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Code" sheetId="1" state="visible" r:id="rId2"/>
  </sheets>
  <definedNames>
    <definedName function="false" hidden="true" localSheetId="0" name="_xlnm._FilterDatabase" vbProcedure="false">'Base Code'!$U$1:$W$257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Note:
</t>
        </r>
        <r>
          <rPr>
            <sz val="8"/>
            <color rgb="FF000000"/>
            <rFont val="Tahoma"/>
            <family val="0"/>
            <charset val="1"/>
          </rPr>
          <t xml:space="preserve">Uncheck blanks option in auto-filter to access all lines (Excel 2010).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Note:
</t>
        </r>
        <r>
          <rPr>
            <sz val="8"/>
            <color rgb="FF000000"/>
            <rFont val="Tahoma"/>
            <family val="0"/>
            <charset val="1"/>
          </rPr>
          <t xml:space="preserve">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<sst xmlns="http://schemas.openxmlformats.org/spreadsheetml/2006/main" count="400" uniqueCount="47">
  <si>
    <t xml:space="preserve">Op code</t>
  </si>
  <si>
    <t xml:space="preserve">Function</t>
  </si>
  <si>
    <t xml:space="preserve">OP CODE</t>
  </si>
  <si>
    <t xml:space="preserve">R[rd]</t>
  </si>
  <si>
    <t xml:space="preserve">R[rs]</t>
  </si>
  <si>
    <t xml:space="preserve">D/I/TRG</t>
  </si>
  <si>
    <t xml:space="preserve">Assembly Code</t>
  </si>
  <si>
    <t xml:space="preserve">Code</t>
  </si>
  <si>
    <t xml:space="preserve">Parity</t>
  </si>
  <si>
    <t xml:space="preserve">Data</t>
  </si>
  <si>
    <t xml:space="preserve">RAM Data Init</t>
  </si>
  <si>
    <t xml:space="preserve">RAM Parity Init</t>
  </si>
  <si>
    <t xml:space="preserve">nop</t>
  </si>
  <si>
    <t xml:space="preserve">00</t>
  </si>
  <si>
    <t xml:space="preserve">&gt;&gt;</t>
  </si>
  <si>
    <t xml:space="preserve">add</t>
  </si>
  <si>
    <t xml:space="preserve">lli</t>
  </si>
  <si>
    <t xml:space="preserve">r4</t>
  </si>
  <si>
    <t xml:space="preserve">sub</t>
  </si>
  <si>
    <t xml:space="preserve">and</t>
  </si>
  <si>
    <t xml:space="preserve">r1</t>
  </si>
  <si>
    <t xml:space="preserve">or</t>
  </si>
  <si>
    <t xml:space="preserve">r2</t>
  </si>
  <si>
    <t xml:space="preserve">nand</t>
  </si>
  <si>
    <t xml:space="preserve">lui</t>
  </si>
  <si>
    <t xml:space="preserve">f9</t>
  </si>
  <si>
    <t xml:space="preserve">nor</t>
  </si>
  <si>
    <t xml:space="preserve">xor</t>
  </si>
  <si>
    <t xml:space="preserve">mov</t>
  </si>
  <si>
    <t xml:space="preserve">r5</t>
  </si>
  <si>
    <t xml:space="preserve">r3</t>
  </si>
  <si>
    <t xml:space="preserve">not</t>
  </si>
  <si>
    <t xml:space="preserve">addi</t>
  </si>
  <si>
    <t xml:space="preserve">r6</t>
  </si>
  <si>
    <t xml:space="preserve">jlr</t>
  </si>
  <si>
    <t xml:space="preserve">jal</t>
  </si>
  <si>
    <t xml:space="preserve">psh</t>
  </si>
  <si>
    <t xml:space="preserve">lw</t>
  </si>
  <si>
    <t xml:space="preserve">sw</t>
  </si>
  <si>
    <t xml:space="preserve">beq</t>
  </si>
  <si>
    <t xml:space="preserve">bne</t>
  </si>
  <si>
    <t xml:space="preserve">r7</t>
  </si>
  <si>
    <t xml:space="preserve">blt</t>
  </si>
  <si>
    <t xml:space="preserve">bgt</t>
  </si>
  <si>
    <t xml:space="preserve">r0</t>
  </si>
  <si>
    <t xml:space="preserve">DD</t>
  </si>
  <si>
    <t xml:space="preserve">e1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</si>
</sst>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i val="true"/>
      <sz val="9"/>
      <color rgb="FF000000"/>
      <name val="Arial"/>
      <family val="2"/>
      <charset val="1"/>
    </font>
    <font>
      <sz val="10"/>
      <color rgb="FF000000"/>
      <name val="Lucida Console"/>
      <family val="3"/>
      <charset val="1"/>
    </font>
    <font>
      <b val="true"/>
      <i val="true"/>
      <u val="singl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8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hair"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hair"/>
      <right style="thin"/>
      <top style="thin"/>
      <bottom style="medium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U56" activePane="bottomRight" state="frozen"/>
      <selection pane="topLeft" activeCell="A1" activeCellId="0" sqref="A1"/>
      <selection pane="topRight" activeCell="U1" activeCellId="0" sqref="U1"/>
      <selection pane="bottomLeft" activeCell="A56" activeCellId="0" sqref="A56"/>
      <selection pane="bottomRight" activeCell="U49" activeCellId="0" sqref="U49"/>
    </sheetView>
  </sheetViews>
  <sheetFormatPr defaultColWidth="8.6875" defaultRowHeight="15" zeroHeight="false" outlineLevelRow="0" outlineLevelCol="1"/>
  <cols>
    <col collapsed="false" customWidth="true" hidden="true" outlineLevel="1" max="6" min="1" style="0" width="9.14"/>
    <col collapsed="false" customWidth="true" hidden="false" outlineLevel="0" max="8" min="7" style="1" width="2.99"/>
    <col collapsed="false" customWidth="true" hidden="false" outlineLevel="0" max="9" min="9" style="2" width="2.42"/>
    <col collapsed="false" customWidth="true" hidden="false" outlineLevel="0" max="10" min="10" style="3" width="9.42"/>
    <col collapsed="false" customWidth="true" hidden="false" outlineLevel="0" max="11" min="11" style="4" width="6.01"/>
    <col collapsed="false" customWidth="true" hidden="false" outlineLevel="0" max="12" min="12" style="4" width="5.7"/>
    <col collapsed="false" customWidth="true" hidden="false" outlineLevel="0" max="13" min="13" style="5" width="9"/>
    <col collapsed="false" customWidth="true" hidden="false" outlineLevel="0" max="14" min="14" style="6" width="2"/>
    <col collapsed="false" customWidth="true" hidden="false" outlineLevel="0" max="15" min="15" style="7" width="39.14"/>
    <col collapsed="false" customWidth="true" hidden="false" outlineLevel="0" max="16" min="16" style="0" width="2.14"/>
    <col collapsed="false" customWidth="true" hidden="false" outlineLevel="0" max="19" min="17" style="8" width="9.14"/>
    <col collapsed="false" customWidth="true" hidden="false" outlineLevel="1" max="20" min="20" style="0" width="5.01"/>
    <col collapsed="false" customWidth="true" hidden="false" outlineLevel="0" max="21" min="21" style="0" width="96.71"/>
    <col collapsed="false" customWidth="true" hidden="false" outlineLevel="1" max="22" min="22" style="0" width="9"/>
    <col collapsed="false" customWidth="true" hidden="false" outlineLevel="0" max="23" min="23" style="0" width="97.86"/>
  </cols>
  <sheetData>
    <row r="1" s="11" customFormat="true" ht="16.5" hidden="false" customHeight="true" outlineLevel="0" collapsed="false">
      <c r="A1" s="9" t="s">
        <v>0</v>
      </c>
      <c r="B1" s="9"/>
      <c r="C1" s="10" t="s">
        <v>1</v>
      </c>
      <c r="I1" s="2"/>
      <c r="J1" s="12" t="s">
        <v>2</v>
      </c>
      <c r="K1" s="13" t="s">
        <v>3</v>
      </c>
      <c r="L1" s="13" t="s">
        <v>4</v>
      </c>
      <c r="M1" s="14" t="s">
        <v>5</v>
      </c>
      <c r="N1" s="10"/>
      <c r="O1" s="15" t="s">
        <v>6</v>
      </c>
      <c r="Q1" s="10" t="s">
        <v>7</v>
      </c>
      <c r="R1" s="10" t="s">
        <v>8</v>
      </c>
      <c r="S1" s="10" t="s">
        <v>9</v>
      </c>
      <c r="T1" s="16"/>
      <c r="U1" s="10" t="s">
        <v>10</v>
      </c>
      <c r="V1" s="16"/>
      <c r="W1" s="10" t="s">
        <v>11</v>
      </c>
    </row>
    <row r="2" customFormat="false" ht="15" hidden="false" customHeight="false" outlineLevel="0" collapsed="false">
      <c r="A2" s="0" t="s">
        <v>12</v>
      </c>
      <c r="B2" s="0" t="n">
        <v>0</v>
      </c>
      <c r="C2" s="0" t="n">
        <v>0</v>
      </c>
      <c r="G2" s="17" t="s">
        <v>13</v>
      </c>
      <c r="H2" s="18" t="s">
        <v>14</v>
      </c>
      <c r="I2" s="19"/>
      <c r="J2" s="20" t="s">
        <v>12</v>
      </c>
      <c r="K2" s="21"/>
      <c r="L2" s="21"/>
      <c r="M2" s="22"/>
      <c r="O2" s="23" t="str">
        <f aca="false"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8" t="str">
        <f aca="false">DEC2HEX(IF(ISBLANK($J2),0,(VLOOKUP($J2,$A$2:$C$24,2,0)*16384))+IF(ISBLANK($K2),0,(VLOOKUP($K2,$A$26:$B$33,2,0)*2048))+IF(ISBLANK($L2),0,(VLOOKUP($L2,$A$26:$B$33,2,0)*256))+HEX2DEC($M2)+IF(ISBLANK($J2),0,VLOOKUP($J2,$A$2:$C$24,3,0)),5)</f>
        <v>00000</v>
      </c>
      <c r="S2" s="8" t="str">
        <f aca="false">DEC2HEX(MOD(HEX2DEC(Q2),65536),4)</f>
        <v>0000</v>
      </c>
    </row>
    <row r="3" customFormat="false" ht="15" hidden="false" customHeight="false" outlineLevel="0" collapsed="false">
      <c r="A3" s="0" t="s">
        <v>15</v>
      </c>
      <c r="B3" s="0" t="n">
        <v>0</v>
      </c>
      <c r="C3" s="0" t="n">
        <v>1</v>
      </c>
      <c r="G3" s="24" t="str">
        <f aca="false">TEXT(DEC2HEX(HEX2DEC($G2)+1,2),"00")</f>
        <v>01</v>
      </c>
      <c r="H3" s="25" t="s">
        <v>14</v>
      </c>
      <c r="I3" s="26"/>
      <c r="J3" s="27" t="s">
        <v>16</v>
      </c>
      <c r="K3" s="28" t="s">
        <v>17</v>
      </c>
      <c r="L3" s="28"/>
      <c r="M3" s="29" t="n">
        <v>71</v>
      </c>
      <c r="O3" s="23" t="str">
        <f aca="false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8" t="str">
        <f aca="false">DEC2HEX(IF(ISBLANK($J3),0,(VLOOKUP($J3,$A$2:$C$24,2,0)*16384))+IF(ISBLANK($K3),0,(VLOOKUP($K3,$A$26:$B$33,2,0)*2048))+IF(ISBLANK($L3),0,(VLOOKUP($L3,$A$26:$B$33,2,0)*256))+HEX2DEC($M3)+IF(ISBLANK($J3),0,VLOOKUP($J3,$A$2:$C$24,3,0)),5)</f>
        <v>0E071</v>
      </c>
      <c r="R3" s="8" t="str">
        <f aca="false">TEXT(DEC2HEX((FLOOR(HEX2DEC($Q3)/65536,1)*4) + FLOOR(HEX2DEC($Q2)/65536,1)),"0")</f>
        <v>0</v>
      </c>
      <c r="S3" s="8" t="str">
        <f aca="false">DEC2HEX(MOD(HEX2DEC(Q3),65536),4)</f>
        <v>E071</v>
      </c>
    </row>
    <row r="4" customFormat="false" ht="15" hidden="false" customHeight="false" outlineLevel="0" collapsed="false">
      <c r="A4" s="0" t="s">
        <v>18</v>
      </c>
      <c r="B4" s="0" t="n">
        <v>0</v>
      </c>
      <c r="C4" s="0" t="n">
        <v>2</v>
      </c>
      <c r="G4" s="24" t="str">
        <f aca="false">TEXT(DEC2HEX(HEX2DEC($G3)+1,2),"00")</f>
        <v>02</v>
      </c>
      <c r="H4" s="25" t="s">
        <v>14</v>
      </c>
      <c r="I4" s="26"/>
      <c r="J4" s="27" t="s">
        <v>12</v>
      </c>
      <c r="K4" s="28"/>
      <c r="L4" s="28"/>
      <c r="M4" s="29"/>
      <c r="O4" s="23" t="str">
        <f aca="false">CONCATENATE(IF(AND(ISBLANK($K4),ISBLANK($L4),ISBLANK($M4)),$J4,CONCATENATE($J4,IF(LEN($J4)=2,"    ",IF(LEN($J4)=3,"   ","  ")))),IF(OR(AND(ISBLANK($L4),ISBLANK($M4)),ISBLANK($K4)),$K4,CONCATENATE($K4,", ")),IF(OR(ISBLANK($M4),ISBLANK($L4)),$L4,CONCATENATE($L4,", ")),IF(ISBLANK($M4),"",CONCATENATE("#",$M4)))</f>
        <v>nop</v>
      </c>
      <c r="Q4" s="8" t="str">
        <f aca="false">DEC2HEX(IF(ISBLANK($J4),0,(VLOOKUP($J4,$A$2:$C$24,2,0)*16384))+IF(ISBLANK($K4),0,(VLOOKUP($K4,$A$26:$B$33,2,0)*2048))+IF(ISBLANK($L4),0,(VLOOKUP($L4,$A$26:$B$33,2,0)*256))+HEX2DEC($M4)+IF(ISBLANK($J4),0,VLOOKUP($J4,$A$2:$C$24,3,0)),5)</f>
        <v>00000</v>
      </c>
      <c r="S4" s="8" t="str">
        <f aca="false">DEC2HEX(MOD(HEX2DEC(Q4),65536),4)</f>
        <v>0000</v>
      </c>
      <c r="U4" s="30"/>
    </row>
    <row r="5" customFormat="false" ht="15" hidden="false" customHeight="false" outlineLevel="0" collapsed="false">
      <c r="A5" s="0" t="s">
        <v>19</v>
      </c>
      <c r="B5" s="0" t="n">
        <v>0</v>
      </c>
      <c r="C5" s="0" t="n">
        <v>3</v>
      </c>
      <c r="G5" s="24" t="str">
        <f aca="false">TEXT(DEC2HEX(HEX2DEC($G4)+1,2),"00")</f>
        <v>03</v>
      </c>
      <c r="H5" s="25" t="s">
        <v>14</v>
      </c>
      <c r="I5" s="26"/>
      <c r="J5" s="27" t="s">
        <v>16</v>
      </c>
      <c r="K5" s="28" t="s">
        <v>20</v>
      </c>
      <c r="L5" s="28"/>
      <c r="M5" s="31" t="n">
        <v>1</v>
      </c>
      <c r="O5" s="23" t="str">
        <f aca="false">CONCATENATE(IF(AND(ISBLANK($K5),ISBLANK($L5),ISBLANK($M5)),$J5,CONCATENATE($J5,IF(LEN($J5)=2,"    ",IF(LEN($J5)=3,"   ","  ")))),IF(OR(AND(ISBLANK($L5),ISBLANK($M5)),ISBLANK($K5)),$K5,CONCATENATE($K5,", ")),IF(OR(ISBLANK($M5),ISBLANK($L5)),$L5,CONCATENATE($L5,", ")),IF(ISBLANK($M5),"",CONCATENATE("#",$M5)))</f>
        <v>lli   r1, #1</v>
      </c>
      <c r="Q5" s="8" t="str">
        <f aca="false">DEC2HEX(IF(ISBLANK($J5),0,(VLOOKUP($J5,$A$2:$C$24,2,0)*16384))+IF(ISBLANK($K5),0,(VLOOKUP($K5,$A$26:$B$33,2,0)*2048))+IF(ISBLANK($L5),0,(VLOOKUP($L5,$A$26:$B$33,2,0)*256))+HEX2DEC($M5)+IF(ISBLANK($J5),0,VLOOKUP($J5,$A$2:$C$24,3,0)),5)</f>
        <v>0C801</v>
      </c>
      <c r="R5" s="8" t="str">
        <f aca="false">TEXT(DEC2HEX((FLOOR(HEX2DEC($Q5)/65536,1)*4) + FLOOR(HEX2DEC($Q4)/65536,1)),"0")</f>
        <v>0</v>
      </c>
      <c r="S5" s="8" t="str">
        <f aca="false">DEC2HEX(MOD(HEX2DEC(Q5),65536),4)</f>
        <v>C801</v>
      </c>
    </row>
    <row r="6" customFormat="false" ht="15" hidden="false" customHeight="false" outlineLevel="0" collapsed="false">
      <c r="A6" s="0" t="s">
        <v>21</v>
      </c>
      <c r="B6" s="0" t="n">
        <v>0</v>
      </c>
      <c r="C6" s="0" t="n">
        <v>4</v>
      </c>
      <c r="G6" s="24" t="str">
        <f aca="false">TEXT(DEC2HEX(HEX2DEC($G5)+1,2),"00")</f>
        <v>04</v>
      </c>
      <c r="H6" s="25" t="s">
        <v>14</v>
      </c>
      <c r="I6" s="26"/>
      <c r="J6" s="27" t="s">
        <v>16</v>
      </c>
      <c r="K6" s="28" t="s">
        <v>22</v>
      </c>
      <c r="L6" s="28"/>
      <c r="M6" s="31" t="n">
        <v>2</v>
      </c>
      <c r="O6" s="23" t="str">
        <f aca="false">CONCATENATE(IF(AND(ISBLANK($K6),ISBLANK($L6),ISBLANK($M6)),$J6,CONCATENATE($J6,IF(LEN($J6)=2,"    ",IF(LEN($J6)=3,"   ","  ")))),IF(OR(AND(ISBLANK($L6),ISBLANK($M6)),ISBLANK($K6)),$K6,CONCATENATE($K6,", ")),IF(OR(ISBLANK($M6),ISBLANK($L6)),$L6,CONCATENATE($L6,", ")),IF(ISBLANK($M6),"",CONCATENATE("#",$M6)))</f>
        <v>lli   r2, #2</v>
      </c>
      <c r="Q6" s="8" t="str">
        <f aca="false">DEC2HEX(IF(ISBLANK($J6),0,(VLOOKUP($J6,$A$2:$C$24,2,0)*16384))+IF(ISBLANK($K6),0,(VLOOKUP($K6,$A$26:$B$33,2,0)*2048))+IF(ISBLANK($L6),0,(VLOOKUP($L6,$A$26:$B$33,2,0)*256))+HEX2DEC($M6)+IF(ISBLANK($J6),0,VLOOKUP($J6,$A$2:$C$24,3,0)),5)</f>
        <v>0D002</v>
      </c>
      <c r="S6" s="8" t="str">
        <f aca="false">DEC2HEX(MOD(HEX2DEC(Q6),65536),4)</f>
        <v>D002</v>
      </c>
    </row>
    <row r="7" customFormat="false" ht="15" hidden="false" customHeight="false" outlineLevel="0" collapsed="false">
      <c r="A7" s="0" t="s">
        <v>23</v>
      </c>
      <c r="B7" s="0" t="n">
        <v>0</v>
      </c>
      <c r="C7" s="0" t="n">
        <v>5</v>
      </c>
      <c r="G7" s="24" t="str">
        <f aca="false">TEXT(DEC2HEX(HEX2DEC($G6)+1,2),"00")</f>
        <v>05</v>
      </c>
      <c r="H7" s="25" t="s">
        <v>14</v>
      </c>
      <c r="I7" s="26"/>
      <c r="J7" s="27" t="s">
        <v>24</v>
      </c>
      <c r="K7" s="28" t="s">
        <v>17</v>
      </c>
      <c r="L7" s="28" t="s">
        <v>17</v>
      </c>
      <c r="M7" s="31" t="s">
        <v>25</v>
      </c>
      <c r="O7" s="23" t="str">
        <f aca="false">CONCATENATE(IF(AND(ISBLANK($K7),ISBLANK($L7),ISBLANK($M7)),$J7,CONCATENATE($J7,IF(LEN($J7)=2,"    ",IF(LEN($J7)=3,"   ","  ")))),IF(OR(AND(ISBLANK($L7),ISBLANK($M7)),ISBLANK($K7)),$K7,CONCATENATE($K7,", ")),IF(OR(ISBLANK($M7),ISBLANK($L7)),$L7,CONCATENATE($L7,", ")),IF(ISBLANK($M7),"",CONCATENATE("#",$M7)))</f>
        <v>lui   r4, r4, #f9</v>
      </c>
      <c r="Q7" s="8" t="str">
        <f aca="false">DEC2HEX(IF(ISBLANK($J7),0,(VLOOKUP($J7,$A$2:$C$24,2,0)*16384))+IF(ISBLANK($K7),0,(VLOOKUP($K7,$A$26:$B$33,2,0)*2048))+IF(ISBLANK($L7),0,(VLOOKUP($L7,$A$26:$B$33,2,0)*256))+HEX2DEC($M7)+IF(ISBLANK($J7),0,VLOOKUP($J7,$A$2:$C$24,3,0)),5)</f>
        <v>124F9</v>
      </c>
      <c r="R7" s="8" t="str">
        <f aca="false">TEXT(DEC2HEX((FLOOR(HEX2DEC($Q7)/65536,1)*4) + FLOOR(HEX2DEC($Q6)/65536,1)),"0")</f>
        <v>4</v>
      </c>
      <c r="S7" s="8" t="str">
        <f aca="false">DEC2HEX(MOD(HEX2DEC(Q7),65536),4)</f>
        <v>24F9</v>
      </c>
    </row>
    <row r="8" customFormat="false" ht="15" hidden="false" customHeight="false" outlineLevel="0" collapsed="false">
      <c r="A8" s="0" t="s">
        <v>26</v>
      </c>
      <c r="B8" s="0" t="n">
        <v>0</v>
      </c>
      <c r="C8" s="0" t="n">
        <v>6</v>
      </c>
      <c r="G8" s="24" t="str">
        <f aca="false">TEXT(DEC2HEX(HEX2DEC($G7)+1,2),"00")</f>
        <v>06</v>
      </c>
      <c r="H8" s="25" t="s">
        <v>14</v>
      </c>
      <c r="I8" s="26"/>
      <c r="J8" s="27" t="s">
        <v>15</v>
      </c>
      <c r="K8" s="28" t="s">
        <v>22</v>
      </c>
      <c r="L8" s="28" t="s">
        <v>20</v>
      </c>
      <c r="M8" s="31"/>
      <c r="O8" s="23" t="str">
        <f aca="false">CONCATENATE(IF(AND(ISBLANK($K8),ISBLANK($L8),ISBLANK($M8)),$J8,CONCATENATE($J8,IF(LEN($J8)=2,"    ",IF(LEN($J8)=3,"   ","  ")))),IF(OR(AND(ISBLANK($L8),ISBLANK($M8)),ISBLANK($K8)),$K8,CONCATENATE($K8,", ")),IF(OR(ISBLANK($M8),ISBLANK($L8)),$L8,CONCATENATE($L8,", ")),IF(ISBLANK($M8),"",CONCATENATE("#",$M8)))</f>
        <v>add   r2, r1</v>
      </c>
      <c r="Q8" s="8" t="str">
        <f aca="false">DEC2HEX(IF(ISBLANK($J8),0,(VLOOKUP($J8,$A$2:$C$24,2,0)*16384))+IF(ISBLANK($K8),0,(VLOOKUP($K8,$A$26:$B$33,2,0)*2048))+IF(ISBLANK($L8),0,(VLOOKUP($L8,$A$26:$B$33,2,0)*256))+HEX2DEC($M8)+IF(ISBLANK($J8),0,VLOOKUP($J8,$A$2:$C$24,3,0)),5)</f>
        <v>01101</v>
      </c>
      <c r="S8" s="8" t="str">
        <f aca="false">DEC2HEX(MOD(HEX2DEC(Q8),65536),4)</f>
        <v>1101</v>
      </c>
    </row>
    <row r="9" customFormat="false" ht="15" hidden="false" customHeight="false" outlineLevel="0" collapsed="false">
      <c r="A9" s="0" t="s">
        <v>27</v>
      </c>
      <c r="B9" s="0" t="n">
        <v>0</v>
      </c>
      <c r="C9" s="0" t="n">
        <v>7</v>
      </c>
      <c r="G9" s="24" t="str">
        <f aca="false">TEXT(DEC2HEX(HEX2DEC($G8)+1,2),"00")</f>
        <v>07</v>
      </c>
      <c r="H9" s="25" t="s">
        <v>14</v>
      </c>
      <c r="I9" s="26"/>
      <c r="J9" s="27" t="s">
        <v>28</v>
      </c>
      <c r="K9" s="28" t="s">
        <v>29</v>
      </c>
      <c r="L9" s="28" t="s">
        <v>30</v>
      </c>
      <c r="M9" s="29"/>
      <c r="O9" s="23" t="str">
        <f aca="false">CONCATENATE(IF(AND(ISBLANK($K9),ISBLANK($L9),ISBLANK($M9)),$J9,CONCATENATE($J9,IF(LEN($J9)=2,"    ",IF(LEN($J9)=3,"   ","  ")))),IF(OR(AND(ISBLANK($L9),ISBLANK($M9)),ISBLANK($K9)),$K9,CONCATENATE($K9,", ")),IF(OR(ISBLANK($M9),ISBLANK($L9)),$L9,CONCATENATE($L9,", ")),IF(ISBLANK($M9),"",CONCATENATE("#",$M9)))</f>
        <v>mov   r5, r3</v>
      </c>
      <c r="Q9" s="8" t="str">
        <f aca="false">DEC2HEX(IF(ISBLANK($J9),0,(VLOOKUP($J9,$A$2:$C$24,2,0)*16384))+IF(ISBLANK($K9),0,(VLOOKUP($K9,$A$26:$B$33,2,0)*2048))+IF(ISBLANK($L9),0,(VLOOKUP($L9,$A$26:$B$33,2,0)*256))+HEX2DEC($M9)+IF(ISBLANK($J9),0,VLOOKUP($J9,$A$2:$C$24,3,0)),5)</f>
        <v>02B0A</v>
      </c>
      <c r="R9" s="8" t="str">
        <f aca="false">TEXT(DEC2HEX((FLOOR(HEX2DEC($Q9)/65536,1)*4) + FLOOR(HEX2DEC($Q8)/65536,1)),"0")</f>
        <v>0</v>
      </c>
      <c r="S9" s="8" t="str">
        <f aca="false">DEC2HEX(MOD(HEX2DEC(Q9),65536),4)</f>
        <v>2B0A</v>
      </c>
    </row>
    <row r="10" customFormat="false" ht="15" hidden="false" customHeight="false" outlineLevel="0" collapsed="false">
      <c r="A10" s="0" t="s">
        <v>31</v>
      </c>
      <c r="B10" s="0" t="n">
        <v>0</v>
      </c>
      <c r="C10" s="0" t="n">
        <v>8</v>
      </c>
      <c r="G10" s="24" t="str">
        <f aca="false">TEXT(DEC2HEX(HEX2DEC($G9)+1,2),"00")</f>
        <v>08</v>
      </c>
      <c r="H10" s="25" t="s">
        <v>14</v>
      </c>
      <c r="I10" s="26"/>
      <c r="J10" s="27" t="s">
        <v>32</v>
      </c>
      <c r="K10" s="28" t="s">
        <v>30</v>
      </c>
      <c r="L10" s="28" t="s">
        <v>20</v>
      </c>
      <c r="M10" s="29" t="n">
        <v>1</v>
      </c>
      <c r="O10" s="23" t="str">
        <f aca="false">CONCATENATE(IF(AND(ISBLANK($K10),ISBLANK($L10),ISBLANK($M10)),$J10,CONCATENATE($J10,IF(LEN($J10)=2,"    ",IF(LEN($J10)=3,"   ","  ")))),IF(OR(AND(ISBLANK($L10),ISBLANK($M10)),ISBLANK($K10)),$K10,CONCATENATE($K10,", ")),IF(OR(ISBLANK($M10),ISBLANK($L10)),$L10,CONCATENATE($L10,", ")),IF(ISBLANK($M10),"",CONCATENATE("#",$M10)))</f>
        <v>addi  r3, r1, #1</v>
      </c>
      <c r="Q10" s="8" t="str">
        <f aca="false">DEC2HEX(IF(ISBLANK($J10),0,(VLOOKUP($J10,$A$2:$C$24,2,0)*16384))+IF(ISBLANK($K10),0,(VLOOKUP($K10,$A$26:$B$33,2,0)*2048))+IF(ISBLANK($L10),0,(VLOOKUP($L10,$A$26:$B$33,2,0)*256))+HEX2DEC($M10)+IF(ISBLANK($J10),0,VLOOKUP($J10,$A$2:$C$24,3,0)),5)</f>
        <v>15901</v>
      </c>
      <c r="S10" s="8" t="str">
        <f aca="false">DEC2HEX(MOD(HEX2DEC(Q10),65536),4)</f>
        <v>5901</v>
      </c>
    </row>
    <row r="11" customFormat="false" ht="15" hidden="false" customHeight="false" outlineLevel="0" collapsed="false">
      <c r="A11" s="0" t="s">
        <v>28</v>
      </c>
      <c r="B11" s="0" t="n">
        <v>0</v>
      </c>
      <c r="C11" s="0" t="n">
        <v>10</v>
      </c>
      <c r="G11" s="24" t="str">
        <f aca="false">TEXT(DEC2HEX(HEX2DEC($G10)+1,2),"00")</f>
        <v>09</v>
      </c>
      <c r="H11" s="25" t="s">
        <v>14</v>
      </c>
      <c r="I11" s="26"/>
      <c r="J11" s="27" t="s">
        <v>32</v>
      </c>
      <c r="K11" s="28" t="s">
        <v>33</v>
      </c>
      <c r="L11" s="28" t="s">
        <v>17</v>
      </c>
      <c r="M11" s="29" t="n">
        <v>5</v>
      </c>
      <c r="O11" s="23" t="str">
        <f aca="false">CONCATENATE(IF(AND(ISBLANK($K11),ISBLANK($L11),ISBLANK($M11)),$J11,CONCATENATE($J11,IF(LEN($J11)=2,"    ",IF(LEN($J11)=3,"   ","  ")))),IF(OR(AND(ISBLANK($L11),ISBLANK($M11)),ISBLANK($K11)),$K11,CONCATENATE($K11,", ")),IF(OR(ISBLANK($M11),ISBLANK($L11)),$L11,CONCATENATE($L11,", ")),IF(ISBLANK($M11),"",CONCATENATE("#",$M11)))</f>
        <v>addi  r6, r4, #5</v>
      </c>
      <c r="Q11" s="8" t="str">
        <f aca="false">DEC2HEX(IF(ISBLANK($J11),0,(VLOOKUP($J11,$A$2:$C$24,2,0)*16384))+IF(ISBLANK($K11),0,(VLOOKUP($K11,$A$26:$B$33,2,0)*2048))+IF(ISBLANK($L11),0,(VLOOKUP($L11,$A$26:$B$33,2,0)*256))+HEX2DEC($M11)+IF(ISBLANK($J11),0,VLOOKUP($J11,$A$2:$C$24,3,0)),5)</f>
        <v>17405</v>
      </c>
      <c r="R11" s="8" t="str">
        <f aca="false">TEXT(DEC2HEX((FLOOR(HEX2DEC($Q11)/65536,1)*4) + FLOOR(HEX2DEC($Q10)/65536,1)),"0")</f>
        <v>5</v>
      </c>
      <c r="S11" s="8" t="str">
        <f aca="false">DEC2HEX(MOD(HEX2DEC(Q11),65536),4)</f>
        <v>7405</v>
      </c>
    </row>
    <row r="12" customFormat="false" ht="15" hidden="false" customHeight="false" outlineLevel="0" collapsed="false">
      <c r="A12" s="0" t="s">
        <v>34</v>
      </c>
      <c r="B12" s="0" t="n">
        <v>0</v>
      </c>
      <c r="C12" s="0" t="n">
        <v>15</v>
      </c>
      <c r="G12" s="24" t="str">
        <f aca="false">TEXT(DEC2HEX(HEX2DEC($G11)+1,2),"00")</f>
        <v>0A</v>
      </c>
      <c r="H12" s="25" t="s">
        <v>14</v>
      </c>
      <c r="I12" s="26"/>
      <c r="J12" s="27" t="s">
        <v>12</v>
      </c>
      <c r="K12" s="28"/>
      <c r="L12" s="28"/>
      <c r="M12" s="29"/>
      <c r="O12" s="23" t="str">
        <f aca="false">CONCATENATE(IF(AND(ISBLANK($K12),ISBLANK($L12),ISBLANK($M12)),$J12,CONCATENATE($J12,IF(LEN($J12)=2,"    ",IF(LEN($J12)=3,"   ","  ")))),IF(OR(AND(ISBLANK($L12),ISBLANK($M12)),ISBLANK($K12)),$K12,CONCATENATE($K12,", ")),IF(OR(ISBLANK($M12),ISBLANK($L12)),$L12,CONCATENATE($L12,", ")),IF(ISBLANK($M12),"",CONCATENATE("#",$M12)))</f>
        <v>nop</v>
      </c>
      <c r="Q12" s="8" t="str">
        <f aca="false">DEC2HEX(IF(ISBLANK($J12),0,(VLOOKUP($J12,$A$2:$C$24,2,0)*16384))+IF(ISBLANK($K12),0,(VLOOKUP($K12,$A$26:$B$33,2,0)*2048))+IF(ISBLANK($L12),0,(VLOOKUP($L12,$A$26:$B$33,2,0)*256))+HEX2DEC($M12)+IF(ISBLANK($J12),0,VLOOKUP($J12,$A$2:$C$24,3,0)),5)</f>
        <v>00000</v>
      </c>
      <c r="S12" s="8" t="str">
        <f aca="false">DEC2HEX(MOD(HEX2DEC(Q12),65536),4)</f>
        <v>0000</v>
      </c>
    </row>
    <row r="13" customFormat="false" ht="15" hidden="false" customHeight="false" outlineLevel="0" collapsed="false">
      <c r="G13" s="24" t="str">
        <f aca="false">TEXT(DEC2HEX(HEX2DEC($G12)+1,2),"00")</f>
        <v>0B</v>
      </c>
      <c r="H13" s="25" t="s">
        <v>14</v>
      </c>
      <c r="I13" s="26"/>
      <c r="J13" s="27" t="s">
        <v>12</v>
      </c>
      <c r="K13" s="28"/>
      <c r="L13" s="28"/>
      <c r="M13" s="29"/>
      <c r="O13" s="23" t="str">
        <f aca="false">CONCATENATE(IF(AND(ISBLANK($K13),ISBLANK($L13),ISBLANK($M13)),$J13,CONCATENATE($J13,IF(LEN($J13)=2,"    ",IF(LEN($J13)=3,"   ","  ")))),IF(OR(AND(ISBLANK($L13),ISBLANK($M13)),ISBLANK($K13)),$K13,CONCATENATE($K13,", ")),IF(OR(ISBLANK($M13),ISBLANK($L13)),$L13,CONCATENATE($L13,", ")),IF(ISBLANK($M13),"",CONCATENATE("#",$M13)))</f>
        <v>nop</v>
      </c>
      <c r="Q13" s="8" t="str">
        <f aca="false">DEC2HEX(IF(ISBLANK($J13),0,(VLOOKUP($J13,$A$2:$C$24,2,0)*16384))+IF(ISBLANK($K13),0,(VLOOKUP($K13,$A$26:$B$33,2,0)*2048))+IF(ISBLANK($L13),0,(VLOOKUP($L13,$A$26:$B$33,2,0)*256))+HEX2DEC($M13)+IF(ISBLANK($J13),0,VLOOKUP($J13,$A$2:$C$24,3,0)),5)</f>
        <v>00000</v>
      </c>
      <c r="R13" s="8" t="str">
        <f aca="false">TEXT(DEC2HEX((FLOOR(HEX2DEC($Q13)/65536,1)*4) + FLOOR(HEX2DEC($Q12)/65536,1)),"0")</f>
        <v>0</v>
      </c>
      <c r="S13" s="8" t="str">
        <f aca="false">DEC2HEX(MOD(HEX2DEC(Q13),65536),4)</f>
        <v>0000</v>
      </c>
    </row>
    <row r="14" customFormat="false" ht="15" hidden="false" customHeight="false" outlineLevel="0" collapsed="false">
      <c r="A14" s="0" t="s">
        <v>35</v>
      </c>
      <c r="B14" s="0" t="n">
        <v>12</v>
      </c>
      <c r="G14" s="24" t="str">
        <f aca="false">TEXT(DEC2HEX(HEX2DEC($G13)+1,2),"00")</f>
        <v>0C</v>
      </c>
      <c r="H14" s="25" t="s">
        <v>14</v>
      </c>
      <c r="I14" s="26"/>
      <c r="J14" s="27" t="s">
        <v>15</v>
      </c>
      <c r="K14" s="28" t="s">
        <v>17</v>
      </c>
      <c r="L14" s="28" t="s">
        <v>20</v>
      </c>
      <c r="M14" s="29"/>
      <c r="O14" s="23" t="str">
        <f aca="false">CONCATENATE(IF(AND(ISBLANK($K14),ISBLANK($L14),ISBLANK($M14)),$J14,CONCATENATE($J14,IF(LEN($J14)=2,"    ",IF(LEN($J14)=3,"   ","  ")))),IF(OR(AND(ISBLANK($L14),ISBLANK($M14)),ISBLANK($K14)),$K14,CONCATENATE($K14,", ")),IF(OR(ISBLANK($M14),ISBLANK($L14)),$L14,CONCATENATE($L14,", ")),IF(ISBLANK($M14),"",CONCATENATE("#",$M14)))</f>
        <v>add   r4, r1</v>
      </c>
      <c r="Q14" s="8" t="str">
        <f aca="false">DEC2HEX(IF(ISBLANK($J14),0,(VLOOKUP($J14,$A$2:$C$24,2,0)*16384))+IF(ISBLANK($K14),0,(VLOOKUP($K14,$A$26:$B$33,2,0)*2048))+IF(ISBLANK($L14),0,(VLOOKUP($L14,$A$26:$B$33,2,0)*256))+HEX2DEC($M14)+IF(ISBLANK($J14),0,VLOOKUP($J14,$A$2:$C$24,3,0)),5)</f>
        <v>02101</v>
      </c>
      <c r="S14" s="8" t="str">
        <f aca="false">DEC2HEX(MOD(HEX2DEC(Q14),65536),4)</f>
        <v>2101</v>
      </c>
    </row>
    <row r="15" customFormat="false" ht="15" hidden="false" customHeight="false" outlineLevel="0" collapsed="false">
      <c r="A15" s="0" t="s">
        <v>36</v>
      </c>
      <c r="B15" s="0" t="n">
        <v>14</v>
      </c>
      <c r="G15" s="24" t="str">
        <f aca="false">TEXT(DEC2HEX(HEX2DEC($G14)+1,2),"00")</f>
        <v>0D</v>
      </c>
      <c r="H15" s="25" t="s">
        <v>14</v>
      </c>
      <c r="I15" s="26"/>
      <c r="J15" s="27" t="s">
        <v>18</v>
      </c>
      <c r="K15" s="28" t="s">
        <v>29</v>
      </c>
      <c r="L15" s="28" t="s">
        <v>20</v>
      </c>
      <c r="M15" s="29"/>
      <c r="O15" s="23" t="str">
        <f aca="false">CONCATENATE(IF(AND(ISBLANK($K15),ISBLANK($L15),ISBLANK($M15)),$J15,CONCATENATE($J15,IF(LEN($J15)=2,"    ",IF(LEN($J15)=3,"   ","  ")))),IF(OR(AND(ISBLANK($L15),ISBLANK($M15)),ISBLANK($K15)),$K15,CONCATENATE($K15,", ")),IF(OR(ISBLANK($M15),ISBLANK($L15)),$L15,CONCATENATE($L15,", ")),IF(ISBLANK($M15),"",CONCATENATE("#",$M15)))</f>
        <v>sub   r5, r1</v>
      </c>
      <c r="Q15" s="8" t="str">
        <f aca="false">DEC2HEX(IF(ISBLANK($J15),0,(VLOOKUP($J15,$A$2:$C$24,2,0)*16384))+IF(ISBLANK($K15),0,(VLOOKUP($K15,$A$26:$B$33,2,0)*2048))+IF(ISBLANK($L15),0,(VLOOKUP($L15,$A$26:$B$33,2,0)*256))+HEX2DEC($M15)+IF(ISBLANK($J15),0,VLOOKUP($J15,$A$2:$C$24,3,0)),5)</f>
        <v>02902</v>
      </c>
      <c r="R15" s="8" t="str">
        <f aca="false">TEXT(DEC2HEX((FLOOR(HEX2DEC($Q15)/65536,1)*4) + FLOOR(HEX2DEC($Q14)/65536,1)),"0")</f>
        <v>0</v>
      </c>
      <c r="S15" s="8" t="str">
        <f aca="false">DEC2HEX(MOD(HEX2DEC(Q15),65536),4)</f>
        <v>2902</v>
      </c>
    </row>
    <row r="16" customFormat="false" ht="15" hidden="false" customHeight="false" outlineLevel="0" collapsed="false">
      <c r="A16" s="0" t="s">
        <v>37</v>
      </c>
      <c r="B16" s="0" t="n">
        <v>1</v>
      </c>
      <c r="G16" s="24" t="str">
        <f aca="false">TEXT(DEC2HEX(HEX2DEC($G15)+1,2),"00")</f>
        <v>0E</v>
      </c>
      <c r="H16" s="25" t="s">
        <v>14</v>
      </c>
      <c r="I16" s="26"/>
      <c r="J16" s="27" t="s">
        <v>12</v>
      </c>
      <c r="K16" s="28"/>
      <c r="L16" s="28"/>
      <c r="M16" s="29"/>
      <c r="O16" s="23" t="str">
        <f aca="false">CONCATENATE(IF(AND(ISBLANK($K16),ISBLANK($L16),ISBLANK($M16)),$J16,CONCATENATE($J16,IF(LEN($J16)=2,"    ",IF(LEN($J16)=3,"   ","  ")))),IF(OR(AND(ISBLANK($L16),ISBLANK($M16)),ISBLANK($K16)),$K16,CONCATENATE($K16,", ")),IF(OR(ISBLANK($M16),ISBLANK($L16)),$L16,CONCATENATE($L16,", ")),IF(ISBLANK($M16),"",CONCATENATE("#",$M16)))</f>
        <v>nop</v>
      </c>
      <c r="Q16" s="8" t="str">
        <f aca="false">DEC2HEX(IF(ISBLANK($J16),0,(VLOOKUP($J16,$A$2:$C$24,2,0)*16384))+IF(ISBLANK($K16),0,(VLOOKUP($K16,$A$26:$B$33,2,0)*2048))+IF(ISBLANK($L16),0,(VLOOKUP($L16,$A$26:$B$33,2,0)*256))+HEX2DEC($M16)+IF(ISBLANK($J16),0,VLOOKUP($J16,$A$2:$C$24,3,0)),5)</f>
        <v>00000</v>
      </c>
      <c r="S16" s="8" t="str">
        <f aca="false">DEC2HEX(MOD(HEX2DEC(Q16),65536),4)</f>
        <v>0000</v>
      </c>
    </row>
    <row r="17" customFormat="false" ht="15" hidden="false" customHeight="false" outlineLevel="0" collapsed="false">
      <c r="A17" s="0" t="s">
        <v>38</v>
      </c>
      <c r="B17" s="0" t="n">
        <v>2</v>
      </c>
      <c r="G17" s="24" t="str">
        <f aca="false">TEXT(DEC2HEX(HEX2DEC($G16)+1,2),"00")</f>
        <v>0F</v>
      </c>
      <c r="H17" s="25" t="s">
        <v>14</v>
      </c>
      <c r="I17" s="26"/>
      <c r="J17" s="27" t="s">
        <v>38</v>
      </c>
      <c r="K17" s="28" t="s">
        <v>17</v>
      </c>
      <c r="L17" s="28" t="s">
        <v>20</v>
      </c>
      <c r="M17" s="29" t="n">
        <v>0</v>
      </c>
      <c r="O17" s="23" t="str">
        <f aca="false">CONCATENATE(IF(AND(ISBLANK($K17),ISBLANK($L17),ISBLANK($M17)),$J17,CONCATENATE($J17,IF(LEN($J17)=2,"    ",IF(LEN($J17)=3,"   ","  ")))),IF(OR(AND(ISBLANK($L17),ISBLANK($M17)),ISBLANK($K17)),$K17,CONCATENATE($K17,", ")),IF(OR(ISBLANK($M17),ISBLANK($L17)),$L17,CONCATENATE($L17,", ")),IF(ISBLANK($M17),"",CONCATENATE("#",$M17)))</f>
        <v>sw    r4, r1, #0</v>
      </c>
      <c r="Q17" s="8" t="str">
        <f aca="false">DEC2HEX(IF(ISBLANK($J17),0,(VLOOKUP($J17,$A$2:$C$24,2,0)*16384))+IF(ISBLANK($K17),0,(VLOOKUP($K17,$A$26:$B$33,2,0)*2048))+IF(ISBLANK($L17),0,(VLOOKUP($L17,$A$26:$B$33,2,0)*256))+HEX2DEC($M17)+IF(ISBLANK($J17),0,VLOOKUP($J17,$A$2:$C$24,3,0)),5)</f>
        <v>0A100</v>
      </c>
      <c r="R17" s="8" t="str">
        <f aca="false">TEXT(DEC2HEX((FLOOR(HEX2DEC($Q17)/65536,1)*4) + FLOOR(HEX2DEC($Q16)/65536,1)),"0")</f>
        <v>0</v>
      </c>
      <c r="S17" s="8" t="str">
        <f aca="false">DEC2HEX(MOD(HEX2DEC(Q17),65536),4)</f>
        <v>A100</v>
      </c>
      <c r="T17" s="0" t="s">
        <v>13</v>
      </c>
      <c r="U17" s="32" t="str">
        <f aca="false">CONCATENATE(".INIT_",$T17,"(256'h",$S17,"_",$S16,"_",$S15,"_",$S14,"_",$S13,"_",S12,"_",$S11,"_",$S10,"_",$S9,"_",$S8,"_",$S7,"_",$S6,"_",$S5,"_",$S4,"_",$S3,"_",$S2,"),")</f>
        <v>.INIT_00(256'hA100_0000_2902_2101_0000_0000_7405_5901_2B0A_1101_24F9_D002_C801_0000_E071_0000),</v>
      </c>
      <c r="V17" s="0" t="str">
        <f aca="false">CONCATENATE($R17,$R15,$R13,$R11,$R9,$R7,$R5,$R3)</f>
        <v>00050400</v>
      </c>
    </row>
    <row r="18" customFormat="false" ht="15" hidden="false" customHeight="false" outlineLevel="0" collapsed="false">
      <c r="A18" s="0" t="s">
        <v>16</v>
      </c>
      <c r="B18" s="0" t="n">
        <v>3</v>
      </c>
      <c r="G18" s="24" t="str">
        <f aca="false">TEXT(DEC2HEX(HEX2DEC($G17)+1,2),"00")</f>
        <v>10</v>
      </c>
      <c r="H18" s="25" t="s">
        <v>14</v>
      </c>
      <c r="I18" s="26"/>
      <c r="J18" s="27" t="s">
        <v>38</v>
      </c>
      <c r="K18" s="28" t="s">
        <v>29</v>
      </c>
      <c r="L18" s="28" t="s">
        <v>20</v>
      </c>
      <c r="M18" s="29" t="n">
        <v>1</v>
      </c>
      <c r="O18" s="23" t="str">
        <f aca="false">CONCATENATE(IF(AND(ISBLANK($K18),ISBLANK($L18),ISBLANK($M18)),$J18,CONCATENATE($J18,IF(LEN($J18)=2,"    ",IF(LEN($J18)=3,"   ","  ")))),IF(OR(AND(ISBLANK($L18),ISBLANK($M18)),ISBLANK($K18)),$K18,CONCATENATE($K18,", ")),IF(OR(ISBLANK($M18),ISBLANK($L18)),$L18,CONCATENATE($L18,", ")),IF(ISBLANK($M18),"",CONCATENATE("#",$M18)))</f>
        <v>sw    r5, r1, #1</v>
      </c>
      <c r="Q18" s="8" t="str">
        <f aca="false">DEC2HEX(IF(ISBLANK($J18),0,(VLOOKUP($J18,$A$2:$C$24,2,0)*16384))+IF(ISBLANK($K18),0,(VLOOKUP($K18,$A$26:$B$33,2,0)*2048))+IF(ISBLANK($L18),0,(VLOOKUP($L18,$A$26:$B$33,2,0)*256))+HEX2DEC($M18)+IF(ISBLANK($J18),0,VLOOKUP($J18,$A$2:$C$24,3,0)),5)</f>
        <v>0A901</v>
      </c>
      <c r="S18" s="8" t="str">
        <f aca="false">DEC2HEX(MOD(HEX2DEC(Q18),65536),4)</f>
        <v>A901</v>
      </c>
    </row>
    <row r="19" customFormat="false" ht="15" hidden="false" customHeight="false" outlineLevel="0" collapsed="false">
      <c r="A19" s="0" t="s">
        <v>24</v>
      </c>
      <c r="B19" s="0" t="n">
        <v>4</v>
      </c>
      <c r="G19" s="24" t="str">
        <f aca="false">TEXT(DEC2HEX(HEX2DEC($G18)+1,2),"00")</f>
        <v>11</v>
      </c>
      <c r="H19" s="25" t="s">
        <v>14</v>
      </c>
      <c r="I19" s="26"/>
      <c r="J19" s="27" t="s">
        <v>12</v>
      </c>
      <c r="K19" s="28"/>
      <c r="L19" s="28"/>
      <c r="M19" s="29"/>
      <c r="O19" s="23" t="str">
        <f aca="false">CONCATENATE(IF(AND(ISBLANK($K19),ISBLANK($L19),ISBLANK($M19)),$J19,CONCATENATE($J19,IF(LEN($J19)=2,"    ",IF(LEN($J19)=3,"   ","  ")))),IF(OR(AND(ISBLANK($L19),ISBLANK($M19)),ISBLANK($K19)),$K19,CONCATENATE($K19,", ")),IF(OR(ISBLANK($M19),ISBLANK($L19)),$L19,CONCATENATE($L19,", ")),IF(ISBLANK($M19),"",CONCATENATE("#",$M19)))</f>
        <v>nop</v>
      </c>
      <c r="Q19" s="8" t="str">
        <f aca="false">DEC2HEX(IF(ISBLANK($J19),0,(VLOOKUP($J19,$A$2:$C$24,2,0)*16384))+IF(ISBLANK($K19),0,(VLOOKUP($K19,$A$26:$B$33,2,0)*2048))+IF(ISBLANK($L19),0,(VLOOKUP($L19,$A$26:$B$33,2,0)*256))+HEX2DEC($M19)+IF(ISBLANK($J19),0,VLOOKUP($J19,$A$2:$C$24,3,0)),5)</f>
        <v>00000</v>
      </c>
      <c r="R19" s="8" t="str">
        <f aca="false">TEXT(DEC2HEX((FLOOR(HEX2DEC($Q19)/65536,1)*4) + FLOOR(HEX2DEC($Q18)/65536,1)),"0")</f>
        <v>0</v>
      </c>
      <c r="S19" s="8" t="str">
        <f aca="false">DEC2HEX(MOD(HEX2DEC(Q19),65536),4)</f>
        <v>0000</v>
      </c>
    </row>
    <row r="20" customFormat="false" ht="15" hidden="false" customHeight="false" outlineLevel="0" collapsed="false">
      <c r="A20" s="0" t="s">
        <v>32</v>
      </c>
      <c r="B20" s="0" t="n">
        <v>5</v>
      </c>
      <c r="G20" s="24" t="str">
        <f aca="false">TEXT(DEC2HEX(HEX2DEC($G19)+1,2),"00")</f>
        <v>12</v>
      </c>
      <c r="H20" s="25" t="s">
        <v>14</v>
      </c>
      <c r="I20" s="26"/>
      <c r="J20" s="27" t="s">
        <v>37</v>
      </c>
      <c r="K20" s="28" t="s">
        <v>33</v>
      </c>
      <c r="L20" s="28" t="s">
        <v>20</v>
      </c>
      <c r="M20" s="29" t="n">
        <v>0</v>
      </c>
      <c r="O20" s="23" t="str">
        <f aca="false">CONCATENATE(IF(AND(ISBLANK($K20),ISBLANK($L20),ISBLANK($M20)),$J20,CONCATENATE($J20,IF(LEN($J20)=2,"    ",IF(LEN($J20)=3,"   ","  ")))),IF(OR(AND(ISBLANK($L20),ISBLANK($M20)),ISBLANK($K20)),$K20,CONCATENATE($K20,", ")),IF(OR(ISBLANK($M20),ISBLANK($L20)),$L20,CONCATENATE($L20,", ")),IF(ISBLANK($M20),"",CONCATENATE("#",$M20)))</f>
        <v>lw    r6, r1, #0</v>
      </c>
      <c r="Q20" s="8" t="str">
        <f aca="false">DEC2HEX(IF(ISBLANK($J20),0,(VLOOKUP($J20,$A$2:$C$24,2,0)*16384))+IF(ISBLANK($K20),0,(VLOOKUP($K20,$A$26:$B$33,2,0)*2048))+IF(ISBLANK($L20),0,(VLOOKUP($L20,$A$26:$B$33,2,0)*256))+HEX2DEC($M20)+IF(ISBLANK($J20),0,VLOOKUP($J20,$A$2:$C$24,3,0)),5)</f>
        <v>07100</v>
      </c>
      <c r="S20" s="8" t="str">
        <f aca="false">DEC2HEX(MOD(HEX2DEC(Q20),65536),4)</f>
        <v>7100</v>
      </c>
    </row>
    <row r="21" customFormat="false" ht="15" hidden="false" customHeight="false" outlineLevel="0" collapsed="false">
      <c r="A21" s="0" t="s">
        <v>39</v>
      </c>
      <c r="B21" s="0" t="n">
        <v>8</v>
      </c>
      <c r="G21" s="24" t="str">
        <f aca="false">TEXT(DEC2HEX(HEX2DEC($G20)+1,2),"00")</f>
        <v>13</v>
      </c>
      <c r="H21" s="25" t="s">
        <v>14</v>
      </c>
      <c r="I21" s="26"/>
      <c r="J21" s="27" t="s">
        <v>15</v>
      </c>
      <c r="K21" s="28" t="s">
        <v>20</v>
      </c>
      <c r="L21" s="28" t="s">
        <v>33</v>
      </c>
      <c r="M21" s="31"/>
      <c r="O21" s="23" t="str">
        <f aca="false">CONCATENATE(IF(AND(ISBLANK($K21),ISBLANK($L21),ISBLANK($M21)),$J21,CONCATENATE($J21,IF(LEN($J21)=2,"    ",IF(LEN($J21)=3,"   ","  ")))),IF(OR(AND(ISBLANK($L21),ISBLANK($M21)),ISBLANK($K21)),$K21,CONCATENATE($K21,", ")),IF(OR(ISBLANK($M21),ISBLANK($L21)),$L21,CONCATENATE($L21,", ")),IF(ISBLANK($M21),"",CONCATENATE("#",$M21)))</f>
        <v>add   r1, r6</v>
      </c>
      <c r="Q21" s="8" t="str">
        <f aca="false">DEC2HEX(IF(ISBLANK($J21),0,(VLOOKUP($J21,$A$2:$C$24,2,0)*16384))+IF(ISBLANK($K21),0,(VLOOKUP($K21,$A$26:$B$33,2,0)*2048))+IF(ISBLANK($L21),0,(VLOOKUP($L21,$A$26:$B$33,2,0)*256))+HEX2DEC($M21)+IF(ISBLANK($J21),0,VLOOKUP($J21,$A$2:$C$24,3,0)),5)</f>
        <v>00E01</v>
      </c>
      <c r="R21" s="8" t="str">
        <f aca="false">TEXT(DEC2HEX((FLOOR(HEX2DEC($Q21)/65536,1)*4) + FLOOR(HEX2DEC($Q20)/65536,1)),"0")</f>
        <v>0</v>
      </c>
      <c r="S21" s="8" t="str">
        <f aca="false">DEC2HEX(MOD(HEX2DEC(Q21),65536),4)</f>
        <v>0E01</v>
      </c>
      <c r="U21" s="33"/>
    </row>
    <row r="22" customFormat="false" ht="15" hidden="false" customHeight="false" outlineLevel="0" collapsed="false">
      <c r="A22" s="0" t="s">
        <v>40</v>
      </c>
      <c r="B22" s="0" t="n">
        <v>9</v>
      </c>
      <c r="G22" s="24" t="str">
        <f aca="false">TEXT(DEC2HEX(HEX2DEC($G21)+1,2),"00")</f>
        <v>14</v>
      </c>
      <c r="H22" s="25" t="s">
        <v>14</v>
      </c>
      <c r="I22" s="26"/>
      <c r="J22" s="27" t="s">
        <v>37</v>
      </c>
      <c r="K22" s="28" t="s">
        <v>41</v>
      </c>
      <c r="L22" s="28" t="s">
        <v>20</v>
      </c>
      <c r="M22" s="29" t="n">
        <v>1</v>
      </c>
      <c r="O22" s="23" t="str">
        <f aca="false">CONCATENATE(IF(AND(ISBLANK($K22),ISBLANK($L22),ISBLANK($M22)),$J22,CONCATENATE($J22,IF(LEN($J22)=2,"    ",IF(LEN($J22)=3,"   ","  ")))),IF(OR(AND(ISBLANK($L22),ISBLANK($M22)),ISBLANK($K22)),$K22,CONCATENATE($K22,", ")),IF(OR(ISBLANK($M22),ISBLANK($L22)),$L22,CONCATENATE($L22,", ")),IF(ISBLANK($M22),"",CONCATENATE("#",$M22)))</f>
        <v>lw    r7, r1, #1</v>
      </c>
      <c r="Q22" s="8" t="str">
        <f aca="false">DEC2HEX(IF(ISBLANK($J22),0,(VLOOKUP($J22,$A$2:$C$24,2,0)*16384))+IF(ISBLANK($K22),0,(VLOOKUP($K22,$A$26:$B$33,2,0)*2048))+IF(ISBLANK($L22),0,(VLOOKUP($L22,$A$26:$B$33,2,0)*256))+HEX2DEC($M22)+IF(ISBLANK($J22),0,VLOOKUP($J22,$A$2:$C$24,3,0)),5)</f>
        <v>07901</v>
      </c>
      <c r="S22" s="8" t="str">
        <f aca="false">DEC2HEX(MOD(HEX2DEC(Q22),65536),4)</f>
        <v>7901</v>
      </c>
    </row>
    <row r="23" customFormat="false" ht="15" hidden="false" customHeight="false" outlineLevel="0" collapsed="false">
      <c r="A23" s="0" t="s">
        <v>42</v>
      </c>
      <c r="B23" s="0" t="n">
        <v>10</v>
      </c>
      <c r="G23" s="24" t="str">
        <f aca="false">TEXT(DEC2HEX(HEX2DEC($G22)+1,2),"00")</f>
        <v>15</v>
      </c>
      <c r="H23" s="25" t="s">
        <v>14</v>
      </c>
      <c r="I23" s="26"/>
      <c r="J23" s="27" t="s">
        <v>15</v>
      </c>
      <c r="K23" s="28" t="s">
        <v>30</v>
      </c>
      <c r="L23" s="28" t="s">
        <v>20</v>
      </c>
      <c r="M23" s="29"/>
      <c r="O23" s="23" t="str">
        <f aca="false">CONCATENATE(IF(AND(ISBLANK($K23),ISBLANK($L23),ISBLANK($M23)),$J23,CONCATENATE($J23,IF(LEN($J23)=2,"    ",IF(LEN($J23)=3,"   ","  ")))),IF(OR(AND(ISBLANK($L23),ISBLANK($M23)),ISBLANK($K23)),$K23,CONCATENATE($K23,", ")),IF(OR(ISBLANK($M23),ISBLANK($L23)),$L23,CONCATENATE($L23,", ")),IF(ISBLANK($M23),"",CONCATENATE("#",$M23)))</f>
        <v>add   r3, r1</v>
      </c>
      <c r="Q23" s="8" t="str">
        <f aca="false">DEC2HEX(IF(ISBLANK($J23),0,(VLOOKUP($J23,$A$2:$C$24,2,0)*16384))+IF(ISBLANK($K23),0,(VLOOKUP($K23,$A$26:$B$33,2,0)*2048))+IF(ISBLANK($L23),0,(VLOOKUP($L23,$A$26:$B$33,2,0)*256))+HEX2DEC($M23)+IF(ISBLANK($J23),0,VLOOKUP($J23,$A$2:$C$24,3,0)),5)</f>
        <v>01901</v>
      </c>
      <c r="R23" s="8" t="str">
        <f aca="false">TEXT(DEC2HEX((FLOOR(HEX2DEC($Q23)/65536,1)*4) + FLOOR(HEX2DEC($Q22)/65536,1)),"0")</f>
        <v>0</v>
      </c>
      <c r="S23" s="8" t="str">
        <f aca="false">DEC2HEX(MOD(HEX2DEC(Q23),65536),4)</f>
        <v>1901</v>
      </c>
    </row>
    <row r="24" customFormat="false" ht="15" hidden="false" customHeight="false" outlineLevel="0" collapsed="false">
      <c r="A24" s="0" t="s">
        <v>43</v>
      </c>
      <c r="B24" s="0" t="n">
        <v>11</v>
      </c>
      <c r="G24" s="24" t="str">
        <f aca="false">TEXT(DEC2HEX(HEX2DEC($G23)+1,2),"00")</f>
        <v>16</v>
      </c>
      <c r="H24" s="25" t="s">
        <v>14</v>
      </c>
      <c r="I24" s="26"/>
      <c r="J24" s="27" t="s">
        <v>15</v>
      </c>
      <c r="K24" s="28" t="s">
        <v>29</v>
      </c>
      <c r="L24" s="28" t="s">
        <v>30</v>
      </c>
      <c r="M24" s="29"/>
      <c r="O24" s="23" t="str">
        <f aca="false">CONCATENATE(IF(AND(ISBLANK($K24),ISBLANK($L24),ISBLANK($M24)),$J24,CONCATENATE($J24,IF(LEN($J24)=2,"    ",IF(LEN($J24)=3,"   ","  ")))),IF(OR(AND(ISBLANK($L24),ISBLANK($M24)),ISBLANK($K24)),$K24,CONCATENATE($K24,", ")),IF(OR(ISBLANK($M24),ISBLANK($L24)),$L24,CONCATENATE($L24,", ")),IF(ISBLANK($M24),"",CONCATENATE("#",$M24)))</f>
        <v>add   r5, r3</v>
      </c>
      <c r="Q24" s="8" t="str">
        <f aca="false">DEC2HEX(IF(ISBLANK($J24),0,(VLOOKUP($J24,$A$2:$C$24,2,0)*16384))+IF(ISBLANK($K24),0,(VLOOKUP($K24,$A$26:$B$33,2,0)*2048))+IF(ISBLANK($L24),0,(VLOOKUP($L24,$A$26:$B$33,2,0)*256))+HEX2DEC($M24)+IF(ISBLANK($J24),0,VLOOKUP($J24,$A$2:$C$24,3,0)),5)</f>
        <v>02B01</v>
      </c>
      <c r="S24" s="8" t="str">
        <f aca="false">DEC2HEX(MOD(HEX2DEC(Q24),65536),4)</f>
        <v>2B01</v>
      </c>
    </row>
    <row r="25" customFormat="false" ht="15" hidden="false" customHeight="false" outlineLevel="0" collapsed="false">
      <c r="G25" s="24" t="str">
        <f aca="false">TEXT(DEC2HEX(HEX2DEC($G24)+1,2),"00")</f>
        <v>17</v>
      </c>
      <c r="H25" s="25" t="s">
        <v>14</v>
      </c>
      <c r="I25" s="26"/>
      <c r="J25" s="27" t="s">
        <v>12</v>
      </c>
      <c r="K25" s="28"/>
      <c r="L25" s="28"/>
      <c r="M25" s="29"/>
      <c r="O25" s="23" t="str">
        <f aca="false">CONCATENATE(IF(AND(ISBLANK($K25),ISBLANK($L25),ISBLANK($M25)),$J25,CONCATENATE($J25,IF(LEN($J25)=2,"    ",IF(LEN($J25)=3,"   ","  ")))),IF(OR(AND(ISBLANK($L25),ISBLANK($M25)),ISBLANK($K25)),$K25,CONCATENATE($K25,", ")),IF(OR(ISBLANK($M25),ISBLANK($L25)),$L25,CONCATENATE($L25,", ")),IF(ISBLANK($M25),"",CONCATENATE("#",$M25)))</f>
        <v>nop</v>
      </c>
      <c r="Q25" s="8" t="str">
        <f aca="false">DEC2HEX(IF(ISBLANK($J25),0,(VLOOKUP($J25,$A$2:$C$24,2,0)*16384))+IF(ISBLANK($K25),0,(VLOOKUP($K25,$A$26:$B$33,2,0)*2048))+IF(ISBLANK($L25),0,(VLOOKUP($L25,$A$26:$B$33,2,0)*256))+HEX2DEC($M25)+IF(ISBLANK($J25),0,VLOOKUP($J25,$A$2:$C$24,3,0)),5)</f>
        <v>00000</v>
      </c>
      <c r="R25" s="8" t="str">
        <f aca="false">TEXT(DEC2HEX((FLOOR(HEX2DEC($Q25)/65536,1)*4) + FLOOR(HEX2DEC($Q24)/65536,1)),"0")</f>
        <v>0</v>
      </c>
      <c r="S25" s="8" t="str">
        <f aca="false">DEC2HEX(MOD(HEX2DEC(Q25),65536),4)</f>
        <v>0000</v>
      </c>
    </row>
    <row r="26" customFormat="false" ht="15" hidden="false" customHeight="false" outlineLevel="0" collapsed="false">
      <c r="A26" s="0" t="s">
        <v>44</v>
      </c>
      <c r="B26" s="0" t="n">
        <v>0</v>
      </c>
      <c r="G26" s="24" t="str">
        <f aca="false">TEXT(DEC2HEX(HEX2DEC($G25)+1,2),"00")</f>
        <v>18</v>
      </c>
      <c r="H26" s="25" t="s">
        <v>14</v>
      </c>
      <c r="I26" s="26"/>
      <c r="J26" s="27" t="s">
        <v>12</v>
      </c>
      <c r="K26" s="28"/>
      <c r="L26" s="28"/>
      <c r="M26" s="29"/>
      <c r="O26" s="23" t="str">
        <f aca="false">CONCATENATE(IF(AND(ISBLANK($K26),ISBLANK($L26),ISBLANK($M26)),$J26,CONCATENATE($J26,IF(LEN($J26)=2,"    ",IF(LEN($J26)=3,"   ","  ")))),IF(OR(AND(ISBLANK($L26),ISBLANK($M26)),ISBLANK($K26)),$K26,CONCATENATE($K26,", ")),IF(OR(ISBLANK($M26),ISBLANK($L26)),$L26,CONCATENATE($L26,", ")),IF(ISBLANK($M26),"",CONCATENATE("#",$M26)))</f>
        <v>nop</v>
      </c>
      <c r="Q26" s="8" t="str">
        <f aca="false">DEC2HEX(IF(ISBLANK($J26),0,(VLOOKUP($J26,$A$2:$C$24,2,0)*16384))+IF(ISBLANK($K26),0,(VLOOKUP($K26,$A$26:$B$33,2,0)*2048))+IF(ISBLANK($L26),0,(VLOOKUP($L26,$A$26:$B$33,2,0)*256))+HEX2DEC($M26)+IF(ISBLANK($J26),0,VLOOKUP($J26,$A$2:$C$24,3,0)),5)</f>
        <v>00000</v>
      </c>
      <c r="S26" s="8" t="str">
        <f aca="false">DEC2HEX(MOD(HEX2DEC(Q26),65536),4)</f>
        <v>0000</v>
      </c>
    </row>
    <row r="27" customFormat="false" ht="15" hidden="false" customHeight="false" outlineLevel="0" collapsed="false">
      <c r="A27" s="0" t="s">
        <v>20</v>
      </c>
      <c r="B27" s="0" t="n">
        <v>1</v>
      </c>
      <c r="G27" s="24" t="str">
        <f aca="false">TEXT(DEC2HEX(HEX2DEC($G26)+1,2),"00")</f>
        <v>19</v>
      </c>
      <c r="H27" s="25" t="s">
        <v>14</v>
      </c>
      <c r="I27" s="26"/>
      <c r="J27" s="27" t="s">
        <v>37</v>
      </c>
      <c r="K27" s="28" t="s">
        <v>41</v>
      </c>
      <c r="L27" s="28" t="s">
        <v>44</v>
      </c>
      <c r="M27" s="29" t="n">
        <v>2</v>
      </c>
      <c r="O27" s="23" t="str">
        <f aca="false">CONCATENATE(IF(AND(ISBLANK($K27),ISBLANK($L27),ISBLANK($M27)),$J27,CONCATENATE($J27,IF(LEN($J27)=2,"    ",IF(LEN($J27)=3,"   ","  ")))),IF(OR(AND(ISBLANK($L27),ISBLANK($M27)),ISBLANK($K27)),$K27,CONCATENATE($K27,", ")),IF(OR(ISBLANK($M27),ISBLANK($L27)),$L27,CONCATENATE($L27,", ")),IF(ISBLANK($M27),"",CONCATENATE("#",$M27)))</f>
        <v>lw    r7, r0, #2</v>
      </c>
      <c r="Q27" s="8" t="str">
        <f aca="false">DEC2HEX(IF(ISBLANK($J27),0,(VLOOKUP($J27,$A$2:$C$24,2,0)*16384))+IF(ISBLANK($K27),0,(VLOOKUP($K27,$A$26:$B$33,2,0)*2048))+IF(ISBLANK($L27),0,(VLOOKUP($L27,$A$26:$B$33,2,0)*256))+HEX2DEC($M27)+IF(ISBLANK($J27),0,VLOOKUP($J27,$A$2:$C$24,3,0)),5)</f>
        <v>07802</v>
      </c>
      <c r="R27" s="8" t="str">
        <f aca="false">TEXT(DEC2HEX((FLOOR(HEX2DEC($Q27)/65536,1)*4) + FLOOR(HEX2DEC($Q26)/65536,1)),"0")</f>
        <v>0</v>
      </c>
      <c r="S27" s="8" t="str">
        <f aca="false">DEC2HEX(MOD(HEX2DEC(Q27),65536),4)</f>
        <v>7802</v>
      </c>
    </row>
    <row r="28" customFormat="false" ht="15" hidden="false" customHeight="false" outlineLevel="0" collapsed="false">
      <c r="A28" s="0" t="s">
        <v>22</v>
      </c>
      <c r="B28" s="0" t="n">
        <v>2</v>
      </c>
      <c r="G28" s="24" t="str">
        <f aca="false">TEXT(DEC2HEX(HEX2DEC($G27)+1,2),"00")</f>
        <v>1A</v>
      </c>
      <c r="H28" s="25" t="s">
        <v>14</v>
      </c>
      <c r="I28" s="26"/>
      <c r="J28" s="27" t="s">
        <v>15</v>
      </c>
      <c r="K28" s="28" t="s">
        <v>22</v>
      </c>
      <c r="L28" s="28" t="s">
        <v>41</v>
      </c>
      <c r="M28" s="29"/>
      <c r="O28" s="23" t="str">
        <f aca="false">CONCATENATE(IF(AND(ISBLANK($K28),ISBLANK($L28),ISBLANK($M28)),$J28,CONCATENATE($J28,IF(LEN($J28)=2,"    ",IF(LEN($J28)=3,"   ","  ")))),IF(OR(AND(ISBLANK($L28),ISBLANK($M28)),ISBLANK($K28)),$K28,CONCATENATE($K28,", ")),IF(OR(ISBLANK($M28),ISBLANK($L28)),$L28,CONCATENATE($L28,", ")),IF(ISBLANK($M28),"",CONCATENATE("#",$M28)))</f>
        <v>add   r2, r7</v>
      </c>
      <c r="Q28" s="8" t="str">
        <f aca="false">DEC2HEX(IF(ISBLANK($J28),0,(VLOOKUP($J28,$A$2:$C$24,2,0)*16384))+IF(ISBLANK($K28),0,(VLOOKUP($K28,$A$26:$B$33,2,0)*2048))+IF(ISBLANK($L28),0,(VLOOKUP($L28,$A$26:$B$33,2,0)*256))+HEX2DEC($M28)+IF(ISBLANK($J28),0,VLOOKUP($J28,$A$2:$C$24,3,0)),5)</f>
        <v>01701</v>
      </c>
      <c r="S28" s="8" t="str">
        <f aca="false">DEC2HEX(MOD(HEX2DEC(Q28),65536),4)</f>
        <v>1701</v>
      </c>
    </row>
    <row r="29" customFormat="false" ht="15" hidden="false" customHeight="false" outlineLevel="0" collapsed="false">
      <c r="A29" s="0" t="s">
        <v>30</v>
      </c>
      <c r="B29" s="0" t="n">
        <v>3</v>
      </c>
      <c r="G29" s="24" t="str">
        <f aca="false">TEXT(DEC2HEX(HEX2DEC($G28)+1,2),"00")</f>
        <v>1B</v>
      </c>
      <c r="H29" s="25" t="s">
        <v>14</v>
      </c>
      <c r="I29" s="26"/>
      <c r="J29" s="27" t="s">
        <v>15</v>
      </c>
      <c r="K29" s="28" t="s">
        <v>20</v>
      </c>
      <c r="L29" s="28" t="s">
        <v>41</v>
      </c>
      <c r="M29" s="29"/>
      <c r="O29" s="23" t="str">
        <f aca="false">CONCATENATE(IF(AND(ISBLANK($K29),ISBLANK($L29),ISBLANK($M29)),$J29,CONCATENATE($J29,IF(LEN($J29)=2,"    ",IF(LEN($J29)=3,"   ","  ")))),IF(OR(AND(ISBLANK($L29),ISBLANK($M29)),ISBLANK($K29)),$K29,CONCATENATE($K29,", ")),IF(OR(ISBLANK($M29),ISBLANK($L29)),$L29,CONCATENATE($L29,", ")),IF(ISBLANK($M29),"",CONCATENATE("#",$M29)))</f>
        <v>add   r1, r7</v>
      </c>
      <c r="Q29" s="8" t="str">
        <f aca="false">DEC2HEX(IF(ISBLANK($J29),0,(VLOOKUP($J29,$A$2:$C$24,2,0)*16384))+IF(ISBLANK($K29),0,(VLOOKUP($K29,$A$26:$B$33,2,0)*2048))+IF(ISBLANK($L29),0,(VLOOKUP($L29,$A$26:$B$33,2,0)*256))+HEX2DEC($M29)+IF(ISBLANK($J29),0,VLOOKUP($J29,$A$2:$C$24,3,0)),5)</f>
        <v>00F01</v>
      </c>
      <c r="R29" s="8" t="str">
        <f aca="false">TEXT(DEC2HEX((FLOOR(HEX2DEC($Q29)/65536,1)*4) + FLOOR(HEX2DEC($Q28)/65536,1)),"0")</f>
        <v>0</v>
      </c>
      <c r="S29" s="8" t="str">
        <f aca="false">DEC2HEX(MOD(HEX2DEC(Q29),65536),4)</f>
        <v>0F01</v>
      </c>
    </row>
    <row r="30" customFormat="false" ht="15" hidden="false" customHeight="false" outlineLevel="0" collapsed="false">
      <c r="A30" s="0" t="s">
        <v>17</v>
      </c>
      <c r="B30" s="0" t="n">
        <v>4</v>
      </c>
      <c r="G30" s="24" t="str">
        <f aca="false">TEXT(DEC2HEX(HEX2DEC($G29)+1,2),"00")</f>
        <v>1C</v>
      </c>
      <c r="H30" s="25" t="s">
        <v>14</v>
      </c>
      <c r="I30" s="26"/>
      <c r="J30" s="27" t="s">
        <v>15</v>
      </c>
      <c r="K30" s="28" t="s">
        <v>30</v>
      </c>
      <c r="L30" s="28" t="s">
        <v>22</v>
      </c>
      <c r="M30" s="29"/>
      <c r="O30" s="23" t="str">
        <f aca="false">CONCATENATE(IF(AND(ISBLANK($K30),ISBLANK($L30),ISBLANK($M30)),$J30,CONCATENATE($J30,IF(LEN($J30)=2,"    ",IF(LEN($J30)=3,"   ","  ")))),IF(OR(AND(ISBLANK($L30),ISBLANK($M30)),ISBLANK($K30)),$K30,CONCATENATE($K30,", ")),IF(OR(ISBLANK($M30),ISBLANK($L30)),$L30,CONCATENATE($L30,", ")),IF(ISBLANK($M30),"",CONCATENATE("#",$M30)))</f>
        <v>add   r3, r2</v>
      </c>
      <c r="Q30" s="8" t="str">
        <f aca="false">DEC2HEX(IF(ISBLANK($J30),0,(VLOOKUP($J30,$A$2:$C$24,2,0)*16384))+IF(ISBLANK($K30),0,(VLOOKUP($K30,$A$26:$B$33,2,0)*2048))+IF(ISBLANK($L30),0,(VLOOKUP($L30,$A$26:$B$33,2,0)*256))+HEX2DEC($M30)+IF(ISBLANK($J30),0,VLOOKUP($J30,$A$2:$C$24,3,0)),5)</f>
        <v>01A01</v>
      </c>
      <c r="S30" s="8" t="str">
        <f aca="false">DEC2HEX(MOD(HEX2DEC(Q30),65536),4)</f>
        <v>1A01</v>
      </c>
    </row>
    <row r="31" customFormat="false" ht="15" hidden="false" customHeight="false" outlineLevel="0" collapsed="false">
      <c r="A31" s="0" t="s">
        <v>29</v>
      </c>
      <c r="B31" s="0" t="n">
        <v>5</v>
      </c>
      <c r="G31" s="24" t="str">
        <f aca="false">TEXT(DEC2HEX(HEX2DEC($G30)+1,2),"00")</f>
        <v>1D</v>
      </c>
      <c r="H31" s="25" t="s">
        <v>14</v>
      </c>
      <c r="I31" s="26"/>
      <c r="J31" s="27" t="s">
        <v>12</v>
      </c>
      <c r="K31" s="28"/>
      <c r="L31" s="28"/>
      <c r="M31" s="29"/>
      <c r="O31" s="23" t="str">
        <f aca="false">CONCATENATE(IF(AND(ISBLANK($K31),ISBLANK($L31),ISBLANK($M31)),$J31,CONCATENATE($J31,IF(LEN($J31)=2,"    ",IF(LEN($J31)=3,"   ","  ")))),IF(OR(AND(ISBLANK($L31),ISBLANK($M31)),ISBLANK($K31)),$K31,CONCATENATE($K31,", ")),IF(OR(ISBLANK($M31),ISBLANK($L31)),$L31,CONCATENATE($L31,", ")),IF(ISBLANK($M31),"",CONCATENATE("#",$M31)))</f>
        <v>nop</v>
      </c>
      <c r="Q31" s="8" t="str">
        <f aca="false">DEC2HEX(IF(ISBLANK($J31),0,(VLOOKUP($J31,$A$2:$C$24,2,0)*16384))+IF(ISBLANK($K31),0,(VLOOKUP($K31,$A$26:$B$33,2,0)*2048))+IF(ISBLANK($L31),0,(VLOOKUP($L31,$A$26:$B$33,2,0)*256))+HEX2DEC($M31)+IF(ISBLANK($J31),0,VLOOKUP($J31,$A$2:$C$24,3,0)),5)</f>
        <v>00000</v>
      </c>
      <c r="R31" s="8" t="str">
        <f aca="false">TEXT(DEC2HEX((FLOOR(HEX2DEC($Q31)/65536,1)*4) + FLOOR(HEX2DEC($Q30)/65536,1)),"0")</f>
        <v>0</v>
      </c>
      <c r="S31" s="8" t="str">
        <f aca="false">DEC2HEX(MOD(HEX2DEC(Q31),65536),4)</f>
        <v>0000</v>
      </c>
    </row>
    <row r="32" customFormat="false" ht="15" hidden="false" customHeight="false" outlineLevel="0" collapsed="false">
      <c r="A32" s="0" t="s">
        <v>33</v>
      </c>
      <c r="B32" s="0" t="n">
        <v>6</v>
      </c>
      <c r="G32" s="24" t="str">
        <f aca="false">TEXT(DEC2HEX(HEX2DEC($G31)+1,2),"00")</f>
        <v>1E</v>
      </c>
      <c r="H32" s="25" t="s">
        <v>14</v>
      </c>
      <c r="I32" s="26"/>
      <c r="J32" s="27" t="s">
        <v>12</v>
      </c>
      <c r="K32" s="28"/>
      <c r="L32" s="28"/>
      <c r="M32" s="29"/>
      <c r="O32" s="23" t="str">
        <f aca="false">CONCATENATE(IF(AND(ISBLANK($K32),ISBLANK($L32),ISBLANK($M32)),$J32,CONCATENATE($J32,IF(LEN($J32)=2,"    ",IF(LEN($J32)=3,"   ","  ")))),IF(OR(AND(ISBLANK($L32),ISBLANK($M32)),ISBLANK($K32)),$K32,CONCATENATE($K32,", ")),IF(OR(ISBLANK($M32),ISBLANK($L32)),$L32,CONCATENATE($L32,", ")),IF(ISBLANK($M32),"",CONCATENATE("#",$M32)))</f>
        <v>nop</v>
      </c>
      <c r="Q32" s="8" t="str">
        <f aca="false">DEC2HEX(IF(ISBLANK($J32),0,(VLOOKUP($J32,$A$2:$C$24,2,0)*16384))+IF(ISBLANK($K32),0,(VLOOKUP($K32,$A$26:$B$33,2,0)*2048))+IF(ISBLANK($L32),0,(VLOOKUP($L32,$A$26:$B$33,2,0)*256))+HEX2DEC($M32)+IF(ISBLANK($J32),0,VLOOKUP($J32,$A$2:$C$24,3,0)),5)</f>
        <v>00000</v>
      </c>
      <c r="S32" s="8" t="str">
        <f aca="false">DEC2HEX(MOD(HEX2DEC(Q32),65536),4)</f>
        <v>0000</v>
      </c>
    </row>
    <row r="33" customFormat="false" ht="15" hidden="false" customHeight="false" outlineLevel="0" collapsed="false">
      <c r="A33" s="0" t="s">
        <v>41</v>
      </c>
      <c r="B33" s="0" t="n">
        <v>7</v>
      </c>
      <c r="G33" s="24" t="str">
        <f aca="false">TEXT(DEC2HEX(HEX2DEC($G32)+1,2),"00")</f>
        <v>1F</v>
      </c>
      <c r="H33" s="25" t="s">
        <v>14</v>
      </c>
      <c r="I33" s="26"/>
      <c r="J33" s="27" t="s">
        <v>16</v>
      </c>
      <c r="K33" s="28" t="s">
        <v>17</v>
      </c>
      <c r="L33" s="28"/>
      <c r="M33" s="29" t="n">
        <v>0</v>
      </c>
      <c r="O33" s="23" t="str">
        <f aca="false">CONCATENATE(IF(AND(ISBLANK($K33),ISBLANK($L33),ISBLANK($M33)),$J33,CONCATENATE($J33,IF(LEN($J33)=2,"    ",IF(LEN($J33)=3,"   ","  ")))),IF(OR(AND(ISBLANK($L33),ISBLANK($M33)),ISBLANK($K33)),$K33,CONCATENATE($K33,", ")),IF(OR(ISBLANK($M33),ISBLANK($L33)),$L33,CONCATENATE($L33,", ")),IF(ISBLANK($M33),"",CONCATENATE("#",$M33)))</f>
        <v>lli   r4, #0</v>
      </c>
      <c r="Q33" s="8" t="str">
        <f aca="false">DEC2HEX(IF(ISBLANK($J33),0,(VLOOKUP($J33,$A$2:$C$24,2,0)*16384))+IF(ISBLANK($K33),0,(VLOOKUP($K33,$A$26:$B$33,2,0)*2048))+IF(ISBLANK($L33),0,(VLOOKUP($L33,$A$26:$B$33,2,0)*256))+HEX2DEC($M33)+IF(ISBLANK($J33),0,VLOOKUP($J33,$A$2:$C$24,3,0)),5)</f>
        <v>0E000</v>
      </c>
      <c r="R33" s="8" t="str">
        <f aca="false">TEXT(DEC2HEX((FLOOR(HEX2DEC($Q33)/65536,1)*4) + FLOOR(HEX2DEC($Q32)/65536,1)),"0")</f>
        <v>0</v>
      </c>
      <c r="S33" s="8" t="str">
        <f aca="false">DEC2HEX(MOD(HEX2DEC(Q33),65536),4)</f>
        <v>E000</v>
      </c>
      <c r="T33" s="34" t="str">
        <f aca="false">TEXT(DEC2HEX(HEX2DEC(T17)+1,2),"00")</f>
        <v>01</v>
      </c>
      <c r="U33" s="32" t="str">
        <f aca="false">CONCATENATE(".INIT_",$T33,"(256'h",$S33,"_",$S32,"_",$S31,"_",$S30,"_",$S29,"_",S28,"_",$S27,"_",$S26,"_",$S25,"_",$S24,"_",$S23,"_",$S22,"_",$S21,"_",$S20,"_",$S19,"_",$S18,"),")</f>
        <v>.INIT_01(256'hE000_0000_0000_1A01_0F01_1701_7802_0000_0000_2B01_1901_7901_0E01_7100_0000_A901),</v>
      </c>
      <c r="V33" s="0" t="str">
        <f aca="false">CONCATENATE($R33,$R31,$R29,$R27,$R25,$R23,$R21,$R19)</f>
        <v>00000000</v>
      </c>
    </row>
    <row r="34" customFormat="false" ht="13.8" hidden="false" customHeight="false" outlineLevel="0" collapsed="false">
      <c r="G34" s="24" t="str">
        <f aca="false">TEXT(DEC2HEX(HEX2DEC($G33)+1,2),"00")</f>
        <v>20</v>
      </c>
      <c r="H34" s="25" t="s">
        <v>14</v>
      </c>
      <c r="I34" s="26"/>
      <c r="J34" s="27" t="s">
        <v>12</v>
      </c>
      <c r="K34" s="28"/>
      <c r="L34" s="28"/>
      <c r="M34" s="29"/>
      <c r="O34" s="23" t="str">
        <f aca="false">CONCATENATE(IF(AND(ISBLANK($K34),ISBLANK($L34),ISBLANK($M34)),$J34,CONCATENATE($J34,IF(LEN($J34)=2,"    ",IF(LEN($J34)=3,"   ","  ")))),IF(OR(AND(ISBLANK($L34),ISBLANK($M34)),ISBLANK($K34)),$K34,CONCATENATE($K34,", ")),IF(OR(ISBLANK($M34),ISBLANK($L34)),$L34,CONCATENATE($L34,", ")),IF(ISBLANK($M34),"",CONCATENATE("#",$M34)))</f>
        <v>nop</v>
      </c>
      <c r="Q34" s="8" t="str">
        <f aca="false">DEC2HEX(IF(ISBLANK($J34),0,(VLOOKUP($J34,$A$2:$C$24,2,0)*16384))+IF(ISBLANK($K34),0,(VLOOKUP($K34,$A$26:$B$33,2,0)*2048))+IF(ISBLANK($L34),0,(VLOOKUP($L34,$A$26:$B$33,2,0)*256))+HEX2DEC($M34)+IF(ISBLANK($J34),0,VLOOKUP($J34,$A$2:$C$24,3,0)),5)</f>
        <v>00000</v>
      </c>
      <c r="S34" s="8" t="str">
        <f aca="false">DEC2HEX(MOD(HEX2DEC(Q34),65536),4)</f>
        <v>0000</v>
      </c>
    </row>
    <row r="35" customFormat="false" ht="13.8" hidden="false" customHeight="false" outlineLevel="0" collapsed="false">
      <c r="G35" s="24" t="str">
        <f aca="false">TEXT(DEC2HEX(HEX2DEC($G34)+1,2),"00")</f>
        <v>21</v>
      </c>
      <c r="H35" s="25" t="s">
        <v>14</v>
      </c>
      <c r="I35" s="26"/>
      <c r="J35" s="27" t="s">
        <v>12</v>
      </c>
      <c r="K35" s="28"/>
      <c r="L35" s="28"/>
      <c r="M35" s="29"/>
      <c r="O35" s="23" t="str">
        <f aca="false">CONCATENATE(IF(AND(ISBLANK($K35),ISBLANK($L35),ISBLANK($M35)),$J35,CONCATENATE($J35,IF(LEN($J35)=2,"    ",IF(LEN($J35)=3,"   ","  ")))),IF(OR(AND(ISBLANK($L35),ISBLANK($M35)),ISBLANK($K35)),$K35,CONCATENATE($K35,", ")),IF(OR(ISBLANK($M35),ISBLANK($L35)),$L35,CONCATENATE($L35,", ")),IF(ISBLANK($M35),"",CONCATENATE("#",$M35)))</f>
        <v>nop</v>
      </c>
      <c r="Q35" s="8" t="str">
        <f aca="false">DEC2HEX(IF(ISBLANK($J35),0,(VLOOKUP($J35,$A$2:$C$24,2,0)*16384))+IF(ISBLANK($K35),0,(VLOOKUP($K35,$A$26:$B$33,2,0)*2048))+IF(ISBLANK($L35),0,(VLOOKUP($L35,$A$26:$B$33,2,0)*256))+HEX2DEC($M35)+IF(ISBLANK($J35),0,VLOOKUP($J35,$A$2:$C$24,3,0)),5)</f>
        <v>00000</v>
      </c>
      <c r="R35" s="8" t="str">
        <f aca="false">TEXT(DEC2HEX((FLOOR(HEX2DEC($Q35)/65536,1)*4) + FLOOR(HEX2DEC($Q34)/65536,1)),"0")</f>
        <v>0</v>
      </c>
      <c r="S35" s="8" t="str">
        <f aca="false">DEC2HEX(MOD(HEX2DEC(Q35),65536),4)</f>
        <v>0000</v>
      </c>
    </row>
    <row r="36" customFormat="false" ht="13.8" hidden="false" customHeight="false" outlineLevel="0" collapsed="false">
      <c r="G36" s="24" t="str">
        <f aca="false">TEXT(DEC2HEX(HEX2DEC($G35)+1,2),"00")</f>
        <v>22</v>
      </c>
      <c r="H36" s="25" t="s">
        <v>14</v>
      </c>
      <c r="I36" s="26"/>
      <c r="J36" s="27" t="s">
        <v>39</v>
      </c>
      <c r="K36" s="28" t="s">
        <v>17</v>
      </c>
      <c r="L36" s="28" t="s">
        <v>44</v>
      </c>
      <c r="M36" s="31" t="n">
        <v>9</v>
      </c>
      <c r="O36" s="23" t="str">
        <f aca="false">CONCATENATE(IF(AND(ISBLANK($K36),ISBLANK($L36),ISBLANK($M36)),$J36,CONCATENATE($J36,IF(LEN($J36)=2,"    ",IF(LEN($J36)=3,"   ","  ")))),IF(OR(AND(ISBLANK($L36),ISBLANK($M36)),ISBLANK($K36)),$K36,CONCATENATE($K36,", ")),IF(OR(ISBLANK($M36),ISBLANK($L36)),$L36,CONCATENATE($L36,", ")),IF(ISBLANK($M36),"",CONCATENATE("#",$M36)))</f>
        <v>beq   r4, r0, #9</v>
      </c>
      <c r="Q36" s="35" t="str">
        <f aca="false">DEC2HEX(IF(ISBLANK($J36),0,(VLOOKUP($J36,$A$2:$C$24,2,0)*16384))+IF(ISBLANK($K36),0,(VLOOKUP($K36,$A$26:$B$33,2,0)*2048))+IF(ISBLANK($L36),0,(VLOOKUP($L36,$A$26:$B$33,2,0)*256))+HEX2DEC($M36)+IF(ISBLANK($J36),0,VLOOKUP($J36,$A$2:$C$24,3,0)),5)</f>
        <v>22009</v>
      </c>
      <c r="S36" s="8" t="str">
        <f aca="false">DEC2HEX(MOD(HEX2DEC(Q36),65536),4)</f>
        <v>2009</v>
      </c>
    </row>
    <row r="37" customFormat="false" ht="13.8" hidden="false" customHeight="false" outlineLevel="0" collapsed="false">
      <c r="G37" s="24" t="str">
        <f aca="false">TEXT(DEC2HEX(HEX2DEC($G36)+1,2),"00")</f>
        <v>23</v>
      </c>
      <c r="H37" s="25" t="s">
        <v>14</v>
      </c>
      <c r="I37" s="26"/>
      <c r="J37" s="27" t="s">
        <v>12</v>
      </c>
      <c r="K37" s="28"/>
      <c r="L37" s="28"/>
      <c r="M37" s="29"/>
      <c r="O37" s="23" t="str">
        <f aca="false">CONCATENATE(IF(AND(ISBLANK($K37),ISBLANK($L37),ISBLANK($M37)),$J37,CONCATENATE($J37,IF(LEN($J37)=2,"    ",IF(LEN($J37)=3,"   ","  ")))),IF(OR(AND(ISBLANK($L37),ISBLANK($M37)),ISBLANK($K37)),$K37,CONCATENATE($K37,", ")),IF(OR(ISBLANK($M37),ISBLANK($L37)),$L37,CONCATENATE($L37,", ")),IF(ISBLANK($M37),"",CONCATENATE("#",$M37)))</f>
        <v>nop</v>
      </c>
      <c r="Q37" s="8" t="str">
        <f aca="false">DEC2HEX(IF(ISBLANK($J37),0,(VLOOKUP($J37,$A$2:$C$24,2,0)*16384))+IF(ISBLANK($K37),0,(VLOOKUP($K37,$A$26:$B$33,2,0)*2048))+IF(ISBLANK($L37),0,(VLOOKUP($L37,$A$26:$B$33,2,0)*256))+HEX2DEC($M37)+IF(ISBLANK($J37),0,VLOOKUP($J37,$A$2:$C$24,3,0)),5)</f>
        <v>00000</v>
      </c>
      <c r="R37" s="8" t="str">
        <f aca="false">TEXT(DEC2HEX((FLOOR(HEX2DEC($Q37)/65536,1)*4) + FLOOR(HEX2DEC($Q36)/65536,1)),"0")</f>
        <v>2</v>
      </c>
      <c r="S37" s="8" t="str">
        <f aca="false">DEC2HEX(MOD(HEX2DEC(Q37),65536),4)</f>
        <v>0000</v>
      </c>
    </row>
    <row r="38" customFormat="false" ht="13.8" hidden="false" customHeight="false" outlineLevel="0" collapsed="false">
      <c r="G38" s="24" t="str">
        <f aca="false">TEXT(DEC2HEX(HEX2DEC($G37)+1,2),"00")</f>
        <v>24</v>
      </c>
      <c r="H38" s="25" t="s">
        <v>14</v>
      </c>
      <c r="I38" s="36"/>
      <c r="J38" s="27" t="s">
        <v>39</v>
      </c>
      <c r="K38" s="28" t="s">
        <v>17</v>
      </c>
      <c r="L38" s="28" t="s">
        <v>44</v>
      </c>
      <c r="M38" s="31" t="s">
        <v>45</v>
      </c>
      <c r="O38" s="23" t="str">
        <f aca="false">CONCATENATE(IF(AND(ISBLANK($K38),ISBLANK($L38),ISBLANK($M38)),$J38,CONCATENATE($J38,IF(LEN($J38)=2,"    ",IF(LEN($J38)=3,"   ","  ")))),IF(OR(AND(ISBLANK($L38),ISBLANK($M38)),ISBLANK($K38)),$K38,CONCATENATE($K38,", ")),IF(OR(ISBLANK($M38),ISBLANK($L38)),$L38,CONCATENATE($L38,", ")),IF(ISBLANK($M38),"",CONCATENATE("#",$M38)))</f>
        <v>beq   r4, r0, #DD</v>
      </c>
      <c r="Q38" s="8" t="str">
        <f aca="false">DEC2HEX(IF(ISBLANK($J38),0,(VLOOKUP($J38,$A$2:$C$24,2,0)*16384))+IF(ISBLANK($K38),0,(VLOOKUP($K38,$A$26:$B$33,2,0)*2048))+IF(ISBLANK($L38),0,(VLOOKUP($L38,$A$26:$B$33,2,0)*256))+HEX2DEC($M38)+IF(ISBLANK($J38),0,VLOOKUP($J38,$A$2:$C$24,3,0)),5)</f>
        <v>220DD</v>
      </c>
      <c r="S38" s="8" t="str">
        <f aca="false">DEC2HEX(MOD(HEX2DEC(Q38),65536),4)</f>
        <v>20DD</v>
      </c>
    </row>
    <row r="39" customFormat="false" ht="15" hidden="false" customHeight="false" outlineLevel="0" collapsed="false">
      <c r="G39" s="24" t="str">
        <f aca="false">TEXT(DEC2HEX(HEX2DEC($G38)+1,2),"00")</f>
        <v>25</v>
      </c>
      <c r="H39" s="25" t="s">
        <v>14</v>
      </c>
      <c r="I39" s="26"/>
      <c r="J39" s="27" t="s">
        <v>12</v>
      </c>
      <c r="K39" s="28"/>
      <c r="L39" s="28"/>
      <c r="M39" s="29"/>
      <c r="O39" s="23" t="str">
        <f aca="false">CONCATENATE(IF(AND(ISBLANK($K39),ISBLANK($L39),ISBLANK($M39)),$J39,CONCATENATE($J39,IF(LEN($J39)=2,"    ",IF(LEN($J39)=3,"   ","  ")))),IF(OR(AND(ISBLANK($L39),ISBLANK($M39)),ISBLANK($K39)),$K39,CONCATENATE($K39,", ")),IF(OR(ISBLANK($M39),ISBLANK($L39)),$L39,CONCATENATE($L39,", ")),IF(ISBLANK($M39),"",CONCATENATE("#",$M39)))</f>
        <v>nop</v>
      </c>
      <c r="Q39" s="8" t="str">
        <f aca="false">DEC2HEX(IF(ISBLANK($J39),0,(VLOOKUP($J39,$A$2:$C$24,2,0)*16384))+IF(ISBLANK($K39),0,(VLOOKUP($K39,$A$26:$B$33,2,0)*2048))+IF(ISBLANK($L39),0,(VLOOKUP($L39,$A$26:$B$33,2,0)*256))+HEX2DEC($M39)+IF(ISBLANK($J39),0,VLOOKUP($J39,$A$2:$C$24,3,0)),5)</f>
        <v>00000</v>
      </c>
      <c r="R39" s="8" t="str">
        <f aca="false">TEXT(DEC2HEX((FLOOR(HEX2DEC($Q39)/65536,1)*4) + FLOOR(HEX2DEC($Q38)/65536,1)),"0")</f>
        <v>2</v>
      </c>
      <c r="S39" s="8" t="str">
        <f aca="false">DEC2HEX(MOD(HEX2DEC(Q39),65536),4)</f>
        <v>0000</v>
      </c>
    </row>
    <row r="40" customFormat="false" ht="15" hidden="false" customHeight="false" outlineLevel="0" collapsed="false">
      <c r="G40" s="24" t="str">
        <f aca="false">TEXT(DEC2HEX(HEX2DEC($G39)+1,2),"00")</f>
        <v>26</v>
      </c>
      <c r="H40" s="25" t="s">
        <v>14</v>
      </c>
      <c r="I40" s="26"/>
      <c r="J40" s="27" t="s">
        <v>12</v>
      </c>
      <c r="K40" s="28"/>
      <c r="L40" s="28"/>
      <c r="M40" s="29"/>
      <c r="O40" s="23" t="str">
        <f aca="false">CONCATENATE(IF(AND(ISBLANK($K40),ISBLANK($L40),ISBLANK($M40)),$J40,CONCATENATE($J40,IF(LEN($J40)=2,"    ",IF(LEN($J40)=3,"   ","  ")))),IF(OR(AND(ISBLANK($L40),ISBLANK($M40)),ISBLANK($K40)),$K40,CONCATENATE($K40,", ")),IF(OR(ISBLANK($M40),ISBLANK($L40)),$L40,CONCATENATE($L40,", ")),IF(ISBLANK($M40),"",CONCATENATE("#",$M40)))</f>
        <v>nop</v>
      </c>
      <c r="Q40" s="8" t="str">
        <f aca="false">DEC2HEX(IF(ISBLANK($J40),0,(VLOOKUP($J40,$A$2:$C$24,2,0)*16384))+IF(ISBLANK($K40),0,(VLOOKUP($K40,$A$26:$B$33,2,0)*2048))+IF(ISBLANK($L40),0,(VLOOKUP($L40,$A$26:$B$33,2,0)*256))+HEX2DEC($M40)+IF(ISBLANK($J40),0,VLOOKUP($J40,$A$2:$C$24,3,0)),5)</f>
        <v>00000</v>
      </c>
      <c r="S40" s="8" t="str">
        <f aca="false">DEC2HEX(MOD(HEX2DEC(Q40),65536),4)</f>
        <v>0000</v>
      </c>
    </row>
    <row r="41" customFormat="false" ht="15" hidden="false" customHeight="false" outlineLevel="0" collapsed="false">
      <c r="G41" s="24" t="str">
        <f aca="false">TEXT(DEC2HEX(HEX2DEC($G40)+1,2),"00")</f>
        <v>27</v>
      </c>
      <c r="H41" s="25" t="s">
        <v>14</v>
      </c>
      <c r="I41" s="26"/>
      <c r="J41" s="27" t="s">
        <v>12</v>
      </c>
      <c r="K41" s="28"/>
      <c r="L41" s="28"/>
      <c r="M41" s="29"/>
      <c r="O41" s="23" t="str">
        <f aca="false">CONCATENATE(IF(AND(ISBLANK($K41),ISBLANK($L41),ISBLANK($M41)),$J41,CONCATENATE($J41,IF(LEN($J41)=2,"    ",IF(LEN($J41)=3,"   ","  ")))),IF(OR(AND(ISBLANK($L41),ISBLANK($M41)),ISBLANK($K41)),$K41,CONCATENATE($K41,", ")),IF(OR(ISBLANK($M41),ISBLANK($L41)),$L41,CONCATENATE($L41,", ")),IF(ISBLANK($M41),"",CONCATENATE("#",$M41)))</f>
        <v>nop</v>
      </c>
      <c r="Q41" s="8" t="str">
        <f aca="false">DEC2HEX(IF(ISBLANK($J41),0,(VLOOKUP($J41,$A$2:$C$24,2,0)*16384))+IF(ISBLANK($K41),0,(VLOOKUP($K41,$A$26:$B$33,2,0)*2048))+IF(ISBLANK($L41),0,(VLOOKUP($L41,$A$26:$B$33,2,0)*256))+HEX2DEC($M41)+IF(ISBLANK($J41),0,VLOOKUP($J41,$A$2:$C$24,3,0)),5)</f>
        <v>00000</v>
      </c>
      <c r="R41" s="8" t="str">
        <f aca="false">TEXT(DEC2HEX((FLOOR(HEX2DEC($Q41)/65536,1)*4) + FLOOR(HEX2DEC($Q40)/65536,1)),"0")</f>
        <v>0</v>
      </c>
      <c r="S41" s="8" t="str">
        <f aca="false">DEC2HEX(MOD(HEX2DEC(Q41),65536),4)</f>
        <v>0000</v>
      </c>
    </row>
    <row r="42" customFormat="false" ht="15" hidden="false" customHeight="false" outlineLevel="0" collapsed="false">
      <c r="G42" s="24" t="str">
        <f aca="false">TEXT(DEC2HEX(HEX2DEC($G41)+1,2),"00")</f>
        <v>28</v>
      </c>
      <c r="H42" s="25" t="s">
        <v>14</v>
      </c>
      <c r="I42" s="26"/>
      <c r="J42" s="27" t="s">
        <v>12</v>
      </c>
      <c r="K42" s="28"/>
      <c r="L42" s="28"/>
      <c r="M42" s="29"/>
      <c r="O42" s="23" t="str">
        <f aca="false">CONCATENATE(IF(AND(ISBLANK($K42),ISBLANK($L42),ISBLANK($M42)),$J42,CONCATENATE($J42,IF(LEN($J42)=2,"    ",IF(LEN($J42)=3,"   ","  ")))),IF(OR(AND(ISBLANK($L42),ISBLANK($M42)),ISBLANK($K42)),$K42,CONCATENATE($K42,", ")),IF(OR(ISBLANK($M42),ISBLANK($L42)),$L42,CONCATENATE($L42,", ")),IF(ISBLANK($M42),"",CONCATENATE("#",$M42)))</f>
        <v>nop</v>
      </c>
      <c r="Q42" s="8" t="str">
        <f aca="false">DEC2HEX(IF(ISBLANK($J42),0,(VLOOKUP($J42,$A$2:$C$24,2,0)*16384))+IF(ISBLANK($K42),0,(VLOOKUP($K42,$A$26:$B$33,2,0)*2048))+IF(ISBLANK($L42),0,(VLOOKUP($L42,$A$26:$B$33,2,0)*256))+HEX2DEC($M42)+IF(ISBLANK($J42),0,VLOOKUP($J42,$A$2:$C$24,3,0)),5)</f>
        <v>00000</v>
      </c>
      <c r="S42" s="8" t="str">
        <f aca="false">DEC2HEX(MOD(HEX2DEC(Q42),65536),4)</f>
        <v>0000</v>
      </c>
    </row>
    <row r="43" customFormat="false" ht="15" hidden="false" customHeight="false" outlineLevel="0" collapsed="false">
      <c r="G43" s="24" t="str">
        <f aca="false">TEXT(DEC2HEX(HEX2DEC($G42)+1,2),"00")</f>
        <v>29</v>
      </c>
      <c r="H43" s="25" t="s">
        <v>14</v>
      </c>
      <c r="I43" s="26"/>
      <c r="J43" s="27" t="s">
        <v>12</v>
      </c>
      <c r="K43" s="28"/>
      <c r="L43" s="28"/>
      <c r="M43" s="29"/>
      <c r="O43" s="23" t="str">
        <f aca="false">CONCATENATE(IF(AND(ISBLANK($K43),ISBLANK($L43),ISBLANK($M43)),$J43,CONCATENATE($J43,IF(LEN($J43)=2,"    ",IF(LEN($J43)=3,"   ","  ")))),IF(OR(AND(ISBLANK($L43),ISBLANK($M43)),ISBLANK($K43)),$K43,CONCATENATE($K43,", ")),IF(OR(ISBLANK($M43),ISBLANK($L43)),$L43,CONCATENATE($L43,", ")),IF(ISBLANK($M43),"",CONCATENATE("#",$M43)))</f>
        <v>nop</v>
      </c>
      <c r="Q43" s="8" t="str">
        <f aca="false">DEC2HEX(IF(ISBLANK($J43),0,(VLOOKUP($J43,$A$2:$C$24,2,0)*16384))+IF(ISBLANK($K43),0,(VLOOKUP($K43,$A$26:$B$33,2,0)*2048))+IF(ISBLANK($L43),0,(VLOOKUP($L43,$A$26:$B$33,2,0)*256))+HEX2DEC($M43)+IF(ISBLANK($J43),0,VLOOKUP($J43,$A$2:$C$24,3,0)),5)</f>
        <v>00000</v>
      </c>
      <c r="R43" s="8" t="str">
        <f aca="false">TEXT(DEC2HEX((FLOOR(HEX2DEC($Q43)/65536,1)*4) + FLOOR(HEX2DEC($Q42)/65536,1)),"0")</f>
        <v>0</v>
      </c>
      <c r="S43" s="8" t="str">
        <f aca="false">DEC2HEX(MOD(HEX2DEC(Q43),65536),4)</f>
        <v>0000</v>
      </c>
    </row>
    <row r="44" customFormat="false" ht="15" hidden="false" customHeight="false" outlineLevel="0" collapsed="false">
      <c r="G44" s="24" t="str">
        <f aca="false">TEXT(DEC2HEX(HEX2DEC($G43)+1,2),"00")</f>
        <v>2A</v>
      </c>
      <c r="H44" s="25" t="s">
        <v>14</v>
      </c>
      <c r="I44" s="26"/>
      <c r="J44" s="27" t="s">
        <v>12</v>
      </c>
      <c r="K44" s="28"/>
      <c r="L44" s="28"/>
      <c r="M44" s="29"/>
      <c r="O44" s="23" t="str">
        <f aca="false">CONCATENATE(IF(AND(ISBLANK($K44),ISBLANK($L44),ISBLANK($M44)),$J44,CONCATENATE($J44,IF(LEN($J44)=2,"    ",IF(LEN($J44)=3,"   ","  ")))),IF(OR(AND(ISBLANK($L44),ISBLANK($M44)),ISBLANK($K44)),$K44,CONCATENATE($K44,", ")),IF(OR(ISBLANK($M44),ISBLANK($L44)),$L44,CONCATENATE($L44,", ")),IF(ISBLANK($M44),"",CONCATENATE("#",$M44)))</f>
        <v>nop</v>
      </c>
      <c r="Q44" s="8" t="str">
        <f aca="false">DEC2HEX(IF(ISBLANK($J44),0,(VLOOKUP($J44,$A$2:$C$24,2,0)*16384))+IF(ISBLANK($K44),0,(VLOOKUP($K44,$A$26:$B$33,2,0)*2048))+IF(ISBLANK($L44),0,(VLOOKUP($L44,$A$26:$B$33,2,0)*256))+HEX2DEC($M44)+IF(ISBLANK($J44),0,VLOOKUP($J44,$A$2:$C$24,3,0)),5)</f>
        <v>00000</v>
      </c>
      <c r="S44" s="8" t="str">
        <f aca="false">DEC2HEX(MOD(HEX2DEC(Q44),65536),4)</f>
        <v>0000</v>
      </c>
    </row>
    <row r="45" customFormat="false" ht="15" hidden="false" customHeight="false" outlineLevel="0" collapsed="false">
      <c r="G45" s="24" t="str">
        <f aca="false">TEXT(DEC2HEX(HEX2DEC($G44)+1,2),"00")</f>
        <v>2B</v>
      </c>
      <c r="H45" s="25" t="s">
        <v>14</v>
      </c>
      <c r="I45" s="26"/>
      <c r="J45" s="27" t="s">
        <v>12</v>
      </c>
      <c r="K45" s="28"/>
      <c r="L45" s="28"/>
      <c r="M45" s="29"/>
      <c r="O45" s="23" t="str">
        <f aca="false">CONCATENATE(IF(AND(ISBLANK($K45),ISBLANK($L45),ISBLANK($M45)),$J45,CONCATENATE($J45,IF(LEN($J45)=2,"    ",IF(LEN($J45)=3,"   ","  ")))),IF(OR(AND(ISBLANK($L45),ISBLANK($M45)),ISBLANK($K45)),$K45,CONCATENATE($K45,", ")),IF(OR(ISBLANK($M45),ISBLANK($L45)),$L45,CONCATENATE($L45,", ")),IF(ISBLANK($M45),"",CONCATENATE("#",$M45)))</f>
        <v>nop</v>
      </c>
      <c r="Q45" s="8" t="str">
        <f aca="false">DEC2HEX(IF(ISBLANK($J45),0,(VLOOKUP($J45,$A$2:$C$24,2,0)*16384))+IF(ISBLANK($K45),0,(VLOOKUP($K45,$A$26:$B$33,2,0)*2048))+IF(ISBLANK($L45),0,(VLOOKUP($L45,$A$26:$B$33,2,0)*256))+HEX2DEC($M45)+IF(ISBLANK($J45),0,VLOOKUP($J45,$A$2:$C$24,3,0)),5)</f>
        <v>00000</v>
      </c>
      <c r="R45" s="8" t="str">
        <f aca="false">TEXT(DEC2HEX((FLOOR(HEX2DEC($Q45)/65536,1)*4) + FLOOR(HEX2DEC($Q44)/65536,1)),"0")</f>
        <v>0</v>
      </c>
      <c r="S45" s="8" t="str">
        <f aca="false">DEC2HEX(MOD(HEX2DEC(Q45),65536),4)</f>
        <v>0000</v>
      </c>
    </row>
    <row r="46" customFormat="false" ht="15" hidden="false" customHeight="false" outlineLevel="0" collapsed="false">
      <c r="G46" s="24" t="str">
        <f aca="false">TEXT(DEC2HEX(HEX2DEC($G45)+1,2),"00")</f>
        <v>2C</v>
      </c>
      <c r="H46" s="25" t="s">
        <v>14</v>
      </c>
      <c r="I46" s="26"/>
      <c r="J46" s="27" t="s">
        <v>12</v>
      </c>
      <c r="K46" s="28"/>
      <c r="L46" s="28"/>
      <c r="M46" s="29"/>
      <c r="O46" s="23" t="str">
        <f aca="false">CONCATENATE(IF(AND(ISBLANK($K46),ISBLANK($L46),ISBLANK($M46)),$J46,CONCATENATE($J46,IF(LEN($J46)=2,"    ",IF(LEN($J46)=3,"   ","  ")))),IF(OR(AND(ISBLANK($L46),ISBLANK($M46)),ISBLANK($K46)),$K46,CONCATENATE($K46,", ")),IF(OR(ISBLANK($M46),ISBLANK($L46)),$L46,CONCATENATE($L46,", ")),IF(ISBLANK($M46),"",CONCATENATE("#",$M46)))</f>
        <v>nop</v>
      </c>
      <c r="Q46" s="8" t="str">
        <f aca="false">DEC2HEX(IF(ISBLANK($J46),0,(VLOOKUP($J46,$A$2:$C$24,2,0)*16384))+IF(ISBLANK($K46),0,(VLOOKUP($K46,$A$26:$B$33,2,0)*2048))+IF(ISBLANK($L46),0,(VLOOKUP($L46,$A$26:$B$33,2,0)*256))+HEX2DEC($M46)+IF(ISBLANK($J46),0,VLOOKUP($J46,$A$2:$C$24,3,0)),5)</f>
        <v>00000</v>
      </c>
      <c r="S46" s="8" t="str">
        <f aca="false">DEC2HEX(MOD(HEX2DEC(Q46),65536),4)</f>
        <v>0000</v>
      </c>
    </row>
    <row r="47" customFormat="false" ht="15" hidden="false" customHeight="false" outlineLevel="0" collapsed="false">
      <c r="G47" s="24" t="str">
        <f aca="false">TEXT(DEC2HEX(HEX2DEC($G46)+1,2),"00")</f>
        <v>2D</v>
      </c>
      <c r="H47" s="25" t="s">
        <v>14</v>
      </c>
      <c r="I47" s="26"/>
      <c r="J47" s="27" t="s">
        <v>12</v>
      </c>
      <c r="K47" s="28"/>
      <c r="L47" s="28"/>
      <c r="M47" s="29"/>
      <c r="O47" s="23" t="str">
        <f aca="false">CONCATENATE(IF(AND(ISBLANK($K47),ISBLANK($L47),ISBLANK($M47)),$J47,CONCATENATE($J47,IF(LEN($J47)=2,"    ",IF(LEN($J47)=3,"   ","  ")))),IF(OR(AND(ISBLANK($L47),ISBLANK($M47)),ISBLANK($K47)),$K47,CONCATENATE($K47,", ")),IF(OR(ISBLANK($M47),ISBLANK($L47)),$L47,CONCATENATE($L47,", ")),IF(ISBLANK($M47),"",CONCATENATE("#",$M47)))</f>
        <v>nop</v>
      </c>
      <c r="Q47" s="8" t="str">
        <f aca="false">DEC2HEX(IF(ISBLANK($J47),0,(VLOOKUP($J47,$A$2:$C$24,2,0)*16384))+IF(ISBLANK($K47),0,(VLOOKUP($K47,$A$26:$B$33,2,0)*2048))+IF(ISBLANK($L47),0,(VLOOKUP($L47,$A$26:$B$33,2,0)*256))+HEX2DEC($M47)+IF(ISBLANK($J47),0,VLOOKUP($J47,$A$2:$C$24,3,0)),5)</f>
        <v>00000</v>
      </c>
      <c r="R47" s="8" t="str">
        <f aca="false">TEXT(DEC2HEX((FLOOR(HEX2DEC($Q47)/65536,1)*4) + FLOOR(HEX2DEC($Q46)/65536,1)),"0")</f>
        <v>0</v>
      </c>
      <c r="S47" s="8" t="str">
        <f aca="false">DEC2HEX(MOD(HEX2DEC(Q47),65536),4)</f>
        <v>0000</v>
      </c>
    </row>
    <row r="48" customFormat="false" ht="15" hidden="false" customHeight="false" outlineLevel="0" collapsed="false">
      <c r="G48" s="24" t="str">
        <f aca="false">TEXT(DEC2HEX(HEX2DEC($G47)+1,2),"00")</f>
        <v>2E</v>
      </c>
      <c r="H48" s="25" t="s">
        <v>14</v>
      </c>
      <c r="I48" s="26"/>
      <c r="J48" s="27" t="s">
        <v>39</v>
      </c>
      <c r="K48" s="28" t="s">
        <v>44</v>
      </c>
      <c r="L48" s="28" t="s">
        <v>44</v>
      </c>
      <c r="M48" s="31" t="s">
        <v>46</v>
      </c>
      <c r="O48" s="23" t="str">
        <f aca="false">CONCATENATE(IF(AND(ISBLANK($K48),ISBLANK($L48),ISBLANK($M48)),$J48,CONCATENATE($J48,IF(LEN($J48)=2,"    ",IF(LEN($J48)=3,"   ","  ")))),IF(OR(AND(ISBLANK($L48),ISBLANK($M48)),ISBLANK($K48)),$K48,CONCATENATE($K48,", ")),IF(OR(ISBLANK($M48),ISBLANK($L48)),$L48,CONCATENATE($L48,", ")),IF(ISBLANK($M48),"",CONCATENATE("#",$M48)))</f>
        <v>beq   r0, r0, #e1</v>
      </c>
      <c r="Q48" s="8" t="str">
        <f aca="false">DEC2HEX(IF(ISBLANK($J48),0,(VLOOKUP($J48,$A$2:$C$24,2,0)*16384))+IF(ISBLANK($K48),0,(VLOOKUP($K48,$A$26:$B$33,2,0)*2048))+IF(ISBLANK($L48),0,(VLOOKUP($L48,$A$26:$B$33,2,0)*256))+HEX2DEC($M48)+IF(ISBLANK($J48),0,VLOOKUP($J48,$A$2:$C$24,3,0)),5)</f>
        <v>200E1</v>
      </c>
      <c r="S48" s="8" t="str">
        <f aca="false">DEC2HEX(MOD(HEX2DEC(Q48),65536),4)</f>
        <v>00E1</v>
      </c>
    </row>
    <row r="49" customFormat="false" ht="15" hidden="false" customHeight="false" outlineLevel="0" collapsed="false">
      <c r="G49" s="24" t="str">
        <f aca="false">TEXT(DEC2HEX(HEX2DEC($G48)+1,2),"00")</f>
        <v>2F</v>
      </c>
      <c r="H49" s="25" t="s">
        <v>14</v>
      </c>
      <c r="I49" s="26"/>
      <c r="J49" s="27" t="s">
        <v>12</v>
      </c>
      <c r="K49" s="28"/>
      <c r="L49" s="28"/>
      <c r="M49" s="29"/>
      <c r="O49" s="23" t="str">
        <f aca="false">CONCATENATE(IF(AND(ISBLANK($K49),ISBLANK($L49),ISBLANK($M49)),$J49,CONCATENATE($J49,IF(LEN($J49)=2,"    ",IF(LEN($J49)=3,"   ","  ")))),IF(OR(AND(ISBLANK($L49),ISBLANK($M49)),ISBLANK($K49)),$K49,CONCATENATE($K49,", ")),IF(OR(ISBLANK($M49),ISBLANK($L49)),$L49,CONCATENATE($L49,", ")),IF(ISBLANK($M49),"",CONCATENATE("#",$M49)))</f>
        <v>nop</v>
      </c>
      <c r="Q49" s="8" t="str">
        <f aca="false">DEC2HEX(IF(ISBLANK($J49),0,(VLOOKUP($J49,$A$2:$C$24,2,0)*16384))+IF(ISBLANK($K49),0,(VLOOKUP($K49,$A$26:$B$33,2,0)*2048))+IF(ISBLANK($L49),0,(VLOOKUP($L49,$A$26:$B$33,2,0)*256))+HEX2DEC($M49)+IF(ISBLANK($J49),0,VLOOKUP($J49,$A$2:$C$24,3,0)),5)</f>
        <v>00000</v>
      </c>
      <c r="R49" s="8" t="str">
        <f aca="false">TEXT(DEC2HEX((FLOOR(HEX2DEC($Q49)/65536,1)*4) + FLOOR(HEX2DEC($Q48)/65536,1)),"0")</f>
        <v>2</v>
      </c>
      <c r="S49" s="8" t="str">
        <f aca="false">DEC2HEX(MOD(HEX2DEC(Q49),65536),4)</f>
        <v>0000</v>
      </c>
      <c r="T49" s="34" t="str">
        <f aca="false">TEXT(DEC2HEX(HEX2DEC(T33)+1,2),"00")</f>
        <v>02</v>
      </c>
      <c r="U49" s="32" t="str">
        <f aca="false">CONCATENATE(".INIT_",$T49,"(256'h",$S49,"_",$S48,"_",$S47,"_",$S46,"_",$S45,"_",S44,"_",$S43,"_",$S42,"_",$S41,"_",$S40,"_",$S39,"_",$S38,"_",$S37,"_",$S36,"_",$S35,"_",$S34,"),")</f>
        <v>.INIT_02(256'h0000_00E1_0000_0000_0000_0000_0000_0000_0000_0000_0000_20DD_0000_2009_0000_0000),</v>
      </c>
      <c r="V49" s="0" t="str">
        <f aca="false">CONCATENATE($R49,$R47,$R45,$R43,$R41,$R39,$R37,$R35)</f>
        <v>20000220</v>
      </c>
    </row>
    <row r="50" customFormat="false" ht="15" hidden="false" customHeight="false" outlineLevel="0" collapsed="false">
      <c r="G50" s="24" t="str">
        <f aca="false">TEXT(DEC2HEX(HEX2DEC($G49)+1,2),"00")</f>
        <v>30</v>
      </c>
      <c r="H50" s="25" t="s">
        <v>14</v>
      </c>
      <c r="I50" s="26"/>
      <c r="J50" s="27" t="s">
        <v>12</v>
      </c>
      <c r="K50" s="28"/>
      <c r="L50" s="28"/>
      <c r="M50" s="29"/>
      <c r="O50" s="23" t="str">
        <f aca="false">CONCATENATE(IF(AND(ISBLANK($K50),ISBLANK($L50),ISBLANK($M50)),$J50,CONCATENATE($J50,IF(LEN($J50)=2,"    ",IF(LEN($J50)=3,"   ","  ")))),IF(OR(AND(ISBLANK($L50),ISBLANK($M50)),ISBLANK($K50)),$K50,CONCATENATE($K50,", ")),IF(OR(ISBLANK($M50),ISBLANK($L50)),$L50,CONCATENATE($L50,", ")),IF(ISBLANK($M50),"",CONCATENATE("#",$M50)))</f>
        <v>nop</v>
      </c>
      <c r="Q50" s="8" t="str">
        <f aca="false">DEC2HEX(IF(ISBLANK($J50),0,(VLOOKUP($J50,$A$2:$C$24,2,0)*16384))+IF(ISBLANK($K50),0,(VLOOKUP($K50,$A$26:$B$33,2,0)*2048))+IF(ISBLANK($L50),0,(VLOOKUP($L50,$A$26:$B$33,2,0)*256))+HEX2DEC($M50)+IF(ISBLANK($J50),0,VLOOKUP($J50,$A$2:$C$24,3,0)),5)</f>
        <v>00000</v>
      </c>
      <c r="S50" s="8" t="str">
        <f aca="false">DEC2HEX(MOD(HEX2DEC(Q50),65536),4)</f>
        <v>0000</v>
      </c>
    </row>
    <row r="51" customFormat="false" ht="15" hidden="false" customHeight="false" outlineLevel="0" collapsed="false">
      <c r="G51" s="24" t="str">
        <f aca="false">TEXT(DEC2HEX(HEX2DEC($G50)+1,2),"00")</f>
        <v>31</v>
      </c>
      <c r="H51" s="25" t="s">
        <v>14</v>
      </c>
      <c r="I51" s="26"/>
      <c r="J51" s="27" t="s">
        <v>12</v>
      </c>
      <c r="K51" s="28"/>
      <c r="L51" s="28"/>
      <c r="M51" s="31"/>
      <c r="O51" s="23" t="str">
        <f aca="false">CONCATENATE(IF(AND(ISBLANK($K51),ISBLANK($L51),ISBLANK($M51)),$J51,CONCATENATE($J51,IF(LEN($J51)=2,"    ",IF(LEN($J51)=3,"   ","  ")))),IF(OR(AND(ISBLANK($L51),ISBLANK($M51)),ISBLANK($K51)),$K51,CONCATENATE($K51,", ")),IF(OR(ISBLANK($M51),ISBLANK($L51)),$L51,CONCATENATE($L51,", ")),IF(ISBLANK($M51),"",CONCATENATE("#",$M51)))</f>
        <v>nop</v>
      </c>
      <c r="Q51" s="8" t="str">
        <f aca="false">DEC2HEX(IF(ISBLANK($J51),0,(VLOOKUP($J51,$A$2:$C$24,2,0)*16384))+IF(ISBLANK($K51),0,(VLOOKUP($K51,$A$26:$B$33,2,0)*2048))+IF(ISBLANK($L51),0,(VLOOKUP($L51,$A$26:$B$33,2,0)*256))+HEX2DEC($M51)+IF(ISBLANK($J51),0,VLOOKUP($J51,$A$2:$C$24,3,0)),5)</f>
        <v>00000</v>
      </c>
      <c r="R51" s="8" t="str">
        <f aca="false">TEXT(DEC2HEX((FLOOR(HEX2DEC($Q51)/65536,1)*4) + FLOOR(HEX2DEC($Q50)/65536,1)),"0")</f>
        <v>0</v>
      </c>
      <c r="S51" s="8" t="str">
        <f aca="false">DEC2HEX(MOD(HEX2DEC(Q51),65536),4)</f>
        <v>0000</v>
      </c>
    </row>
    <row r="52" customFormat="false" ht="15" hidden="false" customHeight="false" outlineLevel="0" collapsed="false">
      <c r="G52" s="24" t="str">
        <f aca="false">TEXT(DEC2HEX(HEX2DEC($G51)+1,2),"00")</f>
        <v>32</v>
      </c>
      <c r="H52" s="25" t="s">
        <v>14</v>
      </c>
      <c r="I52" s="26"/>
      <c r="J52" s="27" t="s">
        <v>12</v>
      </c>
      <c r="K52" s="28"/>
      <c r="L52" s="28"/>
      <c r="M52" s="29"/>
      <c r="O52" s="23" t="str">
        <f aca="false">CONCATENATE(IF(AND(ISBLANK($K52),ISBLANK($L52),ISBLANK($M52)),$J52,CONCATENATE($J52,IF(LEN($J52)=2,"    ",IF(LEN($J52)=3,"   ","  ")))),IF(OR(AND(ISBLANK($L52),ISBLANK($M52)),ISBLANK($K52)),$K52,CONCATENATE($K52,", ")),IF(OR(ISBLANK($M52),ISBLANK($L52)),$L52,CONCATENATE($L52,", ")),IF(ISBLANK($M52),"",CONCATENATE("#",$M52)))</f>
        <v>nop</v>
      </c>
      <c r="Q52" s="8" t="str">
        <f aca="false">DEC2HEX(IF(ISBLANK($J52),0,(VLOOKUP($J52,$A$2:$C$24,2,0)*16384))+IF(ISBLANK($K52),0,(VLOOKUP($K52,$A$26:$B$33,2,0)*2048))+IF(ISBLANK($L52),0,(VLOOKUP($L52,$A$26:$B$33,2,0)*256))+HEX2DEC($M52)+IF(ISBLANK($J52),0,VLOOKUP($J52,$A$2:$C$24,3,0)),5)</f>
        <v>00000</v>
      </c>
      <c r="S52" s="8" t="str">
        <f aca="false">DEC2HEX(MOD(HEX2DEC(Q52),65536),4)</f>
        <v>0000</v>
      </c>
    </row>
    <row r="53" customFormat="false" ht="15" hidden="false" customHeight="false" outlineLevel="0" collapsed="false">
      <c r="G53" s="24" t="str">
        <f aca="false">TEXT(DEC2HEX(HEX2DEC($G52)+1,2),"00")</f>
        <v>33</v>
      </c>
      <c r="H53" s="25" t="s">
        <v>14</v>
      </c>
      <c r="I53" s="26"/>
      <c r="J53" s="27"/>
      <c r="K53" s="28"/>
      <c r="L53" s="28"/>
      <c r="M53" s="29"/>
      <c r="O53" s="23" t="str">
        <f aca="false">CONCATENATE(IF(AND(ISBLANK($K53),ISBLANK($L53),ISBLANK($M53)),$J53,CONCATENATE($J53,IF(LEN($J53)=2,"    ",IF(LEN($J53)=3,"   ","  ")))),IF(OR(AND(ISBLANK($L53),ISBLANK($M53)),ISBLANK($K53)),$K53,CONCATENATE($K53,", ")),IF(OR(ISBLANK($M53),ISBLANK($L53)),$L53,CONCATENATE($L53,", ")),IF(ISBLANK($M53),"",CONCATENATE("#",$M53)))</f>
        <v/>
      </c>
      <c r="Q53" s="8" t="str">
        <f aca="false">DEC2HEX(IF(ISBLANK($J53),0,(VLOOKUP($J53,$A$2:$C$24,2,0)*16384))+IF(ISBLANK($K53),0,(VLOOKUP($K53,$A$26:$B$33,2,0)*2048))+IF(ISBLANK($L53),0,(VLOOKUP($L53,$A$26:$B$33,2,0)*256))+HEX2DEC($M53)+IF(ISBLANK($J53),0,VLOOKUP($J53,$A$2:$C$24,3,0)),5)</f>
        <v>00000</v>
      </c>
      <c r="R53" s="8" t="str">
        <f aca="false">TEXT(DEC2HEX((FLOOR(HEX2DEC($Q53)/65536,1)*4) + FLOOR(HEX2DEC($Q52)/65536,1)),"0")</f>
        <v>0</v>
      </c>
      <c r="S53" s="8" t="str">
        <f aca="false">DEC2HEX(MOD(HEX2DEC(Q53),65536),4)</f>
        <v>0000</v>
      </c>
    </row>
    <row r="54" customFormat="false" ht="15" hidden="false" customHeight="false" outlineLevel="0" collapsed="false">
      <c r="G54" s="24" t="str">
        <f aca="false">TEXT(DEC2HEX(HEX2DEC($G53)+1,2),"00")</f>
        <v>34</v>
      </c>
      <c r="H54" s="25" t="s">
        <v>14</v>
      </c>
      <c r="I54" s="26"/>
      <c r="J54" s="27"/>
      <c r="K54" s="28"/>
      <c r="L54" s="28"/>
      <c r="M54" s="29"/>
      <c r="O54" s="23" t="str">
        <f aca="false">CONCATENATE(IF(AND(ISBLANK($K54),ISBLANK($L54),ISBLANK($M54)),$J54,CONCATENATE($J54,IF(LEN($J54)=2,"    ",IF(LEN($J54)=3,"   ","  ")))),IF(OR(AND(ISBLANK($L54),ISBLANK($M54)),ISBLANK($K54)),$K54,CONCATENATE($K54,", ")),IF(OR(ISBLANK($M54),ISBLANK($L54)),$L54,CONCATENATE($L54,", ")),IF(ISBLANK($M54),"",CONCATENATE("#",$M54)))</f>
        <v/>
      </c>
      <c r="Q54" s="8" t="str">
        <f aca="false">DEC2HEX(IF(ISBLANK($J54),0,(VLOOKUP($J54,$A$2:$C$24,2,0)*16384))+IF(ISBLANK($K54),0,(VLOOKUP($K54,$A$26:$B$33,2,0)*2048))+IF(ISBLANK($L54),0,(VLOOKUP($L54,$A$26:$B$33,2,0)*256))+HEX2DEC($M54)+IF(ISBLANK($J54),0,VLOOKUP($J54,$A$2:$C$24,3,0)),5)</f>
        <v>00000</v>
      </c>
      <c r="S54" s="8" t="str">
        <f aca="false">DEC2HEX(MOD(HEX2DEC(Q54),65536),4)</f>
        <v>0000</v>
      </c>
    </row>
    <row r="55" customFormat="false" ht="15" hidden="false" customHeight="false" outlineLevel="0" collapsed="false">
      <c r="G55" s="24" t="str">
        <f aca="false">TEXT(DEC2HEX(HEX2DEC($G54)+1,2),"00")</f>
        <v>35</v>
      </c>
      <c r="H55" s="25" t="s">
        <v>14</v>
      </c>
      <c r="I55" s="26"/>
      <c r="J55" s="27"/>
      <c r="K55" s="28"/>
      <c r="L55" s="28"/>
      <c r="M55" s="29"/>
      <c r="O55" s="23" t="str">
        <f aca="false">CONCATENATE(IF(AND(ISBLANK($K55),ISBLANK($L55),ISBLANK($M55)),$J55,CONCATENATE($J55,IF(LEN($J55)=2,"    ",IF(LEN($J55)=3,"   ","  ")))),IF(OR(AND(ISBLANK($L55),ISBLANK($M55)),ISBLANK($K55)),$K55,CONCATENATE($K55,", ")),IF(OR(ISBLANK($M55),ISBLANK($L55)),$L55,CONCATENATE($L55,", ")),IF(ISBLANK($M55),"",CONCATENATE("#",$M55)))</f>
        <v/>
      </c>
      <c r="Q55" s="8" t="str">
        <f aca="false">DEC2HEX(IF(ISBLANK($J55),0,(VLOOKUP($J55,$A$2:$C$24,2,0)*16384))+IF(ISBLANK($K55),0,(VLOOKUP($K55,$A$26:$B$33,2,0)*2048))+IF(ISBLANK($L55),0,(VLOOKUP($L55,$A$26:$B$33,2,0)*256))+HEX2DEC($M55)+IF(ISBLANK($J55),0,VLOOKUP($J55,$A$2:$C$24,3,0)),5)</f>
        <v>00000</v>
      </c>
      <c r="R55" s="8" t="str">
        <f aca="false">TEXT(DEC2HEX((FLOOR(HEX2DEC($Q55)/65536,1)*4) + FLOOR(HEX2DEC($Q54)/65536,1)),"0")</f>
        <v>0</v>
      </c>
      <c r="S55" s="8" t="str">
        <f aca="false">DEC2HEX(MOD(HEX2DEC(Q55),65536),4)</f>
        <v>0000</v>
      </c>
    </row>
    <row r="56" customFormat="false" ht="15" hidden="false" customHeight="false" outlineLevel="0" collapsed="false">
      <c r="G56" s="24" t="str">
        <f aca="false">TEXT(DEC2HEX(HEX2DEC($G55)+1,2),"00")</f>
        <v>36</v>
      </c>
      <c r="H56" s="25" t="s">
        <v>14</v>
      </c>
      <c r="I56" s="26"/>
      <c r="J56" s="27"/>
      <c r="K56" s="28"/>
      <c r="L56" s="28"/>
      <c r="M56" s="29"/>
      <c r="O56" s="23" t="str">
        <f aca="false">CONCATENATE(IF(AND(ISBLANK($K56),ISBLANK($L56),ISBLANK($M56)),$J56,CONCATENATE($J56,IF(LEN($J56)=2,"    ",IF(LEN($J56)=3,"   ","  ")))),IF(OR(AND(ISBLANK($L56),ISBLANK($M56)),ISBLANK($K56)),$K56,CONCATENATE($K56,", ")),IF(OR(ISBLANK($M56),ISBLANK($L56)),$L56,CONCATENATE($L56,", ")),IF(ISBLANK($M56),"",CONCATENATE("#",$M56)))</f>
        <v/>
      </c>
      <c r="Q56" s="8" t="str">
        <f aca="false">DEC2HEX(IF(ISBLANK($J56),0,(VLOOKUP($J56,$A$2:$C$24,2,0)*16384))+IF(ISBLANK($K56),0,(VLOOKUP($K56,$A$26:$B$33,2,0)*2048))+IF(ISBLANK($L56),0,(VLOOKUP($L56,$A$26:$B$33,2,0)*256))+HEX2DEC($M56)+IF(ISBLANK($J56),0,VLOOKUP($J56,$A$2:$C$24,3,0)),5)</f>
        <v>00000</v>
      </c>
      <c r="S56" s="8" t="str">
        <f aca="false">DEC2HEX(MOD(HEX2DEC(Q56),65536),4)</f>
        <v>0000</v>
      </c>
    </row>
    <row r="57" customFormat="false" ht="15" hidden="false" customHeight="false" outlineLevel="0" collapsed="false">
      <c r="G57" s="24" t="str">
        <f aca="false">TEXT(DEC2HEX(HEX2DEC($G56)+1,2),"00")</f>
        <v>37</v>
      </c>
      <c r="H57" s="25" t="s">
        <v>14</v>
      </c>
      <c r="I57" s="26"/>
      <c r="J57" s="27"/>
      <c r="K57" s="28"/>
      <c r="L57" s="28"/>
      <c r="M57" s="29"/>
      <c r="O57" s="23" t="str">
        <f aca="false">CONCATENATE(IF(AND(ISBLANK($K57),ISBLANK($L57),ISBLANK($M57)),$J57,CONCATENATE($J57,IF(LEN($J57)=2,"    ",IF(LEN($J57)=3,"   ","  ")))),IF(OR(AND(ISBLANK($L57),ISBLANK($M57)),ISBLANK($K57)),$K57,CONCATENATE($K57,", ")),IF(OR(ISBLANK($M57),ISBLANK($L57)),$L57,CONCATENATE($L57,", ")),IF(ISBLANK($M57),"",CONCATENATE("#",$M57)))</f>
        <v/>
      </c>
      <c r="Q57" s="8" t="str">
        <f aca="false">DEC2HEX(IF(ISBLANK($J57),0,(VLOOKUP($J57,$A$2:$C$24,2,0)*16384))+IF(ISBLANK($K57),0,(VLOOKUP($K57,$A$26:$B$33,2,0)*2048))+IF(ISBLANK($L57),0,(VLOOKUP($L57,$A$26:$B$33,2,0)*256))+HEX2DEC($M57)+IF(ISBLANK($J57),0,VLOOKUP($J57,$A$2:$C$24,3,0)),5)</f>
        <v>00000</v>
      </c>
      <c r="R57" s="8" t="str">
        <f aca="false">TEXT(DEC2HEX((FLOOR(HEX2DEC($Q57)/65536,1)*4) + FLOOR(HEX2DEC($Q56)/65536,1)),"0")</f>
        <v>0</v>
      </c>
      <c r="S57" s="8" t="str">
        <f aca="false">DEC2HEX(MOD(HEX2DEC(Q57),65536),4)</f>
        <v>0000</v>
      </c>
    </row>
    <row r="58" customFormat="false" ht="15" hidden="false" customHeight="false" outlineLevel="0" collapsed="false">
      <c r="G58" s="24" t="str">
        <f aca="false">TEXT(DEC2HEX(HEX2DEC($G57)+1,2),"00")</f>
        <v>38</v>
      </c>
      <c r="H58" s="25" t="s">
        <v>14</v>
      </c>
      <c r="I58" s="26"/>
      <c r="J58" s="27"/>
      <c r="K58" s="28"/>
      <c r="L58" s="28"/>
      <c r="M58" s="29"/>
      <c r="O58" s="23" t="str">
        <f aca="false">CONCATENATE(IF(AND(ISBLANK($K58),ISBLANK($L58),ISBLANK($M58)),$J58,CONCATENATE($J58,IF(LEN($J58)=2,"    ",IF(LEN($J58)=3,"   ","  ")))),IF(OR(AND(ISBLANK($L58),ISBLANK($M58)),ISBLANK($K58)),$K58,CONCATENATE($K58,", ")),IF(OR(ISBLANK($M58),ISBLANK($L58)),$L58,CONCATENATE($L58,", ")),IF(ISBLANK($M58),"",CONCATENATE("#",$M58)))</f>
        <v/>
      </c>
      <c r="Q58" s="8" t="str">
        <f aca="false">DEC2HEX(IF(ISBLANK($J58),0,(VLOOKUP($J58,$A$2:$C$24,2,0)*16384))+IF(ISBLANK($K58),0,(VLOOKUP($K58,$A$26:$B$33,2,0)*2048))+IF(ISBLANK($L58),0,(VLOOKUP($L58,$A$26:$B$33,2,0)*256))+HEX2DEC($M58)+IF(ISBLANK($J58),0,VLOOKUP($J58,$A$2:$C$24,3,0)),5)</f>
        <v>00000</v>
      </c>
      <c r="S58" s="8" t="str">
        <f aca="false">DEC2HEX(MOD(HEX2DEC(Q58),65536),4)</f>
        <v>0000</v>
      </c>
    </row>
    <row r="59" customFormat="false" ht="15" hidden="false" customHeight="false" outlineLevel="0" collapsed="false">
      <c r="G59" s="24" t="str">
        <f aca="false">TEXT(DEC2HEX(HEX2DEC($G58)+1,2),"00")</f>
        <v>39</v>
      </c>
      <c r="H59" s="25" t="s">
        <v>14</v>
      </c>
      <c r="I59" s="26"/>
      <c r="J59" s="27"/>
      <c r="K59" s="28"/>
      <c r="L59" s="28"/>
      <c r="M59" s="29"/>
      <c r="O59" s="23" t="str">
        <f aca="false">CONCATENATE(IF(AND(ISBLANK($K59),ISBLANK($L59),ISBLANK($M59)),$J59,CONCATENATE($J59,IF(LEN($J59)=2,"    ",IF(LEN($J59)=3,"   ","  ")))),IF(OR(AND(ISBLANK($L59),ISBLANK($M59)),ISBLANK($K59)),$K59,CONCATENATE($K59,", ")),IF(OR(ISBLANK($M59),ISBLANK($L59)),$L59,CONCATENATE($L59,", ")),IF(ISBLANK($M59),"",CONCATENATE("#",$M59)))</f>
        <v/>
      </c>
      <c r="Q59" s="8" t="str">
        <f aca="false">DEC2HEX(IF(ISBLANK($J59),0,(VLOOKUP($J59,$A$2:$C$24,2,0)*16384))+IF(ISBLANK($K59),0,(VLOOKUP($K59,$A$26:$B$33,2,0)*2048))+IF(ISBLANK($L59),0,(VLOOKUP($L59,$A$26:$B$33,2,0)*256))+HEX2DEC($M59)+IF(ISBLANK($J59),0,VLOOKUP($J59,$A$2:$C$24,3,0)),5)</f>
        <v>00000</v>
      </c>
      <c r="R59" s="8" t="str">
        <f aca="false">TEXT(DEC2HEX((FLOOR(HEX2DEC($Q59)/65536,1)*4) + FLOOR(HEX2DEC($Q58)/65536,1)),"0")</f>
        <v>0</v>
      </c>
      <c r="S59" s="8" t="str">
        <f aca="false">DEC2HEX(MOD(HEX2DEC(Q59),65536),4)</f>
        <v>0000</v>
      </c>
    </row>
    <row r="60" customFormat="false" ht="15" hidden="false" customHeight="false" outlineLevel="0" collapsed="false">
      <c r="G60" s="24" t="str">
        <f aca="false">TEXT(DEC2HEX(HEX2DEC($G59)+1,2),"00")</f>
        <v>3A</v>
      </c>
      <c r="H60" s="25" t="s">
        <v>14</v>
      </c>
      <c r="I60" s="26"/>
      <c r="J60" s="27"/>
      <c r="K60" s="28"/>
      <c r="L60" s="28"/>
      <c r="M60" s="29"/>
      <c r="O60" s="23" t="str">
        <f aca="false">CONCATENATE(IF(AND(ISBLANK($K60),ISBLANK($L60),ISBLANK($M60)),$J60,CONCATENATE($J60,IF(LEN($J60)=2,"    ",IF(LEN($J60)=3,"   ","  ")))),IF(OR(AND(ISBLANK($L60),ISBLANK($M60)),ISBLANK($K60)),$K60,CONCATENATE($K60,", ")),IF(OR(ISBLANK($M60),ISBLANK($L60)),$L60,CONCATENATE($L60,", ")),IF(ISBLANK($M60),"",CONCATENATE("#",$M60)))</f>
        <v/>
      </c>
      <c r="Q60" s="8" t="str">
        <f aca="false">DEC2HEX(IF(ISBLANK($J60),0,(VLOOKUP($J60,$A$2:$C$24,2,0)*16384))+IF(ISBLANK($K60),0,(VLOOKUP($K60,$A$26:$B$33,2,0)*2048))+IF(ISBLANK($L60),0,(VLOOKUP($L60,$A$26:$B$33,2,0)*256))+HEX2DEC($M60)+IF(ISBLANK($J60),0,VLOOKUP($J60,$A$2:$C$24,3,0)),5)</f>
        <v>00000</v>
      </c>
      <c r="S60" s="8" t="str">
        <f aca="false">DEC2HEX(MOD(HEX2DEC(Q60),65536),4)</f>
        <v>0000</v>
      </c>
    </row>
    <row r="61" customFormat="false" ht="15" hidden="false" customHeight="false" outlineLevel="0" collapsed="false">
      <c r="G61" s="24" t="str">
        <f aca="false">TEXT(DEC2HEX(HEX2DEC($G60)+1,2),"00")</f>
        <v>3B</v>
      </c>
      <c r="H61" s="25" t="s">
        <v>14</v>
      </c>
      <c r="I61" s="26"/>
      <c r="J61" s="27"/>
      <c r="K61" s="28"/>
      <c r="L61" s="28"/>
      <c r="M61" s="29"/>
      <c r="O61" s="23" t="str">
        <f aca="false">CONCATENATE(IF(AND(ISBLANK($K61),ISBLANK($L61),ISBLANK($M61)),$J61,CONCATENATE($J61,IF(LEN($J61)=2,"    ",IF(LEN($J61)=3,"   ","  ")))),IF(OR(AND(ISBLANK($L61),ISBLANK($M61)),ISBLANK($K61)),$K61,CONCATENATE($K61,", ")),IF(OR(ISBLANK($M61),ISBLANK($L61)),$L61,CONCATENATE($L61,", ")),IF(ISBLANK($M61),"",CONCATENATE("#",$M61)))</f>
        <v/>
      </c>
      <c r="Q61" s="8" t="str">
        <f aca="false">DEC2HEX(IF(ISBLANK($J61),0,(VLOOKUP($J61,$A$2:$C$24,2,0)*16384))+IF(ISBLANK($K61),0,(VLOOKUP($K61,$A$26:$B$33,2,0)*2048))+IF(ISBLANK($L61),0,(VLOOKUP($L61,$A$26:$B$33,2,0)*256))+HEX2DEC($M61)+IF(ISBLANK($J61),0,VLOOKUP($J61,$A$2:$C$24,3,0)),5)</f>
        <v>00000</v>
      </c>
      <c r="R61" s="8" t="str">
        <f aca="false">TEXT(DEC2HEX((FLOOR(HEX2DEC($Q61)/65536,1)*4) + FLOOR(HEX2DEC($Q60)/65536,1)),"0")</f>
        <v>0</v>
      </c>
      <c r="S61" s="8" t="str">
        <f aca="false">DEC2HEX(MOD(HEX2DEC(Q61),65536),4)</f>
        <v>0000</v>
      </c>
    </row>
    <row r="62" customFormat="false" ht="15" hidden="false" customHeight="false" outlineLevel="0" collapsed="false">
      <c r="G62" s="24" t="str">
        <f aca="false">TEXT(DEC2HEX(HEX2DEC($G61)+1,2),"00")</f>
        <v>3C</v>
      </c>
      <c r="H62" s="25" t="s">
        <v>14</v>
      </c>
      <c r="I62" s="26"/>
      <c r="J62" s="27"/>
      <c r="K62" s="28"/>
      <c r="L62" s="28"/>
      <c r="M62" s="29"/>
      <c r="O62" s="23" t="str">
        <f aca="false">CONCATENATE(IF(AND(ISBLANK($K62),ISBLANK($L62),ISBLANK($M62)),$J62,CONCATENATE($J62,IF(LEN($J62)=2,"    ",IF(LEN($J62)=3,"   ","  ")))),IF(OR(AND(ISBLANK($L62),ISBLANK($M62)),ISBLANK($K62)),$K62,CONCATENATE($K62,", ")),IF(OR(ISBLANK($M62),ISBLANK($L62)),$L62,CONCATENATE($L62,", ")),IF(ISBLANK($M62),"",CONCATENATE("#",$M62)))</f>
        <v/>
      </c>
      <c r="Q62" s="8" t="str">
        <f aca="false">DEC2HEX(IF(ISBLANK($J62),0,(VLOOKUP($J62,$A$2:$C$24,2,0)*16384))+IF(ISBLANK($K62),0,(VLOOKUP($K62,$A$26:$B$33,2,0)*2048))+IF(ISBLANK($L62),0,(VLOOKUP($L62,$A$26:$B$33,2,0)*256))+HEX2DEC($M62)+IF(ISBLANK($J62),0,VLOOKUP($J62,$A$2:$C$24,3,0)),5)</f>
        <v>00000</v>
      </c>
      <c r="S62" s="8" t="str">
        <f aca="false">DEC2HEX(MOD(HEX2DEC(Q62),65536),4)</f>
        <v>0000</v>
      </c>
    </row>
    <row r="63" customFormat="false" ht="15" hidden="false" customHeight="false" outlineLevel="0" collapsed="false">
      <c r="G63" s="24" t="str">
        <f aca="false">TEXT(DEC2HEX(HEX2DEC($G62)+1,2),"00")</f>
        <v>3D</v>
      </c>
      <c r="H63" s="25" t="s">
        <v>14</v>
      </c>
      <c r="I63" s="26"/>
      <c r="J63" s="27"/>
      <c r="K63" s="28"/>
      <c r="L63" s="28"/>
      <c r="M63" s="29"/>
      <c r="O63" s="23" t="str">
        <f aca="false">CONCATENATE(IF(AND(ISBLANK($K63),ISBLANK($L63),ISBLANK($M63)),$J63,CONCATENATE($J63,IF(LEN($J63)=2,"    ",IF(LEN($J63)=3,"   ","  ")))),IF(OR(AND(ISBLANK($L63),ISBLANK($M63)),ISBLANK($K63)),$K63,CONCATENATE($K63,", ")),IF(OR(ISBLANK($M63),ISBLANK($L63)),$L63,CONCATENATE($L63,", ")),IF(ISBLANK($M63),"",CONCATENATE("#",$M63)))</f>
        <v/>
      </c>
      <c r="Q63" s="8" t="str">
        <f aca="false">DEC2HEX(IF(ISBLANK($J63),0,(VLOOKUP($J63,$A$2:$C$24,2,0)*16384))+IF(ISBLANK($K63),0,(VLOOKUP($K63,$A$26:$B$33,2,0)*2048))+IF(ISBLANK($L63),0,(VLOOKUP($L63,$A$26:$B$33,2,0)*256))+HEX2DEC($M63)+IF(ISBLANK($J63),0,VLOOKUP($J63,$A$2:$C$24,3,0)),5)</f>
        <v>00000</v>
      </c>
      <c r="R63" s="8" t="str">
        <f aca="false">TEXT(DEC2HEX((FLOOR(HEX2DEC($Q63)/65536,1)*4) + FLOOR(HEX2DEC($Q62)/65536,1)),"0")</f>
        <v>0</v>
      </c>
      <c r="S63" s="8" t="str">
        <f aca="false">DEC2HEX(MOD(HEX2DEC(Q63),65536),4)</f>
        <v>0000</v>
      </c>
    </row>
    <row r="64" customFormat="false" ht="15" hidden="false" customHeight="false" outlineLevel="0" collapsed="false">
      <c r="G64" s="24" t="str">
        <f aca="false">TEXT(DEC2HEX(HEX2DEC($G63)+1,2),"00")</f>
        <v>3E</v>
      </c>
      <c r="H64" s="25" t="s">
        <v>14</v>
      </c>
      <c r="I64" s="26"/>
      <c r="J64" s="27"/>
      <c r="K64" s="28"/>
      <c r="L64" s="28"/>
      <c r="M64" s="29"/>
      <c r="O64" s="23" t="str">
        <f aca="false">CONCATENATE(IF(AND(ISBLANK($K64),ISBLANK($L64),ISBLANK($M64)),$J64,CONCATENATE($J64,IF(LEN($J64)=2,"    ",IF(LEN($J64)=3,"   ","  ")))),IF(OR(AND(ISBLANK($L64),ISBLANK($M64)),ISBLANK($K64)),$K64,CONCATENATE($K64,", ")),IF(OR(ISBLANK($M64),ISBLANK($L64)),$L64,CONCATENATE($L64,", ")),IF(ISBLANK($M64),"",CONCATENATE("#",$M64)))</f>
        <v/>
      </c>
      <c r="Q64" s="8" t="str">
        <f aca="false">DEC2HEX(IF(ISBLANK($J64),0,(VLOOKUP($J64,$A$2:$C$24,2,0)*16384))+IF(ISBLANK($K64),0,(VLOOKUP($K64,$A$26:$B$33,2,0)*2048))+IF(ISBLANK($L64),0,(VLOOKUP($L64,$A$26:$B$33,2,0)*256))+HEX2DEC($M64)+IF(ISBLANK($J64),0,VLOOKUP($J64,$A$2:$C$24,3,0)),5)</f>
        <v>00000</v>
      </c>
      <c r="S64" s="8" t="str">
        <f aca="false">DEC2HEX(MOD(HEX2DEC(Q64),65536),4)</f>
        <v>0000</v>
      </c>
    </row>
    <row r="65" customFormat="false" ht="15" hidden="false" customHeight="false" outlineLevel="0" collapsed="false">
      <c r="G65" s="24" t="str">
        <f aca="false">TEXT(DEC2HEX(HEX2DEC($G64)+1,2),"00")</f>
        <v>3F</v>
      </c>
      <c r="H65" s="25" t="s">
        <v>14</v>
      </c>
      <c r="I65" s="26"/>
      <c r="J65" s="27"/>
      <c r="K65" s="28"/>
      <c r="L65" s="28"/>
      <c r="M65" s="29"/>
      <c r="O65" s="23" t="str">
        <f aca="false">CONCATENATE(IF(AND(ISBLANK($K65),ISBLANK($L65),ISBLANK($M65)),$J65,CONCATENATE($J65,IF(LEN($J65)=2,"    ",IF(LEN($J65)=3,"   ","  ")))),IF(OR(AND(ISBLANK($L65),ISBLANK($M65)),ISBLANK($K65)),$K65,CONCATENATE($K65,", ")),IF(OR(ISBLANK($M65),ISBLANK($L65)),$L65,CONCATENATE($L65,", ")),IF(ISBLANK($M65),"",CONCATENATE("#",$M65)))</f>
        <v/>
      </c>
      <c r="Q65" s="8" t="str">
        <f aca="false">DEC2HEX(IF(ISBLANK($J65),0,(VLOOKUP($J65,$A$2:$C$24,2,0)*16384))+IF(ISBLANK($K65),0,(VLOOKUP($K65,$A$26:$B$33,2,0)*2048))+IF(ISBLANK($L65),0,(VLOOKUP($L65,$A$26:$B$33,2,0)*256))+HEX2DEC($M65)+IF(ISBLANK($J65),0,VLOOKUP($J65,$A$2:$C$24,3,0)),5)</f>
        <v>00000</v>
      </c>
      <c r="R65" s="8" t="str">
        <f aca="false">TEXT(DEC2HEX((FLOOR(HEX2DEC($Q65)/65536,1)*4) + FLOOR(HEX2DEC($Q64)/65536,1)),"0")</f>
        <v>0</v>
      </c>
      <c r="S65" s="8" t="str">
        <f aca="false">DEC2HEX(MOD(HEX2DEC(Q65),65536),4)</f>
        <v>0000</v>
      </c>
      <c r="T65" s="34" t="str">
        <f aca="false">TEXT(DEC2HEX(HEX2DEC(T49)+1,2),"00")</f>
        <v>03</v>
      </c>
      <c r="U65" s="32" t="str">
        <f aca="false"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s="0" t="str">
        <f aca="false">CONCATENATE($R65,$R63,$R61,$R59,$R57,$R55,$R53,$R51)</f>
        <v>00000000</v>
      </c>
    </row>
    <row r="66" customFormat="false" ht="15" hidden="false" customHeight="false" outlineLevel="0" collapsed="false">
      <c r="G66" s="24" t="str">
        <f aca="false">TEXT(DEC2HEX(HEX2DEC($G65)+1,2),"00")</f>
        <v>40</v>
      </c>
      <c r="H66" s="25" t="s">
        <v>14</v>
      </c>
      <c r="I66" s="26"/>
      <c r="J66" s="27"/>
      <c r="K66" s="28"/>
      <c r="L66" s="28"/>
      <c r="M66" s="29"/>
      <c r="O66" s="23" t="str">
        <f aca="false">CONCATENATE(IF(AND(ISBLANK($K66),ISBLANK($L66),ISBLANK($M66)),$J66,CONCATENATE($J66,IF(LEN($J66)=2,"    ",IF(LEN($J66)=3,"   ","  ")))),IF(OR(AND(ISBLANK($L66),ISBLANK($M66)),ISBLANK($K66)),$K66,CONCATENATE($K66,", ")),IF(OR(ISBLANK($M66),ISBLANK($L66)),$L66,CONCATENATE($L66,", ")),IF(ISBLANK($M66),"",CONCATENATE("#",$M66)))</f>
        <v/>
      </c>
      <c r="Q66" s="8" t="str">
        <f aca="false">DEC2HEX(IF(ISBLANK($J66),0,(VLOOKUP($J66,$A$2:$C$24,2,0)*16384))+IF(ISBLANK($K66),0,(VLOOKUP($K66,$A$26:$B$33,2,0)*2048))+IF(ISBLANK($L66),0,(VLOOKUP($L66,$A$26:$B$33,2,0)*256))+HEX2DEC($M66)+IF(ISBLANK($J66),0,VLOOKUP($J66,$A$2:$C$24,3,0)),5)</f>
        <v>00000</v>
      </c>
      <c r="S66" s="8" t="str">
        <f aca="false">DEC2HEX(MOD(HEX2DEC(Q66),65536),4)</f>
        <v>0000</v>
      </c>
    </row>
    <row r="67" customFormat="false" ht="15" hidden="false" customHeight="false" outlineLevel="0" collapsed="false">
      <c r="G67" s="24" t="str">
        <f aca="false">TEXT(DEC2HEX(HEX2DEC($G66)+1,2),"00")</f>
        <v>41</v>
      </c>
      <c r="H67" s="25" t="s">
        <v>14</v>
      </c>
      <c r="I67" s="26"/>
      <c r="J67" s="27"/>
      <c r="K67" s="28"/>
      <c r="L67" s="28"/>
      <c r="M67" s="29"/>
      <c r="O67" s="23" t="str">
        <f aca="false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8" t="str">
        <f aca="false">DEC2HEX(IF(ISBLANK($J67),0,(VLOOKUP($J67,$A$2:$C$24,2,0)*16384))+IF(ISBLANK($K67),0,(VLOOKUP($K67,$A$26:$B$33,2,0)*2048))+IF(ISBLANK($L67),0,(VLOOKUP($L67,$A$26:$B$33,2,0)*256))+HEX2DEC($M67)+IF(ISBLANK($J67),0,VLOOKUP($J67,$A$2:$C$24,3,0)),5)</f>
        <v>00000</v>
      </c>
      <c r="R67" s="8" t="str">
        <f aca="false">TEXT(DEC2HEX((FLOOR(HEX2DEC($Q67)/65536,1)*4) + FLOOR(HEX2DEC($Q66)/65536,1)),"0")</f>
        <v>0</v>
      </c>
      <c r="S67" s="8" t="str">
        <f aca="false">DEC2HEX(MOD(HEX2DEC(Q67),65536),4)</f>
        <v>0000</v>
      </c>
    </row>
    <row r="68" customFormat="false" ht="15" hidden="false" customHeight="false" outlineLevel="0" collapsed="false">
      <c r="G68" s="24" t="str">
        <f aca="false">TEXT(DEC2HEX(HEX2DEC($G67)+1,2),"00")</f>
        <v>42</v>
      </c>
      <c r="H68" s="25" t="s">
        <v>14</v>
      </c>
      <c r="I68" s="26"/>
      <c r="J68" s="27"/>
      <c r="K68" s="28"/>
      <c r="L68" s="28"/>
      <c r="M68" s="29"/>
      <c r="O68" s="23" t="str">
        <f aca="false">CONCATENATE(IF(AND(ISBLANK($K68),ISBLANK($L68),ISBLANK($M68)),$J68,CONCATENATE($J68,IF(LEN($J68)=2,"    ",IF(LEN($J68)=3,"   ","  ")))),IF(OR(AND(ISBLANK($L68),ISBLANK($M68)),ISBLANK($K68)),$K68,CONCATENATE($K68,", ")),IF(OR(ISBLANK($M68),ISBLANK($L68)),$L68,CONCATENATE($L68,", ")),IF(ISBLANK($M68),"",CONCATENATE("#",$M68)))</f>
        <v/>
      </c>
      <c r="Q68" s="8" t="str">
        <f aca="false">DEC2HEX(IF(ISBLANK($J68),0,(VLOOKUP($J68,$A$2:$C$24,2,0)*16384))+IF(ISBLANK($K68),0,(VLOOKUP($K68,$A$26:$B$33,2,0)*2048))+IF(ISBLANK($L68),0,(VLOOKUP($L68,$A$26:$B$33,2,0)*256))+HEX2DEC($M68)+IF(ISBLANK($J68),0,VLOOKUP($J68,$A$2:$C$24,3,0)),5)</f>
        <v>00000</v>
      </c>
      <c r="S68" s="8" t="str">
        <f aca="false">DEC2HEX(MOD(HEX2DEC(Q68),65536),4)</f>
        <v>0000</v>
      </c>
    </row>
    <row r="69" customFormat="false" ht="15" hidden="false" customHeight="false" outlineLevel="0" collapsed="false">
      <c r="G69" s="24" t="str">
        <f aca="false">TEXT(DEC2HEX(HEX2DEC($G68)+1,2),"00")</f>
        <v>43</v>
      </c>
      <c r="H69" s="25" t="s">
        <v>14</v>
      </c>
      <c r="I69" s="26"/>
      <c r="J69" s="27"/>
      <c r="K69" s="28"/>
      <c r="L69" s="28"/>
      <c r="M69" s="29"/>
      <c r="O69" s="23" t="str">
        <f aca="false">CONCATENATE(IF(AND(ISBLANK($K69),ISBLANK($L69),ISBLANK($M69)),$J69,CONCATENATE($J69,IF(LEN($J69)=2,"    ",IF(LEN($J69)=3,"   ","  ")))),IF(OR(AND(ISBLANK($L69),ISBLANK($M69)),ISBLANK($K69)),$K69,CONCATENATE($K69,", ")),IF(OR(ISBLANK($M69),ISBLANK($L69)),$L69,CONCATENATE($L69,", ")),IF(ISBLANK($M69),"",CONCATENATE("#",$M69)))</f>
        <v/>
      </c>
      <c r="Q69" s="8" t="str">
        <f aca="false">DEC2HEX(IF(ISBLANK($J69),0,(VLOOKUP($J69,$A$2:$C$24,2,0)*16384))+IF(ISBLANK($K69),0,(VLOOKUP($K69,$A$26:$B$33,2,0)*2048))+IF(ISBLANK($L69),0,(VLOOKUP($L69,$A$26:$B$33,2,0)*256))+HEX2DEC($M69)+IF(ISBLANK($J69),0,VLOOKUP($J69,$A$2:$C$24,3,0)),5)</f>
        <v>00000</v>
      </c>
      <c r="R69" s="8" t="str">
        <f aca="false">TEXT(DEC2HEX((FLOOR(HEX2DEC($Q69)/65536,1)*4) + FLOOR(HEX2DEC($Q68)/65536,1)),"0")</f>
        <v>0</v>
      </c>
      <c r="S69" s="8" t="str">
        <f aca="false">DEC2HEX(MOD(HEX2DEC(Q69),65536),4)</f>
        <v>0000</v>
      </c>
    </row>
    <row r="70" customFormat="false" ht="15" hidden="false" customHeight="false" outlineLevel="0" collapsed="false">
      <c r="G70" s="24" t="str">
        <f aca="false">TEXT(DEC2HEX(HEX2DEC($G69)+1,2),"00")</f>
        <v>44</v>
      </c>
      <c r="H70" s="25" t="s">
        <v>14</v>
      </c>
      <c r="I70" s="26"/>
      <c r="J70" s="27"/>
      <c r="K70" s="28"/>
      <c r="L70" s="28"/>
      <c r="M70" s="29"/>
      <c r="O70" s="23" t="str">
        <f aca="false">CONCATENATE(IF(AND(ISBLANK($K70),ISBLANK($L70),ISBLANK($M70)),$J70,CONCATENATE($J70,IF(LEN($J70)=2,"    ",IF(LEN($J70)=3,"   ","  ")))),IF(OR(AND(ISBLANK($L70),ISBLANK($M70)),ISBLANK($K70)),$K70,CONCATENATE($K70,", ")),IF(OR(ISBLANK($M70),ISBLANK($L70)),$L70,CONCATENATE($L70,", ")),IF(ISBLANK($M70),"",CONCATENATE("#",$M70)))</f>
        <v/>
      </c>
      <c r="Q70" s="8" t="str">
        <f aca="false">DEC2HEX(IF(ISBLANK($J70),0,(VLOOKUP($J70,$A$2:$C$24,2,0)*16384))+IF(ISBLANK($K70),0,(VLOOKUP($K70,$A$26:$B$33,2,0)*2048))+IF(ISBLANK($L70),0,(VLOOKUP($L70,$A$26:$B$33,2,0)*256))+HEX2DEC($M70)+IF(ISBLANK($J70),0,VLOOKUP($J70,$A$2:$C$24,3,0)),5)</f>
        <v>00000</v>
      </c>
      <c r="S70" s="8" t="str">
        <f aca="false">DEC2HEX(MOD(HEX2DEC(Q70),65536),4)</f>
        <v>0000</v>
      </c>
    </row>
    <row r="71" customFormat="false" ht="15" hidden="false" customHeight="false" outlineLevel="0" collapsed="false">
      <c r="G71" s="24" t="str">
        <f aca="false">TEXT(DEC2HEX(HEX2DEC($G70)+1,2),"00")</f>
        <v>45</v>
      </c>
      <c r="H71" s="25" t="s">
        <v>14</v>
      </c>
      <c r="I71" s="26"/>
      <c r="J71" s="27"/>
      <c r="K71" s="28"/>
      <c r="L71" s="28"/>
      <c r="M71" s="29"/>
      <c r="O71" s="23" t="str">
        <f aca="false">CONCATENATE(IF(AND(ISBLANK($K71),ISBLANK($L71),ISBLANK($M71)),$J71,CONCATENATE($J71,IF(LEN($J71)=2,"    ",IF(LEN($J71)=3,"   ","  ")))),IF(OR(AND(ISBLANK($L71),ISBLANK($M71)),ISBLANK($K71)),$K71,CONCATENATE($K71,", ")),IF(OR(ISBLANK($M71),ISBLANK($L71)),$L71,CONCATENATE($L71,", ")),IF(ISBLANK($M71),"",CONCATENATE("#",$M71)))</f>
        <v/>
      </c>
      <c r="Q71" s="8" t="str">
        <f aca="false">DEC2HEX(IF(ISBLANK($J71),0,(VLOOKUP($J71,$A$2:$C$24,2,0)*16384))+IF(ISBLANK($K71),0,(VLOOKUP($K71,$A$26:$B$33,2,0)*2048))+IF(ISBLANK($L71),0,(VLOOKUP($L71,$A$26:$B$33,2,0)*256))+HEX2DEC($M71)+IF(ISBLANK($J71),0,VLOOKUP($J71,$A$2:$C$24,3,0)),5)</f>
        <v>00000</v>
      </c>
      <c r="R71" s="8" t="str">
        <f aca="false">TEXT(DEC2HEX((FLOOR(HEX2DEC($Q71)/65536,1)*4) + FLOOR(HEX2DEC($Q70)/65536,1)),"0")</f>
        <v>0</v>
      </c>
      <c r="S71" s="8" t="str">
        <f aca="false">DEC2HEX(MOD(HEX2DEC(Q71),65536),4)</f>
        <v>0000</v>
      </c>
    </row>
    <row r="72" customFormat="false" ht="15" hidden="false" customHeight="false" outlineLevel="0" collapsed="false">
      <c r="G72" s="24" t="str">
        <f aca="false">TEXT(DEC2HEX(HEX2DEC($G71)+1,2),"00")</f>
        <v>46</v>
      </c>
      <c r="H72" s="25" t="s">
        <v>14</v>
      </c>
      <c r="I72" s="26"/>
      <c r="J72" s="27"/>
      <c r="K72" s="28"/>
      <c r="L72" s="28"/>
      <c r="M72" s="29"/>
      <c r="O72" s="23" t="str">
        <f aca="false">CONCATENATE(IF(AND(ISBLANK($K72),ISBLANK($L72),ISBLANK($M72)),$J72,CONCATENATE($J72,IF(LEN($J72)=2,"    ",IF(LEN($J72)=3,"   ","  ")))),IF(OR(AND(ISBLANK($L72),ISBLANK($M72)),ISBLANK($K72)),$K72,CONCATENATE($K72,", ")),IF(OR(ISBLANK($M72),ISBLANK($L72)),$L72,CONCATENATE($L72,", ")),IF(ISBLANK($M72),"",CONCATENATE("#",$M72)))</f>
        <v/>
      </c>
      <c r="Q72" s="8" t="str">
        <f aca="false">DEC2HEX(IF(ISBLANK($J72),0,(VLOOKUP($J72,$A$2:$C$24,2,0)*16384))+IF(ISBLANK($K72),0,(VLOOKUP($K72,$A$26:$B$33,2,0)*2048))+IF(ISBLANK($L72),0,(VLOOKUP($L72,$A$26:$B$33,2,0)*256))+HEX2DEC($M72)+IF(ISBLANK($J72),0,VLOOKUP($J72,$A$2:$C$24,3,0)),5)</f>
        <v>00000</v>
      </c>
      <c r="S72" s="8" t="str">
        <f aca="false">DEC2HEX(MOD(HEX2DEC(Q72),65536),4)</f>
        <v>0000</v>
      </c>
    </row>
    <row r="73" customFormat="false" ht="15" hidden="false" customHeight="false" outlineLevel="0" collapsed="false">
      <c r="G73" s="24" t="str">
        <f aca="false">TEXT(DEC2HEX(HEX2DEC($G72)+1,2),"00")</f>
        <v>47</v>
      </c>
      <c r="H73" s="25" t="s">
        <v>14</v>
      </c>
      <c r="I73" s="26"/>
      <c r="J73" s="27"/>
      <c r="K73" s="28"/>
      <c r="L73" s="28"/>
      <c r="M73" s="29"/>
      <c r="O73" s="23" t="str">
        <f aca="false">CONCATENATE(IF(AND(ISBLANK($K73),ISBLANK($L73),ISBLANK($M73)),$J73,CONCATENATE($J73,IF(LEN($J73)=2,"    ",IF(LEN($J73)=3,"   ","  ")))),IF(OR(AND(ISBLANK($L73),ISBLANK($M73)),ISBLANK($K73)),$K73,CONCATENATE($K73,", ")),IF(OR(ISBLANK($M73),ISBLANK($L73)),$L73,CONCATENATE($L73,", ")),IF(ISBLANK($M73),"",CONCATENATE("#",$M73)))</f>
        <v/>
      </c>
      <c r="Q73" s="8" t="str">
        <f aca="false">DEC2HEX(IF(ISBLANK($J73),0,(VLOOKUP($J73,$A$2:$C$24,2,0)*16384))+IF(ISBLANK($K73),0,(VLOOKUP($K73,$A$26:$B$33,2,0)*2048))+IF(ISBLANK($L73),0,(VLOOKUP($L73,$A$26:$B$33,2,0)*256))+HEX2DEC($M73)+IF(ISBLANK($J73),0,VLOOKUP($J73,$A$2:$C$24,3,0)),5)</f>
        <v>00000</v>
      </c>
      <c r="R73" s="8" t="str">
        <f aca="false">TEXT(DEC2HEX((FLOOR(HEX2DEC($Q73)/65536,1)*4) + FLOOR(HEX2DEC($Q72)/65536,1)),"0")</f>
        <v>0</v>
      </c>
      <c r="S73" s="8" t="str">
        <f aca="false">DEC2HEX(MOD(HEX2DEC(Q73),65536),4)</f>
        <v>0000</v>
      </c>
    </row>
    <row r="74" customFormat="false" ht="15" hidden="false" customHeight="false" outlineLevel="0" collapsed="false">
      <c r="G74" s="24" t="str">
        <f aca="false">TEXT(DEC2HEX(HEX2DEC($G73)+1,2),"00")</f>
        <v>48</v>
      </c>
      <c r="H74" s="25" t="s">
        <v>14</v>
      </c>
      <c r="I74" s="26"/>
      <c r="J74" s="27"/>
      <c r="K74" s="28"/>
      <c r="L74" s="28"/>
      <c r="M74" s="29"/>
      <c r="O74" s="23" t="str">
        <f aca="false">CONCATENATE(IF(AND(ISBLANK($K74),ISBLANK($L74),ISBLANK($M74)),$J74,CONCATENATE($J74,IF(LEN($J74)=2,"    ",IF(LEN($J74)=3,"   ","  ")))),IF(OR(AND(ISBLANK($L74),ISBLANK($M74)),ISBLANK($K74)),$K74,CONCATENATE($K74,", ")),IF(OR(ISBLANK($M74),ISBLANK($L74)),$L74,CONCATENATE($L74,", ")),IF(ISBLANK($M74),"",CONCATENATE("#",$M74)))</f>
        <v/>
      </c>
      <c r="Q74" s="8" t="str">
        <f aca="false">DEC2HEX(IF(ISBLANK($J74),0,(VLOOKUP($J74,$A$2:$C$24,2,0)*16384))+IF(ISBLANK($K74),0,(VLOOKUP($K74,$A$26:$B$33,2,0)*2048))+IF(ISBLANK($L74),0,(VLOOKUP($L74,$A$26:$B$33,2,0)*256))+HEX2DEC($M74)+IF(ISBLANK($J74),0,VLOOKUP($J74,$A$2:$C$24,3,0)),5)</f>
        <v>00000</v>
      </c>
      <c r="S74" s="8" t="str">
        <f aca="false">DEC2HEX(MOD(HEX2DEC(Q74),65536),4)</f>
        <v>0000</v>
      </c>
    </row>
    <row r="75" customFormat="false" ht="15" hidden="false" customHeight="false" outlineLevel="0" collapsed="false">
      <c r="G75" s="24" t="str">
        <f aca="false">TEXT(DEC2HEX(HEX2DEC($G74)+1,2),"00")</f>
        <v>49</v>
      </c>
      <c r="H75" s="25" t="s">
        <v>14</v>
      </c>
      <c r="I75" s="26"/>
      <c r="J75" s="27"/>
      <c r="K75" s="28"/>
      <c r="L75" s="28"/>
      <c r="M75" s="29"/>
      <c r="O75" s="23" t="str">
        <f aca="false">CONCATENATE(IF(AND(ISBLANK($K75),ISBLANK($L75),ISBLANK($M75)),$J75,CONCATENATE($J75,IF(LEN($J75)=2,"    ",IF(LEN($J75)=3,"   ","  ")))),IF(OR(AND(ISBLANK($L75),ISBLANK($M75)),ISBLANK($K75)),$K75,CONCATENATE($K75,", ")),IF(OR(ISBLANK($M75),ISBLANK($L75)),$L75,CONCATENATE($L75,", ")),IF(ISBLANK($M75),"",CONCATENATE("#",$M75)))</f>
        <v/>
      </c>
      <c r="Q75" s="8" t="str">
        <f aca="false">DEC2HEX(IF(ISBLANK($J75),0,(VLOOKUP($J75,$A$2:$C$24,2,0)*16384))+IF(ISBLANK($K75),0,(VLOOKUP($K75,$A$26:$B$33,2,0)*2048))+IF(ISBLANK($L75),0,(VLOOKUP($L75,$A$26:$B$33,2,0)*256))+HEX2DEC($M75)+IF(ISBLANK($J75),0,VLOOKUP($J75,$A$2:$C$24,3,0)),5)</f>
        <v>00000</v>
      </c>
      <c r="R75" s="8" t="str">
        <f aca="false">TEXT(DEC2HEX((FLOOR(HEX2DEC($Q75)/65536,1)*4) + FLOOR(HEX2DEC($Q74)/65536,1)),"0")</f>
        <v>0</v>
      </c>
      <c r="S75" s="8" t="str">
        <f aca="false">DEC2HEX(MOD(HEX2DEC(Q75),65536),4)</f>
        <v>0000</v>
      </c>
    </row>
    <row r="76" customFormat="false" ht="15" hidden="false" customHeight="false" outlineLevel="0" collapsed="false">
      <c r="G76" s="24" t="str">
        <f aca="false">TEXT(DEC2HEX(HEX2DEC($G75)+1,2),"00")</f>
        <v>4A</v>
      </c>
      <c r="H76" s="25" t="s">
        <v>14</v>
      </c>
      <c r="I76" s="26"/>
      <c r="J76" s="27"/>
      <c r="K76" s="28"/>
      <c r="L76" s="28"/>
      <c r="M76" s="29"/>
      <c r="O76" s="23" t="str">
        <f aca="false">CONCATENATE(IF(AND(ISBLANK($K76),ISBLANK($L76),ISBLANK($M76)),$J76,CONCATENATE($J76,IF(LEN($J76)=2,"    ",IF(LEN($J76)=3,"   ","  ")))),IF(OR(AND(ISBLANK($L76),ISBLANK($M76)),ISBLANK($K76)),$K76,CONCATENATE($K76,", ")),IF(OR(ISBLANK($M76),ISBLANK($L76)),$L76,CONCATENATE($L76,", ")),IF(ISBLANK($M76),"",CONCATENATE("#",$M76)))</f>
        <v/>
      </c>
      <c r="Q76" s="8" t="str">
        <f aca="false">DEC2HEX(IF(ISBLANK($J76),0,(VLOOKUP($J76,$A$2:$C$24,2,0)*16384))+IF(ISBLANK($K76),0,(VLOOKUP($K76,$A$26:$B$33,2,0)*2048))+IF(ISBLANK($L76),0,(VLOOKUP($L76,$A$26:$B$33,2,0)*256))+HEX2DEC($M76)+IF(ISBLANK($J76),0,VLOOKUP($J76,$A$2:$C$24,3,0)),5)</f>
        <v>00000</v>
      </c>
      <c r="S76" s="8" t="str">
        <f aca="false">DEC2HEX(MOD(HEX2DEC(Q76),65536),4)</f>
        <v>0000</v>
      </c>
    </row>
    <row r="77" customFormat="false" ht="15" hidden="false" customHeight="false" outlineLevel="0" collapsed="false">
      <c r="G77" s="24" t="str">
        <f aca="false">TEXT(DEC2HEX(HEX2DEC($G76)+1,2),"00")</f>
        <v>4B</v>
      </c>
      <c r="H77" s="25" t="s">
        <v>14</v>
      </c>
      <c r="I77" s="26"/>
      <c r="J77" s="27"/>
      <c r="K77" s="28"/>
      <c r="L77" s="28"/>
      <c r="M77" s="29"/>
      <c r="O77" s="23" t="str">
        <f aca="false">CONCATENATE(IF(AND(ISBLANK($K77),ISBLANK($L77),ISBLANK($M77)),$J77,CONCATENATE($J77,IF(LEN($J77)=2,"    ",IF(LEN($J77)=3,"   ","  ")))),IF(OR(AND(ISBLANK($L77),ISBLANK($M77)),ISBLANK($K77)),$K77,CONCATENATE($K77,", ")),IF(OR(ISBLANK($M77),ISBLANK($L77)),$L77,CONCATENATE($L77,", ")),IF(ISBLANK($M77),"",CONCATENATE("#",$M77)))</f>
        <v/>
      </c>
      <c r="Q77" s="8" t="str">
        <f aca="false">DEC2HEX(IF(ISBLANK($J77),0,(VLOOKUP($J77,$A$2:$C$24,2,0)*16384))+IF(ISBLANK($K77),0,(VLOOKUP($K77,$A$26:$B$33,2,0)*2048))+IF(ISBLANK($L77),0,(VLOOKUP($L77,$A$26:$B$33,2,0)*256))+HEX2DEC($M77)+IF(ISBLANK($J77),0,VLOOKUP($J77,$A$2:$C$24,3,0)),5)</f>
        <v>00000</v>
      </c>
      <c r="R77" s="8" t="str">
        <f aca="false">TEXT(DEC2HEX((FLOOR(HEX2DEC($Q77)/65536,1)*4) + FLOOR(HEX2DEC($Q76)/65536,1)),"0")</f>
        <v>0</v>
      </c>
      <c r="S77" s="8" t="str">
        <f aca="false">DEC2HEX(MOD(HEX2DEC(Q77),65536),4)</f>
        <v>0000</v>
      </c>
    </row>
    <row r="78" customFormat="false" ht="15" hidden="false" customHeight="false" outlineLevel="0" collapsed="false">
      <c r="G78" s="24" t="str">
        <f aca="false">TEXT(DEC2HEX(HEX2DEC($G77)+1,2),"00")</f>
        <v>4C</v>
      </c>
      <c r="H78" s="25" t="s">
        <v>14</v>
      </c>
      <c r="I78" s="26"/>
      <c r="J78" s="27"/>
      <c r="K78" s="28"/>
      <c r="L78" s="28"/>
      <c r="M78" s="29"/>
      <c r="O78" s="23" t="str">
        <f aca="false">CONCATENATE(IF(AND(ISBLANK($K78),ISBLANK($L78),ISBLANK($M78)),$J78,CONCATENATE($J78,IF(LEN($J78)=2,"    ",IF(LEN($J78)=3,"   ","  ")))),IF(OR(AND(ISBLANK($L78),ISBLANK($M78)),ISBLANK($K78)),$K78,CONCATENATE($K78,", ")),IF(OR(ISBLANK($M78),ISBLANK($L78)),$L78,CONCATENATE($L78,", ")),IF(ISBLANK($M78),"",CONCATENATE("#",$M78)))</f>
        <v/>
      </c>
      <c r="Q78" s="8" t="str">
        <f aca="false">DEC2HEX(IF(ISBLANK($J78),0,(VLOOKUP($J78,$A$2:$C$24,2,0)*16384))+IF(ISBLANK($K78),0,(VLOOKUP($K78,$A$26:$B$33,2,0)*2048))+IF(ISBLANK($L78),0,(VLOOKUP($L78,$A$26:$B$33,2,0)*256))+HEX2DEC($M78)+IF(ISBLANK($J78),0,VLOOKUP($J78,$A$2:$C$24,3,0)),5)</f>
        <v>00000</v>
      </c>
      <c r="S78" s="8" t="str">
        <f aca="false">DEC2HEX(MOD(HEX2DEC(Q78),65536),4)</f>
        <v>0000</v>
      </c>
    </row>
    <row r="79" customFormat="false" ht="15" hidden="false" customHeight="false" outlineLevel="0" collapsed="false">
      <c r="G79" s="24" t="str">
        <f aca="false">TEXT(DEC2HEX(HEX2DEC($G78)+1,2),"00")</f>
        <v>4D</v>
      </c>
      <c r="H79" s="25" t="s">
        <v>14</v>
      </c>
      <c r="I79" s="26"/>
      <c r="J79" s="27"/>
      <c r="K79" s="28"/>
      <c r="L79" s="28"/>
      <c r="M79" s="29"/>
      <c r="O79" s="23" t="str">
        <f aca="false">CONCATENATE(IF(AND(ISBLANK($K79),ISBLANK($L79),ISBLANK($M79)),$J79,CONCATENATE($J79,IF(LEN($J79)=2,"    ",IF(LEN($J79)=3,"   ","  ")))),IF(OR(AND(ISBLANK($L79),ISBLANK($M79)),ISBLANK($K79)),$K79,CONCATENATE($K79,", ")),IF(OR(ISBLANK($M79),ISBLANK($L79)),$L79,CONCATENATE($L79,", ")),IF(ISBLANK($M79),"",CONCATENATE("#",$M79)))</f>
        <v/>
      </c>
      <c r="Q79" s="8" t="str">
        <f aca="false">DEC2HEX(IF(ISBLANK($J79),0,(VLOOKUP($J79,$A$2:$C$24,2,0)*16384))+IF(ISBLANK($K79),0,(VLOOKUP($K79,$A$26:$B$33,2,0)*2048))+IF(ISBLANK($L79),0,(VLOOKUP($L79,$A$26:$B$33,2,0)*256))+HEX2DEC($M79)+IF(ISBLANK($J79),0,VLOOKUP($J79,$A$2:$C$24,3,0)),5)</f>
        <v>00000</v>
      </c>
      <c r="R79" s="8" t="str">
        <f aca="false">TEXT(DEC2HEX((FLOOR(HEX2DEC($Q79)/65536,1)*4) + FLOOR(HEX2DEC($Q78)/65536,1)),"0")</f>
        <v>0</v>
      </c>
      <c r="S79" s="8" t="str">
        <f aca="false">DEC2HEX(MOD(HEX2DEC(Q79),65536),4)</f>
        <v>0000</v>
      </c>
    </row>
    <row r="80" customFormat="false" ht="15" hidden="false" customHeight="false" outlineLevel="0" collapsed="false">
      <c r="G80" s="24" t="str">
        <f aca="false">TEXT(DEC2HEX(HEX2DEC($G79)+1,2),"00")</f>
        <v>4E</v>
      </c>
      <c r="H80" s="25" t="s">
        <v>14</v>
      </c>
      <c r="I80" s="26"/>
      <c r="J80" s="27"/>
      <c r="K80" s="28"/>
      <c r="L80" s="28"/>
      <c r="M80" s="29"/>
      <c r="O80" s="23" t="str">
        <f aca="false">CONCATENATE(IF(AND(ISBLANK($K80),ISBLANK($L80),ISBLANK($M80)),$J80,CONCATENATE($J80,IF(LEN($J80)=2,"    ",IF(LEN($J80)=3,"   ","  ")))),IF(OR(AND(ISBLANK($L80),ISBLANK($M80)),ISBLANK($K80)),$K80,CONCATENATE($K80,", ")),IF(OR(ISBLANK($M80),ISBLANK($L80)),$L80,CONCATENATE($L80,", ")),IF(ISBLANK($M80),"",CONCATENATE("#",$M80)))</f>
        <v/>
      </c>
      <c r="Q80" s="8" t="str">
        <f aca="false">DEC2HEX(IF(ISBLANK($J80),0,(VLOOKUP($J80,$A$2:$C$24,2,0)*16384))+IF(ISBLANK($K80),0,(VLOOKUP($K80,$A$26:$B$33,2,0)*2048))+IF(ISBLANK($L80),0,(VLOOKUP($L80,$A$26:$B$33,2,0)*256))+HEX2DEC($M80)+IF(ISBLANK($J80),0,VLOOKUP($J80,$A$2:$C$24,3,0)),5)</f>
        <v>00000</v>
      </c>
      <c r="S80" s="8" t="str">
        <f aca="false">DEC2HEX(MOD(HEX2DEC(Q80),65536),4)</f>
        <v>0000</v>
      </c>
    </row>
    <row r="81" customFormat="false" ht="15" hidden="false" customHeight="false" outlineLevel="0" collapsed="false">
      <c r="G81" s="24" t="str">
        <f aca="false">TEXT(DEC2HEX(HEX2DEC($G80)+1,2),"00")</f>
        <v>4F</v>
      </c>
      <c r="H81" s="25" t="s">
        <v>14</v>
      </c>
      <c r="I81" s="26"/>
      <c r="J81" s="27"/>
      <c r="K81" s="28"/>
      <c r="L81" s="28"/>
      <c r="M81" s="29"/>
      <c r="O81" s="23" t="str">
        <f aca="false">CONCATENATE(IF(AND(ISBLANK($K81),ISBLANK($L81),ISBLANK($M81)),$J81,CONCATENATE($J81,IF(LEN($J81)=2,"    ",IF(LEN($J81)=3,"   ","  ")))),IF(OR(AND(ISBLANK($L81),ISBLANK($M81)),ISBLANK($K81)),$K81,CONCATENATE($K81,", ")),IF(OR(ISBLANK($M81),ISBLANK($L81)),$L81,CONCATENATE($L81,", ")),IF(ISBLANK($M81),"",CONCATENATE("#",$M81)))</f>
        <v/>
      </c>
      <c r="Q81" s="8" t="str">
        <f aca="false">DEC2HEX(IF(ISBLANK($J81),0,(VLOOKUP($J81,$A$2:$C$24,2,0)*16384))+IF(ISBLANK($K81),0,(VLOOKUP($K81,$A$26:$B$33,2,0)*2048))+IF(ISBLANK($L81),0,(VLOOKUP($L81,$A$26:$B$33,2,0)*256))+HEX2DEC($M81)+IF(ISBLANK($J81),0,VLOOKUP($J81,$A$2:$C$24,3,0)),5)</f>
        <v>00000</v>
      </c>
      <c r="R81" s="8" t="str">
        <f aca="false">TEXT(DEC2HEX((FLOOR(HEX2DEC($Q81)/65536,1)*4) + FLOOR(HEX2DEC($Q80)/65536,1)),"0")</f>
        <v>0</v>
      </c>
      <c r="S81" s="8" t="str">
        <f aca="false">DEC2HEX(MOD(HEX2DEC(Q81),65536),4)</f>
        <v>0000</v>
      </c>
      <c r="T81" s="34" t="str">
        <f aca="false">TEXT(DEC2HEX(HEX2DEC(T65)+1,2),"00")</f>
        <v>04</v>
      </c>
      <c r="U81" s="32" t="str">
        <f aca="false"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s="0" t="str">
        <f aca="false">CONCATENATE($R81,$R79,$R77,$R75,$R73,$R71,$R69,$R67)</f>
        <v>00000000</v>
      </c>
    </row>
    <row r="82" customFormat="false" ht="15" hidden="false" customHeight="false" outlineLevel="0" collapsed="false">
      <c r="G82" s="24" t="str">
        <f aca="false">TEXT(DEC2HEX(HEX2DEC($G81)+1,2),"00")</f>
        <v>50</v>
      </c>
      <c r="H82" s="25" t="s">
        <v>14</v>
      </c>
      <c r="I82" s="26"/>
      <c r="J82" s="27"/>
      <c r="K82" s="28"/>
      <c r="L82" s="28"/>
      <c r="M82" s="29"/>
      <c r="O82" s="23" t="str">
        <f aca="false">CONCATENATE(IF(AND(ISBLANK($K82),ISBLANK($L82),ISBLANK($M82)),$J82,CONCATENATE($J82,IF(LEN($J82)=2,"    ",IF(LEN($J82)=3,"   ","  ")))),IF(OR(AND(ISBLANK($L82),ISBLANK($M82)),ISBLANK($K82)),$K82,CONCATENATE($K82,", ")),IF(OR(ISBLANK($M82),ISBLANK($L82)),$L82,CONCATENATE($L82,", ")),IF(ISBLANK($M82),"",CONCATENATE("#",$M82)))</f>
        <v/>
      </c>
      <c r="Q82" s="8" t="str">
        <f aca="false">DEC2HEX(IF(ISBLANK($J82),0,(VLOOKUP($J82,$A$2:$C$24,2,0)*16384))+IF(ISBLANK($K82),0,(VLOOKUP($K82,$A$26:$B$33,2,0)*2048))+IF(ISBLANK($L82),0,(VLOOKUP($L82,$A$26:$B$33,2,0)*256))+HEX2DEC($M82)+IF(ISBLANK($J82),0,VLOOKUP($J82,$A$2:$C$24,3,0)),5)</f>
        <v>00000</v>
      </c>
      <c r="S82" s="8" t="str">
        <f aca="false">DEC2HEX(MOD(HEX2DEC(Q82),65536),4)</f>
        <v>0000</v>
      </c>
    </row>
    <row r="83" customFormat="false" ht="15" hidden="false" customHeight="false" outlineLevel="0" collapsed="false">
      <c r="G83" s="24" t="str">
        <f aca="false">TEXT(DEC2HEX(HEX2DEC($G82)+1,2),"00")</f>
        <v>51</v>
      </c>
      <c r="H83" s="25" t="s">
        <v>14</v>
      </c>
      <c r="I83" s="26"/>
      <c r="J83" s="27"/>
      <c r="K83" s="28"/>
      <c r="L83" s="28"/>
      <c r="M83" s="29"/>
      <c r="O83" s="23" t="str">
        <f aca="false">CONCATENATE(IF(AND(ISBLANK($K83),ISBLANK($L83),ISBLANK($M83)),$J83,CONCATENATE($J83,IF(LEN($J83)=2,"    ",IF(LEN($J83)=3,"   ","  ")))),IF(OR(AND(ISBLANK($L83),ISBLANK($M83)),ISBLANK($K83)),$K83,CONCATENATE($K83,", ")),IF(OR(ISBLANK($M83),ISBLANK($L83)),$L83,CONCATENATE($L83,", ")),IF(ISBLANK($M83),"",CONCATENATE("#",$M83)))</f>
        <v/>
      </c>
      <c r="Q83" s="8" t="str">
        <f aca="false">DEC2HEX(IF(ISBLANK($J83),0,(VLOOKUP($J83,$A$2:$C$24,2,0)*16384))+IF(ISBLANK($K83),0,(VLOOKUP($K83,$A$26:$B$33,2,0)*2048))+IF(ISBLANK($L83),0,(VLOOKUP($L83,$A$26:$B$33,2,0)*256))+HEX2DEC($M83)+IF(ISBLANK($J83),0,VLOOKUP($J83,$A$2:$C$24,3,0)),5)</f>
        <v>00000</v>
      </c>
      <c r="R83" s="8" t="str">
        <f aca="false">TEXT(DEC2HEX((FLOOR(HEX2DEC($Q83)/65536,1)*4) + FLOOR(HEX2DEC($Q82)/65536,1)),"0")</f>
        <v>0</v>
      </c>
      <c r="S83" s="8" t="str">
        <f aca="false">DEC2HEX(MOD(HEX2DEC(Q83),65536),4)</f>
        <v>0000</v>
      </c>
    </row>
    <row r="84" customFormat="false" ht="15" hidden="false" customHeight="false" outlineLevel="0" collapsed="false">
      <c r="G84" s="24" t="str">
        <f aca="false">TEXT(DEC2HEX(HEX2DEC($G83)+1,2),"00")</f>
        <v>52</v>
      </c>
      <c r="H84" s="25" t="s">
        <v>14</v>
      </c>
      <c r="I84" s="26"/>
      <c r="J84" s="27"/>
      <c r="K84" s="28"/>
      <c r="L84" s="28"/>
      <c r="M84" s="29"/>
      <c r="O84" s="23" t="str">
        <f aca="false">CONCATENATE(IF(AND(ISBLANK($K84),ISBLANK($L84),ISBLANK($M84)),$J84,CONCATENATE($J84,IF(LEN($J84)=2,"    ",IF(LEN($J84)=3,"   ","  ")))),IF(OR(AND(ISBLANK($L84),ISBLANK($M84)),ISBLANK($K84)),$K84,CONCATENATE($K84,", ")),IF(OR(ISBLANK($M84),ISBLANK($L84)),$L84,CONCATENATE($L84,", ")),IF(ISBLANK($M84),"",CONCATENATE("#",$M84)))</f>
        <v/>
      </c>
      <c r="Q84" s="8" t="str">
        <f aca="false">DEC2HEX(IF(ISBLANK($J84),0,(VLOOKUP($J84,$A$2:$C$24,2,0)*16384))+IF(ISBLANK($K84),0,(VLOOKUP($K84,$A$26:$B$33,2,0)*2048))+IF(ISBLANK($L84),0,(VLOOKUP($L84,$A$26:$B$33,2,0)*256))+HEX2DEC($M84)+IF(ISBLANK($J84),0,VLOOKUP($J84,$A$2:$C$24,3,0)),5)</f>
        <v>00000</v>
      </c>
      <c r="S84" s="8" t="str">
        <f aca="false">DEC2HEX(MOD(HEX2DEC(Q84),65536),4)</f>
        <v>0000</v>
      </c>
    </row>
    <row r="85" customFormat="false" ht="15" hidden="false" customHeight="false" outlineLevel="0" collapsed="false">
      <c r="G85" s="24" t="str">
        <f aca="false">TEXT(DEC2HEX(HEX2DEC($G84)+1,2),"00")</f>
        <v>53</v>
      </c>
      <c r="H85" s="25" t="s">
        <v>14</v>
      </c>
      <c r="I85" s="26"/>
      <c r="J85" s="27"/>
      <c r="K85" s="28"/>
      <c r="L85" s="28"/>
      <c r="M85" s="29"/>
      <c r="O85" s="23" t="str">
        <f aca="false">CONCATENATE(IF(AND(ISBLANK($K85),ISBLANK($L85),ISBLANK($M85)),$J85,CONCATENATE($J85,IF(LEN($J85)=2,"    ",IF(LEN($J85)=3,"   ","  ")))),IF(OR(AND(ISBLANK($L85),ISBLANK($M85)),ISBLANK($K85)),$K85,CONCATENATE($K85,", ")),IF(OR(ISBLANK($M85),ISBLANK($L85)),$L85,CONCATENATE($L85,", ")),IF(ISBLANK($M85),"",CONCATENATE("#",$M85)))</f>
        <v/>
      </c>
      <c r="Q85" s="8" t="str">
        <f aca="false">DEC2HEX(IF(ISBLANK($J85),0,(VLOOKUP($J85,$A$2:$C$24,2,0)*16384))+IF(ISBLANK($K85),0,(VLOOKUP($K85,$A$26:$B$33,2,0)*2048))+IF(ISBLANK($L85),0,(VLOOKUP($L85,$A$26:$B$33,2,0)*256))+HEX2DEC($M85)+IF(ISBLANK($J85),0,VLOOKUP($J85,$A$2:$C$24,3,0)),5)</f>
        <v>00000</v>
      </c>
      <c r="R85" s="8" t="str">
        <f aca="false">TEXT(DEC2HEX((FLOOR(HEX2DEC($Q85)/65536,1)*4) + FLOOR(HEX2DEC($Q84)/65536,1)),"0")</f>
        <v>0</v>
      </c>
      <c r="S85" s="8" t="str">
        <f aca="false">DEC2HEX(MOD(HEX2DEC(Q85),65536),4)</f>
        <v>0000</v>
      </c>
    </row>
    <row r="86" customFormat="false" ht="15" hidden="false" customHeight="false" outlineLevel="0" collapsed="false">
      <c r="G86" s="24" t="str">
        <f aca="false">TEXT(DEC2HEX(HEX2DEC($G85)+1,2),"00")</f>
        <v>54</v>
      </c>
      <c r="H86" s="25" t="s">
        <v>14</v>
      </c>
      <c r="I86" s="26"/>
      <c r="J86" s="27"/>
      <c r="K86" s="28"/>
      <c r="L86" s="28"/>
      <c r="M86" s="29"/>
      <c r="O86" s="23" t="str">
        <f aca="false">CONCATENATE(IF(AND(ISBLANK($K86),ISBLANK($L86),ISBLANK($M86)),$J86,CONCATENATE($J86,IF(LEN($J86)=2,"    ",IF(LEN($J86)=3,"   ","  ")))),IF(OR(AND(ISBLANK($L86),ISBLANK($M86)),ISBLANK($K86)),$K86,CONCATENATE($K86,", ")),IF(OR(ISBLANK($M86),ISBLANK($L86)),$L86,CONCATENATE($L86,", ")),IF(ISBLANK($M86),"",CONCATENATE("#",$M86)))</f>
        <v/>
      </c>
      <c r="Q86" s="8" t="str">
        <f aca="false">DEC2HEX(IF(ISBLANK($J86),0,(VLOOKUP($J86,$A$2:$C$24,2,0)*16384))+IF(ISBLANK($K86),0,(VLOOKUP($K86,$A$26:$B$33,2,0)*2048))+IF(ISBLANK($L86),0,(VLOOKUP($L86,$A$26:$B$33,2,0)*256))+HEX2DEC($M86)+IF(ISBLANK($J86),0,VLOOKUP($J86,$A$2:$C$24,3,0)),5)</f>
        <v>00000</v>
      </c>
      <c r="S86" s="8" t="str">
        <f aca="false">DEC2HEX(MOD(HEX2DEC(Q86),65536),4)</f>
        <v>0000</v>
      </c>
    </row>
    <row r="87" customFormat="false" ht="15" hidden="false" customHeight="false" outlineLevel="0" collapsed="false">
      <c r="G87" s="24" t="str">
        <f aca="false">TEXT(DEC2HEX(HEX2DEC($G86)+1,2),"00")</f>
        <v>55</v>
      </c>
      <c r="H87" s="25" t="s">
        <v>14</v>
      </c>
      <c r="I87" s="26"/>
      <c r="J87" s="27"/>
      <c r="K87" s="28"/>
      <c r="L87" s="28"/>
      <c r="M87" s="29"/>
      <c r="O87" s="23" t="str">
        <f aca="false">CONCATENATE(IF(AND(ISBLANK($K87),ISBLANK($L87),ISBLANK($M87)),$J87,CONCATENATE($J87,IF(LEN($J87)=2,"    ",IF(LEN($J87)=3,"   ","  ")))),IF(OR(AND(ISBLANK($L87),ISBLANK($M87)),ISBLANK($K87)),$K87,CONCATENATE($K87,", ")),IF(OR(ISBLANK($M87),ISBLANK($L87)),$L87,CONCATENATE($L87,", ")),IF(ISBLANK($M87),"",CONCATENATE("#",$M87)))</f>
        <v/>
      </c>
      <c r="Q87" s="8" t="str">
        <f aca="false">DEC2HEX(IF(ISBLANK($J87),0,(VLOOKUP($J87,$A$2:$C$24,2,0)*16384))+IF(ISBLANK($K87),0,(VLOOKUP($K87,$A$26:$B$33,2,0)*2048))+IF(ISBLANK($L87),0,(VLOOKUP($L87,$A$26:$B$33,2,0)*256))+HEX2DEC($M87)+IF(ISBLANK($J87),0,VLOOKUP($J87,$A$2:$C$24,3,0)),5)</f>
        <v>00000</v>
      </c>
      <c r="R87" s="8" t="str">
        <f aca="false">TEXT(DEC2HEX((FLOOR(HEX2DEC($Q87)/65536,1)*4) + FLOOR(HEX2DEC($Q86)/65536,1)),"0")</f>
        <v>0</v>
      </c>
      <c r="S87" s="8" t="str">
        <f aca="false">DEC2HEX(MOD(HEX2DEC(Q87),65536),4)</f>
        <v>0000</v>
      </c>
    </row>
    <row r="88" customFormat="false" ht="15" hidden="false" customHeight="false" outlineLevel="0" collapsed="false">
      <c r="G88" s="24" t="str">
        <f aca="false">TEXT(DEC2HEX(HEX2DEC($G87)+1,2),"00")</f>
        <v>56</v>
      </c>
      <c r="H88" s="25" t="s">
        <v>14</v>
      </c>
      <c r="I88" s="26"/>
      <c r="J88" s="27"/>
      <c r="K88" s="28"/>
      <c r="L88" s="28"/>
      <c r="M88" s="29"/>
      <c r="O88" s="23" t="str">
        <f aca="false">CONCATENATE(IF(AND(ISBLANK($K88),ISBLANK($L88),ISBLANK($M88)),$J88,CONCATENATE($J88,IF(LEN($J88)=2,"    ",IF(LEN($J88)=3,"   ","  ")))),IF(OR(AND(ISBLANK($L88),ISBLANK($M88)),ISBLANK($K88)),$K88,CONCATENATE($K88,", ")),IF(OR(ISBLANK($M88),ISBLANK($L88)),$L88,CONCATENATE($L88,", ")),IF(ISBLANK($M88),"",CONCATENATE("#",$M88)))</f>
        <v/>
      </c>
      <c r="Q88" s="8" t="str">
        <f aca="false">DEC2HEX(IF(ISBLANK($J88),0,(VLOOKUP($J88,$A$2:$C$24,2,0)*16384))+IF(ISBLANK($K88),0,(VLOOKUP($K88,$A$26:$B$33,2,0)*2048))+IF(ISBLANK($L88),0,(VLOOKUP($L88,$A$26:$B$33,2,0)*256))+HEX2DEC($M88)+IF(ISBLANK($J88),0,VLOOKUP($J88,$A$2:$C$24,3,0)),5)</f>
        <v>00000</v>
      </c>
      <c r="S88" s="8" t="str">
        <f aca="false">DEC2HEX(MOD(HEX2DEC(Q88),65536),4)</f>
        <v>0000</v>
      </c>
    </row>
    <row r="89" customFormat="false" ht="15" hidden="false" customHeight="false" outlineLevel="0" collapsed="false">
      <c r="G89" s="24" t="str">
        <f aca="false">TEXT(DEC2HEX(HEX2DEC($G88)+1,2),"00")</f>
        <v>57</v>
      </c>
      <c r="H89" s="25" t="s">
        <v>14</v>
      </c>
      <c r="I89" s="26"/>
      <c r="J89" s="27"/>
      <c r="K89" s="28"/>
      <c r="L89" s="28"/>
      <c r="M89" s="29"/>
      <c r="O89" s="23" t="str">
        <f aca="false">CONCATENATE(IF(AND(ISBLANK($K89),ISBLANK($L89),ISBLANK($M89)),$J89,CONCATENATE($J89,IF(LEN($J89)=2,"    ",IF(LEN($J89)=3,"   ","  ")))),IF(OR(AND(ISBLANK($L89),ISBLANK($M89)),ISBLANK($K89)),$K89,CONCATENATE($K89,", ")),IF(OR(ISBLANK($M89),ISBLANK($L89)),$L89,CONCATENATE($L89,", ")),IF(ISBLANK($M89),"",CONCATENATE("#",$M89)))</f>
        <v/>
      </c>
      <c r="Q89" s="8" t="str">
        <f aca="false">DEC2HEX(IF(ISBLANK($J89),0,(VLOOKUP($J89,$A$2:$C$24,2,0)*16384))+IF(ISBLANK($K89),0,(VLOOKUP($K89,$A$26:$B$33,2,0)*2048))+IF(ISBLANK($L89),0,(VLOOKUP($L89,$A$26:$B$33,2,0)*256))+HEX2DEC($M89)+IF(ISBLANK($J89),0,VLOOKUP($J89,$A$2:$C$24,3,0)),5)</f>
        <v>00000</v>
      </c>
      <c r="R89" s="8" t="str">
        <f aca="false">TEXT(DEC2HEX((FLOOR(HEX2DEC($Q89)/65536,1)*4) + FLOOR(HEX2DEC($Q88)/65536,1)),"0")</f>
        <v>0</v>
      </c>
      <c r="S89" s="8" t="str">
        <f aca="false">DEC2HEX(MOD(HEX2DEC(Q89),65536),4)</f>
        <v>0000</v>
      </c>
    </row>
    <row r="90" customFormat="false" ht="15" hidden="false" customHeight="false" outlineLevel="0" collapsed="false">
      <c r="G90" s="24" t="str">
        <f aca="false">TEXT(DEC2HEX(HEX2DEC($G89)+1,2),"00")</f>
        <v>58</v>
      </c>
      <c r="H90" s="25" t="s">
        <v>14</v>
      </c>
      <c r="I90" s="26"/>
      <c r="J90" s="27"/>
      <c r="K90" s="28"/>
      <c r="L90" s="28"/>
      <c r="M90" s="29"/>
      <c r="O90" s="23" t="str">
        <f aca="false">CONCATENATE(IF(AND(ISBLANK($K90),ISBLANK($L90),ISBLANK($M90)),$J90,CONCATENATE($J90,IF(LEN($J90)=2,"    ",IF(LEN($J90)=3,"   ","  ")))),IF(OR(AND(ISBLANK($L90),ISBLANK($M90)),ISBLANK($K90)),$K90,CONCATENATE($K90,", ")),IF(OR(ISBLANK($M90),ISBLANK($L90)),$L90,CONCATENATE($L90,", ")),IF(ISBLANK($M90),"",CONCATENATE("#",$M90)))</f>
        <v/>
      </c>
      <c r="Q90" s="8" t="str">
        <f aca="false">DEC2HEX(IF(ISBLANK($J90),0,(VLOOKUP($J90,$A$2:$C$24,2,0)*16384))+IF(ISBLANK($K90),0,(VLOOKUP($K90,$A$26:$B$33,2,0)*2048))+IF(ISBLANK($L90),0,(VLOOKUP($L90,$A$26:$B$33,2,0)*256))+HEX2DEC($M90)+IF(ISBLANK($J90),0,VLOOKUP($J90,$A$2:$C$24,3,0)),5)</f>
        <v>00000</v>
      </c>
      <c r="S90" s="8" t="str">
        <f aca="false">DEC2HEX(MOD(HEX2DEC(Q90),65536),4)</f>
        <v>0000</v>
      </c>
    </row>
    <row r="91" customFormat="false" ht="15" hidden="false" customHeight="false" outlineLevel="0" collapsed="false">
      <c r="G91" s="24" t="str">
        <f aca="false">TEXT(DEC2HEX(HEX2DEC($G90)+1,2),"00")</f>
        <v>59</v>
      </c>
      <c r="H91" s="25" t="s">
        <v>14</v>
      </c>
      <c r="I91" s="26"/>
      <c r="J91" s="27"/>
      <c r="K91" s="28"/>
      <c r="L91" s="28"/>
      <c r="M91" s="29"/>
      <c r="O91" s="23" t="str">
        <f aca="false">CONCATENATE(IF(AND(ISBLANK($K91),ISBLANK($L91),ISBLANK($M91)),$J91,CONCATENATE($J91,IF(LEN($J91)=2,"    ",IF(LEN($J91)=3,"   ","  ")))),IF(OR(AND(ISBLANK($L91),ISBLANK($M91)),ISBLANK($K91)),$K91,CONCATENATE($K91,", ")),IF(OR(ISBLANK($M91),ISBLANK($L91)),$L91,CONCATENATE($L91,", ")),IF(ISBLANK($M91),"",CONCATENATE("#",$M91)))</f>
        <v/>
      </c>
      <c r="Q91" s="8" t="str">
        <f aca="false">DEC2HEX(IF(ISBLANK($J91),0,(VLOOKUP($J91,$A$2:$C$24,2,0)*16384))+IF(ISBLANK($K91),0,(VLOOKUP($K91,$A$26:$B$33,2,0)*2048))+IF(ISBLANK($L91),0,(VLOOKUP($L91,$A$26:$B$33,2,0)*256))+HEX2DEC($M91)+IF(ISBLANK($J91),0,VLOOKUP($J91,$A$2:$C$24,3,0)),5)</f>
        <v>00000</v>
      </c>
      <c r="R91" s="8" t="str">
        <f aca="false">TEXT(DEC2HEX((FLOOR(HEX2DEC($Q91)/65536,1)*4) + FLOOR(HEX2DEC($Q90)/65536,1)),"0")</f>
        <v>0</v>
      </c>
      <c r="S91" s="8" t="str">
        <f aca="false">DEC2HEX(MOD(HEX2DEC(Q91),65536),4)</f>
        <v>0000</v>
      </c>
    </row>
    <row r="92" customFormat="false" ht="15" hidden="false" customHeight="false" outlineLevel="0" collapsed="false">
      <c r="G92" s="24" t="str">
        <f aca="false">TEXT(DEC2HEX(HEX2DEC($G91)+1,2),"00")</f>
        <v>5A</v>
      </c>
      <c r="H92" s="25" t="s">
        <v>14</v>
      </c>
      <c r="I92" s="26"/>
      <c r="J92" s="27"/>
      <c r="K92" s="28"/>
      <c r="L92" s="28"/>
      <c r="M92" s="29"/>
      <c r="O92" s="23" t="str">
        <f aca="false">CONCATENATE(IF(AND(ISBLANK($K92),ISBLANK($L92),ISBLANK($M92)),$J92,CONCATENATE($J92,IF(LEN($J92)=2,"    ",IF(LEN($J92)=3,"   ","  ")))),IF(OR(AND(ISBLANK($L92),ISBLANK($M92)),ISBLANK($K92)),$K92,CONCATENATE($K92,", ")),IF(OR(ISBLANK($M92),ISBLANK($L92)),$L92,CONCATENATE($L92,", ")),IF(ISBLANK($M92),"",CONCATENATE("#",$M92)))</f>
        <v/>
      </c>
      <c r="Q92" s="8" t="str">
        <f aca="false">DEC2HEX(IF(ISBLANK($J92),0,(VLOOKUP($J92,$A$2:$C$24,2,0)*16384))+IF(ISBLANK($K92),0,(VLOOKUP($K92,$A$26:$B$33,2,0)*2048))+IF(ISBLANK($L92),0,(VLOOKUP($L92,$A$26:$B$33,2,0)*256))+HEX2DEC($M92)+IF(ISBLANK($J92),0,VLOOKUP($J92,$A$2:$C$24,3,0)),5)</f>
        <v>00000</v>
      </c>
      <c r="S92" s="8" t="str">
        <f aca="false">DEC2HEX(MOD(HEX2DEC(Q92),65536),4)</f>
        <v>0000</v>
      </c>
    </row>
    <row r="93" customFormat="false" ht="15" hidden="false" customHeight="false" outlineLevel="0" collapsed="false">
      <c r="G93" s="24" t="str">
        <f aca="false">TEXT(DEC2HEX(HEX2DEC($G92)+1,2),"00")</f>
        <v>5B</v>
      </c>
      <c r="H93" s="25" t="s">
        <v>14</v>
      </c>
      <c r="I93" s="26"/>
      <c r="J93" s="27"/>
      <c r="K93" s="28"/>
      <c r="L93" s="28"/>
      <c r="M93" s="29"/>
      <c r="O93" s="23" t="str">
        <f aca="false">CONCATENATE(IF(AND(ISBLANK($K93),ISBLANK($L93),ISBLANK($M93)),$J93,CONCATENATE($J93,IF(LEN($J93)=2,"    ",IF(LEN($J93)=3,"   ","  ")))),IF(OR(AND(ISBLANK($L93),ISBLANK($M93)),ISBLANK($K93)),$K93,CONCATENATE($K93,", ")),IF(OR(ISBLANK($M93),ISBLANK($L93)),$L93,CONCATENATE($L93,", ")),IF(ISBLANK($M93),"",CONCATENATE("#",$M93)))</f>
        <v/>
      </c>
      <c r="Q93" s="8" t="str">
        <f aca="false">DEC2HEX(IF(ISBLANK($J93),0,(VLOOKUP($J93,$A$2:$C$24,2,0)*16384))+IF(ISBLANK($K93),0,(VLOOKUP($K93,$A$26:$B$33,2,0)*2048))+IF(ISBLANK($L93),0,(VLOOKUP($L93,$A$26:$B$33,2,0)*256))+HEX2DEC($M93)+IF(ISBLANK($J93),0,VLOOKUP($J93,$A$2:$C$24,3,0)),5)</f>
        <v>00000</v>
      </c>
      <c r="R93" s="8" t="str">
        <f aca="false">TEXT(DEC2HEX((FLOOR(HEX2DEC($Q93)/65536,1)*4) + FLOOR(HEX2DEC($Q92)/65536,1)),"0")</f>
        <v>0</v>
      </c>
      <c r="S93" s="8" t="str">
        <f aca="false">DEC2HEX(MOD(HEX2DEC(Q93),65536),4)</f>
        <v>0000</v>
      </c>
    </row>
    <row r="94" customFormat="false" ht="15" hidden="false" customHeight="false" outlineLevel="0" collapsed="false">
      <c r="G94" s="24" t="str">
        <f aca="false">TEXT(DEC2HEX(HEX2DEC($G93)+1,2),"00")</f>
        <v>5C</v>
      </c>
      <c r="H94" s="25" t="s">
        <v>14</v>
      </c>
      <c r="I94" s="26"/>
      <c r="J94" s="27"/>
      <c r="K94" s="28"/>
      <c r="L94" s="28"/>
      <c r="M94" s="29"/>
      <c r="O94" s="23" t="str">
        <f aca="false">CONCATENATE(IF(AND(ISBLANK($K94),ISBLANK($L94),ISBLANK($M94)),$J94,CONCATENATE($J94,IF(LEN($J94)=2,"    ",IF(LEN($J94)=3,"   ","  ")))),IF(OR(AND(ISBLANK($L94),ISBLANK($M94)),ISBLANK($K94)),$K94,CONCATENATE($K94,", ")),IF(OR(ISBLANK($M94),ISBLANK($L94)),$L94,CONCATENATE($L94,", ")),IF(ISBLANK($M94),"",CONCATENATE("#",$M94)))</f>
        <v/>
      </c>
      <c r="Q94" s="8" t="str">
        <f aca="false">DEC2HEX(IF(ISBLANK($J94),0,(VLOOKUP($J94,$A$2:$C$24,2,0)*16384))+IF(ISBLANK($K94),0,(VLOOKUP($K94,$A$26:$B$33,2,0)*2048))+IF(ISBLANK($L94),0,(VLOOKUP($L94,$A$26:$B$33,2,0)*256))+HEX2DEC($M94)+IF(ISBLANK($J94),0,VLOOKUP($J94,$A$2:$C$24,3,0)),5)</f>
        <v>00000</v>
      </c>
      <c r="S94" s="8" t="str">
        <f aca="false">DEC2HEX(MOD(HEX2DEC(Q94),65536),4)</f>
        <v>0000</v>
      </c>
    </row>
    <row r="95" customFormat="false" ht="15" hidden="false" customHeight="false" outlineLevel="0" collapsed="false">
      <c r="G95" s="24" t="str">
        <f aca="false">TEXT(DEC2HEX(HEX2DEC($G94)+1,2),"00")</f>
        <v>5D</v>
      </c>
      <c r="H95" s="25" t="s">
        <v>14</v>
      </c>
      <c r="I95" s="26"/>
      <c r="J95" s="27"/>
      <c r="K95" s="28"/>
      <c r="L95" s="28"/>
      <c r="M95" s="29"/>
      <c r="O95" s="23" t="str">
        <f aca="false">CONCATENATE(IF(AND(ISBLANK($K95),ISBLANK($L95),ISBLANK($M95)),$J95,CONCATENATE($J95,IF(LEN($J95)=2,"    ",IF(LEN($J95)=3,"   ","  ")))),IF(OR(AND(ISBLANK($L95),ISBLANK($M95)),ISBLANK($K95)),$K95,CONCATENATE($K95,", ")),IF(OR(ISBLANK($M95),ISBLANK($L95)),$L95,CONCATENATE($L95,", ")),IF(ISBLANK($M95),"",CONCATENATE("#",$M95)))</f>
        <v/>
      </c>
      <c r="Q95" s="8" t="str">
        <f aca="false">DEC2HEX(IF(ISBLANK($J95),0,(VLOOKUP($J95,$A$2:$C$24,2,0)*16384))+IF(ISBLANK($K95),0,(VLOOKUP($K95,$A$26:$B$33,2,0)*2048))+IF(ISBLANK($L95),0,(VLOOKUP($L95,$A$26:$B$33,2,0)*256))+HEX2DEC($M95)+IF(ISBLANK($J95),0,VLOOKUP($J95,$A$2:$C$24,3,0)),5)</f>
        <v>00000</v>
      </c>
      <c r="R95" s="8" t="str">
        <f aca="false">TEXT(DEC2HEX((FLOOR(HEX2DEC($Q95)/65536,1)*4) + FLOOR(HEX2DEC($Q94)/65536,1)),"0")</f>
        <v>0</v>
      </c>
      <c r="S95" s="8" t="str">
        <f aca="false">DEC2HEX(MOD(HEX2DEC(Q95),65536),4)</f>
        <v>0000</v>
      </c>
    </row>
    <row r="96" customFormat="false" ht="15" hidden="false" customHeight="false" outlineLevel="0" collapsed="false">
      <c r="G96" s="24" t="str">
        <f aca="false">TEXT(DEC2HEX(HEX2DEC($G95)+1,2),"00")</f>
        <v>5E</v>
      </c>
      <c r="H96" s="25" t="s">
        <v>14</v>
      </c>
      <c r="I96" s="26"/>
      <c r="J96" s="27"/>
      <c r="K96" s="28"/>
      <c r="L96" s="28"/>
      <c r="M96" s="29"/>
      <c r="O96" s="23" t="str">
        <f aca="false">CONCATENATE(IF(AND(ISBLANK($K96),ISBLANK($L96),ISBLANK($M96)),$J96,CONCATENATE($J96,IF(LEN($J96)=2,"    ",IF(LEN($J96)=3,"   ","  ")))),IF(OR(AND(ISBLANK($L96),ISBLANK($M96)),ISBLANK($K96)),$K96,CONCATENATE($K96,", ")),IF(OR(ISBLANK($M96),ISBLANK($L96)),$L96,CONCATENATE($L96,", ")),IF(ISBLANK($M96),"",CONCATENATE("#",$M96)))</f>
        <v/>
      </c>
      <c r="Q96" s="8" t="str">
        <f aca="false">DEC2HEX(IF(ISBLANK($J96),0,(VLOOKUP($J96,$A$2:$C$24,2,0)*16384))+IF(ISBLANK($K96),0,(VLOOKUP($K96,$A$26:$B$33,2,0)*2048))+IF(ISBLANK($L96),0,(VLOOKUP($L96,$A$26:$B$33,2,0)*256))+HEX2DEC($M96)+IF(ISBLANK($J96),0,VLOOKUP($J96,$A$2:$C$24,3,0)),5)</f>
        <v>00000</v>
      </c>
      <c r="S96" s="8" t="str">
        <f aca="false">DEC2HEX(MOD(HEX2DEC(Q96),65536),4)</f>
        <v>0000</v>
      </c>
    </row>
    <row r="97" customFormat="false" ht="15" hidden="false" customHeight="false" outlineLevel="0" collapsed="false">
      <c r="G97" s="24" t="str">
        <f aca="false">TEXT(DEC2HEX(HEX2DEC($G96)+1,2),"00")</f>
        <v>5F</v>
      </c>
      <c r="H97" s="25" t="s">
        <v>14</v>
      </c>
      <c r="I97" s="26"/>
      <c r="J97" s="27"/>
      <c r="K97" s="28"/>
      <c r="L97" s="28"/>
      <c r="M97" s="29"/>
      <c r="O97" s="23" t="str">
        <f aca="false">CONCATENATE(IF(AND(ISBLANK($K97),ISBLANK($L97),ISBLANK($M97)),$J97,CONCATENATE($J97,IF(LEN($J97)=2,"    ",IF(LEN($J97)=3,"   ","  ")))),IF(OR(AND(ISBLANK($L97),ISBLANK($M97)),ISBLANK($K97)),$K97,CONCATENATE($K97,", ")),IF(OR(ISBLANK($M97),ISBLANK($L97)),$L97,CONCATENATE($L97,", ")),IF(ISBLANK($M97),"",CONCATENATE("#",$M97)))</f>
        <v/>
      </c>
      <c r="Q97" s="8" t="str">
        <f aca="false">DEC2HEX(IF(ISBLANK($J97),0,(VLOOKUP($J97,$A$2:$C$24,2,0)*16384))+IF(ISBLANK($K97),0,(VLOOKUP($K97,$A$26:$B$33,2,0)*2048))+IF(ISBLANK($L97),0,(VLOOKUP($L97,$A$26:$B$33,2,0)*256))+HEX2DEC($M97)+IF(ISBLANK($J97),0,VLOOKUP($J97,$A$2:$C$24,3,0)),5)</f>
        <v>00000</v>
      </c>
      <c r="R97" s="8" t="str">
        <f aca="false">TEXT(DEC2HEX((FLOOR(HEX2DEC($Q97)/65536,1)*4) + FLOOR(HEX2DEC($Q96)/65536,1)),"0")</f>
        <v>0</v>
      </c>
      <c r="S97" s="8" t="str">
        <f aca="false">DEC2HEX(MOD(HEX2DEC(Q97),65536),4)</f>
        <v>0000</v>
      </c>
      <c r="T97" s="34" t="str">
        <f aca="false">TEXT(DEC2HEX(HEX2DEC(T81)+1,2),"00")</f>
        <v>05</v>
      </c>
      <c r="U97" s="32" t="str">
        <f aca="false"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s="0" t="str">
        <f aca="false">CONCATENATE($R97,$R95,$R93,$R91,$R89,$R87,$R85,$R83)</f>
        <v>00000000</v>
      </c>
    </row>
    <row r="98" customFormat="false" ht="15" hidden="false" customHeight="false" outlineLevel="0" collapsed="false">
      <c r="G98" s="24" t="str">
        <f aca="false">TEXT(DEC2HEX(HEX2DEC($G97)+1,2),"00")</f>
        <v>60</v>
      </c>
      <c r="H98" s="25" t="s">
        <v>14</v>
      </c>
      <c r="I98" s="26"/>
      <c r="J98" s="27"/>
      <c r="K98" s="28"/>
      <c r="L98" s="28"/>
      <c r="M98" s="29"/>
      <c r="O98" s="23" t="str">
        <f aca="false">CONCATENATE(IF(AND(ISBLANK($K98),ISBLANK($L98),ISBLANK($M98)),$J98,CONCATENATE($J98,IF(LEN($J98)=2,"    ",IF(LEN($J98)=3,"   ","  ")))),IF(OR(AND(ISBLANK($L98),ISBLANK($M98)),ISBLANK($K98)),$K98,CONCATENATE($K98,", ")),IF(OR(ISBLANK($M98),ISBLANK($L98)),$L98,CONCATENATE($L98,", ")),IF(ISBLANK($M98),"",CONCATENATE("#",$M98)))</f>
        <v/>
      </c>
      <c r="Q98" s="8" t="str">
        <f aca="false">DEC2HEX(IF(ISBLANK($J98),0,(VLOOKUP($J98,$A$2:$C$24,2,0)*16384))+IF(ISBLANK($K98),0,(VLOOKUP($K98,$A$26:$B$33,2,0)*2048))+IF(ISBLANK($L98),0,(VLOOKUP($L98,$A$26:$B$33,2,0)*256))+HEX2DEC($M98)+IF(ISBLANK($J98),0,VLOOKUP($J98,$A$2:$C$24,3,0)),5)</f>
        <v>00000</v>
      </c>
      <c r="S98" s="8" t="str">
        <f aca="false">DEC2HEX(MOD(HEX2DEC(Q98),65536),4)</f>
        <v>0000</v>
      </c>
    </row>
    <row r="99" customFormat="false" ht="15" hidden="false" customHeight="false" outlineLevel="0" collapsed="false">
      <c r="G99" s="24" t="str">
        <f aca="false">TEXT(DEC2HEX(HEX2DEC($G98)+1,2),"00")</f>
        <v>61</v>
      </c>
      <c r="H99" s="25" t="s">
        <v>14</v>
      </c>
      <c r="I99" s="26"/>
      <c r="J99" s="27"/>
      <c r="K99" s="28"/>
      <c r="L99" s="28"/>
      <c r="M99" s="29"/>
      <c r="O99" s="23" t="str">
        <f aca="false">CONCATENATE(IF(AND(ISBLANK($K99),ISBLANK($L99),ISBLANK($M99)),$J99,CONCATENATE($J99,IF(LEN($J99)=2,"    ",IF(LEN($J99)=3,"   ","  ")))),IF(OR(AND(ISBLANK($L99),ISBLANK($M99)),ISBLANK($K99)),$K99,CONCATENATE($K99,", ")),IF(OR(ISBLANK($M99),ISBLANK($L99)),$L99,CONCATENATE($L99,", ")),IF(ISBLANK($M99),"",CONCATENATE("#",$M99)))</f>
        <v/>
      </c>
      <c r="Q99" s="8" t="str">
        <f aca="false">DEC2HEX(IF(ISBLANK($J99),0,(VLOOKUP($J99,$A$2:$C$24,2,0)*16384))+IF(ISBLANK($K99),0,(VLOOKUP($K99,$A$26:$B$33,2,0)*2048))+IF(ISBLANK($L99),0,(VLOOKUP($L99,$A$26:$B$33,2,0)*256))+HEX2DEC($M99)+IF(ISBLANK($J99),0,VLOOKUP($J99,$A$2:$C$24,3,0)),5)</f>
        <v>00000</v>
      </c>
      <c r="R99" s="8" t="str">
        <f aca="false">TEXT(DEC2HEX((FLOOR(HEX2DEC($Q99)/65536,1)*4) + FLOOR(HEX2DEC($Q98)/65536,1)),"0")</f>
        <v>0</v>
      </c>
      <c r="S99" s="8" t="str">
        <f aca="false">DEC2HEX(MOD(HEX2DEC(Q99),65536),4)</f>
        <v>0000</v>
      </c>
    </row>
    <row r="100" customFormat="false" ht="15" hidden="false" customHeight="false" outlineLevel="0" collapsed="false">
      <c r="G100" s="24" t="str">
        <f aca="false">TEXT(DEC2HEX(HEX2DEC($G99)+1,2),"00")</f>
        <v>62</v>
      </c>
      <c r="H100" s="25" t="s">
        <v>14</v>
      </c>
      <c r="I100" s="26"/>
      <c r="J100" s="27"/>
      <c r="K100" s="28"/>
      <c r="L100" s="28"/>
      <c r="M100" s="29"/>
      <c r="O100" s="23" t="str">
        <f aca="false">CONCATENATE(IF(AND(ISBLANK($K100),ISBLANK($L100),ISBLANK($M100)),$J100,CONCATENATE($J100,IF(LEN($J100)=2,"    ",IF(LEN($J100)=3,"   ","  ")))),IF(OR(AND(ISBLANK($L100),ISBLANK($M100)),ISBLANK($K100)),$K100,CONCATENATE($K100,", ")),IF(OR(ISBLANK($M100),ISBLANK($L100)),$L100,CONCATENATE($L100,", ")),IF(ISBLANK($M100),"",CONCATENATE("#",$M100)))</f>
        <v/>
      </c>
      <c r="Q100" s="8" t="str">
        <f aca="false">DEC2HEX(IF(ISBLANK($J100),0,(VLOOKUP($J100,$A$2:$C$24,2,0)*16384))+IF(ISBLANK($K100),0,(VLOOKUP($K100,$A$26:$B$33,2,0)*2048))+IF(ISBLANK($L100),0,(VLOOKUP($L100,$A$26:$B$33,2,0)*256))+HEX2DEC($M100)+IF(ISBLANK($J100),0,VLOOKUP($J100,$A$2:$C$24,3,0)),5)</f>
        <v>00000</v>
      </c>
      <c r="S100" s="8" t="str">
        <f aca="false">DEC2HEX(MOD(HEX2DEC(Q100),65536),4)</f>
        <v>0000</v>
      </c>
    </row>
    <row r="101" customFormat="false" ht="15" hidden="false" customHeight="false" outlineLevel="0" collapsed="false">
      <c r="G101" s="24" t="str">
        <f aca="false">TEXT(DEC2HEX(HEX2DEC($G100)+1,2),"00")</f>
        <v>63</v>
      </c>
      <c r="H101" s="25" t="s">
        <v>14</v>
      </c>
      <c r="I101" s="26"/>
      <c r="J101" s="27"/>
      <c r="K101" s="28"/>
      <c r="L101" s="28"/>
      <c r="M101" s="29"/>
      <c r="O101" s="23" t="str">
        <f aca="false">CONCATENATE(IF(AND(ISBLANK($K101),ISBLANK($L101),ISBLANK($M101)),$J101,CONCATENATE($J101,IF(LEN($J101)=2,"    ",IF(LEN($J101)=3,"   ","  ")))),IF(OR(AND(ISBLANK($L101),ISBLANK($M101)),ISBLANK($K101)),$K101,CONCATENATE($K101,", ")),IF(OR(ISBLANK($M101),ISBLANK($L101)),$L101,CONCATENATE($L101,", ")),IF(ISBLANK($M101),"",CONCATENATE("#",$M101)))</f>
        <v/>
      </c>
      <c r="Q101" s="8" t="str">
        <f aca="false">DEC2HEX(IF(ISBLANK($J101),0,(VLOOKUP($J101,$A$2:$C$24,2,0)*16384))+IF(ISBLANK($K101),0,(VLOOKUP($K101,$A$26:$B$33,2,0)*2048))+IF(ISBLANK($L101),0,(VLOOKUP($L101,$A$26:$B$33,2,0)*256))+HEX2DEC($M101)+IF(ISBLANK($J101),0,VLOOKUP($J101,$A$2:$C$24,3,0)),5)</f>
        <v>00000</v>
      </c>
      <c r="R101" s="8" t="str">
        <f aca="false">TEXT(DEC2HEX((FLOOR(HEX2DEC($Q101)/65536,1)*4) + FLOOR(HEX2DEC($Q100)/65536,1)),"0")</f>
        <v>0</v>
      </c>
      <c r="S101" s="8" t="str">
        <f aca="false">DEC2HEX(MOD(HEX2DEC(Q101),65536),4)</f>
        <v>0000</v>
      </c>
    </row>
    <row r="102" customFormat="false" ht="15" hidden="false" customHeight="false" outlineLevel="0" collapsed="false">
      <c r="G102" s="24" t="str">
        <f aca="false">TEXT(DEC2HEX(HEX2DEC($G101)+1,2),"00")</f>
        <v>64</v>
      </c>
      <c r="H102" s="25" t="s">
        <v>14</v>
      </c>
      <c r="I102" s="26"/>
      <c r="J102" s="27"/>
      <c r="K102" s="28"/>
      <c r="L102" s="28"/>
      <c r="M102" s="29"/>
      <c r="O102" s="23" t="str">
        <f aca="false">CONCATENATE(IF(AND(ISBLANK($K102),ISBLANK($L102),ISBLANK($M102)),$J102,CONCATENATE($J102,IF(LEN($J102)=2,"    ",IF(LEN($J102)=3,"   ","  ")))),IF(OR(AND(ISBLANK($L102),ISBLANK($M102)),ISBLANK($K102)),$K102,CONCATENATE($K102,", ")),IF(OR(ISBLANK($M102),ISBLANK($L102)),$L102,CONCATENATE($L102,", ")),IF(ISBLANK($M102),"",CONCATENATE("#",$M102)))</f>
        <v/>
      </c>
      <c r="Q102" s="8" t="str">
        <f aca="false">DEC2HEX(IF(ISBLANK($J102),0,(VLOOKUP($J102,$A$2:$C$24,2,0)*16384))+IF(ISBLANK($K102),0,(VLOOKUP($K102,$A$26:$B$33,2,0)*2048))+IF(ISBLANK($L102),0,(VLOOKUP($L102,$A$26:$B$33,2,0)*256))+HEX2DEC($M102)+IF(ISBLANK($J102),0,VLOOKUP($J102,$A$2:$C$24,3,0)),5)</f>
        <v>00000</v>
      </c>
      <c r="S102" s="8" t="str">
        <f aca="false">DEC2HEX(MOD(HEX2DEC(Q102),65536),4)</f>
        <v>0000</v>
      </c>
    </row>
    <row r="103" customFormat="false" ht="15" hidden="false" customHeight="false" outlineLevel="0" collapsed="false">
      <c r="G103" s="24" t="str">
        <f aca="false">TEXT(DEC2HEX(HEX2DEC($G102)+1,2),"00")</f>
        <v>65</v>
      </c>
      <c r="H103" s="25" t="s">
        <v>14</v>
      </c>
      <c r="I103" s="26"/>
      <c r="J103" s="27"/>
      <c r="K103" s="28"/>
      <c r="L103" s="28"/>
      <c r="M103" s="29"/>
      <c r="O103" s="23" t="str">
        <f aca="false">CONCATENATE(IF(AND(ISBLANK($K103),ISBLANK($L103),ISBLANK($M103)),$J103,CONCATENATE($J103,IF(LEN($J103)=2,"    ",IF(LEN($J103)=3,"   ","  ")))),IF(OR(AND(ISBLANK($L103),ISBLANK($M103)),ISBLANK($K103)),$K103,CONCATENATE($K103,", ")),IF(OR(ISBLANK($M103),ISBLANK($L103)),$L103,CONCATENATE($L103,", ")),IF(ISBLANK($M103),"",CONCATENATE("#",$M103)))</f>
        <v/>
      </c>
      <c r="Q103" s="8" t="str">
        <f aca="false">DEC2HEX(IF(ISBLANK($J103),0,(VLOOKUP($J103,$A$2:$C$24,2,0)*16384))+IF(ISBLANK($K103),0,(VLOOKUP($K103,$A$26:$B$33,2,0)*2048))+IF(ISBLANK($L103),0,(VLOOKUP($L103,$A$26:$B$33,2,0)*256))+HEX2DEC($M103)+IF(ISBLANK($J103),0,VLOOKUP($J103,$A$2:$C$24,3,0)),5)</f>
        <v>00000</v>
      </c>
      <c r="R103" s="8" t="str">
        <f aca="false">TEXT(DEC2HEX((FLOOR(HEX2DEC($Q103)/65536,1)*4) + FLOOR(HEX2DEC($Q102)/65536,1)),"0")</f>
        <v>0</v>
      </c>
      <c r="S103" s="8" t="str">
        <f aca="false">DEC2HEX(MOD(HEX2DEC(Q103),65536),4)</f>
        <v>0000</v>
      </c>
    </row>
    <row r="104" customFormat="false" ht="15" hidden="false" customHeight="false" outlineLevel="0" collapsed="false">
      <c r="G104" s="24" t="str">
        <f aca="false">TEXT(DEC2HEX(HEX2DEC($G103)+1,2),"00")</f>
        <v>66</v>
      </c>
      <c r="H104" s="25" t="s">
        <v>14</v>
      </c>
      <c r="I104" s="26"/>
      <c r="J104" s="27"/>
      <c r="K104" s="28"/>
      <c r="L104" s="28"/>
      <c r="M104" s="29"/>
      <c r="O104" s="23" t="str">
        <f aca="false">CONCATENATE(IF(AND(ISBLANK($K104),ISBLANK($L104),ISBLANK($M104)),$J104,CONCATENATE($J104,IF(LEN($J104)=2,"    ",IF(LEN($J104)=3,"   ","  ")))),IF(OR(AND(ISBLANK($L104),ISBLANK($M104)),ISBLANK($K104)),$K104,CONCATENATE($K104,", ")),IF(OR(ISBLANK($M104),ISBLANK($L104)),$L104,CONCATENATE($L104,", ")),IF(ISBLANK($M104),"",CONCATENATE("#",$M104)))</f>
        <v/>
      </c>
      <c r="Q104" s="8" t="str">
        <f aca="false">DEC2HEX(IF(ISBLANK($J104),0,(VLOOKUP($J104,$A$2:$C$24,2,0)*16384))+IF(ISBLANK($K104),0,(VLOOKUP($K104,$A$26:$B$33,2,0)*2048))+IF(ISBLANK($L104),0,(VLOOKUP($L104,$A$26:$B$33,2,0)*256))+HEX2DEC($M104)+IF(ISBLANK($J104),0,VLOOKUP($J104,$A$2:$C$24,3,0)),5)</f>
        <v>00000</v>
      </c>
      <c r="S104" s="8" t="str">
        <f aca="false">DEC2HEX(MOD(HEX2DEC(Q104),65536),4)</f>
        <v>0000</v>
      </c>
    </row>
    <row r="105" customFormat="false" ht="15" hidden="false" customHeight="false" outlineLevel="0" collapsed="false">
      <c r="G105" s="24" t="str">
        <f aca="false">TEXT(DEC2HEX(HEX2DEC($G104)+1,2),"00")</f>
        <v>67</v>
      </c>
      <c r="H105" s="25" t="s">
        <v>14</v>
      </c>
      <c r="I105" s="26"/>
      <c r="J105" s="27"/>
      <c r="K105" s="28"/>
      <c r="L105" s="28"/>
      <c r="M105" s="29"/>
      <c r="O105" s="23" t="str">
        <f aca="false">CONCATENATE(IF(AND(ISBLANK($K105),ISBLANK($L105),ISBLANK($M105)),$J105,CONCATENATE($J105,IF(LEN($J105)=2,"    ",IF(LEN($J105)=3,"   ","  ")))),IF(OR(AND(ISBLANK($L105),ISBLANK($M105)),ISBLANK($K105)),$K105,CONCATENATE($K105,", ")),IF(OR(ISBLANK($M105),ISBLANK($L105)),$L105,CONCATENATE($L105,", ")),IF(ISBLANK($M105),"",CONCATENATE("#",$M105)))</f>
        <v/>
      </c>
      <c r="Q105" s="8" t="str">
        <f aca="false">DEC2HEX(IF(ISBLANK($J105),0,(VLOOKUP($J105,$A$2:$C$24,2,0)*16384))+IF(ISBLANK($K105),0,(VLOOKUP($K105,$A$26:$B$33,2,0)*2048))+IF(ISBLANK($L105),0,(VLOOKUP($L105,$A$26:$B$33,2,0)*256))+HEX2DEC($M105)+IF(ISBLANK($J105),0,VLOOKUP($J105,$A$2:$C$24,3,0)),5)</f>
        <v>00000</v>
      </c>
      <c r="R105" s="8" t="str">
        <f aca="false">TEXT(DEC2HEX((FLOOR(HEX2DEC($Q105)/65536,1)*4) + FLOOR(HEX2DEC($Q104)/65536,1)),"0")</f>
        <v>0</v>
      </c>
      <c r="S105" s="8" t="str">
        <f aca="false">DEC2HEX(MOD(HEX2DEC(Q105),65536),4)</f>
        <v>0000</v>
      </c>
    </row>
    <row r="106" customFormat="false" ht="15" hidden="false" customHeight="false" outlineLevel="0" collapsed="false">
      <c r="G106" s="24" t="str">
        <f aca="false">TEXT(DEC2HEX(HEX2DEC($G105)+1,2),"00")</f>
        <v>68</v>
      </c>
      <c r="H106" s="25" t="s">
        <v>14</v>
      </c>
      <c r="I106" s="26"/>
      <c r="J106" s="27"/>
      <c r="K106" s="28"/>
      <c r="L106" s="28"/>
      <c r="M106" s="29"/>
      <c r="O106" s="23" t="str">
        <f aca="false">CONCATENATE(IF(AND(ISBLANK($K106),ISBLANK($L106),ISBLANK($M106)),$J106,CONCATENATE($J106,IF(LEN($J106)=2,"    ",IF(LEN($J106)=3,"   ","  ")))),IF(OR(AND(ISBLANK($L106),ISBLANK($M106)),ISBLANK($K106)),$K106,CONCATENATE($K106,", ")),IF(OR(ISBLANK($M106),ISBLANK($L106)),$L106,CONCATENATE($L106,", ")),IF(ISBLANK($M106),"",CONCATENATE("#",$M106)))</f>
        <v/>
      </c>
      <c r="Q106" s="8" t="str">
        <f aca="false">DEC2HEX(IF(ISBLANK($J106),0,(VLOOKUP($J106,$A$2:$C$24,2,0)*16384))+IF(ISBLANK($K106),0,(VLOOKUP($K106,$A$26:$B$33,2,0)*2048))+IF(ISBLANK($L106),0,(VLOOKUP($L106,$A$26:$B$33,2,0)*256))+HEX2DEC($M106)+IF(ISBLANK($J106),0,VLOOKUP($J106,$A$2:$C$24,3,0)),5)</f>
        <v>00000</v>
      </c>
      <c r="S106" s="8" t="str">
        <f aca="false">DEC2HEX(MOD(HEX2DEC(Q106),65536),4)</f>
        <v>0000</v>
      </c>
    </row>
    <row r="107" customFormat="false" ht="15" hidden="false" customHeight="false" outlineLevel="0" collapsed="false">
      <c r="G107" s="24" t="str">
        <f aca="false">TEXT(DEC2HEX(HEX2DEC($G106)+1,2),"00")</f>
        <v>69</v>
      </c>
      <c r="H107" s="25" t="s">
        <v>14</v>
      </c>
      <c r="I107" s="26"/>
      <c r="J107" s="27"/>
      <c r="K107" s="28"/>
      <c r="L107" s="28"/>
      <c r="M107" s="29"/>
      <c r="O107" s="23" t="str">
        <f aca="false">CONCATENATE(IF(AND(ISBLANK($K107),ISBLANK($L107),ISBLANK($M107)),$J107,CONCATENATE($J107,IF(LEN($J107)=2,"    ",IF(LEN($J107)=3,"   ","  ")))),IF(OR(AND(ISBLANK($L107),ISBLANK($M107)),ISBLANK($K107)),$K107,CONCATENATE($K107,", ")),IF(OR(ISBLANK($M107),ISBLANK($L107)),$L107,CONCATENATE($L107,", ")),IF(ISBLANK($M107),"",CONCATENATE("#",$M107)))</f>
        <v/>
      </c>
      <c r="Q107" s="8" t="str">
        <f aca="false">DEC2HEX(IF(ISBLANK($J107),0,(VLOOKUP($J107,$A$2:$C$24,2,0)*16384))+IF(ISBLANK($K107),0,(VLOOKUP($K107,$A$26:$B$33,2,0)*2048))+IF(ISBLANK($L107),0,(VLOOKUP($L107,$A$26:$B$33,2,0)*256))+HEX2DEC($M107)+IF(ISBLANK($J107),0,VLOOKUP($J107,$A$2:$C$24,3,0)),5)</f>
        <v>00000</v>
      </c>
      <c r="R107" s="8" t="str">
        <f aca="false">TEXT(DEC2HEX((FLOOR(HEX2DEC($Q107)/65536,1)*4) + FLOOR(HEX2DEC($Q106)/65536,1)),"0")</f>
        <v>0</v>
      </c>
      <c r="S107" s="8" t="str">
        <f aca="false">DEC2HEX(MOD(HEX2DEC(Q107),65536),4)</f>
        <v>0000</v>
      </c>
    </row>
    <row r="108" customFormat="false" ht="15" hidden="false" customHeight="false" outlineLevel="0" collapsed="false">
      <c r="G108" s="24" t="str">
        <f aca="false">TEXT(DEC2HEX(HEX2DEC($G107)+1,2),"00")</f>
        <v>6A</v>
      </c>
      <c r="H108" s="25" t="s">
        <v>14</v>
      </c>
      <c r="I108" s="26"/>
      <c r="J108" s="27"/>
      <c r="K108" s="28"/>
      <c r="L108" s="28"/>
      <c r="M108" s="29"/>
      <c r="O108" s="23" t="str">
        <f aca="false">CONCATENATE(IF(AND(ISBLANK($K108),ISBLANK($L108),ISBLANK($M108)),$J108,CONCATENATE($J108,IF(LEN($J108)=2,"    ",IF(LEN($J108)=3,"   ","  ")))),IF(OR(AND(ISBLANK($L108),ISBLANK($M108)),ISBLANK($K108)),$K108,CONCATENATE($K108,", ")),IF(OR(ISBLANK($M108),ISBLANK($L108)),$L108,CONCATENATE($L108,", ")),IF(ISBLANK($M108),"",CONCATENATE("#",$M108)))</f>
        <v/>
      </c>
      <c r="Q108" s="8" t="str">
        <f aca="false">DEC2HEX(IF(ISBLANK($J108),0,(VLOOKUP($J108,$A$2:$C$24,2,0)*16384))+IF(ISBLANK($K108),0,(VLOOKUP($K108,$A$26:$B$33,2,0)*2048))+IF(ISBLANK($L108),0,(VLOOKUP($L108,$A$26:$B$33,2,0)*256))+HEX2DEC($M108)+IF(ISBLANK($J108),0,VLOOKUP($J108,$A$2:$C$24,3,0)),5)</f>
        <v>00000</v>
      </c>
      <c r="S108" s="8" t="str">
        <f aca="false">DEC2HEX(MOD(HEX2DEC(Q108),65536),4)</f>
        <v>0000</v>
      </c>
    </row>
    <row r="109" customFormat="false" ht="15" hidden="false" customHeight="false" outlineLevel="0" collapsed="false">
      <c r="G109" s="24" t="str">
        <f aca="false">TEXT(DEC2HEX(HEX2DEC($G108)+1,2),"00")</f>
        <v>6B</v>
      </c>
      <c r="H109" s="25" t="s">
        <v>14</v>
      </c>
      <c r="I109" s="26"/>
      <c r="J109" s="27"/>
      <c r="K109" s="28"/>
      <c r="L109" s="28"/>
      <c r="M109" s="29"/>
      <c r="O109" s="23" t="str">
        <f aca="false">CONCATENATE(IF(AND(ISBLANK($K109),ISBLANK($L109),ISBLANK($M109)),$J109,CONCATENATE($J109,IF(LEN($J109)=2,"    ",IF(LEN($J109)=3,"   ","  ")))),IF(OR(AND(ISBLANK($L109),ISBLANK($M109)),ISBLANK($K109)),$K109,CONCATENATE($K109,", ")),IF(OR(ISBLANK($M109),ISBLANK($L109)),$L109,CONCATENATE($L109,", ")),IF(ISBLANK($M109),"",CONCATENATE("#",$M109)))</f>
        <v/>
      </c>
      <c r="Q109" s="8" t="str">
        <f aca="false">DEC2HEX(IF(ISBLANK($J109),0,(VLOOKUP($J109,$A$2:$C$24,2,0)*16384))+IF(ISBLANK($K109),0,(VLOOKUP($K109,$A$26:$B$33,2,0)*2048))+IF(ISBLANK($L109),0,(VLOOKUP($L109,$A$26:$B$33,2,0)*256))+HEX2DEC($M109)+IF(ISBLANK($J109),0,VLOOKUP($J109,$A$2:$C$24,3,0)),5)</f>
        <v>00000</v>
      </c>
      <c r="R109" s="8" t="str">
        <f aca="false">TEXT(DEC2HEX((FLOOR(HEX2DEC($Q109)/65536,1)*4) + FLOOR(HEX2DEC($Q108)/65536,1)),"0")</f>
        <v>0</v>
      </c>
      <c r="S109" s="8" t="str">
        <f aca="false">DEC2HEX(MOD(HEX2DEC(Q109),65536),4)</f>
        <v>0000</v>
      </c>
    </row>
    <row r="110" customFormat="false" ht="15" hidden="false" customHeight="false" outlineLevel="0" collapsed="false">
      <c r="G110" s="24" t="str">
        <f aca="false">TEXT(DEC2HEX(HEX2DEC($G109)+1,2),"00")</f>
        <v>6C</v>
      </c>
      <c r="H110" s="25" t="s">
        <v>14</v>
      </c>
      <c r="I110" s="26"/>
      <c r="J110" s="27"/>
      <c r="K110" s="28"/>
      <c r="L110" s="28"/>
      <c r="M110" s="29"/>
      <c r="O110" s="23" t="str">
        <f aca="false">CONCATENATE(IF(AND(ISBLANK($K110),ISBLANK($L110),ISBLANK($M110)),$J110,CONCATENATE($J110,IF(LEN($J110)=2,"    ",IF(LEN($J110)=3,"   ","  ")))),IF(OR(AND(ISBLANK($L110),ISBLANK($M110)),ISBLANK($K110)),$K110,CONCATENATE($K110,", ")),IF(OR(ISBLANK($M110),ISBLANK($L110)),$L110,CONCATENATE($L110,", ")),IF(ISBLANK($M110),"",CONCATENATE("#",$M110)))</f>
        <v/>
      </c>
      <c r="Q110" s="8" t="str">
        <f aca="false">DEC2HEX(IF(ISBLANK($J110),0,(VLOOKUP($J110,$A$2:$C$24,2,0)*16384))+IF(ISBLANK($K110),0,(VLOOKUP($K110,$A$26:$B$33,2,0)*2048))+IF(ISBLANK($L110),0,(VLOOKUP($L110,$A$26:$B$33,2,0)*256))+HEX2DEC($M110)+IF(ISBLANK($J110),0,VLOOKUP($J110,$A$2:$C$24,3,0)),5)</f>
        <v>00000</v>
      </c>
      <c r="S110" s="8" t="str">
        <f aca="false">DEC2HEX(MOD(HEX2DEC(Q110),65536),4)</f>
        <v>0000</v>
      </c>
    </row>
    <row r="111" customFormat="false" ht="15" hidden="false" customHeight="false" outlineLevel="0" collapsed="false">
      <c r="G111" s="24" t="str">
        <f aca="false">TEXT(DEC2HEX(HEX2DEC($G110)+1,2),"00")</f>
        <v>6D</v>
      </c>
      <c r="H111" s="25" t="s">
        <v>14</v>
      </c>
      <c r="I111" s="26"/>
      <c r="J111" s="27"/>
      <c r="K111" s="28"/>
      <c r="L111" s="28"/>
      <c r="M111" s="29"/>
      <c r="O111" s="23" t="str">
        <f aca="false">CONCATENATE(IF(AND(ISBLANK($K111),ISBLANK($L111),ISBLANK($M111)),$J111,CONCATENATE($J111,IF(LEN($J111)=2,"    ",IF(LEN($J111)=3,"   ","  ")))),IF(OR(AND(ISBLANK($L111),ISBLANK($M111)),ISBLANK($K111)),$K111,CONCATENATE($K111,", ")),IF(OR(ISBLANK($M111),ISBLANK($L111)),$L111,CONCATENATE($L111,", ")),IF(ISBLANK($M111),"",CONCATENATE("#",$M111)))</f>
        <v/>
      </c>
      <c r="Q111" s="8" t="str">
        <f aca="false">DEC2HEX(IF(ISBLANK($J111),0,(VLOOKUP($J111,$A$2:$C$24,2,0)*16384))+IF(ISBLANK($K111),0,(VLOOKUP($K111,$A$26:$B$33,2,0)*2048))+IF(ISBLANK($L111),0,(VLOOKUP($L111,$A$26:$B$33,2,0)*256))+HEX2DEC($M111)+IF(ISBLANK($J111),0,VLOOKUP($J111,$A$2:$C$24,3,0)),5)</f>
        <v>00000</v>
      </c>
      <c r="R111" s="8" t="str">
        <f aca="false">TEXT(DEC2HEX((FLOOR(HEX2DEC($Q111)/65536,1)*4) + FLOOR(HEX2DEC($Q110)/65536,1)),"0")</f>
        <v>0</v>
      </c>
      <c r="S111" s="8" t="str">
        <f aca="false">DEC2HEX(MOD(HEX2DEC(Q111),65536),4)</f>
        <v>0000</v>
      </c>
    </row>
    <row r="112" customFormat="false" ht="15" hidden="false" customHeight="false" outlineLevel="0" collapsed="false">
      <c r="G112" s="24" t="str">
        <f aca="false">TEXT(DEC2HEX(HEX2DEC($G111)+1,2),"00")</f>
        <v>6E</v>
      </c>
      <c r="H112" s="25" t="s">
        <v>14</v>
      </c>
      <c r="I112" s="26"/>
      <c r="J112" s="27"/>
      <c r="K112" s="28"/>
      <c r="L112" s="28"/>
      <c r="M112" s="29"/>
      <c r="O112" s="23" t="str">
        <f aca="false">CONCATENATE(IF(AND(ISBLANK($K112),ISBLANK($L112),ISBLANK($M112)),$J112,CONCATENATE($J112,IF(LEN($J112)=2,"    ",IF(LEN($J112)=3,"   ","  ")))),IF(OR(AND(ISBLANK($L112),ISBLANK($M112)),ISBLANK($K112)),$K112,CONCATENATE($K112,", ")),IF(OR(ISBLANK($M112),ISBLANK($L112)),$L112,CONCATENATE($L112,", ")),IF(ISBLANK($M112),"",CONCATENATE("#",$M112)))</f>
        <v/>
      </c>
      <c r="Q112" s="8" t="str">
        <f aca="false">DEC2HEX(IF(ISBLANK($J112),0,(VLOOKUP($J112,$A$2:$C$24,2,0)*16384))+IF(ISBLANK($K112),0,(VLOOKUP($K112,$A$26:$B$33,2,0)*2048))+IF(ISBLANK($L112),0,(VLOOKUP($L112,$A$26:$B$33,2,0)*256))+HEX2DEC($M112)+IF(ISBLANK($J112),0,VLOOKUP($J112,$A$2:$C$24,3,0)),5)</f>
        <v>00000</v>
      </c>
      <c r="S112" s="8" t="str">
        <f aca="false">DEC2HEX(MOD(HEX2DEC(Q112),65536),4)</f>
        <v>0000</v>
      </c>
    </row>
    <row r="113" customFormat="false" ht="15" hidden="false" customHeight="false" outlineLevel="0" collapsed="false">
      <c r="G113" s="24" t="str">
        <f aca="false">TEXT(DEC2HEX(HEX2DEC($G112)+1,2),"00")</f>
        <v>6F</v>
      </c>
      <c r="H113" s="25" t="s">
        <v>14</v>
      </c>
      <c r="I113" s="26"/>
      <c r="J113" s="27"/>
      <c r="K113" s="28"/>
      <c r="L113" s="28"/>
      <c r="M113" s="29"/>
      <c r="O113" s="23" t="str">
        <f aca="false">CONCATENATE(IF(AND(ISBLANK($K113),ISBLANK($L113),ISBLANK($M113)),$J113,CONCATENATE($J113,IF(LEN($J113)=2,"    ",IF(LEN($J113)=3,"   ","  ")))),IF(OR(AND(ISBLANK($L113),ISBLANK($M113)),ISBLANK($K113)),$K113,CONCATENATE($K113,", ")),IF(OR(ISBLANK($M113),ISBLANK($L113)),$L113,CONCATENATE($L113,", ")),IF(ISBLANK($M113),"",CONCATENATE("#",$M113)))</f>
        <v/>
      </c>
      <c r="Q113" s="8" t="str">
        <f aca="false">DEC2HEX(IF(ISBLANK($J113),0,(VLOOKUP($J113,$A$2:$C$24,2,0)*16384))+IF(ISBLANK($K113),0,(VLOOKUP($K113,$A$26:$B$33,2,0)*2048))+IF(ISBLANK($L113),0,(VLOOKUP($L113,$A$26:$B$33,2,0)*256))+HEX2DEC($M113)+IF(ISBLANK($J113),0,VLOOKUP($J113,$A$2:$C$24,3,0)),5)</f>
        <v>00000</v>
      </c>
      <c r="R113" s="8" t="str">
        <f aca="false">TEXT(DEC2HEX((FLOOR(HEX2DEC($Q113)/65536,1)*4) + FLOOR(HEX2DEC($Q112)/65536,1)),"0")</f>
        <v>0</v>
      </c>
      <c r="S113" s="8" t="str">
        <f aca="false">DEC2HEX(MOD(HEX2DEC(Q113),65536),4)</f>
        <v>0000</v>
      </c>
      <c r="T113" s="34" t="str">
        <f aca="false">TEXT(DEC2HEX(HEX2DEC(T97)+1,2),"00")</f>
        <v>06</v>
      </c>
      <c r="U113" s="32" t="str">
        <f aca="false"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s="0" t="str">
        <f aca="false">CONCATENATE($R113,$R111,$R109,$R107,$R105,$R103,$R101,$R99)</f>
        <v>00000000</v>
      </c>
    </row>
    <row r="114" customFormat="false" ht="15" hidden="false" customHeight="false" outlineLevel="0" collapsed="false">
      <c r="G114" s="24" t="str">
        <f aca="false">TEXT(DEC2HEX(HEX2DEC($G113)+1,2),"00")</f>
        <v>70</v>
      </c>
      <c r="H114" s="25" t="s">
        <v>14</v>
      </c>
      <c r="I114" s="26"/>
      <c r="J114" s="27"/>
      <c r="K114" s="28"/>
      <c r="L114" s="28"/>
      <c r="M114" s="29"/>
      <c r="O114" s="23" t="str">
        <f aca="false">CONCATENATE(IF(AND(ISBLANK($K114),ISBLANK($L114),ISBLANK($M114)),$J114,CONCATENATE($J114,IF(LEN($J114)=2,"    ",IF(LEN($J114)=3,"   ","  ")))),IF(OR(AND(ISBLANK($L114),ISBLANK($M114)),ISBLANK($K114)),$K114,CONCATENATE($K114,", ")),IF(OR(ISBLANK($M114),ISBLANK($L114)),$L114,CONCATENATE($L114,", ")),IF(ISBLANK($M114),"",CONCATENATE("#",$M114)))</f>
        <v/>
      </c>
      <c r="Q114" s="8" t="str">
        <f aca="false">DEC2HEX(IF(ISBLANK($J114),0,(VLOOKUP($J114,$A$2:$C$24,2,0)*16384))+IF(ISBLANK($K114),0,(VLOOKUP($K114,$A$26:$B$33,2,0)*2048))+IF(ISBLANK($L114),0,(VLOOKUP($L114,$A$26:$B$33,2,0)*256))+HEX2DEC($M114)+IF(ISBLANK($J114),0,VLOOKUP($J114,$A$2:$C$24,3,0)),5)</f>
        <v>00000</v>
      </c>
      <c r="S114" s="8" t="str">
        <f aca="false">DEC2HEX(MOD(HEX2DEC(Q114),65536),4)</f>
        <v>0000</v>
      </c>
    </row>
    <row r="115" customFormat="false" ht="15" hidden="false" customHeight="false" outlineLevel="0" collapsed="false">
      <c r="G115" s="24" t="str">
        <f aca="false">TEXT(DEC2HEX(HEX2DEC($G114)+1,2),"00")</f>
        <v>71</v>
      </c>
      <c r="H115" s="25" t="s">
        <v>14</v>
      </c>
      <c r="I115" s="26"/>
      <c r="J115" s="27"/>
      <c r="K115" s="28"/>
      <c r="L115" s="28"/>
      <c r="M115" s="29"/>
      <c r="O115" s="23" t="str">
        <f aca="false">CONCATENATE(IF(AND(ISBLANK($K115),ISBLANK($L115),ISBLANK($M115)),$J115,CONCATENATE($J115,IF(LEN($J115)=2,"    ",IF(LEN($J115)=3,"   ","  ")))),IF(OR(AND(ISBLANK($L115),ISBLANK($M115)),ISBLANK($K115)),$K115,CONCATENATE($K115,", ")),IF(OR(ISBLANK($M115),ISBLANK($L115)),$L115,CONCATENATE($L115,", ")),IF(ISBLANK($M115),"",CONCATENATE("#",$M115)))</f>
        <v/>
      </c>
      <c r="Q115" s="8" t="str">
        <f aca="false">DEC2HEX(IF(ISBLANK($J115),0,(VLOOKUP($J115,$A$2:$C$24,2,0)*16384))+IF(ISBLANK($K115),0,(VLOOKUP($K115,$A$26:$B$33,2,0)*2048))+IF(ISBLANK($L115),0,(VLOOKUP($L115,$A$26:$B$33,2,0)*256))+HEX2DEC($M115)+IF(ISBLANK($J115),0,VLOOKUP($J115,$A$2:$C$24,3,0)),5)</f>
        <v>00000</v>
      </c>
      <c r="R115" s="8" t="str">
        <f aca="false">TEXT(DEC2HEX((FLOOR(HEX2DEC($Q115)/65536,1)*4) + FLOOR(HEX2DEC($Q114)/65536,1)),"0")</f>
        <v>0</v>
      </c>
      <c r="S115" s="8" t="str">
        <f aca="false">DEC2HEX(MOD(HEX2DEC(Q115),65536),4)</f>
        <v>0000</v>
      </c>
    </row>
    <row r="116" customFormat="false" ht="15" hidden="false" customHeight="false" outlineLevel="0" collapsed="false">
      <c r="G116" s="24" t="str">
        <f aca="false">TEXT(DEC2HEX(HEX2DEC($G115)+1,2),"00")</f>
        <v>72</v>
      </c>
      <c r="H116" s="25" t="s">
        <v>14</v>
      </c>
      <c r="I116" s="26"/>
      <c r="J116" s="27"/>
      <c r="K116" s="28"/>
      <c r="L116" s="28"/>
      <c r="M116" s="29"/>
      <c r="O116" s="23" t="str">
        <f aca="false">CONCATENATE(IF(AND(ISBLANK($K116),ISBLANK($L116),ISBLANK($M116)),$J116,CONCATENATE($J116,IF(LEN($J116)=2,"    ",IF(LEN($J116)=3,"   ","  ")))),IF(OR(AND(ISBLANK($L116),ISBLANK($M116)),ISBLANK($K116)),$K116,CONCATENATE($K116,", ")),IF(OR(ISBLANK($M116),ISBLANK($L116)),$L116,CONCATENATE($L116,", ")),IF(ISBLANK($M116),"",CONCATENATE("#",$M116)))</f>
        <v/>
      </c>
      <c r="Q116" s="8" t="str">
        <f aca="false">DEC2HEX(IF(ISBLANK($J116),0,(VLOOKUP($J116,$A$2:$C$24,2,0)*16384))+IF(ISBLANK($K116),0,(VLOOKUP($K116,$A$26:$B$33,2,0)*2048))+IF(ISBLANK($L116),0,(VLOOKUP($L116,$A$26:$B$33,2,0)*256))+HEX2DEC($M116)+IF(ISBLANK($J116),0,VLOOKUP($J116,$A$2:$C$24,3,0)),5)</f>
        <v>00000</v>
      </c>
      <c r="S116" s="8" t="str">
        <f aca="false">DEC2HEX(MOD(HEX2DEC(Q116),65536),4)</f>
        <v>0000</v>
      </c>
    </row>
    <row r="117" customFormat="false" ht="15" hidden="false" customHeight="false" outlineLevel="0" collapsed="false">
      <c r="G117" s="24" t="str">
        <f aca="false">TEXT(DEC2HEX(HEX2DEC($G116)+1,2),"00")</f>
        <v>73</v>
      </c>
      <c r="H117" s="25" t="s">
        <v>14</v>
      </c>
      <c r="I117" s="26"/>
      <c r="J117" s="27"/>
      <c r="K117" s="28"/>
      <c r="L117" s="28"/>
      <c r="M117" s="29"/>
      <c r="O117" s="23" t="str">
        <f aca="false">CONCATENATE(IF(AND(ISBLANK($K117),ISBLANK($L117),ISBLANK($M117)),$J117,CONCATENATE($J117,IF(LEN($J117)=2,"    ",IF(LEN($J117)=3,"   ","  ")))),IF(OR(AND(ISBLANK($L117),ISBLANK($M117)),ISBLANK($K117)),$K117,CONCATENATE($K117,", ")),IF(OR(ISBLANK($M117),ISBLANK($L117)),$L117,CONCATENATE($L117,", ")),IF(ISBLANK($M117),"",CONCATENATE("#",$M117)))</f>
        <v/>
      </c>
      <c r="Q117" s="8" t="str">
        <f aca="false">DEC2HEX(IF(ISBLANK($J117),0,(VLOOKUP($J117,$A$2:$C$24,2,0)*16384))+IF(ISBLANK($K117),0,(VLOOKUP($K117,$A$26:$B$33,2,0)*2048))+IF(ISBLANK($L117),0,(VLOOKUP($L117,$A$26:$B$33,2,0)*256))+HEX2DEC($M117)+IF(ISBLANK($J117),0,VLOOKUP($J117,$A$2:$C$24,3,0)),5)</f>
        <v>00000</v>
      </c>
      <c r="R117" s="8" t="str">
        <f aca="false">TEXT(DEC2HEX((FLOOR(HEX2DEC($Q117)/65536,1)*4) + FLOOR(HEX2DEC($Q116)/65536,1)),"0")</f>
        <v>0</v>
      </c>
      <c r="S117" s="8" t="str">
        <f aca="false">DEC2HEX(MOD(HEX2DEC(Q117),65536),4)</f>
        <v>0000</v>
      </c>
    </row>
    <row r="118" customFormat="false" ht="15" hidden="false" customHeight="false" outlineLevel="0" collapsed="false">
      <c r="G118" s="24" t="str">
        <f aca="false">TEXT(DEC2HEX(HEX2DEC($G117)+1,2),"00")</f>
        <v>74</v>
      </c>
      <c r="H118" s="25" t="s">
        <v>14</v>
      </c>
      <c r="I118" s="26"/>
      <c r="J118" s="27"/>
      <c r="K118" s="28"/>
      <c r="L118" s="28"/>
      <c r="M118" s="29"/>
      <c r="O118" s="23" t="str">
        <f aca="false">CONCATENATE(IF(AND(ISBLANK($K118),ISBLANK($L118),ISBLANK($M118)),$J118,CONCATENATE($J118,IF(LEN($J118)=2,"    ",IF(LEN($J118)=3,"   ","  ")))),IF(OR(AND(ISBLANK($L118),ISBLANK($M118)),ISBLANK($K118)),$K118,CONCATENATE($K118,", ")),IF(OR(ISBLANK($M118),ISBLANK($L118)),$L118,CONCATENATE($L118,", ")),IF(ISBLANK($M118),"",CONCATENATE("#",$M118)))</f>
        <v/>
      </c>
      <c r="Q118" s="8" t="str">
        <f aca="false">DEC2HEX(IF(ISBLANK($J118),0,(VLOOKUP($J118,$A$2:$C$24,2,0)*16384))+IF(ISBLANK($K118),0,(VLOOKUP($K118,$A$26:$B$33,2,0)*2048))+IF(ISBLANK($L118),0,(VLOOKUP($L118,$A$26:$B$33,2,0)*256))+HEX2DEC($M118)+IF(ISBLANK($J118),0,VLOOKUP($J118,$A$2:$C$24,3,0)),5)</f>
        <v>00000</v>
      </c>
      <c r="S118" s="8" t="str">
        <f aca="false">DEC2HEX(MOD(HEX2DEC(Q118),65536),4)</f>
        <v>0000</v>
      </c>
    </row>
    <row r="119" customFormat="false" ht="15" hidden="false" customHeight="false" outlineLevel="0" collapsed="false">
      <c r="G119" s="24" t="str">
        <f aca="false">TEXT(DEC2HEX(HEX2DEC($G118)+1,2),"00")</f>
        <v>75</v>
      </c>
      <c r="H119" s="25" t="s">
        <v>14</v>
      </c>
      <c r="I119" s="26"/>
      <c r="J119" s="27"/>
      <c r="K119" s="28"/>
      <c r="L119" s="28"/>
      <c r="M119" s="29"/>
      <c r="O119" s="23" t="str">
        <f aca="false">CONCATENATE(IF(AND(ISBLANK($K119),ISBLANK($L119),ISBLANK($M119)),$J119,CONCATENATE($J119,IF(LEN($J119)=2,"    ",IF(LEN($J119)=3,"   ","  ")))),IF(OR(AND(ISBLANK($L119),ISBLANK($M119)),ISBLANK($K119)),$K119,CONCATENATE($K119,", ")),IF(OR(ISBLANK($M119),ISBLANK($L119)),$L119,CONCATENATE($L119,", ")),IF(ISBLANK($M119),"",CONCATENATE("#",$M119)))</f>
        <v/>
      </c>
      <c r="Q119" s="8" t="str">
        <f aca="false">DEC2HEX(IF(ISBLANK($J119),0,(VLOOKUP($J119,$A$2:$C$24,2,0)*16384))+IF(ISBLANK($K119),0,(VLOOKUP($K119,$A$26:$B$33,2,0)*2048))+IF(ISBLANK($L119),0,(VLOOKUP($L119,$A$26:$B$33,2,0)*256))+HEX2DEC($M119)+IF(ISBLANK($J119),0,VLOOKUP($J119,$A$2:$C$24,3,0)),5)</f>
        <v>00000</v>
      </c>
      <c r="R119" s="8" t="str">
        <f aca="false">TEXT(DEC2HEX((FLOOR(HEX2DEC($Q119)/65536,1)*4) + FLOOR(HEX2DEC($Q118)/65536,1)),"0")</f>
        <v>0</v>
      </c>
      <c r="S119" s="8" t="str">
        <f aca="false">DEC2HEX(MOD(HEX2DEC(Q119),65536),4)</f>
        <v>0000</v>
      </c>
    </row>
    <row r="120" customFormat="false" ht="15" hidden="false" customHeight="false" outlineLevel="0" collapsed="false">
      <c r="G120" s="24" t="str">
        <f aca="false">TEXT(DEC2HEX(HEX2DEC($G119)+1,2),"00")</f>
        <v>76</v>
      </c>
      <c r="H120" s="25" t="s">
        <v>14</v>
      </c>
      <c r="I120" s="26"/>
      <c r="J120" s="27"/>
      <c r="K120" s="28"/>
      <c r="L120" s="28"/>
      <c r="M120" s="29"/>
      <c r="O120" s="23" t="str">
        <f aca="false">CONCATENATE(IF(AND(ISBLANK($K120),ISBLANK($L120),ISBLANK($M120)),$J120,CONCATENATE($J120,IF(LEN($J120)=2,"    ",IF(LEN($J120)=3,"   ","  ")))),IF(OR(AND(ISBLANK($L120),ISBLANK($M120)),ISBLANK($K120)),$K120,CONCATENATE($K120,", ")),IF(OR(ISBLANK($M120),ISBLANK($L120)),$L120,CONCATENATE($L120,", ")),IF(ISBLANK($M120),"",CONCATENATE("#",$M120)))</f>
        <v/>
      </c>
      <c r="Q120" s="8" t="str">
        <f aca="false">DEC2HEX(IF(ISBLANK($J120),0,(VLOOKUP($J120,$A$2:$C$24,2,0)*16384))+IF(ISBLANK($K120),0,(VLOOKUP($K120,$A$26:$B$33,2,0)*2048))+IF(ISBLANK($L120),0,(VLOOKUP($L120,$A$26:$B$33,2,0)*256))+HEX2DEC($M120)+IF(ISBLANK($J120),0,VLOOKUP($J120,$A$2:$C$24,3,0)),5)</f>
        <v>00000</v>
      </c>
      <c r="S120" s="8" t="str">
        <f aca="false">DEC2HEX(MOD(HEX2DEC(Q120),65536),4)</f>
        <v>0000</v>
      </c>
    </row>
    <row r="121" customFormat="false" ht="15" hidden="false" customHeight="false" outlineLevel="0" collapsed="false">
      <c r="G121" s="24" t="str">
        <f aca="false">TEXT(DEC2HEX(HEX2DEC($G120)+1,2),"00")</f>
        <v>77</v>
      </c>
      <c r="H121" s="25" t="s">
        <v>14</v>
      </c>
      <c r="I121" s="26"/>
      <c r="J121" s="27"/>
      <c r="K121" s="28"/>
      <c r="L121" s="28"/>
      <c r="M121" s="29"/>
      <c r="O121" s="23" t="str">
        <f aca="false">CONCATENATE(IF(AND(ISBLANK($K121),ISBLANK($L121),ISBLANK($M121)),$J121,CONCATENATE($J121,IF(LEN($J121)=2,"    ",IF(LEN($J121)=3,"   ","  ")))),IF(OR(AND(ISBLANK($L121),ISBLANK($M121)),ISBLANK($K121)),$K121,CONCATENATE($K121,", ")),IF(OR(ISBLANK($M121),ISBLANK($L121)),$L121,CONCATENATE($L121,", ")),IF(ISBLANK($M121),"",CONCATENATE("#",$M121)))</f>
        <v/>
      </c>
      <c r="Q121" s="8" t="str">
        <f aca="false">DEC2HEX(IF(ISBLANK($J121),0,(VLOOKUP($J121,$A$2:$C$24,2,0)*16384))+IF(ISBLANK($K121),0,(VLOOKUP($K121,$A$26:$B$33,2,0)*2048))+IF(ISBLANK($L121),0,(VLOOKUP($L121,$A$26:$B$33,2,0)*256))+HEX2DEC($M121)+IF(ISBLANK($J121),0,VLOOKUP($J121,$A$2:$C$24,3,0)),5)</f>
        <v>00000</v>
      </c>
      <c r="R121" s="8" t="str">
        <f aca="false">TEXT(DEC2HEX((FLOOR(HEX2DEC($Q121)/65536,1)*4) + FLOOR(HEX2DEC($Q120)/65536,1)),"0")</f>
        <v>0</v>
      </c>
      <c r="S121" s="8" t="str">
        <f aca="false">DEC2HEX(MOD(HEX2DEC(Q121),65536),4)</f>
        <v>0000</v>
      </c>
    </row>
    <row r="122" customFormat="false" ht="15" hidden="false" customHeight="false" outlineLevel="0" collapsed="false">
      <c r="G122" s="24" t="str">
        <f aca="false">TEXT(DEC2HEX(HEX2DEC($G121)+1,2),"00")</f>
        <v>78</v>
      </c>
      <c r="H122" s="25" t="s">
        <v>14</v>
      </c>
      <c r="I122" s="26"/>
      <c r="J122" s="27"/>
      <c r="K122" s="28"/>
      <c r="L122" s="28"/>
      <c r="M122" s="29"/>
      <c r="O122" s="23" t="str">
        <f aca="false">CONCATENATE(IF(AND(ISBLANK($K122),ISBLANK($L122),ISBLANK($M122)),$J122,CONCATENATE($J122,IF(LEN($J122)=2,"    ",IF(LEN($J122)=3,"   ","  ")))),IF(OR(AND(ISBLANK($L122),ISBLANK($M122)),ISBLANK($K122)),$K122,CONCATENATE($K122,", ")),IF(OR(ISBLANK($M122),ISBLANK($L122)),$L122,CONCATENATE($L122,", ")),IF(ISBLANK($M122),"",CONCATENATE("#",$M122)))</f>
        <v/>
      </c>
      <c r="Q122" s="8" t="str">
        <f aca="false">DEC2HEX(IF(ISBLANK($J122),0,(VLOOKUP($J122,$A$2:$C$24,2,0)*16384))+IF(ISBLANK($K122),0,(VLOOKUP($K122,$A$26:$B$33,2,0)*2048))+IF(ISBLANK($L122),0,(VLOOKUP($L122,$A$26:$B$33,2,0)*256))+HEX2DEC($M122)+IF(ISBLANK($J122),0,VLOOKUP($J122,$A$2:$C$24,3,0)),5)</f>
        <v>00000</v>
      </c>
      <c r="S122" s="8" t="str">
        <f aca="false">DEC2HEX(MOD(HEX2DEC(Q122),65536),4)</f>
        <v>0000</v>
      </c>
    </row>
    <row r="123" customFormat="false" ht="15" hidden="false" customHeight="false" outlineLevel="0" collapsed="false">
      <c r="G123" s="24" t="str">
        <f aca="false">TEXT(DEC2HEX(HEX2DEC($G122)+1,2),"00")</f>
        <v>79</v>
      </c>
      <c r="H123" s="25" t="s">
        <v>14</v>
      </c>
      <c r="I123" s="26"/>
      <c r="J123" s="27"/>
      <c r="K123" s="28"/>
      <c r="L123" s="28"/>
      <c r="M123" s="29"/>
      <c r="O123" s="23" t="str">
        <f aca="false">CONCATENATE(IF(AND(ISBLANK($K123),ISBLANK($L123),ISBLANK($M123)),$J123,CONCATENATE($J123,IF(LEN($J123)=2,"    ",IF(LEN($J123)=3,"   ","  ")))),IF(OR(AND(ISBLANK($L123),ISBLANK($M123)),ISBLANK($K123)),$K123,CONCATENATE($K123,", ")),IF(OR(ISBLANK($M123),ISBLANK($L123)),$L123,CONCATENATE($L123,", ")),IF(ISBLANK($M123),"",CONCATENATE("#",$M123)))</f>
        <v/>
      </c>
      <c r="Q123" s="8" t="str">
        <f aca="false">DEC2HEX(IF(ISBLANK($J123),0,(VLOOKUP($J123,$A$2:$C$24,2,0)*16384))+IF(ISBLANK($K123),0,(VLOOKUP($K123,$A$26:$B$33,2,0)*2048))+IF(ISBLANK($L123),0,(VLOOKUP($L123,$A$26:$B$33,2,0)*256))+HEX2DEC($M123)+IF(ISBLANK($J123),0,VLOOKUP($J123,$A$2:$C$24,3,0)),5)</f>
        <v>00000</v>
      </c>
      <c r="R123" s="8" t="str">
        <f aca="false">TEXT(DEC2HEX((FLOOR(HEX2DEC($Q123)/65536,1)*4) + FLOOR(HEX2DEC($Q122)/65536,1)),"0")</f>
        <v>0</v>
      </c>
      <c r="S123" s="8" t="str">
        <f aca="false">DEC2HEX(MOD(HEX2DEC(Q123),65536),4)</f>
        <v>0000</v>
      </c>
    </row>
    <row r="124" customFormat="false" ht="15" hidden="false" customHeight="false" outlineLevel="0" collapsed="false">
      <c r="G124" s="24" t="str">
        <f aca="false">TEXT(DEC2HEX(HEX2DEC($G123)+1,2),"00")</f>
        <v>7A</v>
      </c>
      <c r="H124" s="25" t="s">
        <v>14</v>
      </c>
      <c r="I124" s="26"/>
      <c r="J124" s="27"/>
      <c r="K124" s="28"/>
      <c r="L124" s="28"/>
      <c r="M124" s="29"/>
      <c r="O124" s="23" t="str">
        <f aca="false">CONCATENATE(IF(AND(ISBLANK($K124),ISBLANK($L124),ISBLANK($M124)),$J124,CONCATENATE($J124,IF(LEN($J124)=2,"    ",IF(LEN($J124)=3,"   ","  ")))),IF(OR(AND(ISBLANK($L124),ISBLANK($M124)),ISBLANK($K124)),$K124,CONCATENATE($K124,", ")),IF(OR(ISBLANK($M124),ISBLANK($L124)),$L124,CONCATENATE($L124,", ")),IF(ISBLANK($M124),"",CONCATENATE("#",$M124)))</f>
        <v/>
      </c>
      <c r="Q124" s="8" t="str">
        <f aca="false">DEC2HEX(IF(ISBLANK($J124),0,(VLOOKUP($J124,$A$2:$C$24,2,0)*16384))+IF(ISBLANK($K124),0,(VLOOKUP($K124,$A$26:$B$33,2,0)*2048))+IF(ISBLANK($L124),0,(VLOOKUP($L124,$A$26:$B$33,2,0)*256))+HEX2DEC($M124)+IF(ISBLANK($J124),0,VLOOKUP($J124,$A$2:$C$24,3,0)),5)</f>
        <v>00000</v>
      </c>
      <c r="S124" s="8" t="str">
        <f aca="false">DEC2HEX(MOD(HEX2DEC(Q124),65536),4)</f>
        <v>0000</v>
      </c>
    </row>
    <row r="125" customFormat="false" ht="15" hidden="false" customHeight="false" outlineLevel="0" collapsed="false">
      <c r="G125" s="24" t="str">
        <f aca="false">TEXT(DEC2HEX(HEX2DEC($G124)+1,2),"00")</f>
        <v>7B</v>
      </c>
      <c r="H125" s="25" t="s">
        <v>14</v>
      </c>
      <c r="I125" s="26"/>
      <c r="J125" s="27"/>
      <c r="K125" s="28"/>
      <c r="L125" s="28"/>
      <c r="M125" s="29"/>
      <c r="O125" s="23" t="str">
        <f aca="false">CONCATENATE(IF(AND(ISBLANK($K125),ISBLANK($L125),ISBLANK($M125)),$J125,CONCATENATE($J125,IF(LEN($J125)=2,"    ",IF(LEN($J125)=3,"   ","  ")))),IF(OR(AND(ISBLANK($L125),ISBLANK($M125)),ISBLANK($K125)),$K125,CONCATENATE($K125,", ")),IF(OR(ISBLANK($M125),ISBLANK($L125)),$L125,CONCATENATE($L125,", ")),IF(ISBLANK($M125),"",CONCATENATE("#",$M125)))</f>
        <v/>
      </c>
      <c r="Q125" s="8" t="str">
        <f aca="false">DEC2HEX(IF(ISBLANK($J125),0,(VLOOKUP($J125,$A$2:$C$24,2,0)*16384))+IF(ISBLANK($K125),0,(VLOOKUP($K125,$A$26:$B$33,2,0)*2048))+IF(ISBLANK($L125),0,(VLOOKUP($L125,$A$26:$B$33,2,0)*256))+HEX2DEC($M125)+IF(ISBLANK($J125),0,VLOOKUP($J125,$A$2:$C$24,3,0)),5)</f>
        <v>00000</v>
      </c>
      <c r="R125" s="8" t="str">
        <f aca="false">TEXT(DEC2HEX((FLOOR(HEX2DEC($Q125)/65536,1)*4) + FLOOR(HEX2DEC($Q124)/65536,1)),"0")</f>
        <v>0</v>
      </c>
      <c r="S125" s="8" t="str">
        <f aca="false">DEC2HEX(MOD(HEX2DEC(Q125),65536),4)</f>
        <v>0000</v>
      </c>
    </row>
    <row r="126" customFormat="false" ht="15" hidden="false" customHeight="false" outlineLevel="0" collapsed="false">
      <c r="G126" s="24" t="str">
        <f aca="false">TEXT(DEC2HEX(HEX2DEC($G125)+1,2),"00")</f>
        <v>7C</v>
      </c>
      <c r="H126" s="25" t="s">
        <v>14</v>
      </c>
      <c r="I126" s="26"/>
      <c r="J126" s="27"/>
      <c r="K126" s="28"/>
      <c r="L126" s="28"/>
      <c r="M126" s="29"/>
      <c r="O126" s="23" t="str">
        <f aca="false">CONCATENATE(IF(AND(ISBLANK($K126),ISBLANK($L126),ISBLANK($M126)),$J126,CONCATENATE($J126,IF(LEN($J126)=2,"    ",IF(LEN($J126)=3,"   ","  ")))),IF(OR(AND(ISBLANK($L126),ISBLANK($M126)),ISBLANK($K126)),$K126,CONCATENATE($K126,", ")),IF(OR(ISBLANK($M126),ISBLANK($L126)),$L126,CONCATENATE($L126,", ")),IF(ISBLANK($M126),"",CONCATENATE("#",$M126)))</f>
        <v/>
      </c>
      <c r="Q126" s="8" t="str">
        <f aca="false">DEC2HEX(IF(ISBLANK($J126),0,(VLOOKUP($J126,$A$2:$C$24,2,0)*16384))+IF(ISBLANK($K126),0,(VLOOKUP($K126,$A$26:$B$33,2,0)*2048))+IF(ISBLANK($L126),0,(VLOOKUP($L126,$A$26:$B$33,2,0)*256))+HEX2DEC($M126)+IF(ISBLANK($J126),0,VLOOKUP($J126,$A$2:$C$24,3,0)),5)</f>
        <v>00000</v>
      </c>
      <c r="S126" s="8" t="str">
        <f aca="false">DEC2HEX(MOD(HEX2DEC(Q126),65536),4)</f>
        <v>0000</v>
      </c>
    </row>
    <row r="127" customFormat="false" ht="15" hidden="false" customHeight="false" outlineLevel="0" collapsed="false">
      <c r="G127" s="24" t="str">
        <f aca="false">TEXT(DEC2HEX(HEX2DEC($G126)+1,2),"00")</f>
        <v>7D</v>
      </c>
      <c r="H127" s="25" t="s">
        <v>14</v>
      </c>
      <c r="I127" s="26"/>
      <c r="J127" s="27"/>
      <c r="K127" s="28"/>
      <c r="L127" s="28"/>
      <c r="M127" s="29"/>
      <c r="O127" s="23" t="str">
        <f aca="false">CONCATENATE(IF(AND(ISBLANK($K127),ISBLANK($L127),ISBLANK($M127)),$J127,CONCATENATE($J127,IF(LEN($J127)=2,"    ",IF(LEN($J127)=3,"   ","  ")))),IF(OR(AND(ISBLANK($L127),ISBLANK($M127)),ISBLANK($K127)),$K127,CONCATENATE($K127,", ")),IF(OR(ISBLANK($M127),ISBLANK($L127)),$L127,CONCATENATE($L127,", ")),IF(ISBLANK($M127),"",CONCATENATE("#",$M127)))</f>
        <v/>
      </c>
      <c r="Q127" s="8" t="str">
        <f aca="false">DEC2HEX(IF(ISBLANK($J127),0,(VLOOKUP($J127,$A$2:$C$24,2,0)*16384))+IF(ISBLANK($K127),0,(VLOOKUP($K127,$A$26:$B$33,2,0)*2048))+IF(ISBLANK($L127),0,(VLOOKUP($L127,$A$26:$B$33,2,0)*256))+HEX2DEC($M127)+IF(ISBLANK($J127),0,VLOOKUP($J127,$A$2:$C$24,3,0)),5)</f>
        <v>00000</v>
      </c>
      <c r="R127" s="8" t="str">
        <f aca="false">TEXT(DEC2HEX((FLOOR(HEX2DEC($Q127)/65536,1)*4) + FLOOR(HEX2DEC($Q126)/65536,1)),"0")</f>
        <v>0</v>
      </c>
      <c r="S127" s="8" t="str">
        <f aca="false">DEC2HEX(MOD(HEX2DEC(Q127),65536),4)</f>
        <v>0000</v>
      </c>
    </row>
    <row r="128" customFormat="false" ht="15" hidden="false" customHeight="false" outlineLevel="0" collapsed="false">
      <c r="G128" s="24" t="str">
        <f aca="false">TEXT(DEC2HEX(HEX2DEC($G127)+1,2),"00")</f>
        <v>7E</v>
      </c>
      <c r="H128" s="25" t="s">
        <v>14</v>
      </c>
      <c r="I128" s="26"/>
      <c r="J128" s="27"/>
      <c r="K128" s="28"/>
      <c r="L128" s="28"/>
      <c r="M128" s="29"/>
      <c r="O128" s="23" t="str">
        <f aca="false">CONCATENATE(IF(AND(ISBLANK($K128),ISBLANK($L128),ISBLANK($M128)),$J128,CONCATENATE($J128,IF(LEN($J128)=2,"    ",IF(LEN($J128)=3,"   ","  ")))),IF(OR(AND(ISBLANK($L128),ISBLANK($M128)),ISBLANK($K128)),$K128,CONCATENATE($K128,", ")),IF(OR(ISBLANK($M128),ISBLANK($L128)),$L128,CONCATENATE($L128,", ")),IF(ISBLANK($M128),"",CONCATENATE("#",$M128)))</f>
        <v/>
      </c>
      <c r="Q128" s="8" t="str">
        <f aca="false">DEC2HEX(IF(ISBLANK($J128),0,(VLOOKUP($J128,$A$2:$C$24,2,0)*16384))+IF(ISBLANK($K128),0,(VLOOKUP($K128,$A$26:$B$33,2,0)*2048))+IF(ISBLANK($L128),0,(VLOOKUP($L128,$A$26:$B$33,2,0)*256))+HEX2DEC($M128)+IF(ISBLANK($J128),0,VLOOKUP($J128,$A$2:$C$24,3,0)),5)</f>
        <v>00000</v>
      </c>
      <c r="S128" s="8" t="str">
        <f aca="false">DEC2HEX(MOD(HEX2DEC(Q128),65536),4)</f>
        <v>0000</v>
      </c>
    </row>
    <row r="129" customFormat="false" ht="15" hidden="false" customHeight="false" outlineLevel="0" collapsed="false">
      <c r="G129" s="24" t="str">
        <f aca="false">TEXT(DEC2HEX(HEX2DEC($G128)+1,2),"00")</f>
        <v>7F</v>
      </c>
      <c r="H129" s="25" t="s">
        <v>14</v>
      </c>
      <c r="I129" s="26"/>
      <c r="J129" s="27"/>
      <c r="K129" s="28"/>
      <c r="L129" s="28"/>
      <c r="M129" s="29"/>
      <c r="O129" s="23" t="str">
        <f aca="false">CONCATENATE(IF(AND(ISBLANK($K129),ISBLANK($L129),ISBLANK($M129)),$J129,CONCATENATE($J129,IF(LEN($J129)=2,"    ",IF(LEN($J129)=3,"   ","  ")))),IF(OR(AND(ISBLANK($L129),ISBLANK($M129)),ISBLANK($K129)),$K129,CONCATENATE($K129,", ")),IF(OR(ISBLANK($M129),ISBLANK($L129)),$L129,CONCATENATE($L129,", ")),IF(ISBLANK($M129),"",CONCATENATE("#",$M129)))</f>
        <v/>
      </c>
      <c r="Q129" s="8" t="str">
        <f aca="false">DEC2HEX(IF(ISBLANK($J129),0,(VLOOKUP($J129,$A$2:$C$24,2,0)*16384))+IF(ISBLANK($K129),0,(VLOOKUP($K129,$A$26:$B$33,2,0)*2048))+IF(ISBLANK($L129),0,(VLOOKUP($L129,$A$26:$B$33,2,0)*256))+HEX2DEC($M129)+IF(ISBLANK($J129),0,VLOOKUP($J129,$A$2:$C$24,3,0)),5)</f>
        <v>00000</v>
      </c>
      <c r="R129" s="8" t="str">
        <f aca="false">TEXT(DEC2HEX((FLOOR(HEX2DEC($Q129)/65536,1)*4) + FLOOR(HEX2DEC($Q128)/65536,1)),"0")</f>
        <v>0</v>
      </c>
      <c r="S129" s="8" t="str">
        <f aca="false">DEC2HEX(MOD(HEX2DEC(Q129),65536),4)</f>
        <v>0000</v>
      </c>
      <c r="T129" s="34" t="str">
        <f aca="false">TEXT(DEC2HEX(HEX2DEC(T113)+1,2),"00")</f>
        <v>07</v>
      </c>
      <c r="U129" s="32" t="str">
        <f aca="false"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s="0" t="str">
        <f aca="false">CONCATENATE($R129,$R127,$R125,$R123,$R121,$R119,$R117,$R115)</f>
        <v>00000000</v>
      </c>
      <c r="W129" s="32" t="str">
        <f aca="false">CONCATENATE(".INITP_",TEXT(DEC2HEX(ROUNDDOWN(HEX2DEC($T129)/8,2)),"00"),"(256'h",$V129,$V113,$V97,$V81,$V65,$V49,$V33,$V17,"),")</f>
        <v>.INITP_00(256'h0000000000000000000000000000000000000000200002200000000000050400),</v>
      </c>
    </row>
    <row r="130" customFormat="false" ht="15" hidden="false" customHeight="false" outlineLevel="0" collapsed="false">
      <c r="G130" s="24" t="str">
        <f aca="false">TEXT(DEC2HEX(HEX2DEC($G129)+1,2),"00")</f>
        <v>80</v>
      </c>
      <c r="H130" s="25" t="s">
        <v>14</v>
      </c>
      <c r="I130" s="26"/>
      <c r="J130" s="27"/>
      <c r="K130" s="28"/>
      <c r="L130" s="28"/>
      <c r="M130" s="29"/>
      <c r="O130" s="23" t="str">
        <f aca="false">CONCATENATE(IF(AND(ISBLANK($K130),ISBLANK($L130),ISBLANK($M130)),$J130,CONCATENATE($J130,IF(LEN($J130)=2,"    ",IF(LEN($J130)=3,"   ","  ")))),IF(OR(AND(ISBLANK($L130),ISBLANK($M130)),ISBLANK($K130)),$K130,CONCATENATE($K130,", ")),IF(OR(ISBLANK($M130),ISBLANK($L130)),$L130,CONCATENATE($L130,", ")),IF(ISBLANK($M130),"",CONCATENATE("#",$M130)))</f>
        <v/>
      </c>
      <c r="Q130" s="8" t="str">
        <f aca="false">DEC2HEX(IF(ISBLANK($J130),0,(VLOOKUP($J130,$A$2:$C$24,2,0)*16384))+IF(ISBLANK($K130),0,(VLOOKUP($K130,$A$26:$B$33,2,0)*2048))+IF(ISBLANK($L130),0,(VLOOKUP($L130,$A$26:$B$33,2,0)*256))+HEX2DEC($M130)+IF(ISBLANK($J130),0,VLOOKUP($J130,$A$2:$C$24,3,0)),5)</f>
        <v>00000</v>
      </c>
      <c r="S130" s="8" t="str">
        <f aca="false">DEC2HEX(MOD(HEX2DEC(Q130),65536),4)</f>
        <v>0000</v>
      </c>
    </row>
    <row r="131" customFormat="false" ht="15" hidden="false" customHeight="false" outlineLevel="0" collapsed="false">
      <c r="G131" s="24" t="str">
        <f aca="false">TEXT(DEC2HEX(HEX2DEC($G130)+1,2),"00")</f>
        <v>81</v>
      </c>
      <c r="H131" s="25" t="s">
        <v>14</v>
      </c>
      <c r="I131" s="26"/>
      <c r="J131" s="27"/>
      <c r="K131" s="28"/>
      <c r="L131" s="28"/>
      <c r="M131" s="29"/>
      <c r="O131" s="23" t="str">
        <f aca="false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8" t="str">
        <f aca="false">DEC2HEX(IF(ISBLANK($J131),0,(VLOOKUP($J131,$A$2:$C$24,2,0)*16384))+IF(ISBLANK($K131),0,(VLOOKUP($K131,$A$26:$B$33,2,0)*2048))+IF(ISBLANK($L131),0,(VLOOKUP($L131,$A$26:$B$33,2,0)*256))+HEX2DEC($M131)+IF(ISBLANK($J131),0,VLOOKUP($J131,$A$2:$C$24,3,0)),5)</f>
        <v>00000</v>
      </c>
      <c r="R131" s="8" t="str">
        <f aca="false">TEXT(DEC2HEX((FLOOR(HEX2DEC($Q131)/65536,1)*4) + FLOOR(HEX2DEC($Q130)/65536,1)),"0")</f>
        <v>0</v>
      </c>
      <c r="S131" s="8" t="str">
        <f aca="false">DEC2HEX(MOD(HEX2DEC(Q131),65536),4)</f>
        <v>0000</v>
      </c>
    </row>
    <row r="132" customFormat="false" ht="15" hidden="false" customHeight="false" outlineLevel="0" collapsed="false">
      <c r="G132" s="24" t="str">
        <f aca="false">TEXT(DEC2HEX(HEX2DEC($G131)+1,2),"00")</f>
        <v>82</v>
      </c>
      <c r="H132" s="25" t="s">
        <v>14</v>
      </c>
      <c r="I132" s="26"/>
      <c r="J132" s="27"/>
      <c r="K132" s="28"/>
      <c r="L132" s="28"/>
      <c r="M132" s="29"/>
      <c r="O132" s="23" t="str">
        <f aca="false">CONCATENATE(IF(AND(ISBLANK($K132),ISBLANK($L132),ISBLANK($M132)),$J132,CONCATENATE($J132,IF(LEN($J132)=2,"    ",IF(LEN($J132)=3,"   ","  ")))),IF(OR(AND(ISBLANK($L132),ISBLANK($M132)),ISBLANK($K132)),$K132,CONCATENATE($K132,", ")),IF(OR(ISBLANK($M132),ISBLANK($L132)),$L132,CONCATENATE($L132,", ")),IF(ISBLANK($M132),"",CONCATENATE("#",$M132)))</f>
        <v/>
      </c>
      <c r="Q132" s="8" t="str">
        <f aca="false">DEC2HEX(IF(ISBLANK($J132),0,(VLOOKUP($J132,$A$2:$C$24,2,0)*16384))+IF(ISBLANK($K132),0,(VLOOKUP($K132,$A$26:$B$33,2,0)*2048))+IF(ISBLANK($L132),0,(VLOOKUP($L132,$A$26:$B$33,2,0)*256))+HEX2DEC($M132)+IF(ISBLANK($J132),0,VLOOKUP($J132,$A$2:$C$24,3,0)),5)</f>
        <v>00000</v>
      </c>
      <c r="S132" s="8" t="str">
        <f aca="false">DEC2HEX(MOD(HEX2DEC(Q132),65536),4)</f>
        <v>0000</v>
      </c>
    </row>
    <row r="133" customFormat="false" ht="15" hidden="false" customHeight="false" outlineLevel="0" collapsed="false">
      <c r="G133" s="24" t="str">
        <f aca="false">TEXT(DEC2HEX(HEX2DEC($G132)+1,2),"00")</f>
        <v>83</v>
      </c>
      <c r="H133" s="25" t="s">
        <v>14</v>
      </c>
      <c r="I133" s="26"/>
      <c r="J133" s="27"/>
      <c r="K133" s="28"/>
      <c r="L133" s="28"/>
      <c r="M133" s="29"/>
      <c r="O133" s="23" t="str">
        <f aca="false">CONCATENATE(IF(AND(ISBLANK($K133),ISBLANK($L133),ISBLANK($M133)),$J133,CONCATENATE($J133,IF(LEN($J133)=2,"    ",IF(LEN($J133)=3,"   ","  ")))),IF(OR(AND(ISBLANK($L133),ISBLANK($M133)),ISBLANK($K133)),$K133,CONCATENATE($K133,", ")),IF(OR(ISBLANK($M133),ISBLANK($L133)),$L133,CONCATENATE($L133,", ")),IF(ISBLANK($M133),"",CONCATENATE("#",$M133)))</f>
        <v/>
      </c>
      <c r="Q133" s="8" t="str">
        <f aca="false">DEC2HEX(IF(ISBLANK($J133),0,(VLOOKUP($J133,$A$2:$C$24,2,0)*16384))+IF(ISBLANK($K133),0,(VLOOKUP($K133,$A$26:$B$33,2,0)*2048))+IF(ISBLANK($L133),0,(VLOOKUP($L133,$A$26:$B$33,2,0)*256))+HEX2DEC($M133)+IF(ISBLANK($J133),0,VLOOKUP($J133,$A$2:$C$24,3,0)),5)</f>
        <v>00000</v>
      </c>
      <c r="R133" s="8" t="str">
        <f aca="false">TEXT(DEC2HEX((FLOOR(HEX2DEC($Q133)/65536,1)*4) + FLOOR(HEX2DEC($Q132)/65536,1)),"0")</f>
        <v>0</v>
      </c>
      <c r="S133" s="8" t="str">
        <f aca="false">DEC2HEX(MOD(HEX2DEC(Q133),65536),4)</f>
        <v>0000</v>
      </c>
    </row>
    <row r="134" customFormat="false" ht="15" hidden="false" customHeight="false" outlineLevel="0" collapsed="false">
      <c r="G134" s="24" t="str">
        <f aca="false">TEXT(DEC2HEX(HEX2DEC($G133)+1,2),"00")</f>
        <v>84</v>
      </c>
      <c r="H134" s="25" t="s">
        <v>14</v>
      </c>
      <c r="I134" s="26"/>
      <c r="J134" s="27"/>
      <c r="K134" s="28"/>
      <c r="L134" s="28"/>
      <c r="M134" s="29"/>
      <c r="O134" s="23" t="str">
        <f aca="false">CONCATENATE(IF(AND(ISBLANK($K134),ISBLANK($L134),ISBLANK($M134)),$J134,CONCATENATE($J134,IF(LEN($J134)=2,"    ",IF(LEN($J134)=3,"   ","  ")))),IF(OR(AND(ISBLANK($L134),ISBLANK($M134)),ISBLANK($K134)),$K134,CONCATENATE($K134,", ")),IF(OR(ISBLANK($M134),ISBLANK($L134)),$L134,CONCATENATE($L134,", ")),IF(ISBLANK($M134),"",CONCATENATE("#",$M134)))</f>
        <v/>
      </c>
      <c r="Q134" s="8" t="str">
        <f aca="false">DEC2HEX(IF(ISBLANK($J134),0,(VLOOKUP($J134,$A$2:$C$24,2,0)*16384))+IF(ISBLANK($K134),0,(VLOOKUP($K134,$A$26:$B$33,2,0)*2048))+IF(ISBLANK($L134),0,(VLOOKUP($L134,$A$26:$B$33,2,0)*256))+HEX2DEC($M134)+IF(ISBLANK($J134),0,VLOOKUP($J134,$A$2:$C$24,3,0)),5)</f>
        <v>00000</v>
      </c>
      <c r="S134" s="8" t="str">
        <f aca="false">DEC2HEX(MOD(HEX2DEC(Q134),65536),4)</f>
        <v>0000</v>
      </c>
    </row>
    <row r="135" customFormat="false" ht="15" hidden="false" customHeight="false" outlineLevel="0" collapsed="false">
      <c r="G135" s="24" t="str">
        <f aca="false">TEXT(DEC2HEX(HEX2DEC($G134)+1,2),"00")</f>
        <v>85</v>
      </c>
      <c r="H135" s="25" t="s">
        <v>14</v>
      </c>
      <c r="I135" s="26"/>
      <c r="J135" s="27"/>
      <c r="K135" s="28"/>
      <c r="L135" s="28"/>
      <c r="M135" s="29"/>
      <c r="O135" s="23" t="str">
        <f aca="false">CONCATENATE(IF(AND(ISBLANK($K135),ISBLANK($L135),ISBLANK($M135)),$J135,CONCATENATE($J135,IF(LEN($J135)=2,"    ",IF(LEN($J135)=3,"   ","  ")))),IF(OR(AND(ISBLANK($L135),ISBLANK($M135)),ISBLANK($K135)),$K135,CONCATENATE($K135,", ")),IF(OR(ISBLANK($M135),ISBLANK($L135)),$L135,CONCATENATE($L135,", ")),IF(ISBLANK($M135),"",CONCATENATE("#",$M135)))</f>
        <v/>
      </c>
      <c r="Q135" s="8" t="str">
        <f aca="false">DEC2HEX(IF(ISBLANK($J135),0,(VLOOKUP($J135,$A$2:$C$24,2,0)*16384))+IF(ISBLANK($K135),0,(VLOOKUP($K135,$A$26:$B$33,2,0)*2048))+IF(ISBLANK($L135),0,(VLOOKUP($L135,$A$26:$B$33,2,0)*256))+HEX2DEC($M135)+IF(ISBLANK($J135),0,VLOOKUP($J135,$A$2:$C$24,3,0)),5)</f>
        <v>00000</v>
      </c>
      <c r="R135" s="8" t="str">
        <f aca="false">TEXT(DEC2HEX((FLOOR(HEX2DEC($Q135)/65536,1)*4) + FLOOR(HEX2DEC($Q134)/65536,1)),"0")</f>
        <v>0</v>
      </c>
      <c r="S135" s="8" t="str">
        <f aca="false">DEC2HEX(MOD(HEX2DEC(Q135),65536),4)</f>
        <v>0000</v>
      </c>
    </row>
    <row r="136" customFormat="false" ht="15" hidden="false" customHeight="false" outlineLevel="0" collapsed="false">
      <c r="G136" s="24" t="str">
        <f aca="false">TEXT(DEC2HEX(HEX2DEC($G135)+1,2),"00")</f>
        <v>86</v>
      </c>
      <c r="H136" s="25" t="s">
        <v>14</v>
      </c>
      <c r="I136" s="26"/>
      <c r="J136" s="27"/>
      <c r="K136" s="28"/>
      <c r="L136" s="28"/>
      <c r="M136" s="29"/>
      <c r="O136" s="23" t="str">
        <f aca="false">CONCATENATE(IF(AND(ISBLANK($K136),ISBLANK($L136),ISBLANK($M136)),$J136,CONCATENATE($J136,IF(LEN($J136)=2,"    ",IF(LEN($J136)=3,"   ","  ")))),IF(OR(AND(ISBLANK($L136),ISBLANK($M136)),ISBLANK($K136)),$K136,CONCATENATE($K136,", ")),IF(OR(ISBLANK($M136),ISBLANK($L136)),$L136,CONCATENATE($L136,", ")),IF(ISBLANK($M136),"",CONCATENATE("#",$M136)))</f>
        <v/>
      </c>
      <c r="Q136" s="8" t="str">
        <f aca="false">DEC2HEX(IF(ISBLANK($J136),0,(VLOOKUP($J136,$A$2:$C$24,2,0)*16384))+IF(ISBLANK($K136),0,(VLOOKUP($K136,$A$26:$B$33,2,0)*2048))+IF(ISBLANK($L136),0,(VLOOKUP($L136,$A$26:$B$33,2,0)*256))+HEX2DEC($M136)+IF(ISBLANK($J136),0,VLOOKUP($J136,$A$2:$C$24,3,0)),5)</f>
        <v>00000</v>
      </c>
      <c r="S136" s="8" t="str">
        <f aca="false">DEC2HEX(MOD(HEX2DEC(Q136),65536),4)</f>
        <v>0000</v>
      </c>
    </row>
    <row r="137" customFormat="false" ht="15" hidden="false" customHeight="false" outlineLevel="0" collapsed="false">
      <c r="G137" s="24" t="str">
        <f aca="false">TEXT(DEC2HEX(HEX2DEC($G136)+1,2),"00")</f>
        <v>87</v>
      </c>
      <c r="H137" s="25" t="s">
        <v>14</v>
      </c>
      <c r="I137" s="26"/>
      <c r="J137" s="27"/>
      <c r="K137" s="28"/>
      <c r="L137" s="28"/>
      <c r="M137" s="29"/>
      <c r="O137" s="23" t="str">
        <f aca="false">CONCATENATE(IF(AND(ISBLANK($K137),ISBLANK($L137),ISBLANK($M137)),$J137,CONCATENATE($J137,IF(LEN($J137)=2,"    ",IF(LEN($J137)=3,"   ","  ")))),IF(OR(AND(ISBLANK($L137),ISBLANK($M137)),ISBLANK($K137)),$K137,CONCATENATE($K137,", ")),IF(OR(ISBLANK($M137),ISBLANK($L137)),$L137,CONCATENATE($L137,", ")),IF(ISBLANK($M137),"",CONCATENATE("#",$M137)))</f>
        <v/>
      </c>
      <c r="Q137" s="8" t="str">
        <f aca="false">DEC2HEX(IF(ISBLANK($J137),0,(VLOOKUP($J137,$A$2:$C$24,2,0)*16384))+IF(ISBLANK($K137),0,(VLOOKUP($K137,$A$26:$B$33,2,0)*2048))+IF(ISBLANK($L137),0,(VLOOKUP($L137,$A$26:$B$33,2,0)*256))+HEX2DEC($M137)+IF(ISBLANK($J137),0,VLOOKUP($J137,$A$2:$C$24,3,0)),5)</f>
        <v>00000</v>
      </c>
      <c r="R137" s="8" t="str">
        <f aca="false">TEXT(DEC2HEX((FLOOR(HEX2DEC($Q137)/65536,1)*4) + FLOOR(HEX2DEC($Q136)/65536,1)),"0")</f>
        <v>0</v>
      </c>
      <c r="S137" s="8" t="str">
        <f aca="false">DEC2HEX(MOD(HEX2DEC(Q137),65536),4)</f>
        <v>0000</v>
      </c>
    </row>
    <row r="138" customFormat="false" ht="15" hidden="false" customHeight="false" outlineLevel="0" collapsed="false">
      <c r="G138" s="24" t="str">
        <f aca="false">TEXT(DEC2HEX(HEX2DEC($G137)+1,2),"00")</f>
        <v>88</v>
      </c>
      <c r="H138" s="25" t="s">
        <v>14</v>
      </c>
      <c r="I138" s="26"/>
      <c r="J138" s="27"/>
      <c r="K138" s="28"/>
      <c r="L138" s="28"/>
      <c r="M138" s="29"/>
      <c r="O138" s="23" t="str">
        <f aca="false">CONCATENATE(IF(AND(ISBLANK($K138),ISBLANK($L138),ISBLANK($M138)),$J138,CONCATENATE($J138,IF(LEN($J138)=2,"    ",IF(LEN($J138)=3,"   ","  ")))),IF(OR(AND(ISBLANK($L138),ISBLANK($M138)),ISBLANK($K138)),$K138,CONCATENATE($K138,", ")),IF(OR(ISBLANK($M138),ISBLANK($L138)),$L138,CONCATENATE($L138,", ")),IF(ISBLANK($M138),"",CONCATENATE("#",$M138)))</f>
        <v/>
      </c>
      <c r="Q138" s="8" t="str">
        <f aca="false">DEC2HEX(IF(ISBLANK($J138),0,(VLOOKUP($J138,$A$2:$C$24,2,0)*16384))+IF(ISBLANK($K138),0,(VLOOKUP($K138,$A$26:$B$33,2,0)*2048))+IF(ISBLANK($L138),0,(VLOOKUP($L138,$A$26:$B$33,2,0)*256))+HEX2DEC($M138)+IF(ISBLANK($J138),0,VLOOKUP($J138,$A$2:$C$24,3,0)),5)</f>
        <v>00000</v>
      </c>
      <c r="S138" s="8" t="str">
        <f aca="false">DEC2HEX(MOD(HEX2DEC(Q138),65536),4)</f>
        <v>0000</v>
      </c>
    </row>
    <row r="139" customFormat="false" ht="15" hidden="false" customHeight="false" outlineLevel="0" collapsed="false">
      <c r="G139" s="24" t="str">
        <f aca="false">TEXT(DEC2HEX(HEX2DEC($G138)+1,2),"00")</f>
        <v>89</v>
      </c>
      <c r="H139" s="25" t="s">
        <v>14</v>
      </c>
      <c r="I139" s="26"/>
      <c r="J139" s="27"/>
      <c r="K139" s="28"/>
      <c r="L139" s="28"/>
      <c r="M139" s="29"/>
      <c r="O139" s="23" t="str">
        <f aca="false">CONCATENATE(IF(AND(ISBLANK($K139),ISBLANK($L139),ISBLANK($M139)),$J139,CONCATENATE($J139,IF(LEN($J139)=2,"    ",IF(LEN($J139)=3,"   ","  ")))),IF(OR(AND(ISBLANK($L139),ISBLANK($M139)),ISBLANK($K139)),$K139,CONCATENATE($K139,", ")),IF(OR(ISBLANK($M139),ISBLANK($L139)),$L139,CONCATENATE($L139,", ")),IF(ISBLANK($M139),"",CONCATENATE("#",$M139)))</f>
        <v/>
      </c>
      <c r="Q139" s="8" t="str">
        <f aca="false">DEC2HEX(IF(ISBLANK($J139),0,(VLOOKUP($J139,$A$2:$C$24,2,0)*16384))+IF(ISBLANK($K139),0,(VLOOKUP($K139,$A$26:$B$33,2,0)*2048))+IF(ISBLANK($L139),0,(VLOOKUP($L139,$A$26:$B$33,2,0)*256))+HEX2DEC($M139)+IF(ISBLANK($J139),0,VLOOKUP($J139,$A$2:$C$24,3,0)),5)</f>
        <v>00000</v>
      </c>
      <c r="R139" s="8" t="str">
        <f aca="false">TEXT(DEC2HEX((FLOOR(HEX2DEC($Q139)/65536,1)*4) + FLOOR(HEX2DEC($Q138)/65536,1)),"0")</f>
        <v>0</v>
      </c>
      <c r="S139" s="8" t="str">
        <f aca="false">DEC2HEX(MOD(HEX2DEC(Q139),65536),4)</f>
        <v>0000</v>
      </c>
    </row>
    <row r="140" customFormat="false" ht="15" hidden="false" customHeight="false" outlineLevel="0" collapsed="false">
      <c r="G140" s="24" t="str">
        <f aca="false">TEXT(DEC2HEX(HEX2DEC($G139)+1,2),"00")</f>
        <v>8A</v>
      </c>
      <c r="H140" s="25" t="s">
        <v>14</v>
      </c>
      <c r="I140" s="26"/>
      <c r="J140" s="27"/>
      <c r="K140" s="28"/>
      <c r="L140" s="28"/>
      <c r="M140" s="29"/>
      <c r="O140" s="23" t="str">
        <f aca="false">CONCATENATE(IF(AND(ISBLANK($K140),ISBLANK($L140),ISBLANK($M140)),$J140,CONCATENATE($J140,IF(LEN($J140)=2,"    ",IF(LEN($J140)=3,"   ","  ")))),IF(OR(AND(ISBLANK($L140),ISBLANK($M140)),ISBLANK($K140)),$K140,CONCATENATE($K140,", ")),IF(OR(ISBLANK($M140),ISBLANK($L140)),$L140,CONCATENATE($L140,", ")),IF(ISBLANK($M140),"",CONCATENATE("#",$M140)))</f>
        <v/>
      </c>
      <c r="Q140" s="8" t="str">
        <f aca="false">DEC2HEX(IF(ISBLANK($J140),0,(VLOOKUP($J140,$A$2:$C$24,2,0)*16384))+IF(ISBLANK($K140),0,(VLOOKUP($K140,$A$26:$B$33,2,0)*2048))+IF(ISBLANK($L140),0,(VLOOKUP($L140,$A$26:$B$33,2,0)*256))+HEX2DEC($M140)+IF(ISBLANK($J140),0,VLOOKUP($J140,$A$2:$C$24,3,0)),5)</f>
        <v>00000</v>
      </c>
      <c r="S140" s="8" t="str">
        <f aca="false">DEC2HEX(MOD(HEX2DEC(Q140),65536),4)</f>
        <v>0000</v>
      </c>
    </row>
    <row r="141" customFormat="false" ht="15" hidden="false" customHeight="false" outlineLevel="0" collapsed="false">
      <c r="G141" s="24" t="str">
        <f aca="false">TEXT(DEC2HEX(HEX2DEC($G140)+1,2),"00")</f>
        <v>8B</v>
      </c>
      <c r="H141" s="25" t="s">
        <v>14</v>
      </c>
      <c r="I141" s="26"/>
      <c r="J141" s="27"/>
      <c r="K141" s="28"/>
      <c r="L141" s="28"/>
      <c r="M141" s="29"/>
      <c r="O141" s="23" t="str">
        <f aca="false">CONCATENATE(IF(AND(ISBLANK($K141),ISBLANK($L141),ISBLANK($M141)),$J141,CONCATENATE($J141,IF(LEN($J141)=2,"    ",IF(LEN($J141)=3,"   ","  ")))),IF(OR(AND(ISBLANK($L141),ISBLANK($M141)),ISBLANK($K141)),$K141,CONCATENATE($K141,", ")),IF(OR(ISBLANK($M141),ISBLANK($L141)),$L141,CONCATENATE($L141,", ")),IF(ISBLANK($M141),"",CONCATENATE("#",$M141)))</f>
        <v/>
      </c>
      <c r="Q141" s="8" t="str">
        <f aca="false">DEC2HEX(IF(ISBLANK($J141),0,(VLOOKUP($J141,$A$2:$C$24,2,0)*16384))+IF(ISBLANK($K141),0,(VLOOKUP($K141,$A$26:$B$33,2,0)*2048))+IF(ISBLANK($L141),0,(VLOOKUP($L141,$A$26:$B$33,2,0)*256))+HEX2DEC($M141)+IF(ISBLANK($J141),0,VLOOKUP($J141,$A$2:$C$24,3,0)),5)</f>
        <v>00000</v>
      </c>
      <c r="R141" s="8" t="str">
        <f aca="false">TEXT(DEC2HEX((FLOOR(HEX2DEC($Q141)/65536,1)*4) + FLOOR(HEX2DEC($Q140)/65536,1)),"0")</f>
        <v>0</v>
      </c>
      <c r="S141" s="8" t="str">
        <f aca="false">DEC2HEX(MOD(HEX2DEC(Q141),65536),4)</f>
        <v>0000</v>
      </c>
    </row>
    <row r="142" customFormat="false" ht="15" hidden="false" customHeight="false" outlineLevel="0" collapsed="false">
      <c r="G142" s="24" t="str">
        <f aca="false">TEXT(DEC2HEX(HEX2DEC($G141)+1,2),"00")</f>
        <v>8C</v>
      </c>
      <c r="H142" s="25" t="s">
        <v>14</v>
      </c>
      <c r="I142" s="26"/>
      <c r="J142" s="27"/>
      <c r="K142" s="28"/>
      <c r="L142" s="28"/>
      <c r="M142" s="29"/>
      <c r="O142" s="23" t="str">
        <f aca="false">CONCATENATE(IF(AND(ISBLANK($K142),ISBLANK($L142),ISBLANK($M142)),$J142,CONCATENATE($J142,IF(LEN($J142)=2,"    ",IF(LEN($J142)=3,"   ","  ")))),IF(OR(AND(ISBLANK($L142),ISBLANK($M142)),ISBLANK($K142)),$K142,CONCATENATE($K142,", ")),IF(OR(ISBLANK($M142),ISBLANK($L142)),$L142,CONCATENATE($L142,", ")),IF(ISBLANK($M142),"",CONCATENATE("#",$M142)))</f>
        <v/>
      </c>
      <c r="Q142" s="8" t="str">
        <f aca="false">DEC2HEX(IF(ISBLANK($J142),0,(VLOOKUP($J142,$A$2:$C$24,2,0)*16384))+IF(ISBLANK($K142),0,(VLOOKUP($K142,$A$26:$B$33,2,0)*2048))+IF(ISBLANK($L142),0,(VLOOKUP($L142,$A$26:$B$33,2,0)*256))+HEX2DEC($M142)+IF(ISBLANK($J142),0,VLOOKUP($J142,$A$2:$C$24,3,0)),5)</f>
        <v>00000</v>
      </c>
      <c r="S142" s="8" t="str">
        <f aca="false">DEC2HEX(MOD(HEX2DEC(Q142),65536),4)</f>
        <v>0000</v>
      </c>
    </row>
    <row r="143" customFormat="false" ht="15" hidden="false" customHeight="false" outlineLevel="0" collapsed="false">
      <c r="G143" s="24" t="str">
        <f aca="false">TEXT(DEC2HEX(HEX2DEC($G142)+1,2),"00")</f>
        <v>8D</v>
      </c>
      <c r="H143" s="25" t="s">
        <v>14</v>
      </c>
      <c r="I143" s="26"/>
      <c r="J143" s="27"/>
      <c r="K143" s="28"/>
      <c r="L143" s="28"/>
      <c r="M143" s="29"/>
      <c r="O143" s="23" t="str">
        <f aca="false">CONCATENATE(IF(AND(ISBLANK($K143),ISBLANK($L143),ISBLANK($M143)),$J143,CONCATENATE($J143,IF(LEN($J143)=2,"    ",IF(LEN($J143)=3,"   ","  ")))),IF(OR(AND(ISBLANK($L143),ISBLANK($M143)),ISBLANK($K143)),$K143,CONCATENATE($K143,", ")),IF(OR(ISBLANK($M143),ISBLANK($L143)),$L143,CONCATENATE($L143,", ")),IF(ISBLANK($M143),"",CONCATENATE("#",$M143)))</f>
        <v/>
      </c>
      <c r="Q143" s="8" t="str">
        <f aca="false">DEC2HEX(IF(ISBLANK($J143),0,(VLOOKUP($J143,$A$2:$C$24,2,0)*16384))+IF(ISBLANK($K143),0,(VLOOKUP($K143,$A$26:$B$33,2,0)*2048))+IF(ISBLANK($L143),0,(VLOOKUP($L143,$A$26:$B$33,2,0)*256))+HEX2DEC($M143)+IF(ISBLANK($J143),0,VLOOKUP($J143,$A$2:$C$24,3,0)),5)</f>
        <v>00000</v>
      </c>
      <c r="R143" s="8" t="str">
        <f aca="false">TEXT(DEC2HEX((FLOOR(HEX2DEC($Q143)/65536,1)*4) + FLOOR(HEX2DEC($Q142)/65536,1)),"0")</f>
        <v>0</v>
      </c>
      <c r="S143" s="8" t="str">
        <f aca="false">DEC2HEX(MOD(HEX2DEC(Q143),65536),4)</f>
        <v>0000</v>
      </c>
    </row>
    <row r="144" customFormat="false" ht="15" hidden="false" customHeight="false" outlineLevel="0" collapsed="false">
      <c r="G144" s="24" t="str">
        <f aca="false">TEXT(DEC2HEX(HEX2DEC($G143)+1,2),"00")</f>
        <v>8E</v>
      </c>
      <c r="H144" s="25" t="s">
        <v>14</v>
      </c>
      <c r="I144" s="26"/>
      <c r="J144" s="27"/>
      <c r="K144" s="28"/>
      <c r="L144" s="28"/>
      <c r="M144" s="29"/>
      <c r="O144" s="23" t="str">
        <f aca="false">CONCATENATE(IF(AND(ISBLANK($K144),ISBLANK($L144),ISBLANK($M144)),$J144,CONCATENATE($J144,IF(LEN($J144)=2,"    ",IF(LEN($J144)=3,"   ","  ")))),IF(OR(AND(ISBLANK($L144),ISBLANK($M144)),ISBLANK($K144)),$K144,CONCATENATE($K144,", ")),IF(OR(ISBLANK($M144),ISBLANK($L144)),$L144,CONCATENATE($L144,", ")),IF(ISBLANK($M144),"",CONCATENATE("#",$M144)))</f>
        <v/>
      </c>
      <c r="Q144" s="8" t="str">
        <f aca="false">DEC2HEX(IF(ISBLANK($J144),0,(VLOOKUP($J144,$A$2:$C$24,2,0)*16384))+IF(ISBLANK($K144),0,(VLOOKUP($K144,$A$26:$B$33,2,0)*2048))+IF(ISBLANK($L144),0,(VLOOKUP($L144,$A$26:$B$33,2,0)*256))+HEX2DEC($M144)+IF(ISBLANK($J144),0,VLOOKUP($J144,$A$2:$C$24,3,0)),5)</f>
        <v>00000</v>
      </c>
      <c r="S144" s="8" t="str">
        <f aca="false">DEC2HEX(MOD(HEX2DEC(Q144),65536),4)</f>
        <v>0000</v>
      </c>
    </row>
    <row r="145" customFormat="false" ht="15" hidden="false" customHeight="false" outlineLevel="0" collapsed="false">
      <c r="G145" s="24" t="str">
        <f aca="false">TEXT(DEC2HEX(HEX2DEC($G144)+1,2),"00")</f>
        <v>8F</v>
      </c>
      <c r="H145" s="25" t="s">
        <v>14</v>
      </c>
      <c r="I145" s="26"/>
      <c r="J145" s="27"/>
      <c r="K145" s="28"/>
      <c r="L145" s="28"/>
      <c r="M145" s="29"/>
      <c r="O145" s="23" t="str">
        <f aca="false">CONCATENATE(IF(AND(ISBLANK($K145),ISBLANK($L145),ISBLANK($M145)),$J145,CONCATENATE($J145,IF(LEN($J145)=2,"    ",IF(LEN($J145)=3,"   ","  ")))),IF(OR(AND(ISBLANK($L145),ISBLANK($M145)),ISBLANK($K145)),$K145,CONCATENATE($K145,", ")),IF(OR(ISBLANK($M145),ISBLANK($L145)),$L145,CONCATENATE($L145,", ")),IF(ISBLANK($M145),"",CONCATENATE("#",$M145)))</f>
        <v/>
      </c>
      <c r="Q145" s="8" t="str">
        <f aca="false">DEC2HEX(IF(ISBLANK($J145),0,(VLOOKUP($J145,$A$2:$C$24,2,0)*16384))+IF(ISBLANK($K145),0,(VLOOKUP($K145,$A$26:$B$33,2,0)*2048))+IF(ISBLANK($L145),0,(VLOOKUP($L145,$A$26:$B$33,2,0)*256))+HEX2DEC($M145)+IF(ISBLANK($J145),0,VLOOKUP($J145,$A$2:$C$24,3,0)),5)</f>
        <v>00000</v>
      </c>
      <c r="R145" s="8" t="str">
        <f aca="false">TEXT(DEC2HEX((FLOOR(HEX2DEC($Q145)/65536,1)*4) + FLOOR(HEX2DEC($Q144)/65536,1)),"0")</f>
        <v>0</v>
      </c>
      <c r="S145" s="8" t="str">
        <f aca="false">DEC2HEX(MOD(HEX2DEC(Q145),65536),4)</f>
        <v>0000</v>
      </c>
      <c r="T145" s="34" t="str">
        <f aca="false">TEXT(DEC2HEX(HEX2DEC(T129)+1,2),"00")</f>
        <v>08</v>
      </c>
      <c r="U145" s="32" t="str">
        <f aca="false"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s="0" t="str">
        <f aca="false">CONCATENATE($R145,$R143,$R141,$R139,$R137,$R135,$R133,$R131)</f>
        <v>00000000</v>
      </c>
    </row>
    <row r="146" customFormat="false" ht="15" hidden="false" customHeight="false" outlineLevel="0" collapsed="false">
      <c r="G146" s="24" t="str">
        <f aca="false">TEXT(DEC2HEX(HEX2DEC($G145)+1,2),"00")</f>
        <v>90</v>
      </c>
      <c r="H146" s="25" t="s">
        <v>14</v>
      </c>
      <c r="I146" s="26"/>
      <c r="J146" s="27"/>
      <c r="K146" s="28"/>
      <c r="L146" s="28"/>
      <c r="M146" s="29"/>
      <c r="O146" s="23" t="str">
        <f aca="false">CONCATENATE(IF(AND(ISBLANK($K146),ISBLANK($L146),ISBLANK($M146)),$J146,CONCATENATE($J146,IF(LEN($J146)=2,"    ",IF(LEN($J146)=3,"   ","  ")))),IF(OR(AND(ISBLANK($L146),ISBLANK($M146)),ISBLANK($K146)),$K146,CONCATENATE($K146,", ")),IF(OR(ISBLANK($M146),ISBLANK($L146)),$L146,CONCATENATE($L146,", ")),IF(ISBLANK($M146),"",CONCATENATE("#",$M146)))</f>
        <v/>
      </c>
      <c r="Q146" s="8" t="str">
        <f aca="false">DEC2HEX(IF(ISBLANK($J146),0,(VLOOKUP($J146,$A$2:$C$24,2,0)*16384))+IF(ISBLANK($K146),0,(VLOOKUP($K146,$A$26:$B$33,2,0)*2048))+IF(ISBLANK($L146),0,(VLOOKUP($L146,$A$26:$B$33,2,0)*256))+HEX2DEC($M146)+IF(ISBLANK($J146),0,VLOOKUP($J146,$A$2:$C$24,3,0)),5)</f>
        <v>00000</v>
      </c>
      <c r="S146" s="8" t="str">
        <f aca="false">DEC2HEX(MOD(HEX2DEC(Q146),65536),4)</f>
        <v>0000</v>
      </c>
    </row>
    <row r="147" customFormat="false" ht="15" hidden="false" customHeight="false" outlineLevel="0" collapsed="false">
      <c r="G147" s="24" t="str">
        <f aca="false">TEXT(DEC2HEX(HEX2DEC($G146)+1,2),"00")</f>
        <v>91</v>
      </c>
      <c r="H147" s="25" t="s">
        <v>14</v>
      </c>
      <c r="I147" s="26"/>
      <c r="J147" s="27"/>
      <c r="K147" s="28"/>
      <c r="L147" s="28"/>
      <c r="M147" s="29"/>
      <c r="O147" s="23" t="str">
        <f aca="false">CONCATENATE(IF(AND(ISBLANK($K147),ISBLANK($L147),ISBLANK($M147)),$J147,CONCATENATE($J147,IF(LEN($J147)=2,"    ",IF(LEN($J147)=3,"   ","  ")))),IF(OR(AND(ISBLANK($L147),ISBLANK($M147)),ISBLANK($K147)),$K147,CONCATENATE($K147,", ")),IF(OR(ISBLANK($M147),ISBLANK($L147)),$L147,CONCATENATE($L147,", ")),IF(ISBLANK($M147),"",CONCATENATE("#",$M147)))</f>
        <v/>
      </c>
      <c r="Q147" s="8" t="str">
        <f aca="false">DEC2HEX(IF(ISBLANK($J147),0,(VLOOKUP($J147,$A$2:$C$24,2,0)*16384))+IF(ISBLANK($K147),0,(VLOOKUP($K147,$A$26:$B$33,2,0)*2048))+IF(ISBLANK($L147),0,(VLOOKUP($L147,$A$26:$B$33,2,0)*256))+HEX2DEC($M147)+IF(ISBLANK($J147),0,VLOOKUP($J147,$A$2:$C$24,3,0)),5)</f>
        <v>00000</v>
      </c>
      <c r="R147" s="8" t="str">
        <f aca="false">TEXT(DEC2HEX((FLOOR(HEX2DEC($Q147)/65536,1)*4) + FLOOR(HEX2DEC($Q146)/65536,1)),"0")</f>
        <v>0</v>
      </c>
      <c r="S147" s="8" t="str">
        <f aca="false">DEC2HEX(MOD(HEX2DEC(Q147),65536),4)</f>
        <v>0000</v>
      </c>
    </row>
    <row r="148" customFormat="false" ht="15" hidden="false" customHeight="false" outlineLevel="0" collapsed="false">
      <c r="G148" s="24" t="str">
        <f aca="false">TEXT(DEC2HEX(HEX2DEC($G147)+1,2),"00")</f>
        <v>92</v>
      </c>
      <c r="H148" s="25" t="s">
        <v>14</v>
      </c>
      <c r="I148" s="26"/>
      <c r="J148" s="27"/>
      <c r="K148" s="28"/>
      <c r="L148" s="28"/>
      <c r="M148" s="29"/>
      <c r="O148" s="23" t="str">
        <f aca="false">CONCATENATE(IF(AND(ISBLANK($K148),ISBLANK($L148),ISBLANK($M148)),$J148,CONCATENATE($J148,IF(LEN($J148)=2,"    ",IF(LEN($J148)=3,"   ","  ")))),IF(OR(AND(ISBLANK($L148),ISBLANK($M148)),ISBLANK($K148)),$K148,CONCATENATE($K148,", ")),IF(OR(ISBLANK($M148),ISBLANK($L148)),$L148,CONCATENATE($L148,", ")),IF(ISBLANK($M148),"",CONCATENATE("#",$M148)))</f>
        <v/>
      </c>
      <c r="Q148" s="8" t="str">
        <f aca="false">DEC2HEX(IF(ISBLANK($J148),0,(VLOOKUP($J148,$A$2:$C$24,2,0)*16384))+IF(ISBLANK($K148),0,(VLOOKUP($K148,$A$26:$B$33,2,0)*2048))+IF(ISBLANK($L148),0,(VLOOKUP($L148,$A$26:$B$33,2,0)*256))+HEX2DEC($M148)+IF(ISBLANK($J148),0,VLOOKUP($J148,$A$2:$C$24,3,0)),5)</f>
        <v>00000</v>
      </c>
      <c r="S148" s="8" t="str">
        <f aca="false">DEC2HEX(MOD(HEX2DEC(Q148),65536),4)</f>
        <v>0000</v>
      </c>
    </row>
    <row r="149" customFormat="false" ht="15" hidden="false" customHeight="false" outlineLevel="0" collapsed="false">
      <c r="G149" s="24" t="str">
        <f aca="false">TEXT(DEC2HEX(HEX2DEC($G148)+1,2),"00")</f>
        <v>93</v>
      </c>
      <c r="H149" s="25" t="s">
        <v>14</v>
      </c>
      <c r="I149" s="26"/>
      <c r="J149" s="27"/>
      <c r="K149" s="28"/>
      <c r="L149" s="28"/>
      <c r="M149" s="29"/>
      <c r="O149" s="23" t="str">
        <f aca="false">CONCATENATE(IF(AND(ISBLANK($K149),ISBLANK($L149),ISBLANK($M149)),$J149,CONCATENATE($J149,IF(LEN($J149)=2,"    ",IF(LEN($J149)=3,"   ","  ")))),IF(OR(AND(ISBLANK($L149),ISBLANK($M149)),ISBLANK($K149)),$K149,CONCATENATE($K149,", ")),IF(OR(ISBLANK($M149),ISBLANK($L149)),$L149,CONCATENATE($L149,", ")),IF(ISBLANK($M149),"",CONCATENATE("#",$M149)))</f>
        <v/>
      </c>
      <c r="Q149" s="8" t="str">
        <f aca="false">DEC2HEX(IF(ISBLANK($J149),0,(VLOOKUP($J149,$A$2:$C$24,2,0)*16384))+IF(ISBLANK($K149),0,(VLOOKUP($K149,$A$26:$B$33,2,0)*2048))+IF(ISBLANK($L149),0,(VLOOKUP($L149,$A$26:$B$33,2,0)*256))+HEX2DEC($M149)+IF(ISBLANK($J149),0,VLOOKUP($J149,$A$2:$C$24,3,0)),5)</f>
        <v>00000</v>
      </c>
      <c r="R149" s="8" t="str">
        <f aca="false">TEXT(DEC2HEX((FLOOR(HEX2DEC($Q149)/65536,1)*4) + FLOOR(HEX2DEC($Q148)/65536,1)),"0")</f>
        <v>0</v>
      </c>
      <c r="S149" s="8" t="str">
        <f aca="false">DEC2HEX(MOD(HEX2DEC(Q149),65536),4)</f>
        <v>0000</v>
      </c>
    </row>
    <row r="150" customFormat="false" ht="15" hidden="false" customHeight="false" outlineLevel="0" collapsed="false">
      <c r="G150" s="24" t="str">
        <f aca="false">TEXT(DEC2HEX(HEX2DEC($G149)+1,2),"00")</f>
        <v>94</v>
      </c>
      <c r="H150" s="25" t="s">
        <v>14</v>
      </c>
      <c r="I150" s="26"/>
      <c r="J150" s="27"/>
      <c r="K150" s="28"/>
      <c r="L150" s="28"/>
      <c r="M150" s="29"/>
      <c r="O150" s="23" t="str">
        <f aca="false">CONCATENATE(IF(AND(ISBLANK($K150),ISBLANK($L150),ISBLANK($M150)),$J150,CONCATENATE($J150,IF(LEN($J150)=2,"    ",IF(LEN($J150)=3,"   ","  ")))),IF(OR(AND(ISBLANK($L150),ISBLANK($M150)),ISBLANK($K150)),$K150,CONCATENATE($K150,", ")),IF(OR(ISBLANK($M150),ISBLANK($L150)),$L150,CONCATENATE($L150,", ")),IF(ISBLANK($M150),"",CONCATENATE("#",$M150)))</f>
        <v/>
      </c>
      <c r="Q150" s="8" t="str">
        <f aca="false">DEC2HEX(IF(ISBLANK($J150),0,(VLOOKUP($J150,$A$2:$C$24,2,0)*16384))+IF(ISBLANK($K150),0,(VLOOKUP($K150,$A$26:$B$33,2,0)*2048))+IF(ISBLANK($L150),0,(VLOOKUP($L150,$A$26:$B$33,2,0)*256))+HEX2DEC($M150)+IF(ISBLANK($J150),0,VLOOKUP($J150,$A$2:$C$24,3,0)),5)</f>
        <v>00000</v>
      </c>
      <c r="S150" s="8" t="str">
        <f aca="false">DEC2HEX(MOD(HEX2DEC(Q150),65536),4)</f>
        <v>0000</v>
      </c>
    </row>
    <row r="151" customFormat="false" ht="15" hidden="false" customHeight="false" outlineLevel="0" collapsed="false">
      <c r="G151" s="24" t="str">
        <f aca="false">TEXT(DEC2HEX(HEX2DEC($G150)+1,2),"00")</f>
        <v>95</v>
      </c>
      <c r="H151" s="25" t="s">
        <v>14</v>
      </c>
      <c r="I151" s="26"/>
      <c r="J151" s="27"/>
      <c r="K151" s="28"/>
      <c r="L151" s="28"/>
      <c r="M151" s="29"/>
      <c r="O151" s="23" t="str">
        <f aca="false">CONCATENATE(IF(AND(ISBLANK($K151),ISBLANK($L151),ISBLANK($M151)),$J151,CONCATENATE($J151,IF(LEN($J151)=2,"    ",IF(LEN($J151)=3,"   ","  ")))),IF(OR(AND(ISBLANK($L151),ISBLANK($M151)),ISBLANK($K151)),$K151,CONCATENATE($K151,", ")),IF(OR(ISBLANK($M151),ISBLANK($L151)),$L151,CONCATENATE($L151,", ")),IF(ISBLANK($M151),"",CONCATENATE("#",$M151)))</f>
        <v/>
      </c>
      <c r="Q151" s="8" t="str">
        <f aca="false">DEC2HEX(IF(ISBLANK($J151),0,(VLOOKUP($J151,$A$2:$C$24,2,0)*16384))+IF(ISBLANK($K151),0,(VLOOKUP($K151,$A$26:$B$33,2,0)*2048))+IF(ISBLANK($L151),0,(VLOOKUP($L151,$A$26:$B$33,2,0)*256))+HEX2DEC($M151)+IF(ISBLANK($J151),0,VLOOKUP($J151,$A$2:$C$24,3,0)),5)</f>
        <v>00000</v>
      </c>
      <c r="R151" s="8" t="str">
        <f aca="false">TEXT(DEC2HEX((FLOOR(HEX2DEC($Q151)/65536,1)*4) + FLOOR(HEX2DEC($Q150)/65536,1)),"0")</f>
        <v>0</v>
      </c>
      <c r="S151" s="8" t="str">
        <f aca="false">DEC2HEX(MOD(HEX2DEC(Q151),65536),4)</f>
        <v>0000</v>
      </c>
    </row>
    <row r="152" customFormat="false" ht="15" hidden="false" customHeight="false" outlineLevel="0" collapsed="false">
      <c r="G152" s="24" t="str">
        <f aca="false">TEXT(DEC2HEX(HEX2DEC($G151)+1,2),"00")</f>
        <v>96</v>
      </c>
      <c r="H152" s="25" t="s">
        <v>14</v>
      </c>
      <c r="I152" s="26"/>
      <c r="J152" s="27"/>
      <c r="K152" s="28"/>
      <c r="L152" s="28"/>
      <c r="M152" s="29"/>
      <c r="O152" s="23" t="str">
        <f aca="false">CONCATENATE(IF(AND(ISBLANK($K152),ISBLANK($L152),ISBLANK($M152)),$J152,CONCATENATE($J152,IF(LEN($J152)=2,"    ",IF(LEN($J152)=3,"   ","  ")))),IF(OR(AND(ISBLANK($L152),ISBLANK($M152)),ISBLANK($K152)),$K152,CONCATENATE($K152,", ")),IF(OR(ISBLANK($M152),ISBLANK($L152)),$L152,CONCATENATE($L152,", ")),IF(ISBLANK($M152),"",CONCATENATE("#",$M152)))</f>
        <v/>
      </c>
      <c r="Q152" s="8" t="str">
        <f aca="false">DEC2HEX(IF(ISBLANK($J152),0,(VLOOKUP($J152,$A$2:$C$24,2,0)*16384))+IF(ISBLANK($K152),0,(VLOOKUP($K152,$A$26:$B$33,2,0)*2048))+IF(ISBLANK($L152),0,(VLOOKUP($L152,$A$26:$B$33,2,0)*256))+HEX2DEC($M152)+IF(ISBLANK($J152),0,VLOOKUP($J152,$A$2:$C$24,3,0)),5)</f>
        <v>00000</v>
      </c>
      <c r="S152" s="8" t="str">
        <f aca="false">DEC2HEX(MOD(HEX2DEC(Q152),65536),4)</f>
        <v>0000</v>
      </c>
    </row>
    <row r="153" customFormat="false" ht="15" hidden="false" customHeight="false" outlineLevel="0" collapsed="false">
      <c r="G153" s="24" t="str">
        <f aca="false">TEXT(DEC2HEX(HEX2DEC($G152)+1,2),"00")</f>
        <v>97</v>
      </c>
      <c r="H153" s="25" t="s">
        <v>14</v>
      </c>
      <c r="I153" s="26"/>
      <c r="J153" s="27"/>
      <c r="K153" s="28"/>
      <c r="L153" s="28"/>
      <c r="M153" s="29"/>
      <c r="O153" s="23" t="str">
        <f aca="false">CONCATENATE(IF(AND(ISBLANK($K153),ISBLANK($L153),ISBLANK($M153)),$J153,CONCATENATE($J153,IF(LEN($J153)=2,"    ",IF(LEN($J153)=3,"   ","  ")))),IF(OR(AND(ISBLANK($L153),ISBLANK($M153)),ISBLANK($K153)),$K153,CONCATENATE($K153,", ")),IF(OR(ISBLANK($M153),ISBLANK($L153)),$L153,CONCATENATE($L153,", ")),IF(ISBLANK($M153),"",CONCATENATE("#",$M153)))</f>
        <v/>
      </c>
      <c r="Q153" s="8" t="str">
        <f aca="false">DEC2HEX(IF(ISBLANK($J153),0,(VLOOKUP($J153,$A$2:$C$24,2,0)*16384))+IF(ISBLANK($K153),0,(VLOOKUP($K153,$A$26:$B$33,2,0)*2048))+IF(ISBLANK($L153),0,(VLOOKUP($L153,$A$26:$B$33,2,0)*256))+HEX2DEC($M153)+IF(ISBLANK($J153),0,VLOOKUP($J153,$A$2:$C$24,3,0)),5)</f>
        <v>00000</v>
      </c>
      <c r="R153" s="8" t="str">
        <f aca="false">TEXT(DEC2HEX((FLOOR(HEX2DEC($Q153)/65536,1)*4) + FLOOR(HEX2DEC($Q152)/65536,1)),"0")</f>
        <v>0</v>
      </c>
      <c r="S153" s="8" t="str">
        <f aca="false">DEC2HEX(MOD(HEX2DEC(Q153),65536),4)</f>
        <v>0000</v>
      </c>
    </row>
    <row r="154" customFormat="false" ht="15" hidden="false" customHeight="false" outlineLevel="0" collapsed="false">
      <c r="G154" s="24" t="str">
        <f aca="false">TEXT(DEC2HEX(HEX2DEC($G153)+1,2),"00")</f>
        <v>98</v>
      </c>
      <c r="H154" s="25" t="s">
        <v>14</v>
      </c>
      <c r="I154" s="26"/>
      <c r="J154" s="27"/>
      <c r="K154" s="28"/>
      <c r="L154" s="28"/>
      <c r="M154" s="29"/>
      <c r="O154" s="23" t="str">
        <f aca="false">CONCATENATE(IF(AND(ISBLANK($K154),ISBLANK($L154),ISBLANK($M154)),$J154,CONCATENATE($J154,IF(LEN($J154)=2,"    ",IF(LEN($J154)=3,"   ","  ")))),IF(OR(AND(ISBLANK($L154),ISBLANK($M154)),ISBLANK($K154)),$K154,CONCATENATE($K154,", ")),IF(OR(ISBLANK($M154),ISBLANK($L154)),$L154,CONCATENATE($L154,", ")),IF(ISBLANK($M154),"",CONCATENATE("#",$M154)))</f>
        <v/>
      </c>
      <c r="Q154" s="8" t="str">
        <f aca="false">DEC2HEX(IF(ISBLANK($J154),0,(VLOOKUP($J154,$A$2:$C$24,2,0)*16384))+IF(ISBLANK($K154),0,(VLOOKUP($K154,$A$26:$B$33,2,0)*2048))+IF(ISBLANK($L154),0,(VLOOKUP($L154,$A$26:$B$33,2,0)*256))+HEX2DEC($M154)+IF(ISBLANK($J154),0,VLOOKUP($J154,$A$2:$C$24,3,0)),5)</f>
        <v>00000</v>
      </c>
      <c r="S154" s="8" t="str">
        <f aca="false">DEC2HEX(MOD(HEX2DEC(Q154),65536),4)</f>
        <v>0000</v>
      </c>
    </row>
    <row r="155" customFormat="false" ht="15" hidden="false" customHeight="false" outlineLevel="0" collapsed="false">
      <c r="G155" s="24" t="str">
        <f aca="false">TEXT(DEC2HEX(HEX2DEC($G154)+1,2),"00")</f>
        <v>99</v>
      </c>
      <c r="H155" s="25" t="s">
        <v>14</v>
      </c>
      <c r="I155" s="26"/>
      <c r="J155" s="27"/>
      <c r="K155" s="28"/>
      <c r="L155" s="28"/>
      <c r="M155" s="29"/>
      <c r="O155" s="23" t="str">
        <f aca="false">CONCATENATE(IF(AND(ISBLANK($K155),ISBLANK($L155),ISBLANK($M155)),$J155,CONCATENATE($J155,IF(LEN($J155)=2,"    ",IF(LEN($J155)=3,"   ","  ")))),IF(OR(AND(ISBLANK($L155),ISBLANK($M155)),ISBLANK($K155)),$K155,CONCATENATE($K155,", ")),IF(OR(ISBLANK($M155),ISBLANK($L155)),$L155,CONCATENATE($L155,", ")),IF(ISBLANK($M155),"",CONCATENATE("#",$M155)))</f>
        <v/>
      </c>
      <c r="Q155" s="8" t="str">
        <f aca="false">DEC2HEX(IF(ISBLANK($J155),0,(VLOOKUP($J155,$A$2:$C$24,2,0)*16384))+IF(ISBLANK($K155),0,(VLOOKUP($K155,$A$26:$B$33,2,0)*2048))+IF(ISBLANK($L155),0,(VLOOKUP($L155,$A$26:$B$33,2,0)*256))+HEX2DEC($M155)+IF(ISBLANK($J155),0,VLOOKUP($J155,$A$2:$C$24,3,0)),5)</f>
        <v>00000</v>
      </c>
      <c r="R155" s="8" t="str">
        <f aca="false">TEXT(DEC2HEX((FLOOR(HEX2DEC($Q155)/65536,1)*4) + FLOOR(HEX2DEC($Q154)/65536,1)),"0")</f>
        <v>0</v>
      </c>
      <c r="S155" s="8" t="str">
        <f aca="false">DEC2HEX(MOD(HEX2DEC(Q155),65536),4)</f>
        <v>0000</v>
      </c>
    </row>
    <row r="156" customFormat="false" ht="15" hidden="false" customHeight="false" outlineLevel="0" collapsed="false">
      <c r="G156" s="24" t="str">
        <f aca="false">TEXT(DEC2HEX(HEX2DEC($G155)+1,2),"00")</f>
        <v>9A</v>
      </c>
      <c r="H156" s="25" t="s">
        <v>14</v>
      </c>
      <c r="I156" s="26"/>
      <c r="J156" s="27"/>
      <c r="K156" s="28"/>
      <c r="L156" s="28"/>
      <c r="M156" s="29"/>
      <c r="O156" s="23" t="str">
        <f aca="false">CONCATENATE(IF(AND(ISBLANK($K156),ISBLANK($L156),ISBLANK($M156)),$J156,CONCATENATE($J156,IF(LEN($J156)=2,"    ",IF(LEN($J156)=3,"   ","  ")))),IF(OR(AND(ISBLANK($L156),ISBLANK($M156)),ISBLANK($K156)),$K156,CONCATENATE($K156,", ")),IF(OR(ISBLANK($M156),ISBLANK($L156)),$L156,CONCATENATE($L156,", ")),IF(ISBLANK($M156),"",CONCATENATE("#",$M156)))</f>
        <v/>
      </c>
      <c r="Q156" s="8" t="str">
        <f aca="false">DEC2HEX(IF(ISBLANK($J156),0,(VLOOKUP($J156,$A$2:$C$24,2,0)*16384))+IF(ISBLANK($K156),0,(VLOOKUP($K156,$A$26:$B$33,2,0)*2048))+IF(ISBLANK($L156),0,(VLOOKUP($L156,$A$26:$B$33,2,0)*256))+HEX2DEC($M156)+IF(ISBLANK($J156),0,VLOOKUP($J156,$A$2:$C$24,3,0)),5)</f>
        <v>00000</v>
      </c>
      <c r="S156" s="8" t="str">
        <f aca="false">DEC2HEX(MOD(HEX2DEC(Q156),65536),4)</f>
        <v>0000</v>
      </c>
    </row>
    <row r="157" customFormat="false" ht="15" hidden="false" customHeight="false" outlineLevel="0" collapsed="false">
      <c r="G157" s="24" t="str">
        <f aca="false">TEXT(DEC2HEX(HEX2DEC($G156)+1,2),"00")</f>
        <v>9B</v>
      </c>
      <c r="H157" s="25" t="s">
        <v>14</v>
      </c>
      <c r="I157" s="26"/>
      <c r="J157" s="27"/>
      <c r="K157" s="28"/>
      <c r="L157" s="28"/>
      <c r="M157" s="29"/>
      <c r="O157" s="23" t="str">
        <f aca="false">CONCATENATE(IF(AND(ISBLANK($K157),ISBLANK($L157),ISBLANK($M157)),$J157,CONCATENATE($J157,IF(LEN($J157)=2,"    ",IF(LEN($J157)=3,"   ","  ")))),IF(OR(AND(ISBLANK($L157),ISBLANK($M157)),ISBLANK($K157)),$K157,CONCATENATE($K157,", ")),IF(OR(ISBLANK($M157),ISBLANK($L157)),$L157,CONCATENATE($L157,", ")),IF(ISBLANK($M157),"",CONCATENATE("#",$M157)))</f>
        <v/>
      </c>
      <c r="Q157" s="8" t="str">
        <f aca="false">DEC2HEX(IF(ISBLANK($J157),0,(VLOOKUP($J157,$A$2:$C$24,2,0)*16384))+IF(ISBLANK($K157),0,(VLOOKUP($K157,$A$26:$B$33,2,0)*2048))+IF(ISBLANK($L157),0,(VLOOKUP($L157,$A$26:$B$33,2,0)*256))+HEX2DEC($M157)+IF(ISBLANK($J157),0,VLOOKUP($J157,$A$2:$C$24,3,0)),5)</f>
        <v>00000</v>
      </c>
      <c r="R157" s="8" t="str">
        <f aca="false">TEXT(DEC2HEX((FLOOR(HEX2DEC($Q157)/65536,1)*4) + FLOOR(HEX2DEC($Q156)/65536,1)),"0")</f>
        <v>0</v>
      </c>
      <c r="S157" s="8" t="str">
        <f aca="false">DEC2HEX(MOD(HEX2DEC(Q157),65536),4)</f>
        <v>0000</v>
      </c>
    </row>
    <row r="158" customFormat="false" ht="15" hidden="false" customHeight="false" outlineLevel="0" collapsed="false">
      <c r="G158" s="24" t="str">
        <f aca="false">TEXT(DEC2HEX(HEX2DEC($G157)+1,2),"00")</f>
        <v>9C</v>
      </c>
      <c r="H158" s="25" t="s">
        <v>14</v>
      </c>
      <c r="I158" s="26"/>
      <c r="J158" s="27"/>
      <c r="K158" s="28"/>
      <c r="L158" s="28"/>
      <c r="M158" s="29"/>
      <c r="O158" s="23" t="str">
        <f aca="false">CONCATENATE(IF(AND(ISBLANK($K158),ISBLANK($L158),ISBLANK($M158)),$J158,CONCATENATE($J158,IF(LEN($J158)=2,"    ",IF(LEN($J158)=3,"   ","  ")))),IF(OR(AND(ISBLANK($L158),ISBLANK($M158)),ISBLANK($K158)),$K158,CONCATENATE($K158,", ")),IF(OR(ISBLANK($M158),ISBLANK($L158)),$L158,CONCATENATE($L158,", ")),IF(ISBLANK($M158),"",CONCATENATE("#",$M158)))</f>
        <v/>
      </c>
      <c r="Q158" s="8" t="str">
        <f aca="false">DEC2HEX(IF(ISBLANK($J158),0,(VLOOKUP($J158,$A$2:$C$24,2,0)*16384))+IF(ISBLANK($K158),0,(VLOOKUP($K158,$A$26:$B$33,2,0)*2048))+IF(ISBLANK($L158),0,(VLOOKUP($L158,$A$26:$B$33,2,0)*256))+HEX2DEC($M158)+IF(ISBLANK($J158),0,VLOOKUP($J158,$A$2:$C$24,3,0)),5)</f>
        <v>00000</v>
      </c>
      <c r="S158" s="8" t="str">
        <f aca="false">DEC2HEX(MOD(HEX2DEC(Q158),65536),4)</f>
        <v>0000</v>
      </c>
    </row>
    <row r="159" customFormat="false" ht="15" hidden="false" customHeight="false" outlineLevel="0" collapsed="false">
      <c r="G159" s="24" t="str">
        <f aca="false">TEXT(DEC2HEX(HEX2DEC($G158)+1,2),"00")</f>
        <v>9D</v>
      </c>
      <c r="H159" s="25" t="s">
        <v>14</v>
      </c>
      <c r="I159" s="26"/>
      <c r="J159" s="27"/>
      <c r="K159" s="28"/>
      <c r="L159" s="28"/>
      <c r="M159" s="29"/>
      <c r="O159" s="23" t="str">
        <f aca="false">CONCATENATE(IF(AND(ISBLANK($K159),ISBLANK($L159),ISBLANK($M159)),$J159,CONCATENATE($J159,IF(LEN($J159)=2,"    ",IF(LEN($J159)=3,"   ","  ")))),IF(OR(AND(ISBLANK($L159),ISBLANK($M159)),ISBLANK($K159)),$K159,CONCATENATE($K159,", ")),IF(OR(ISBLANK($M159),ISBLANK($L159)),$L159,CONCATENATE($L159,", ")),IF(ISBLANK($M159),"",CONCATENATE("#",$M159)))</f>
        <v/>
      </c>
      <c r="Q159" s="8" t="str">
        <f aca="false">DEC2HEX(IF(ISBLANK($J159),0,(VLOOKUP($J159,$A$2:$C$24,2,0)*16384))+IF(ISBLANK($K159),0,(VLOOKUP($K159,$A$26:$B$33,2,0)*2048))+IF(ISBLANK($L159),0,(VLOOKUP($L159,$A$26:$B$33,2,0)*256))+HEX2DEC($M159)+IF(ISBLANK($J159),0,VLOOKUP($J159,$A$2:$C$24,3,0)),5)</f>
        <v>00000</v>
      </c>
      <c r="R159" s="8" t="str">
        <f aca="false">TEXT(DEC2HEX((FLOOR(HEX2DEC($Q159)/65536,1)*4) + FLOOR(HEX2DEC($Q158)/65536,1)),"0")</f>
        <v>0</v>
      </c>
      <c r="S159" s="8" t="str">
        <f aca="false">DEC2HEX(MOD(HEX2DEC(Q159),65536),4)</f>
        <v>0000</v>
      </c>
    </row>
    <row r="160" customFormat="false" ht="15" hidden="false" customHeight="false" outlineLevel="0" collapsed="false">
      <c r="G160" s="24" t="str">
        <f aca="false">TEXT(DEC2HEX(HEX2DEC($G159)+1,2),"00")</f>
        <v>9E</v>
      </c>
      <c r="H160" s="25" t="s">
        <v>14</v>
      </c>
      <c r="I160" s="26"/>
      <c r="J160" s="27"/>
      <c r="K160" s="28"/>
      <c r="L160" s="28"/>
      <c r="M160" s="29"/>
      <c r="O160" s="23" t="str">
        <f aca="false">CONCATENATE(IF(AND(ISBLANK($K160),ISBLANK($L160),ISBLANK($M160)),$J160,CONCATENATE($J160,IF(LEN($J160)=2,"    ",IF(LEN($J160)=3,"   ","  ")))),IF(OR(AND(ISBLANK($L160),ISBLANK($M160)),ISBLANK($K160)),$K160,CONCATENATE($K160,", ")),IF(OR(ISBLANK($M160),ISBLANK($L160)),$L160,CONCATENATE($L160,", ")),IF(ISBLANK($M160),"",CONCATENATE("#",$M160)))</f>
        <v/>
      </c>
      <c r="Q160" s="8" t="str">
        <f aca="false">DEC2HEX(IF(ISBLANK($J160),0,(VLOOKUP($J160,$A$2:$C$24,2,0)*16384))+IF(ISBLANK($K160),0,(VLOOKUP($K160,$A$26:$B$33,2,0)*2048))+IF(ISBLANK($L160),0,(VLOOKUP($L160,$A$26:$B$33,2,0)*256))+HEX2DEC($M160)+IF(ISBLANK($J160),0,VLOOKUP($J160,$A$2:$C$24,3,0)),5)</f>
        <v>00000</v>
      </c>
      <c r="S160" s="8" t="str">
        <f aca="false">DEC2HEX(MOD(HEX2DEC(Q160),65536),4)</f>
        <v>0000</v>
      </c>
    </row>
    <row r="161" customFormat="false" ht="15" hidden="false" customHeight="false" outlineLevel="0" collapsed="false">
      <c r="G161" s="24" t="str">
        <f aca="false">TEXT(DEC2HEX(HEX2DEC($G160)+1,2),"00")</f>
        <v>9F</v>
      </c>
      <c r="H161" s="25" t="s">
        <v>14</v>
      </c>
      <c r="I161" s="26"/>
      <c r="J161" s="27"/>
      <c r="K161" s="28"/>
      <c r="L161" s="28"/>
      <c r="M161" s="29"/>
      <c r="O161" s="23" t="str">
        <f aca="false">CONCATENATE(IF(AND(ISBLANK($K161),ISBLANK($L161),ISBLANK($M161)),$J161,CONCATENATE($J161,IF(LEN($J161)=2,"    ",IF(LEN($J161)=3,"   ","  ")))),IF(OR(AND(ISBLANK($L161),ISBLANK($M161)),ISBLANK($K161)),$K161,CONCATENATE($K161,", ")),IF(OR(ISBLANK($M161),ISBLANK($L161)),$L161,CONCATENATE($L161,", ")),IF(ISBLANK($M161),"",CONCATENATE("#",$M161)))</f>
        <v/>
      </c>
      <c r="Q161" s="8" t="str">
        <f aca="false">DEC2HEX(IF(ISBLANK($J161),0,(VLOOKUP($J161,$A$2:$C$24,2,0)*16384))+IF(ISBLANK($K161),0,(VLOOKUP($K161,$A$26:$B$33,2,0)*2048))+IF(ISBLANK($L161),0,(VLOOKUP($L161,$A$26:$B$33,2,0)*256))+HEX2DEC($M161)+IF(ISBLANK($J161),0,VLOOKUP($J161,$A$2:$C$24,3,0)),5)</f>
        <v>00000</v>
      </c>
      <c r="R161" s="8" t="str">
        <f aca="false">TEXT(DEC2HEX((FLOOR(HEX2DEC($Q161)/65536,1)*4) + FLOOR(HEX2DEC($Q160)/65536,1)),"0")</f>
        <v>0</v>
      </c>
      <c r="S161" s="8" t="str">
        <f aca="false">DEC2HEX(MOD(HEX2DEC(Q161),65536),4)</f>
        <v>0000</v>
      </c>
      <c r="T161" s="34" t="str">
        <f aca="false">TEXT(DEC2HEX(HEX2DEC(T145)+1,2),"00")</f>
        <v>09</v>
      </c>
      <c r="U161" s="32" t="str">
        <f aca="false"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s="0" t="str">
        <f aca="false">CONCATENATE($R161,$R159,$R157,$R155,$R153,$R151,$R149,$R147)</f>
        <v>00000000</v>
      </c>
    </row>
    <row r="162" customFormat="false" ht="15" hidden="false" customHeight="false" outlineLevel="0" collapsed="false">
      <c r="G162" s="24" t="str">
        <f aca="false">TEXT(DEC2HEX(HEX2DEC($G161)+1,2),"00")</f>
        <v>A0</v>
      </c>
      <c r="H162" s="25" t="s">
        <v>14</v>
      </c>
      <c r="I162" s="26"/>
      <c r="J162" s="27"/>
      <c r="K162" s="28"/>
      <c r="L162" s="28"/>
      <c r="M162" s="29"/>
      <c r="O162" s="23" t="str">
        <f aca="false">CONCATENATE(IF(AND(ISBLANK($K162),ISBLANK($L162),ISBLANK($M162)),$J162,CONCATENATE($J162,IF(LEN($J162)=2,"    ",IF(LEN($J162)=3,"   ","  ")))),IF(OR(AND(ISBLANK($L162),ISBLANK($M162)),ISBLANK($K162)),$K162,CONCATENATE($K162,", ")),IF(OR(ISBLANK($M162),ISBLANK($L162)),$L162,CONCATENATE($L162,", ")),IF(ISBLANK($M162),"",CONCATENATE("#",$M162)))</f>
        <v/>
      </c>
      <c r="Q162" s="8" t="str">
        <f aca="false">DEC2HEX(IF(ISBLANK($J162),0,(VLOOKUP($J162,$A$2:$C$24,2,0)*16384))+IF(ISBLANK($K162),0,(VLOOKUP($K162,$A$26:$B$33,2,0)*2048))+IF(ISBLANK($L162),0,(VLOOKUP($L162,$A$26:$B$33,2,0)*256))+HEX2DEC($M162)+IF(ISBLANK($J162),0,VLOOKUP($J162,$A$2:$C$24,3,0)),5)</f>
        <v>00000</v>
      </c>
      <c r="S162" s="8" t="str">
        <f aca="false">DEC2HEX(MOD(HEX2DEC(Q162),65536),4)</f>
        <v>0000</v>
      </c>
    </row>
    <row r="163" customFormat="false" ht="15" hidden="false" customHeight="false" outlineLevel="0" collapsed="false">
      <c r="G163" s="24" t="str">
        <f aca="false">TEXT(DEC2HEX(HEX2DEC($G162)+1,2),"00")</f>
        <v>A1</v>
      </c>
      <c r="H163" s="25" t="s">
        <v>14</v>
      </c>
      <c r="I163" s="26"/>
      <c r="J163" s="27"/>
      <c r="K163" s="28"/>
      <c r="L163" s="28"/>
      <c r="M163" s="29"/>
      <c r="O163" s="23" t="str">
        <f aca="false">CONCATENATE(IF(AND(ISBLANK($K163),ISBLANK($L163),ISBLANK($M163)),$J163,CONCATENATE($J163,IF(LEN($J163)=2,"    ",IF(LEN($J163)=3,"   ","  ")))),IF(OR(AND(ISBLANK($L163),ISBLANK($M163)),ISBLANK($K163)),$K163,CONCATENATE($K163,", ")),IF(OR(ISBLANK($M163),ISBLANK($L163)),$L163,CONCATENATE($L163,", ")),IF(ISBLANK($M163),"",CONCATENATE("#",$M163)))</f>
        <v/>
      </c>
      <c r="Q163" s="8" t="str">
        <f aca="false">DEC2HEX(IF(ISBLANK($J163),0,(VLOOKUP($J163,$A$2:$C$24,2,0)*16384))+IF(ISBLANK($K163),0,(VLOOKUP($K163,$A$26:$B$33,2,0)*2048))+IF(ISBLANK($L163),0,(VLOOKUP($L163,$A$26:$B$33,2,0)*256))+HEX2DEC($M163)+IF(ISBLANK($J163),0,VLOOKUP($J163,$A$2:$C$24,3,0)),5)</f>
        <v>00000</v>
      </c>
      <c r="R163" s="8" t="str">
        <f aca="false">TEXT(DEC2HEX((FLOOR(HEX2DEC($Q163)/65536,1)*4) + FLOOR(HEX2DEC($Q162)/65536,1)),"0")</f>
        <v>0</v>
      </c>
      <c r="S163" s="8" t="str">
        <f aca="false">DEC2HEX(MOD(HEX2DEC(Q163),65536),4)</f>
        <v>0000</v>
      </c>
    </row>
    <row r="164" customFormat="false" ht="15" hidden="false" customHeight="false" outlineLevel="0" collapsed="false">
      <c r="G164" s="24" t="str">
        <f aca="false">TEXT(DEC2HEX(HEX2DEC($G163)+1,2),"00")</f>
        <v>A2</v>
      </c>
      <c r="H164" s="25" t="s">
        <v>14</v>
      </c>
      <c r="I164" s="26"/>
      <c r="J164" s="27"/>
      <c r="K164" s="28"/>
      <c r="L164" s="28"/>
      <c r="M164" s="29"/>
      <c r="O164" s="23" t="str">
        <f aca="false">CONCATENATE(IF(AND(ISBLANK($K164),ISBLANK($L164),ISBLANK($M164)),$J164,CONCATENATE($J164,IF(LEN($J164)=2,"    ",IF(LEN($J164)=3,"   ","  ")))),IF(OR(AND(ISBLANK($L164),ISBLANK($M164)),ISBLANK($K164)),$K164,CONCATENATE($K164,", ")),IF(OR(ISBLANK($M164),ISBLANK($L164)),$L164,CONCATENATE($L164,", ")),IF(ISBLANK($M164),"",CONCATENATE("#",$M164)))</f>
        <v/>
      </c>
      <c r="Q164" s="8" t="str">
        <f aca="false">DEC2HEX(IF(ISBLANK($J164),0,(VLOOKUP($J164,$A$2:$C$24,2,0)*16384))+IF(ISBLANK($K164),0,(VLOOKUP($K164,$A$26:$B$33,2,0)*2048))+IF(ISBLANK($L164),0,(VLOOKUP($L164,$A$26:$B$33,2,0)*256))+HEX2DEC($M164)+IF(ISBLANK($J164),0,VLOOKUP($J164,$A$2:$C$24,3,0)),5)</f>
        <v>00000</v>
      </c>
      <c r="S164" s="8" t="str">
        <f aca="false">DEC2HEX(MOD(HEX2DEC(Q164),65536),4)</f>
        <v>0000</v>
      </c>
    </row>
    <row r="165" customFormat="false" ht="15" hidden="false" customHeight="false" outlineLevel="0" collapsed="false">
      <c r="G165" s="24" t="str">
        <f aca="false">TEXT(DEC2HEX(HEX2DEC($G164)+1,2),"00")</f>
        <v>A3</v>
      </c>
      <c r="H165" s="25" t="s">
        <v>14</v>
      </c>
      <c r="I165" s="26"/>
      <c r="J165" s="27"/>
      <c r="K165" s="28"/>
      <c r="L165" s="28"/>
      <c r="M165" s="29"/>
      <c r="O165" s="23" t="str">
        <f aca="false">CONCATENATE(IF(AND(ISBLANK($K165),ISBLANK($L165),ISBLANK($M165)),$J165,CONCATENATE($J165,IF(LEN($J165)=2,"    ",IF(LEN($J165)=3,"   ","  ")))),IF(OR(AND(ISBLANK($L165),ISBLANK($M165)),ISBLANK($K165)),$K165,CONCATENATE($K165,", ")),IF(OR(ISBLANK($M165),ISBLANK($L165)),$L165,CONCATENATE($L165,", ")),IF(ISBLANK($M165),"",CONCATENATE("#",$M165)))</f>
        <v/>
      </c>
      <c r="Q165" s="8" t="str">
        <f aca="false">DEC2HEX(IF(ISBLANK($J165),0,(VLOOKUP($J165,$A$2:$C$24,2,0)*16384))+IF(ISBLANK($K165),0,(VLOOKUP($K165,$A$26:$B$33,2,0)*2048))+IF(ISBLANK($L165),0,(VLOOKUP($L165,$A$26:$B$33,2,0)*256))+HEX2DEC($M165)+IF(ISBLANK($J165),0,VLOOKUP($J165,$A$2:$C$24,3,0)),5)</f>
        <v>00000</v>
      </c>
      <c r="R165" s="8" t="str">
        <f aca="false">TEXT(DEC2HEX((FLOOR(HEX2DEC($Q165)/65536,1)*4) + FLOOR(HEX2DEC($Q164)/65536,1)),"0")</f>
        <v>0</v>
      </c>
      <c r="S165" s="8" t="str">
        <f aca="false">DEC2HEX(MOD(HEX2DEC(Q165),65536),4)</f>
        <v>0000</v>
      </c>
    </row>
    <row r="166" customFormat="false" ht="15" hidden="false" customHeight="false" outlineLevel="0" collapsed="false">
      <c r="G166" s="24" t="str">
        <f aca="false">TEXT(DEC2HEX(HEX2DEC($G165)+1,2),"00")</f>
        <v>A4</v>
      </c>
      <c r="H166" s="25" t="s">
        <v>14</v>
      </c>
      <c r="I166" s="26"/>
      <c r="J166" s="27"/>
      <c r="K166" s="28"/>
      <c r="L166" s="28"/>
      <c r="M166" s="29"/>
      <c r="O166" s="23" t="str">
        <f aca="false">CONCATENATE(IF(AND(ISBLANK($K166),ISBLANK($L166),ISBLANK($M166)),$J166,CONCATENATE($J166,IF(LEN($J166)=2,"    ",IF(LEN($J166)=3,"   ","  ")))),IF(OR(AND(ISBLANK($L166),ISBLANK($M166)),ISBLANK($K166)),$K166,CONCATENATE($K166,", ")),IF(OR(ISBLANK($M166),ISBLANK($L166)),$L166,CONCATENATE($L166,", ")),IF(ISBLANK($M166),"",CONCATENATE("#",$M166)))</f>
        <v/>
      </c>
      <c r="Q166" s="8" t="str">
        <f aca="false">DEC2HEX(IF(ISBLANK($J166),0,(VLOOKUP($J166,$A$2:$C$24,2,0)*16384))+IF(ISBLANK($K166),0,(VLOOKUP($K166,$A$26:$B$33,2,0)*2048))+IF(ISBLANK($L166),0,(VLOOKUP($L166,$A$26:$B$33,2,0)*256))+HEX2DEC($M166)+IF(ISBLANK($J166),0,VLOOKUP($J166,$A$2:$C$24,3,0)),5)</f>
        <v>00000</v>
      </c>
      <c r="S166" s="8" t="str">
        <f aca="false">DEC2HEX(MOD(HEX2DEC(Q166),65536),4)</f>
        <v>0000</v>
      </c>
    </row>
    <row r="167" customFormat="false" ht="15" hidden="false" customHeight="false" outlineLevel="0" collapsed="false">
      <c r="G167" s="24" t="str">
        <f aca="false">TEXT(DEC2HEX(HEX2DEC($G166)+1,2),"00")</f>
        <v>A5</v>
      </c>
      <c r="H167" s="25" t="s">
        <v>14</v>
      </c>
      <c r="I167" s="26"/>
      <c r="J167" s="27"/>
      <c r="K167" s="28"/>
      <c r="L167" s="28"/>
      <c r="M167" s="29"/>
      <c r="O167" s="23" t="str">
        <f aca="false">CONCATENATE(IF(AND(ISBLANK($K167),ISBLANK($L167),ISBLANK($M167)),$J167,CONCATENATE($J167,IF(LEN($J167)=2,"    ",IF(LEN($J167)=3,"   ","  ")))),IF(OR(AND(ISBLANK($L167),ISBLANK($M167)),ISBLANK($K167)),$K167,CONCATENATE($K167,", ")),IF(OR(ISBLANK($M167),ISBLANK($L167)),$L167,CONCATENATE($L167,", ")),IF(ISBLANK($M167),"",CONCATENATE("#",$M167)))</f>
        <v/>
      </c>
      <c r="Q167" s="8" t="str">
        <f aca="false">DEC2HEX(IF(ISBLANK($J167),0,(VLOOKUP($J167,$A$2:$C$24,2,0)*16384))+IF(ISBLANK($K167),0,(VLOOKUP($K167,$A$26:$B$33,2,0)*2048))+IF(ISBLANK($L167),0,(VLOOKUP($L167,$A$26:$B$33,2,0)*256))+HEX2DEC($M167)+IF(ISBLANK($J167),0,VLOOKUP($J167,$A$2:$C$24,3,0)),5)</f>
        <v>00000</v>
      </c>
      <c r="R167" s="8" t="str">
        <f aca="false">TEXT(DEC2HEX((FLOOR(HEX2DEC($Q167)/65536,1)*4) + FLOOR(HEX2DEC($Q166)/65536,1)),"0")</f>
        <v>0</v>
      </c>
      <c r="S167" s="8" t="str">
        <f aca="false">DEC2HEX(MOD(HEX2DEC(Q167),65536),4)</f>
        <v>0000</v>
      </c>
    </row>
    <row r="168" customFormat="false" ht="15" hidden="false" customHeight="false" outlineLevel="0" collapsed="false">
      <c r="G168" s="24" t="str">
        <f aca="false">TEXT(DEC2HEX(HEX2DEC($G167)+1,2),"00")</f>
        <v>A6</v>
      </c>
      <c r="H168" s="25" t="s">
        <v>14</v>
      </c>
      <c r="I168" s="26"/>
      <c r="J168" s="27"/>
      <c r="K168" s="28"/>
      <c r="L168" s="28"/>
      <c r="M168" s="29"/>
      <c r="O168" s="23" t="str">
        <f aca="false">CONCATENATE(IF(AND(ISBLANK($K168),ISBLANK($L168),ISBLANK($M168)),$J168,CONCATENATE($J168,IF(LEN($J168)=2,"    ",IF(LEN($J168)=3,"   ","  ")))),IF(OR(AND(ISBLANK($L168),ISBLANK($M168)),ISBLANK($K168)),$K168,CONCATENATE($K168,", ")),IF(OR(ISBLANK($M168),ISBLANK($L168)),$L168,CONCATENATE($L168,", ")),IF(ISBLANK($M168),"",CONCATENATE("#",$M168)))</f>
        <v/>
      </c>
      <c r="Q168" s="8" t="str">
        <f aca="false">DEC2HEX(IF(ISBLANK($J168),0,(VLOOKUP($J168,$A$2:$C$24,2,0)*16384))+IF(ISBLANK($K168),0,(VLOOKUP($K168,$A$26:$B$33,2,0)*2048))+IF(ISBLANK($L168),0,(VLOOKUP($L168,$A$26:$B$33,2,0)*256))+HEX2DEC($M168)+IF(ISBLANK($J168),0,VLOOKUP($J168,$A$2:$C$24,3,0)),5)</f>
        <v>00000</v>
      </c>
      <c r="S168" s="8" t="str">
        <f aca="false">DEC2HEX(MOD(HEX2DEC(Q168),65536),4)</f>
        <v>0000</v>
      </c>
    </row>
    <row r="169" customFormat="false" ht="15" hidden="false" customHeight="false" outlineLevel="0" collapsed="false">
      <c r="G169" s="24" t="str">
        <f aca="false">TEXT(DEC2HEX(HEX2DEC($G168)+1,2),"00")</f>
        <v>A7</v>
      </c>
      <c r="H169" s="25" t="s">
        <v>14</v>
      </c>
      <c r="I169" s="26"/>
      <c r="J169" s="27"/>
      <c r="K169" s="28"/>
      <c r="L169" s="28"/>
      <c r="M169" s="29"/>
      <c r="O169" s="23" t="str">
        <f aca="false">CONCATENATE(IF(AND(ISBLANK($K169),ISBLANK($L169),ISBLANK($M169)),$J169,CONCATENATE($J169,IF(LEN($J169)=2,"    ",IF(LEN($J169)=3,"   ","  ")))),IF(OR(AND(ISBLANK($L169),ISBLANK($M169)),ISBLANK($K169)),$K169,CONCATENATE($K169,", ")),IF(OR(ISBLANK($M169),ISBLANK($L169)),$L169,CONCATENATE($L169,", ")),IF(ISBLANK($M169),"",CONCATENATE("#",$M169)))</f>
        <v/>
      </c>
      <c r="Q169" s="8" t="str">
        <f aca="false">DEC2HEX(IF(ISBLANK($J169),0,(VLOOKUP($J169,$A$2:$C$24,2,0)*16384))+IF(ISBLANK($K169),0,(VLOOKUP($K169,$A$26:$B$33,2,0)*2048))+IF(ISBLANK($L169),0,(VLOOKUP($L169,$A$26:$B$33,2,0)*256))+HEX2DEC($M169)+IF(ISBLANK($J169),0,VLOOKUP($J169,$A$2:$C$24,3,0)),5)</f>
        <v>00000</v>
      </c>
      <c r="R169" s="8" t="str">
        <f aca="false">TEXT(DEC2HEX((FLOOR(HEX2DEC($Q169)/65536,1)*4) + FLOOR(HEX2DEC($Q168)/65536,1)),"0")</f>
        <v>0</v>
      </c>
      <c r="S169" s="8" t="str">
        <f aca="false">DEC2HEX(MOD(HEX2DEC(Q169),65536),4)</f>
        <v>0000</v>
      </c>
    </row>
    <row r="170" customFormat="false" ht="15" hidden="false" customHeight="false" outlineLevel="0" collapsed="false">
      <c r="G170" s="24" t="str">
        <f aca="false">TEXT(DEC2HEX(HEX2DEC($G169)+1,2),"00")</f>
        <v>A8</v>
      </c>
      <c r="H170" s="25" t="s">
        <v>14</v>
      </c>
      <c r="I170" s="26"/>
      <c r="J170" s="27"/>
      <c r="K170" s="28"/>
      <c r="L170" s="28"/>
      <c r="M170" s="29"/>
      <c r="O170" s="23" t="str">
        <f aca="false">CONCATENATE(IF(AND(ISBLANK($K170),ISBLANK($L170),ISBLANK($M170)),$J170,CONCATENATE($J170,IF(LEN($J170)=2,"    ",IF(LEN($J170)=3,"   ","  ")))),IF(OR(AND(ISBLANK($L170),ISBLANK($M170)),ISBLANK($K170)),$K170,CONCATENATE($K170,", ")),IF(OR(ISBLANK($M170),ISBLANK($L170)),$L170,CONCATENATE($L170,", ")),IF(ISBLANK($M170),"",CONCATENATE("#",$M170)))</f>
        <v/>
      </c>
      <c r="Q170" s="8" t="str">
        <f aca="false">DEC2HEX(IF(ISBLANK($J170),0,(VLOOKUP($J170,$A$2:$C$24,2,0)*16384))+IF(ISBLANK($K170),0,(VLOOKUP($K170,$A$26:$B$33,2,0)*2048))+IF(ISBLANK($L170),0,(VLOOKUP($L170,$A$26:$B$33,2,0)*256))+HEX2DEC($M170)+IF(ISBLANK($J170),0,VLOOKUP($J170,$A$2:$C$24,3,0)),5)</f>
        <v>00000</v>
      </c>
      <c r="S170" s="8" t="str">
        <f aca="false">DEC2HEX(MOD(HEX2DEC(Q170),65536),4)</f>
        <v>0000</v>
      </c>
    </row>
    <row r="171" customFormat="false" ht="15" hidden="false" customHeight="false" outlineLevel="0" collapsed="false">
      <c r="G171" s="24" t="str">
        <f aca="false">TEXT(DEC2HEX(HEX2DEC($G170)+1,2),"00")</f>
        <v>A9</v>
      </c>
      <c r="H171" s="25" t="s">
        <v>14</v>
      </c>
      <c r="I171" s="26"/>
      <c r="J171" s="27"/>
      <c r="K171" s="28"/>
      <c r="L171" s="28"/>
      <c r="M171" s="29"/>
      <c r="O171" s="23" t="str">
        <f aca="false">CONCATENATE(IF(AND(ISBLANK($K171),ISBLANK($L171),ISBLANK($M171)),$J171,CONCATENATE($J171,IF(LEN($J171)=2,"    ",IF(LEN($J171)=3,"   ","  ")))),IF(OR(AND(ISBLANK($L171),ISBLANK($M171)),ISBLANK($K171)),$K171,CONCATENATE($K171,", ")),IF(OR(ISBLANK($M171),ISBLANK($L171)),$L171,CONCATENATE($L171,", ")),IF(ISBLANK($M171),"",CONCATENATE("#",$M171)))</f>
        <v/>
      </c>
      <c r="Q171" s="8" t="str">
        <f aca="false">DEC2HEX(IF(ISBLANK($J171),0,(VLOOKUP($J171,$A$2:$C$24,2,0)*16384))+IF(ISBLANK($K171),0,(VLOOKUP($K171,$A$26:$B$33,2,0)*2048))+IF(ISBLANK($L171),0,(VLOOKUP($L171,$A$26:$B$33,2,0)*256))+HEX2DEC($M171)+IF(ISBLANK($J171),0,VLOOKUP($J171,$A$2:$C$24,3,0)),5)</f>
        <v>00000</v>
      </c>
      <c r="R171" s="8" t="str">
        <f aca="false">TEXT(DEC2HEX((FLOOR(HEX2DEC($Q171)/65536,1)*4) + FLOOR(HEX2DEC($Q170)/65536,1)),"0")</f>
        <v>0</v>
      </c>
      <c r="S171" s="8" t="str">
        <f aca="false">DEC2HEX(MOD(HEX2DEC(Q171),65536),4)</f>
        <v>0000</v>
      </c>
    </row>
    <row r="172" customFormat="false" ht="15" hidden="false" customHeight="false" outlineLevel="0" collapsed="false">
      <c r="G172" s="24" t="str">
        <f aca="false">TEXT(DEC2HEX(HEX2DEC($G171)+1,2),"00")</f>
        <v>AA</v>
      </c>
      <c r="H172" s="25" t="s">
        <v>14</v>
      </c>
      <c r="I172" s="26"/>
      <c r="J172" s="27"/>
      <c r="K172" s="28"/>
      <c r="L172" s="28"/>
      <c r="M172" s="29"/>
      <c r="O172" s="23" t="str">
        <f aca="false">CONCATENATE(IF(AND(ISBLANK($K172),ISBLANK($L172),ISBLANK($M172)),$J172,CONCATENATE($J172,IF(LEN($J172)=2,"    ",IF(LEN($J172)=3,"   ","  ")))),IF(OR(AND(ISBLANK($L172),ISBLANK($M172)),ISBLANK($K172)),$K172,CONCATENATE($K172,", ")),IF(OR(ISBLANK($M172),ISBLANK($L172)),$L172,CONCATENATE($L172,", ")),IF(ISBLANK($M172),"",CONCATENATE("#",$M172)))</f>
        <v/>
      </c>
      <c r="Q172" s="8" t="str">
        <f aca="false">DEC2HEX(IF(ISBLANK($J172),0,(VLOOKUP($J172,$A$2:$C$24,2,0)*16384))+IF(ISBLANK($K172),0,(VLOOKUP($K172,$A$26:$B$33,2,0)*2048))+IF(ISBLANK($L172),0,(VLOOKUP($L172,$A$26:$B$33,2,0)*256))+HEX2DEC($M172)+IF(ISBLANK($J172),0,VLOOKUP($J172,$A$2:$C$24,3,0)),5)</f>
        <v>00000</v>
      </c>
      <c r="S172" s="8" t="str">
        <f aca="false">DEC2HEX(MOD(HEX2DEC(Q172),65536),4)</f>
        <v>0000</v>
      </c>
    </row>
    <row r="173" customFormat="false" ht="15" hidden="false" customHeight="false" outlineLevel="0" collapsed="false">
      <c r="G173" s="24" t="str">
        <f aca="false">TEXT(DEC2HEX(HEX2DEC($G172)+1,2),"00")</f>
        <v>AB</v>
      </c>
      <c r="H173" s="25" t="s">
        <v>14</v>
      </c>
      <c r="I173" s="26"/>
      <c r="J173" s="27"/>
      <c r="K173" s="28"/>
      <c r="L173" s="28"/>
      <c r="M173" s="29"/>
      <c r="O173" s="23" t="str">
        <f aca="false">CONCATENATE(IF(AND(ISBLANK($K173),ISBLANK($L173),ISBLANK($M173)),$J173,CONCATENATE($J173,IF(LEN($J173)=2,"    ",IF(LEN($J173)=3,"   ","  ")))),IF(OR(AND(ISBLANK($L173),ISBLANK($M173)),ISBLANK($K173)),$K173,CONCATENATE($K173,", ")),IF(OR(ISBLANK($M173),ISBLANK($L173)),$L173,CONCATENATE($L173,", ")),IF(ISBLANK($M173),"",CONCATENATE("#",$M173)))</f>
        <v/>
      </c>
      <c r="Q173" s="8" t="str">
        <f aca="false">DEC2HEX(IF(ISBLANK($J173),0,(VLOOKUP($J173,$A$2:$C$24,2,0)*16384))+IF(ISBLANK($K173),0,(VLOOKUP($K173,$A$26:$B$33,2,0)*2048))+IF(ISBLANK($L173),0,(VLOOKUP($L173,$A$26:$B$33,2,0)*256))+HEX2DEC($M173)+IF(ISBLANK($J173),0,VLOOKUP($J173,$A$2:$C$24,3,0)),5)</f>
        <v>00000</v>
      </c>
      <c r="R173" s="8" t="str">
        <f aca="false">TEXT(DEC2HEX((FLOOR(HEX2DEC($Q173)/65536,1)*4) + FLOOR(HEX2DEC($Q172)/65536,1)),"0")</f>
        <v>0</v>
      </c>
      <c r="S173" s="8" t="str">
        <f aca="false">DEC2HEX(MOD(HEX2DEC(Q173),65536),4)</f>
        <v>0000</v>
      </c>
    </row>
    <row r="174" customFormat="false" ht="15" hidden="false" customHeight="false" outlineLevel="0" collapsed="false">
      <c r="G174" s="24" t="str">
        <f aca="false">TEXT(DEC2HEX(HEX2DEC($G173)+1,2),"00")</f>
        <v>AC</v>
      </c>
      <c r="H174" s="25" t="s">
        <v>14</v>
      </c>
      <c r="I174" s="26"/>
      <c r="J174" s="27"/>
      <c r="K174" s="28"/>
      <c r="L174" s="28"/>
      <c r="M174" s="29"/>
      <c r="O174" s="23" t="str">
        <f aca="false">CONCATENATE(IF(AND(ISBLANK($K174),ISBLANK($L174),ISBLANK($M174)),$J174,CONCATENATE($J174,IF(LEN($J174)=2,"    ",IF(LEN($J174)=3,"   ","  ")))),IF(OR(AND(ISBLANK($L174),ISBLANK($M174)),ISBLANK($K174)),$K174,CONCATENATE($K174,", ")),IF(OR(ISBLANK($M174),ISBLANK($L174)),$L174,CONCATENATE($L174,", ")),IF(ISBLANK($M174),"",CONCATENATE("#",$M174)))</f>
        <v/>
      </c>
      <c r="Q174" s="8" t="str">
        <f aca="false">DEC2HEX(IF(ISBLANK($J174),0,(VLOOKUP($J174,$A$2:$C$24,2,0)*16384))+IF(ISBLANK($K174),0,(VLOOKUP($K174,$A$26:$B$33,2,0)*2048))+IF(ISBLANK($L174),0,(VLOOKUP($L174,$A$26:$B$33,2,0)*256))+HEX2DEC($M174)+IF(ISBLANK($J174),0,VLOOKUP($J174,$A$2:$C$24,3,0)),5)</f>
        <v>00000</v>
      </c>
      <c r="S174" s="8" t="str">
        <f aca="false">DEC2HEX(MOD(HEX2DEC(Q174),65536),4)</f>
        <v>0000</v>
      </c>
    </row>
    <row r="175" customFormat="false" ht="15" hidden="false" customHeight="false" outlineLevel="0" collapsed="false">
      <c r="G175" s="24" t="str">
        <f aca="false">TEXT(DEC2HEX(HEX2DEC($G174)+1,2),"00")</f>
        <v>AD</v>
      </c>
      <c r="H175" s="25" t="s">
        <v>14</v>
      </c>
      <c r="I175" s="26"/>
      <c r="J175" s="27"/>
      <c r="K175" s="28"/>
      <c r="L175" s="28"/>
      <c r="M175" s="29"/>
      <c r="O175" s="23" t="str">
        <f aca="false">CONCATENATE(IF(AND(ISBLANK($K175),ISBLANK($L175),ISBLANK($M175)),$J175,CONCATENATE($J175,IF(LEN($J175)=2,"    ",IF(LEN($J175)=3,"   ","  ")))),IF(OR(AND(ISBLANK($L175),ISBLANK($M175)),ISBLANK($K175)),$K175,CONCATENATE($K175,", ")),IF(OR(ISBLANK($M175),ISBLANK($L175)),$L175,CONCATENATE($L175,", ")),IF(ISBLANK($M175),"",CONCATENATE("#",$M175)))</f>
        <v/>
      </c>
      <c r="Q175" s="8" t="str">
        <f aca="false">DEC2HEX(IF(ISBLANK($J175),0,(VLOOKUP($J175,$A$2:$C$24,2,0)*16384))+IF(ISBLANK($K175),0,(VLOOKUP($K175,$A$26:$B$33,2,0)*2048))+IF(ISBLANK($L175),0,(VLOOKUP($L175,$A$26:$B$33,2,0)*256))+HEX2DEC($M175)+IF(ISBLANK($J175),0,VLOOKUP($J175,$A$2:$C$24,3,0)),5)</f>
        <v>00000</v>
      </c>
      <c r="R175" s="8" t="str">
        <f aca="false">TEXT(DEC2HEX((FLOOR(HEX2DEC($Q175)/65536,1)*4) + FLOOR(HEX2DEC($Q174)/65536,1)),"0")</f>
        <v>0</v>
      </c>
      <c r="S175" s="8" t="str">
        <f aca="false">DEC2HEX(MOD(HEX2DEC(Q175),65536),4)</f>
        <v>0000</v>
      </c>
    </row>
    <row r="176" customFormat="false" ht="15" hidden="false" customHeight="false" outlineLevel="0" collapsed="false">
      <c r="G176" s="24" t="str">
        <f aca="false">TEXT(DEC2HEX(HEX2DEC($G175)+1,2),"00")</f>
        <v>AE</v>
      </c>
      <c r="H176" s="25" t="s">
        <v>14</v>
      </c>
      <c r="I176" s="26"/>
      <c r="J176" s="27"/>
      <c r="K176" s="28"/>
      <c r="L176" s="28"/>
      <c r="M176" s="29"/>
      <c r="O176" s="23" t="str">
        <f aca="false">CONCATENATE(IF(AND(ISBLANK($K176),ISBLANK($L176),ISBLANK($M176)),$J176,CONCATENATE($J176,IF(LEN($J176)=2,"    ",IF(LEN($J176)=3,"   ","  ")))),IF(OR(AND(ISBLANK($L176),ISBLANK($M176)),ISBLANK($K176)),$K176,CONCATENATE($K176,", ")),IF(OR(ISBLANK($M176),ISBLANK($L176)),$L176,CONCATENATE($L176,", ")),IF(ISBLANK($M176),"",CONCATENATE("#",$M176)))</f>
        <v/>
      </c>
      <c r="Q176" s="8" t="str">
        <f aca="false">DEC2HEX(IF(ISBLANK($J176),0,(VLOOKUP($J176,$A$2:$C$24,2,0)*16384))+IF(ISBLANK($K176),0,(VLOOKUP($K176,$A$26:$B$33,2,0)*2048))+IF(ISBLANK($L176),0,(VLOOKUP($L176,$A$26:$B$33,2,0)*256))+HEX2DEC($M176)+IF(ISBLANK($J176),0,VLOOKUP($J176,$A$2:$C$24,3,0)),5)</f>
        <v>00000</v>
      </c>
      <c r="S176" s="8" t="str">
        <f aca="false">DEC2HEX(MOD(HEX2DEC(Q176),65536),4)</f>
        <v>0000</v>
      </c>
    </row>
    <row r="177" customFormat="false" ht="15" hidden="false" customHeight="false" outlineLevel="0" collapsed="false">
      <c r="G177" s="24" t="str">
        <f aca="false">TEXT(DEC2HEX(HEX2DEC($G176)+1,2),"00")</f>
        <v>AF</v>
      </c>
      <c r="H177" s="25" t="s">
        <v>14</v>
      </c>
      <c r="I177" s="26"/>
      <c r="J177" s="27"/>
      <c r="K177" s="28"/>
      <c r="L177" s="28"/>
      <c r="M177" s="29"/>
      <c r="O177" s="23" t="str">
        <f aca="false">CONCATENATE(IF(AND(ISBLANK($K177),ISBLANK($L177),ISBLANK($M177)),$J177,CONCATENATE($J177,IF(LEN($J177)=2,"    ",IF(LEN($J177)=3,"   ","  ")))),IF(OR(AND(ISBLANK($L177),ISBLANK($M177)),ISBLANK($K177)),$K177,CONCATENATE($K177,", ")),IF(OR(ISBLANK($M177),ISBLANK($L177)),$L177,CONCATENATE($L177,", ")),IF(ISBLANK($M177),"",CONCATENATE("#",$M177)))</f>
        <v/>
      </c>
      <c r="Q177" s="8" t="str">
        <f aca="false">DEC2HEX(IF(ISBLANK($J177),0,(VLOOKUP($J177,$A$2:$C$24,2,0)*16384))+IF(ISBLANK($K177),0,(VLOOKUP($K177,$A$26:$B$33,2,0)*2048))+IF(ISBLANK($L177),0,(VLOOKUP($L177,$A$26:$B$33,2,0)*256))+HEX2DEC($M177)+IF(ISBLANK($J177),0,VLOOKUP($J177,$A$2:$C$24,3,0)),5)</f>
        <v>00000</v>
      </c>
      <c r="R177" s="8" t="str">
        <f aca="false">TEXT(DEC2HEX((FLOOR(HEX2DEC($Q177)/65536,1)*4) + FLOOR(HEX2DEC($Q176)/65536,1)),"0")</f>
        <v>0</v>
      </c>
      <c r="S177" s="8" t="str">
        <f aca="false">DEC2HEX(MOD(HEX2DEC(Q177),65536),4)</f>
        <v>0000</v>
      </c>
      <c r="T177" s="34" t="str">
        <f aca="false">TEXT(DEC2HEX(HEX2DEC(T161)+1,2),"00")</f>
        <v>0A</v>
      </c>
      <c r="U177" s="32" t="str">
        <f aca="false"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s="0" t="str">
        <f aca="false">CONCATENATE($R177,$R175,$R173,$R171,$R169,$R167,$R165,$R163)</f>
        <v>00000000</v>
      </c>
    </row>
    <row r="178" customFormat="false" ht="15" hidden="false" customHeight="false" outlineLevel="0" collapsed="false">
      <c r="G178" s="24" t="str">
        <f aca="false">TEXT(DEC2HEX(HEX2DEC($G177)+1,2),"00")</f>
        <v>B0</v>
      </c>
      <c r="H178" s="25" t="s">
        <v>14</v>
      </c>
      <c r="I178" s="26"/>
      <c r="J178" s="27"/>
      <c r="K178" s="28"/>
      <c r="L178" s="28"/>
      <c r="M178" s="29"/>
      <c r="O178" s="23" t="str">
        <f aca="false">CONCATENATE(IF(AND(ISBLANK($K178),ISBLANK($L178),ISBLANK($M178)),$J178,CONCATENATE($J178,IF(LEN($J178)=2,"    ",IF(LEN($J178)=3,"   ","  ")))),IF(OR(AND(ISBLANK($L178),ISBLANK($M178)),ISBLANK($K178)),$K178,CONCATENATE($K178,", ")),IF(OR(ISBLANK($M178),ISBLANK($L178)),$L178,CONCATENATE($L178,", ")),IF(ISBLANK($M178),"",CONCATENATE("#",$M178)))</f>
        <v/>
      </c>
      <c r="Q178" s="8" t="str">
        <f aca="false">DEC2HEX(IF(ISBLANK($J178),0,(VLOOKUP($J178,$A$2:$C$24,2,0)*16384))+IF(ISBLANK($K178),0,(VLOOKUP($K178,$A$26:$B$33,2,0)*2048))+IF(ISBLANK($L178),0,(VLOOKUP($L178,$A$26:$B$33,2,0)*256))+HEX2DEC($M178)+IF(ISBLANK($J178),0,VLOOKUP($J178,$A$2:$C$24,3,0)),5)</f>
        <v>00000</v>
      </c>
      <c r="S178" s="8" t="str">
        <f aca="false">DEC2HEX(MOD(HEX2DEC(Q178),65536),4)</f>
        <v>0000</v>
      </c>
    </row>
    <row r="179" customFormat="false" ht="15" hidden="false" customHeight="false" outlineLevel="0" collapsed="false">
      <c r="G179" s="24" t="str">
        <f aca="false">TEXT(DEC2HEX(HEX2DEC($G178)+1,2),"00")</f>
        <v>B1</v>
      </c>
      <c r="H179" s="25" t="s">
        <v>14</v>
      </c>
      <c r="I179" s="26"/>
      <c r="J179" s="27"/>
      <c r="K179" s="28"/>
      <c r="L179" s="28"/>
      <c r="M179" s="29"/>
      <c r="O179" s="23" t="str">
        <f aca="false">CONCATENATE(IF(AND(ISBLANK($K179),ISBLANK($L179),ISBLANK($M179)),$J179,CONCATENATE($J179,IF(LEN($J179)=2,"    ",IF(LEN($J179)=3,"   ","  ")))),IF(OR(AND(ISBLANK($L179),ISBLANK($M179)),ISBLANK($K179)),$K179,CONCATENATE($K179,", ")),IF(OR(ISBLANK($M179),ISBLANK($L179)),$L179,CONCATENATE($L179,", ")),IF(ISBLANK($M179),"",CONCATENATE("#",$M179)))</f>
        <v/>
      </c>
      <c r="Q179" s="8" t="str">
        <f aca="false">DEC2HEX(IF(ISBLANK($J179),0,(VLOOKUP($J179,$A$2:$C$24,2,0)*16384))+IF(ISBLANK($K179),0,(VLOOKUP($K179,$A$26:$B$33,2,0)*2048))+IF(ISBLANK($L179),0,(VLOOKUP($L179,$A$26:$B$33,2,0)*256))+HEX2DEC($M179)+IF(ISBLANK($J179),0,VLOOKUP($J179,$A$2:$C$24,3,0)),5)</f>
        <v>00000</v>
      </c>
      <c r="R179" s="8" t="str">
        <f aca="false">TEXT(DEC2HEX((FLOOR(HEX2DEC($Q179)/65536,1)*4) + FLOOR(HEX2DEC($Q178)/65536,1)),"0")</f>
        <v>0</v>
      </c>
      <c r="S179" s="8" t="str">
        <f aca="false">DEC2HEX(MOD(HEX2DEC(Q179),65536),4)</f>
        <v>0000</v>
      </c>
    </row>
    <row r="180" customFormat="false" ht="15" hidden="false" customHeight="false" outlineLevel="0" collapsed="false">
      <c r="G180" s="24" t="str">
        <f aca="false">TEXT(DEC2HEX(HEX2DEC($G179)+1,2),"00")</f>
        <v>B2</v>
      </c>
      <c r="H180" s="25" t="s">
        <v>14</v>
      </c>
      <c r="I180" s="26"/>
      <c r="J180" s="27"/>
      <c r="K180" s="28"/>
      <c r="L180" s="28"/>
      <c r="M180" s="29"/>
      <c r="O180" s="23" t="str">
        <f aca="false">CONCATENATE(IF(AND(ISBLANK($K180),ISBLANK($L180),ISBLANK($M180)),$J180,CONCATENATE($J180,IF(LEN($J180)=2,"    ",IF(LEN($J180)=3,"   ","  ")))),IF(OR(AND(ISBLANK($L180),ISBLANK($M180)),ISBLANK($K180)),$K180,CONCATENATE($K180,", ")),IF(OR(ISBLANK($M180),ISBLANK($L180)),$L180,CONCATENATE($L180,", ")),IF(ISBLANK($M180),"",CONCATENATE("#",$M180)))</f>
        <v/>
      </c>
      <c r="Q180" s="8" t="str">
        <f aca="false">DEC2HEX(IF(ISBLANK($J180),0,(VLOOKUP($J180,$A$2:$C$24,2,0)*16384))+IF(ISBLANK($K180),0,(VLOOKUP($K180,$A$26:$B$33,2,0)*2048))+IF(ISBLANK($L180),0,(VLOOKUP($L180,$A$26:$B$33,2,0)*256))+HEX2DEC($M180)+IF(ISBLANK($J180),0,VLOOKUP($J180,$A$2:$C$24,3,0)),5)</f>
        <v>00000</v>
      </c>
      <c r="S180" s="8" t="str">
        <f aca="false">DEC2HEX(MOD(HEX2DEC(Q180),65536),4)</f>
        <v>0000</v>
      </c>
    </row>
    <row r="181" customFormat="false" ht="15" hidden="false" customHeight="false" outlineLevel="0" collapsed="false">
      <c r="G181" s="24" t="str">
        <f aca="false">TEXT(DEC2HEX(HEX2DEC($G180)+1,2),"00")</f>
        <v>B3</v>
      </c>
      <c r="H181" s="25" t="s">
        <v>14</v>
      </c>
      <c r="I181" s="26"/>
      <c r="J181" s="27"/>
      <c r="K181" s="28"/>
      <c r="L181" s="28"/>
      <c r="M181" s="29"/>
      <c r="O181" s="23" t="str">
        <f aca="false">CONCATENATE(IF(AND(ISBLANK($K181),ISBLANK($L181),ISBLANK($M181)),$J181,CONCATENATE($J181,IF(LEN($J181)=2,"    ",IF(LEN($J181)=3,"   ","  ")))),IF(OR(AND(ISBLANK($L181),ISBLANK($M181)),ISBLANK($K181)),$K181,CONCATENATE($K181,", ")),IF(OR(ISBLANK($M181),ISBLANK($L181)),$L181,CONCATENATE($L181,", ")),IF(ISBLANK($M181),"",CONCATENATE("#",$M181)))</f>
        <v/>
      </c>
      <c r="Q181" s="8" t="str">
        <f aca="false">DEC2HEX(IF(ISBLANK($J181),0,(VLOOKUP($J181,$A$2:$C$24,2,0)*16384))+IF(ISBLANK($K181),0,(VLOOKUP($K181,$A$26:$B$33,2,0)*2048))+IF(ISBLANK($L181),0,(VLOOKUP($L181,$A$26:$B$33,2,0)*256))+HEX2DEC($M181)+IF(ISBLANK($J181),0,VLOOKUP($J181,$A$2:$C$24,3,0)),5)</f>
        <v>00000</v>
      </c>
      <c r="R181" s="8" t="str">
        <f aca="false">TEXT(DEC2HEX((FLOOR(HEX2DEC($Q181)/65536,1)*4) + FLOOR(HEX2DEC($Q180)/65536,1)),"0")</f>
        <v>0</v>
      </c>
      <c r="S181" s="8" t="str">
        <f aca="false">DEC2HEX(MOD(HEX2DEC(Q181),65536),4)</f>
        <v>0000</v>
      </c>
    </row>
    <row r="182" customFormat="false" ht="15" hidden="false" customHeight="false" outlineLevel="0" collapsed="false">
      <c r="G182" s="24" t="str">
        <f aca="false">TEXT(DEC2HEX(HEX2DEC($G181)+1,2),"00")</f>
        <v>B4</v>
      </c>
      <c r="H182" s="25" t="s">
        <v>14</v>
      </c>
      <c r="I182" s="26"/>
      <c r="J182" s="27"/>
      <c r="K182" s="28"/>
      <c r="L182" s="28"/>
      <c r="M182" s="29"/>
      <c r="O182" s="23" t="str">
        <f aca="false">CONCATENATE(IF(AND(ISBLANK($K182),ISBLANK($L182),ISBLANK($M182)),$J182,CONCATENATE($J182,IF(LEN($J182)=2,"    ",IF(LEN($J182)=3,"   ","  ")))),IF(OR(AND(ISBLANK($L182),ISBLANK($M182)),ISBLANK($K182)),$K182,CONCATENATE($K182,", ")),IF(OR(ISBLANK($M182),ISBLANK($L182)),$L182,CONCATENATE($L182,", ")),IF(ISBLANK($M182),"",CONCATENATE("#",$M182)))</f>
        <v/>
      </c>
      <c r="Q182" s="8" t="str">
        <f aca="false">DEC2HEX(IF(ISBLANK($J182),0,(VLOOKUP($J182,$A$2:$C$24,2,0)*16384))+IF(ISBLANK($K182),0,(VLOOKUP($K182,$A$26:$B$33,2,0)*2048))+IF(ISBLANK($L182),0,(VLOOKUP($L182,$A$26:$B$33,2,0)*256))+HEX2DEC($M182)+IF(ISBLANK($J182),0,VLOOKUP($J182,$A$2:$C$24,3,0)),5)</f>
        <v>00000</v>
      </c>
      <c r="S182" s="8" t="str">
        <f aca="false">DEC2HEX(MOD(HEX2DEC(Q182),65536),4)</f>
        <v>0000</v>
      </c>
    </row>
    <row r="183" customFormat="false" ht="15" hidden="false" customHeight="false" outlineLevel="0" collapsed="false">
      <c r="G183" s="24" t="str">
        <f aca="false">TEXT(DEC2HEX(HEX2DEC($G182)+1,2),"00")</f>
        <v>B5</v>
      </c>
      <c r="H183" s="25" t="s">
        <v>14</v>
      </c>
      <c r="I183" s="26"/>
      <c r="J183" s="27"/>
      <c r="K183" s="28"/>
      <c r="L183" s="28"/>
      <c r="M183" s="29"/>
      <c r="O183" s="23" t="str">
        <f aca="false">CONCATENATE(IF(AND(ISBLANK($K183),ISBLANK($L183),ISBLANK($M183)),$J183,CONCATENATE($J183,IF(LEN($J183)=2,"    ",IF(LEN($J183)=3,"   ","  ")))),IF(OR(AND(ISBLANK($L183),ISBLANK($M183)),ISBLANK($K183)),$K183,CONCATENATE($K183,", ")),IF(OR(ISBLANK($M183),ISBLANK($L183)),$L183,CONCATENATE($L183,", ")),IF(ISBLANK($M183),"",CONCATENATE("#",$M183)))</f>
        <v/>
      </c>
      <c r="Q183" s="8" t="str">
        <f aca="false">DEC2HEX(IF(ISBLANK($J183),0,(VLOOKUP($J183,$A$2:$C$24,2,0)*16384))+IF(ISBLANK($K183),0,(VLOOKUP($K183,$A$26:$B$33,2,0)*2048))+IF(ISBLANK($L183),0,(VLOOKUP($L183,$A$26:$B$33,2,0)*256))+HEX2DEC($M183)+IF(ISBLANK($J183),0,VLOOKUP($J183,$A$2:$C$24,3,0)),5)</f>
        <v>00000</v>
      </c>
      <c r="R183" s="8" t="str">
        <f aca="false">TEXT(DEC2HEX((FLOOR(HEX2DEC($Q183)/65536,1)*4) + FLOOR(HEX2DEC($Q182)/65536,1)),"0")</f>
        <v>0</v>
      </c>
      <c r="S183" s="8" t="str">
        <f aca="false">DEC2HEX(MOD(HEX2DEC(Q183),65536),4)</f>
        <v>0000</v>
      </c>
    </row>
    <row r="184" customFormat="false" ht="15" hidden="false" customHeight="false" outlineLevel="0" collapsed="false">
      <c r="G184" s="24" t="str">
        <f aca="false">TEXT(DEC2HEX(HEX2DEC($G183)+1,2),"00")</f>
        <v>B6</v>
      </c>
      <c r="H184" s="25" t="s">
        <v>14</v>
      </c>
      <c r="I184" s="26"/>
      <c r="J184" s="27"/>
      <c r="K184" s="28"/>
      <c r="L184" s="28"/>
      <c r="M184" s="29"/>
      <c r="O184" s="23" t="str">
        <f aca="false">CONCATENATE(IF(AND(ISBLANK($K184),ISBLANK($L184),ISBLANK($M184)),$J184,CONCATENATE($J184,IF(LEN($J184)=2,"    ",IF(LEN($J184)=3,"   ","  ")))),IF(OR(AND(ISBLANK($L184),ISBLANK($M184)),ISBLANK($K184)),$K184,CONCATENATE($K184,", ")),IF(OR(ISBLANK($M184),ISBLANK($L184)),$L184,CONCATENATE($L184,", ")),IF(ISBLANK($M184),"",CONCATENATE("#",$M184)))</f>
        <v/>
      </c>
      <c r="Q184" s="8" t="str">
        <f aca="false">DEC2HEX(IF(ISBLANK($J184),0,(VLOOKUP($J184,$A$2:$C$24,2,0)*16384))+IF(ISBLANK($K184),0,(VLOOKUP($K184,$A$26:$B$33,2,0)*2048))+IF(ISBLANK($L184),0,(VLOOKUP($L184,$A$26:$B$33,2,0)*256))+HEX2DEC($M184)+IF(ISBLANK($J184),0,VLOOKUP($J184,$A$2:$C$24,3,0)),5)</f>
        <v>00000</v>
      </c>
      <c r="S184" s="8" t="str">
        <f aca="false">DEC2HEX(MOD(HEX2DEC(Q184),65536),4)</f>
        <v>0000</v>
      </c>
    </row>
    <row r="185" customFormat="false" ht="15" hidden="false" customHeight="false" outlineLevel="0" collapsed="false">
      <c r="G185" s="24" t="str">
        <f aca="false">TEXT(DEC2HEX(HEX2DEC($G184)+1,2),"00")</f>
        <v>B7</v>
      </c>
      <c r="H185" s="25" t="s">
        <v>14</v>
      </c>
      <c r="I185" s="26"/>
      <c r="J185" s="27"/>
      <c r="K185" s="28"/>
      <c r="L185" s="28"/>
      <c r="M185" s="29"/>
      <c r="O185" s="23" t="str">
        <f aca="false">CONCATENATE(IF(AND(ISBLANK($K185),ISBLANK($L185),ISBLANK($M185)),$J185,CONCATENATE($J185,IF(LEN($J185)=2,"    ",IF(LEN($J185)=3,"   ","  ")))),IF(OR(AND(ISBLANK($L185),ISBLANK($M185)),ISBLANK($K185)),$K185,CONCATENATE($K185,", ")),IF(OR(ISBLANK($M185),ISBLANK($L185)),$L185,CONCATENATE($L185,", ")),IF(ISBLANK($M185),"",CONCATENATE("#",$M185)))</f>
        <v/>
      </c>
      <c r="Q185" s="8" t="str">
        <f aca="false">DEC2HEX(IF(ISBLANK($J185),0,(VLOOKUP($J185,$A$2:$C$24,2,0)*16384))+IF(ISBLANK($K185),0,(VLOOKUP($K185,$A$26:$B$33,2,0)*2048))+IF(ISBLANK($L185),0,(VLOOKUP($L185,$A$26:$B$33,2,0)*256))+HEX2DEC($M185)+IF(ISBLANK($J185),0,VLOOKUP($J185,$A$2:$C$24,3,0)),5)</f>
        <v>00000</v>
      </c>
      <c r="R185" s="8" t="str">
        <f aca="false">TEXT(DEC2HEX((FLOOR(HEX2DEC($Q185)/65536,1)*4) + FLOOR(HEX2DEC($Q184)/65536,1)),"0")</f>
        <v>0</v>
      </c>
      <c r="S185" s="8" t="str">
        <f aca="false">DEC2HEX(MOD(HEX2DEC(Q185),65536),4)</f>
        <v>0000</v>
      </c>
    </row>
    <row r="186" customFormat="false" ht="15" hidden="false" customHeight="false" outlineLevel="0" collapsed="false">
      <c r="G186" s="24" t="str">
        <f aca="false">TEXT(DEC2HEX(HEX2DEC($G185)+1,2),"00")</f>
        <v>B8</v>
      </c>
      <c r="H186" s="25" t="s">
        <v>14</v>
      </c>
      <c r="I186" s="26"/>
      <c r="J186" s="27"/>
      <c r="K186" s="28"/>
      <c r="L186" s="28"/>
      <c r="M186" s="29"/>
      <c r="O186" s="23" t="str">
        <f aca="false">CONCATENATE(IF(AND(ISBLANK($K186),ISBLANK($L186),ISBLANK($M186)),$J186,CONCATENATE($J186,IF(LEN($J186)=2,"    ",IF(LEN($J186)=3,"   ","  ")))),IF(OR(AND(ISBLANK($L186),ISBLANK($M186)),ISBLANK($K186)),$K186,CONCATENATE($K186,", ")),IF(OR(ISBLANK($M186),ISBLANK($L186)),$L186,CONCATENATE($L186,", ")),IF(ISBLANK($M186),"",CONCATENATE("#",$M186)))</f>
        <v/>
      </c>
      <c r="Q186" s="8" t="str">
        <f aca="false">DEC2HEX(IF(ISBLANK($J186),0,(VLOOKUP($J186,$A$2:$C$24,2,0)*16384))+IF(ISBLANK($K186),0,(VLOOKUP($K186,$A$26:$B$33,2,0)*2048))+IF(ISBLANK($L186),0,(VLOOKUP($L186,$A$26:$B$33,2,0)*256))+HEX2DEC($M186)+IF(ISBLANK($J186),0,VLOOKUP($J186,$A$2:$C$24,3,0)),5)</f>
        <v>00000</v>
      </c>
      <c r="S186" s="8" t="str">
        <f aca="false">DEC2HEX(MOD(HEX2DEC(Q186),65536),4)</f>
        <v>0000</v>
      </c>
    </row>
    <row r="187" customFormat="false" ht="15" hidden="false" customHeight="false" outlineLevel="0" collapsed="false">
      <c r="G187" s="24" t="str">
        <f aca="false">TEXT(DEC2HEX(HEX2DEC($G186)+1,2),"00")</f>
        <v>B9</v>
      </c>
      <c r="H187" s="25" t="s">
        <v>14</v>
      </c>
      <c r="I187" s="26"/>
      <c r="J187" s="27"/>
      <c r="K187" s="28"/>
      <c r="L187" s="28"/>
      <c r="M187" s="29"/>
      <c r="O187" s="23" t="str">
        <f aca="false">CONCATENATE(IF(AND(ISBLANK($K187),ISBLANK($L187),ISBLANK($M187)),$J187,CONCATENATE($J187,IF(LEN($J187)=2,"    ",IF(LEN($J187)=3,"   ","  ")))),IF(OR(AND(ISBLANK($L187),ISBLANK($M187)),ISBLANK($K187)),$K187,CONCATENATE($K187,", ")),IF(OR(ISBLANK($M187),ISBLANK($L187)),$L187,CONCATENATE($L187,", ")),IF(ISBLANK($M187),"",CONCATENATE("#",$M187)))</f>
        <v/>
      </c>
      <c r="Q187" s="8" t="str">
        <f aca="false">DEC2HEX(IF(ISBLANK($J187),0,(VLOOKUP($J187,$A$2:$C$24,2,0)*16384))+IF(ISBLANK($K187),0,(VLOOKUP($K187,$A$26:$B$33,2,0)*2048))+IF(ISBLANK($L187),0,(VLOOKUP($L187,$A$26:$B$33,2,0)*256))+HEX2DEC($M187)+IF(ISBLANK($J187),0,VLOOKUP($J187,$A$2:$C$24,3,0)),5)</f>
        <v>00000</v>
      </c>
      <c r="R187" s="8" t="str">
        <f aca="false">TEXT(DEC2HEX((FLOOR(HEX2DEC($Q187)/65536,1)*4) + FLOOR(HEX2DEC($Q186)/65536,1)),"0")</f>
        <v>0</v>
      </c>
      <c r="S187" s="8" t="str">
        <f aca="false">DEC2HEX(MOD(HEX2DEC(Q187),65536),4)</f>
        <v>0000</v>
      </c>
    </row>
    <row r="188" customFormat="false" ht="15" hidden="false" customHeight="false" outlineLevel="0" collapsed="false">
      <c r="G188" s="24" t="str">
        <f aca="false">TEXT(DEC2HEX(HEX2DEC($G187)+1,2),"00")</f>
        <v>BA</v>
      </c>
      <c r="H188" s="25" t="s">
        <v>14</v>
      </c>
      <c r="I188" s="26"/>
      <c r="J188" s="27"/>
      <c r="K188" s="28"/>
      <c r="L188" s="28"/>
      <c r="M188" s="29"/>
      <c r="O188" s="23" t="str">
        <f aca="false">CONCATENATE(IF(AND(ISBLANK($K188),ISBLANK($L188),ISBLANK($M188)),$J188,CONCATENATE($J188,IF(LEN($J188)=2,"    ",IF(LEN($J188)=3,"   ","  ")))),IF(OR(AND(ISBLANK($L188),ISBLANK($M188)),ISBLANK($K188)),$K188,CONCATENATE($K188,", ")),IF(OR(ISBLANK($M188),ISBLANK($L188)),$L188,CONCATENATE($L188,", ")),IF(ISBLANK($M188),"",CONCATENATE("#",$M188)))</f>
        <v/>
      </c>
      <c r="Q188" s="8" t="str">
        <f aca="false">DEC2HEX(IF(ISBLANK($J188),0,(VLOOKUP($J188,$A$2:$C$24,2,0)*16384))+IF(ISBLANK($K188),0,(VLOOKUP($K188,$A$26:$B$33,2,0)*2048))+IF(ISBLANK($L188),0,(VLOOKUP($L188,$A$26:$B$33,2,0)*256))+HEX2DEC($M188)+IF(ISBLANK($J188),0,VLOOKUP($J188,$A$2:$C$24,3,0)),5)</f>
        <v>00000</v>
      </c>
      <c r="S188" s="8" t="str">
        <f aca="false">DEC2HEX(MOD(HEX2DEC(Q188),65536),4)</f>
        <v>0000</v>
      </c>
    </row>
    <row r="189" customFormat="false" ht="15" hidden="false" customHeight="false" outlineLevel="0" collapsed="false">
      <c r="G189" s="24" t="str">
        <f aca="false">TEXT(DEC2HEX(HEX2DEC($G188)+1,2),"00")</f>
        <v>BB</v>
      </c>
      <c r="H189" s="25" t="s">
        <v>14</v>
      </c>
      <c r="I189" s="26"/>
      <c r="J189" s="27"/>
      <c r="K189" s="28"/>
      <c r="L189" s="28"/>
      <c r="M189" s="29"/>
      <c r="O189" s="23" t="str">
        <f aca="false">CONCATENATE(IF(AND(ISBLANK($K189),ISBLANK($L189),ISBLANK($M189)),$J189,CONCATENATE($J189,IF(LEN($J189)=2,"    ",IF(LEN($J189)=3,"   ","  ")))),IF(OR(AND(ISBLANK($L189),ISBLANK($M189)),ISBLANK($K189)),$K189,CONCATENATE($K189,", ")),IF(OR(ISBLANK($M189),ISBLANK($L189)),$L189,CONCATENATE($L189,", ")),IF(ISBLANK($M189),"",CONCATENATE("#",$M189)))</f>
        <v/>
      </c>
      <c r="Q189" s="8" t="str">
        <f aca="false">DEC2HEX(IF(ISBLANK($J189),0,(VLOOKUP($J189,$A$2:$C$24,2,0)*16384))+IF(ISBLANK($K189),0,(VLOOKUP($K189,$A$26:$B$33,2,0)*2048))+IF(ISBLANK($L189),0,(VLOOKUP($L189,$A$26:$B$33,2,0)*256))+HEX2DEC($M189)+IF(ISBLANK($J189),0,VLOOKUP($J189,$A$2:$C$24,3,0)),5)</f>
        <v>00000</v>
      </c>
      <c r="R189" s="8" t="str">
        <f aca="false">TEXT(DEC2HEX((FLOOR(HEX2DEC($Q189)/65536,1)*4) + FLOOR(HEX2DEC($Q188)/65536,1)),"0")</f>
        <v>0</v>
      </c>
      <c r="S189" s="8" t="str">
        <f aca="false">DEC2HEX(MOD(HEX2DEC(Q189),65536),4)</f>
        <v>0000</v>
      </c>
    </row>
    <row r="190" customFormat="false" ht="15" hidden="false" customHeight="false" outlineLevel="0" collapsed="false">
      <c r="G190" s="24" t="str">
        <f aca="false">TEXT(DEC2HEX(HEX2DEC($G189)+1,2),"00")</f>
        <v>BC</v>
      </c>
      <c r="H190" s="25" t="s">
        <v>14</v>
      </c>
      <c r="I190" s="26"/>
      <c r="J190" s="27"/>
      <c r="K190" s="28"/>
      <c r="L190" s="28"/>
      <c r="M190" s="29"/>
      <c r="O190" s="23" t="str">
        <f aca="false">CONCATENATE(IF(AND(ISBLANK($K190),ISBLANK($L190),ISBLANK($M190)),$J190,CONCATENATE($J190,IF(LEN($J190)=2,"    ",IF(LEN($J190)=3,"   ","  ")))),IF(OR(AND(ISBLANK($L190),ISBLANK($M190)),ISBLANK($K190)),$K190,CONCATENATE($K190,", ")),IF(OR(ISBLANK($M190),ISBLANK($L190)),$L190,CONCATENATE($L190,", ")),IF(ISBLANK($M190),"",CONCATENATE("#",$M190)))</f>
        <v/>
      </c>
      <c r="Q190" s="8" t="str">
        <f aca="false">DEC2HEX(IF(ISBLANK($J190),0,(VLOOKUP($J190,$A$2:$C$24,2,0)*16384))+IF(ISBLANK($K190),0,(VLOOKUP($K190,$A$26:$B$33,2,0)*2048))+IF(ISBLANK($L190),0,(VLOOKUP($L190,$A$26:$B$33,2,0)*256))+HEX2DEC($M190)+IF(ISBLANK($J190),0,VLOOKUP($J190,$A$2:$C$24,3,0)),5)</f>
        <v>00000</v>
      </c>
      <c r="S190" s="8" t="str">
        <f aca="false">DEC2HEX(MOD(HEX2DEC(Q190),65536),4)</f>
        <v>0000</v>
      </c>
    </row>
    <row r="191" customFormat="false" ht="15" hidden="false" customHeight="false" outlineLevel="0" collapsed="false">
      <c r="G191" s="24" t="str">
        <f aca="false">TEXT(DEC2HEX(HEX2DEC($G190)+1,2),"00")</f>
        <v>BD</v>
      </c>
      <c r="H191" s="25" t="s">
        <v>14</v>
      </c>
      <c r="I191" s="26"/>
      <c r="J191" s="27"/>
      <c r="K191" s="28"/>
      <c r="L191" s="28"/>
      <c r="M191" s="29"/>
      <c r="O191" s="23" t="str">
        <f aca="false">CONCATENATE(IF(AND(ISBLANK($K191),ISBLANK($L191),ISBLANK($M191)),$J191,CONCATENATE($J191,IF(LEN($J191)=2,"    ",IF(LEN($J191)=3,"   ","  ")))),IF(OR(AND(ISBLANK($L191),ISBLANK($M191)),ISBLANK($K191)),$K191,CONCATENATE($K191,", ")),IF(OR(ISBLANK($M191),ISBLANK($L191)),$L191,CONCATENATE($L191,", ")),IF(ISBLANK($M191),"",CONCATENATE("#",$M191)))</f>
        <v/>
      </c>
      <c r="Q191" s="8" t="str">
        <f aca="false">DEC2HEX(IF(ISBLANK($J191),0,(VLOOKUP($J191,$A$2:$C$24,2,0)*16384))+IF(ISBLANK($K191),0,(VLOOKUP($K191,$A$26:$B$33,2,0)*2048))+IF(ISBLANK($L191),0,(VLOOKUP($L191,$A$26:$B$33,2,0)*256))+HEX2DEC($M191)+IF(ISBLANK($J191),0,VLOOKUP($J191,$A$2:$C$24,3,0)),5)</f>
        <v>00000</v>
      </c>
      <c r="R191" s="8" t="str">
        <f aca="false">TEXT(DEC2HEX((FLOOR(HEX2DEC($Q191)/65536,1)*4) + FLOOR(HEX2DEC($Q190)/65536,1)),"0")</f>
        <v>0</v>
      </c>
      <c r="S191" s="8" t="str">
        <f aca="false">DEC2HEX(MOD(HEX2DEC(Q191),65536),4)</f>
        <v>0000</v>
      </c>
    </row>
    <row r="192" customFormat="false" ht="15" hidden="false" customHeight="false" outlineLevel="0" collapsed="false">
      <c r="G192" s="24" t="str">
        <f aca="false">TEXT(DEC2HEX(HEX2DEC($G191)+1,2),"00")</f>
        <v>BE</v>
      </c>
      <c r="H192" s="25" t="s">
        <v>14</v>
      </c>
      <c r="I192" s="26"/>
      <c r="J192" s="27"/>
      <c r="K192" s="28"/>
      <c r="L192" s="28"/>
      <c r="M192" s="29"/>
      <c r="O192" s="23" t="str">
        <f aca="false">CONCATENATE(IF(AND(ISBLANK($K192),ISBLANK($L192),ISBLANK($M192)),$J192,CONCATENATE($J192,IF(LEN($J192)=2,"    ",IF(LEN($J192)=3,"   ","  ")))),IF(OR(AND(ISBLANK($L192),ISBLANK($M192)),ISBLANK($K192)),$K192,CONCATENATE($K192,", ")),IF(OR(ISBLANK($M192),ISBLANK($L192)),$L192,CONCATENATE($L192,", ")),IF(ISBLANK($M192),"",CONCATENATE("#",$M192)))</f>
        <v/>
      </c>
      <c r="Q192" s="8" t="str">
        <f aca="false">DEC2HEX(IF(ISBLANK($J192),0,(VLOOKUP($J192,$A$2:$C$24,2,0)*16384))+IF(ISBLANK($K192),0,(VLOOKUP($K192,$A$26:$B$33,2,0)*2048))+IF(ISBLANK($L192),0,(VLOOKUP($L192,$A$26:$B$33,2,0)*256))+HEX2DEC($M192)+IF(ISBLANK($J192),0,VLOOKUP($J192,$A$2:$C$24,3,0)),5)</f>
        <v>00000</v>
      </c>
      <c r="S192" s="8" t="str">
        <f aca="false">DEC2HEX(MOD(HEX2DEC(Q192),65536),4)</f>
        <v>0000</v>
      </c>
    </row>
    <row r="193" customFormat="false" ht="15" hidden="false" customHeight="false" outlineLevel="0" collapsed="false">
      <c r="G193" s="24" t="str">
        <f aca="false">TEXT(DEC2HEX(HEX2DEC($G192)+1,2),"00")</f>
        <v>BF</v>
      </c>
      <c r="H193" s="25" t="s">
        <v>14</v>
      </c>
      <c r="I193" s="26"/>
      <c r="J193" s="27"/>
      <c r="K193" s="28"/>
      <c r="L193" s="28"/>
      <c r="M193" s="29"/>
      <c r="O193" s="23" t="str">
        <f aca="false">CONCATENATE(IF(AND(ISBLANK($K193),ISBLANK($L193),ISBLANK($M193)),$J193,CONCATENATE($J193,IF(LEN($J193)=2,"    ",IF(LEN($J193)=3,"   ","  ")))),IF(OR(AND(ISBLANK($L193),ISBLANK($M193)),ISBLANK($K193)),$K193,CONCATENATE($K193,", ")),IF(OR(ISBLANK($M193),ISBLANK($L193)),$L193,CONCATENATE($L193,", ")),IF(ISBLANK($M193),"",CONCATENATE("#",$M193)))</f>
        <v/>
      </c>
      <c r="Q193" s="8" t="str">
        <f aca="false">DEC2HEX(IF(ISBLANK($J193),0,(VLOOKUP($J193,$A$2:$C$24,2,0)*16384))+IF(ISBLANK($K193),0,(VLOOKUP($K193,$A$26:$B$33,2,0)*2048))+IF(ISBLANK($L193),0,(VLOOKUP($L193,$A$26:$B$33,2,0)*256))+HEX2DEC($M193)+IF(ISBLANK($J193),0,VLOOKUP($J193,$A$2:$C$24,3,0)),5)</f>
        <v>00000</v>
      </c>
      <c r="R193" s="8" t="str">
        <f aca="false">TEXT(DEC2HEX((FLOOR(HEX2DEC($Q193)/65536,1)*4) + FLOOR(HEX2DEC($Q192)/65536,1)),"0")</f>
        <v>0</v>
      </c>
      <c r="S193" s="8" t="str">
        <f aca="false">DEC2HEX(MOD(HEX2DEC(Q193),65536),4)</f>
        <v>0000</v>
      </c>
      <c r="T193" s="34" t="str">
        <f aca="false">TEXT(DEC2HEX(HEX2DEC(T177)+1,2),"00")</f>
        <v>0B</v>
      </c>
      <c r="U193" s="32" t="str">
        <f aca="false"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s="0" t="str">
        <f aca="false">CONCATENATE($R193,$R191,$R189,$R187,$R185,$R183,$R181,$R179)</f>
        <v>00000000</v>
      </c>
    </row>
    <row r="194" customFormat="false" ht="15" hidden="false" customHeight="false" outlineLevel="0" collapsed="false">
      <c r="G194" s="24" t="str">
        <f aca="false">TEXT(DEC2HEX(HEX2DEC($G193)+1,2),"00")</f>
        <v>C0</v>
      </c>
      <c r="H194" s="25" t="s">
        <v>14</v>
      </c>
      <c r="I194" s="26"/>
      <c r="J194" s="27"/>
      <c r="K194" s="28"/>
      <c r="L194" s="28"/>
      <c r="M194" s="29"/>
      <c r="O194" s="23" t="str">
        <f aca="false">CONCATENATE(IF(AND(ISBLANK($K194),ISBLANK($L194),ISBLANK($M194)),$J194,CONCATENATE($J194,IF(LEN($J194)=2,"    ",IF(LEN($J194)=3,"   ","  ")))),IF(OR(AND(ISBLANK($L194),ISBLANK($M194)),ISBLANK($K194)),$K194,CONCATENATE($K194,", ")),IF(OR(ISBLANK($M194),ISBLANK($L194)),$L194,CONCATENATE($L194,", ")),IF(ISBLANK($M194),"",CONCATENATE("#",$M194)))</f>
        <v/>
      </c>
      <c r="Q194" s="8" t="str">
        <f aca="false">DEC2HEX(IF(ISBLANK($J194),0,(VLOOKUP($J194,$A$2:$C$24,2,0)*16384))+IF(ISBLANK($K194),0,(VLOOKUP($K194,$A$26:$B$33,2,0)*2048))+IF(ISBLANK($L194),0,(VLOOKUP($L194,$A$26:$B$33,2,0)*256))+HEX2DEC($M194)+IF(ISBLANK($J194),0,VLOOKUP($J194,$A$2:$C$24,3,0)),5)</f>
        <v>00000</v>
      </c>
      <c r="S194" s="8" t="str">
        <f aca="false">DEC2HEX(MOD(HEX2DEC(Q194),65536),4)</f>
        <v>0000</v>
      </c>
    </row>
    <row r="195" customFormat="false" ht="15" hidden="false" customHeight="false" outlineLevel="0" collapsed="false">
      <c r="G195" s="24" t="str">
        <f aca="false">TEXT(DEC2HEX(HEX2DEC($G194)+1,2),"00")</f>
        <v>C1</v>
      </c>
      <c r="H195" s="25" t="s">
        <v>14</v>
      </c>
      <c r="I195" s="26"/>
      <c r="J195" s="27"/>
      <c r="K195" s="28"/>
      <c r="L195" s="28"/>
      <c r="M195" s="29"/>
      <c r="O195" s="23" t="str">
        <f aca="false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8" t="str">
        <f aca="false">DEC2HEX(IF(ISBLANK($J195),0,(VLOOKUP($J195,$A$2:$C$24,2,0)*16384))+IF(ISBLANK($K195),0,(VLOOKUP($K195,$A$26:$B$33,2,0)*2048))+IF(ISBLANK($L195),0,(VLOOKUP($L195,$A$26:$B$33,2,0)*256))+HEX2DEC($M195)+IF(ISBLANK($J195),0,VLOOKUP($J195,$A$2:$C$24,3,0)),5)</f>
        <v>00000</v>
      </c>
      <c r="R195" s="8" t="str">
        <f aca="false">TEXT(DEC2HEX((FLOOR(HEX2DEC($Q195)/65536,1)*4) + FLOOR(HEX2DEC($Q194)/65536,1)),"0")</f>
        <v>0</v>
      </c>
      <c r="S195" s="8" t="str">
        <f aca="false">DEC2HEX(MOD(HEX2DEC(Q195),65536),4)</f>
        <v>0000</v>
      </c>
    </row>
    <row r="196" customFormat="false" ht="15" hidden="false" customHeight="false" outlineLevel="0" collapsed="false">
      <c r="G196" s="24" t="str">
        <f aca="false">TEXT(DEC2HEX(HEX2DEC($G195)+1,2),"00")</f>
        <v>C2</v>
      </c>
      <c r="H196" s="25" t="s">
        <v>14</v>
      </c>
      <c r="I196" s="26"/>
      <c r="J196" s="27"/>
      <c r="K196" s="28"/>
      <c r="L196" s="28"/>
      <c r="M196" s="29"/>
      <c r="O196" s="23" t="str">
        <f aca="false">CONCATENATE(IF(AND(ISBLANK($K196),ISBLANK($L196),ISBLANK($M196)),$J196,CONCATENATE($J196,IF(LEN($J196)=2,"    ",IF(LEN($J196)=3,"   ","  ")))),IF(OR(AND(ISBLANK($L196),ISBLANK($M196)),ISBLANK($K196)),$K196,CONCATENATE($K196,", ")),IF(OR(ISBLANK($M196),ISBLANK($L196)),$L196,CONCATENATE($L196,", ")),IF(ISBLANK($M196),"",CONCATENATE("#",$M196)))</f>
        <v/>
      </c>
      <c r="Q196" s="8" t="str">
        <f aca="false">DEC2HEX(IF(ISBLANK($J196),0,(VLOOKUP($J196,$A$2:$C$24,2,0)*16384))+IF(ISBLANK($K196),0,(VLOOKUP($K196,$A$26:$B$33,2,0)*2048))+IF(ISBLANK($L196),0,(VLOOKUP($L196,$A$26:$B$33,2,0)*256))+HEX2DEC($M196)+IF(ISBLANK($J196),0,VLOOKUP($J196,$A$2:$C$24,3,0)),5)</f>
        <v>00000</v>
      </c>
      <c r="S196" s="8" t="str">
        <f aca="false">DEC2HEX(MOD(HEX2DEC(Q196),65536),4)</f>
        <v>0000</v>
      </c>
    </row>
    <row r="197" customFormat="false" ht="15" hidden="false" customHeight="false" outlineLevel="0" collapsed="false">
      <c r="G197" s="24" t="str">
        <f aca="false">TEXT(DEC2HEX(HEX2DEC($G196)+1,2),"00")</f>
        <v>C3</v>
      </c>
      <c r="H197" s="25" t="s">
        <v>14</v>
      </c>
      <c r="I197" s="26"/>
      <c r="J197" s="27"/>
      <c r="K197" s="28"/>
      <c r="L197" s="28"/>
      <c r="M197" s="29"/>
      <c r="O197" s="23" t="str">
        <f aca="false">CONCATENATE(IF(AND(ISBLANK($K197),ISBLANK($L197),ISBLANK($M197)),$J197,CONCATENATE($J197,IF(LEN($J197)=2,"    ",IF(LEN($J197)=3,"   ","  ")))),IF(OR(AND(ISBLANK($L197),ISBLANK($M197)),ISBLANK($K197)),$K197,CONCATENATE($K197,", ")),IF(OR(ISBLANK($M197),ISBLANK($L197)),$L197,CONCATENATE($L197,", ")),IF(ISBLANK($M197),"",CONCATENATE("#",$M197)))</f>
        <v/>
      </c>
      <c r="Q197" s="8" t="str">
        <f aca="false">DEC2HEX(IF(ISBLANK($J197),0,(VLOOKUP($J197,$A$2:$C$24,2,0)*16384))+IF(ISBLANK($K197),0,(VLOOKUP($K197,$A$26:$B$33,2,0)*2048))+IF(ISBLANK($L197),0,(VLOOKUP($L197,$A$26:$B$33,2,0)*256))+HEX2DEC($M197)+IF(ISBLANK($J197),0,VLOOKUP($J197,$A$2:$C$24,3,0)),5)</f>
        <v>00000</v>
      </c>
      <c r="R197" s="8" t="str">
        <f aca="false">TEXT(DEC2HEX((FLOOR(HEX2DEC($Q197)/65536,1)*4) + FLOOR(HEX2DEC($Q196)/65536,1)),"0")</f>
        <v>0</v>
      </c>
      <c r="S197" s="8" t="str">
        <f aca="false">DEC2HEX(MOD(HEX2DEC(Q197),65536),4)</f>
        <v>0000</v>
      </c>
    </row>
    <row r="198" customFormat="false" ht="15" hidden="false" customHeight="false" outlineLevel="0" collapsed="false">
      <c r="G198" s="24" t="str">
        <f aca="false">TEXT(DEC2HEX(HEX2DEC($G197)+1,2),"00")</f>
        <v>C4</v>
      </c>
      <c r="H198" s="25" t="s">
        <v>14</v>
      </c>
      <c r="I198" s="26"/>
      <c r="J198" s="27"/>
      <c r="K198" s="28"/>
      <c r="L198" s="28"/>
      <c r="M198" s="29"/>
      <c r="O198" s="23" t="str">
        <f aca="false">CONCATENATE(IF(AND(ISBLANK($K198),ISBLANK($L198),ISBLANK($M198)),$J198,CONCATENATE($J198,IF(LEN($J198)=2,"    ",IF(LEN($J198)=3,"   ","  ")))),IF(OR(AND(ISBLANK($L198),ISBLANK($M198)),ISBLANK($K198)),$K198,CONCATENATE($K198,", ")),IF(OR(ISBLANK($M198),ISBLANK($L198)),$L198,CONCATENATE($L198,", ")),IF(ISBLANK($M198),"",CONCATENATE("#",$M198)))</f>
        <v/>
      </c>
      <c r="Q198" s="8" t="str">
        <f aca="false">DEC2HEX(IF(ISBLANK($J198),0,(VLOOKUP($J198,$A$2:$C$24,2,0)*16384))+IF(ISBLANK($K198),0,(VLOOKUP($K198,$A$26:$B$33,2,0)*2048))+IF(ISBLANK($L198),0,(VLOOKUP($L198,$A$26:$B$33,2,0)*256))+HEX2DEC($M198)+IF(ISBLANK($J198),0,VLOOKUP($J198,$A$2:$C$24,3,0)),5)</f>
        <v>00000</v>
      </c>
      <c r="S198" s="8" t="str">
        <f aca="false">DEC2HEX(MOD(HEX2DEC(Q198),65536),4)</f>
        <v>0000</v>
      </c>
    </row>
    <row r="199" customFormat="false" ht="15" hidden="false" customHeight="false" outlineLevel="0" collapsed="false">
      <c r="G199" s="24" t="str">
        <f aca="false">TEXT(DEC2HEX(HEX2DEC($G198)+1,2),"00")</f>
        <v>C5</v>
      </c>
      <c r="H199" s="25" t="s">
        <v>14</v>
      </c>
      <c r="I199" s="26"/>
      <c r="J199" s="27"/>
      <c r="K199" s="28"/>
      <c r="L199" s="28"/>
      <c r="M199" s="29"/>
      <c r="O199" s="23" t="str">
        <f aca="false">CONCATENATE(IF(AND(ISBLANK($K199),ISBLANK($L199),ISBLANK($M199)),$J199,CONCATENATE($J199,IF(LEN($J199)=2,"    ",IF(LEN($J199)=3,"   ","  ")))),IF(OR(AND(ISBLANK($L199),ISBLANK($M199)),ISBLANK($K199)),$K199,CONCATENATE($K199,", ")),IF(OR(ISBLANK($M199),ISBLANK($L199)),$L199,CONCATENATE($L199,", ")),IF(ISBLANK($M199),"",CONCATENATE("#",$M199)))</f>
        <v/>
      </c>
      <c r="Q199" s="8" t="str">
        <f aca="false">DEC2HEX(IF(ISBLANK($J199),0,(VLOOKUP($J199,$A$2:$C$24,2,0)*16384))+IF(ISBLANK($K199),0,(VLOOKUP($K199,$A$26:$B$33,2,0)*2048))+IF(ISBLANK($L199),0,(VLOOKUP($L199,$A$26:$B$33,2,0)*256))+HEX2DEC($M199)+IF(ISBLANK($J199),0,VLOOKUP($J199,$A$2:$C$24,3,0)),5)</f>
        <v>00000</v>
      </c>
      <c r="R199" s="8" t="str">
        <f aca="false">TEXT(DEC2HEX((FLOOR(HEX2DEC($Q199)/65536,1)*4) + FLOOR(HEX2DEC($Q198)/65536,1)),"0")</f>
        <v>0</v>
      </c>
      <c r="S199" s="8" t="str">
        <f aca="false">DEC2HEX(MOD(HEX2DEC(Q199),65536),4)</f>
        <v>0000</v>
      </c>
    </row>
    <row r="200" customFormat="false" ht="15" hidden="false" customHeight="false" outlineLevel="0" collapsed="false">
      <c r="G200" s="24" t="str">
        <f aca="false">TEXT(DEC2HEX(HEX2DEC($G199)+1,2),"00")</f>
        <v>C6</v>
      </c>
      <c r="H200" s="25" t="s">
        <v>14</v>
      </c>
      <c r="I200" s="26"/>
      <c r="J200" s="27"/>
      <c r="K200" s="28"/>
      <c r="L200" s="28"/>
      <c r="M200" s="29"/>
      <c r="O200" s="23" t="str">
        <f aca="false">CONCATENATE(IF(AND(ISBLANK($K200),ISBLANK($L200),ISBLANK($M200)),$J200,CONCATENATE($J200,IF(LEN($J200)=2,"    ",IF(LEN($J200)=3,"   ","  ")))),IF(OR(AND(ISBLANK($L200),ISBLANK($M200)),ISBLANK($K200)),$K200,CONCATENATE($K200,", ")),IF(OR(ISBLANK($M200),ISBLANK($L200)),$L200,CONCATENATE($L200,", ")),IF(ISBLANK($M200),"",CONCATENATE("#",$M200)))</f>
        <v/>
      </c>
      <c r="Q200" s="8" t="str">
        <f aca="false">DEC2HEX(IF(ISBLANK($J200),0,(VLOOKUP($J200,$A$2:$C$24,2,0)*16384))+IF(ISBLANK($K200),0,(VLOOKUP($K200,$A$26:$B$33,2,0)*2048))+IF(ISBLANK($L200),0,(VLOOKUP($L200,$A$26:$B$33,2,0)*256))+HEX2DEC($M200)+IF(ISBLANK($J200),0,VLOOKUP($J200,$A$2:$C$24,3,0)),5)</f>
        <v>00000</v>
      </c>
      <c r="S200" s="8" t="str">
        <f aca="false">DEC2HEX(MOD(HEX2DEC(Q200),65536),4)</f>
        <v>0000</v>
      </c>
    </row>
    <row r="201" customFormat="false" ht="15" hidden="false" customHeight="false" outlineLevel="0" collapsed="false">
      <c r="G201" s="24" t="str">
        <f aca="false">TEXT(DEC2HEX(HEX2DEC($G200)+1,2),"00")</f>
        <v>C7</v>
      </c>
      <c r="H201" s="25" t="s">
        <v>14</v>
      </c>
      <c r="I201" s="26"/>
      <c r="J201" s="27"/>
      <c r="K201" s="28"/>
      <c r="L201" s="28"/>
      <c r="M201" s="29"/>
      <c r="O201" s="23" t="str">
        <f aca="false">CONCATENATE(IF(AND(ISBLANK($K201),ISBLANK($L201),ISBLANK($M201)),$J201,CONCATENATE($J201,IF(LEN($J201)=2,"    ",IF(LEN($J201)=3,"   ","  ")))),IF(OR(AND(ISBLANK($L201),ISBLANK($M201)),ISBLANK($K201)),$K201,CONCATENATE($K201,", ")),IF(OR(ISBLANK($M201),ISBLANK($L201)),$L201,CONCATENATE($L201,", ")),IF(ISBLANK($M201),"",CONCATENATE("#",$M201)))</f>
        <v/>
      </c>
      <c r="Q201" s="8" t="str">
        <f aca="false">DEC2HEX(IF(ISBLANK($J201),0,(VLOOKUP($J201,$A$2:$C$24,2,0)*16384))+IF(ISBLANK($K201),0,(VLOOKUP($K201,$A$26:$B$33,2,0)*2048))+IF(ISBLANK($L201),0,(VLOOKUP($L201,$A$26:$B$33,2,0)*256))+HEX2DEC($M201)+IF(ISBLANK($J201),0,VLOOKUP($J201,$A$2:$C$24,3,0)),5)</f>
        <v>00000</v>
      </c>
      <c r="R201" s="8" t="str">
        <f aca="false">TEXT(DEC2HEX((FLOOR(HEX2DEC($Q201)/65536,1)*4) + FLOOR(HEX2DEC($Q200)/65536,1)),"0")</f>
        <v>0</v>
      </c>
      <c r="S201" s="8" t="str">
        <f aca="false">DEC2HEX(MOD(HEX2DEC(Q201),65536),4)</f>
        <v>0000</v>
      </c>
    </row>
    <row r="202" customFormat="false" ht="15" hidden="false" customHeight="false" outlineLevel="0" collapsed="false">
      <c r="G202" s="24" t="str">
        <f aca="false">TEXT(DEC2HEX(HEX2DEC($G201)+1,2),"00")</f>
        <v>C8</v>
      </c>
      <c r="H202" s="25" t="s">
        <v>14</v>
      </c>
      <c r="I202" s="26"/>
      <c r="J202" s="27"/>
      <c r="K202" s="28"/>
      <c r="L202" s="28"/>
      <c r="M202" s="29"/>
      <c r="O202" s="23" t="str">
        <f aca="false">CONCATENATE(IF(AND(ISBLANK($K202),ISBLANK($L202),ISBLANK($M202)),$J202,CONCATENATE($J202,IF(LEN($J202)=2,"    ",IF(LEN($J202)=3,"   ","  ")))),IF(OR(AND(ISBLANK($L202),ISBLANK($M202)),ISBLANK($K202)),$K202,CONCATENATE($K202,", ")),IF(OR(ISBLANK($M202),ISBLANK($L202)),$L202,CONCATENATE($L202,", ")),IF(ISBLANK($M202),"",CONCATENATE("#",$M202)))</f>
        <v/>
      </c>
      <c r="Q202" s="8" t="str">
        <f aca="false">DEC2HEX(IF(ISBLANK($J202),0,(VLOOKUP($J202,$A$2:$C$24,2,0)*16384))+IF(ISBLANK($K202),0,(VLOOKUP($K202,$A$26:$B$33,2,0)*2048))+IF(ISBLANK($L202),0,(VLOOKUP($L202,$A$26:$B$33,2,0)*256))+HEX2DEC($M202)+IF(ISBLANK($J202),0,VLOOKUP($J202,$A$2:$C$24,3,0)),5)</f>
        <v>00000</v>
      </c>
      <c r="S202" s="8" t="str">
        <f aca="false">DEC2HEX(MOD(HEX2DEC(Q202),65536),4)</f>
        <v>0000</v>
      </c>
    </row>
    <row r="203" customFormat="false" ht="15" hidden="false" customHeight="false" outlineLevel="0" collapsed="false">
      <c r="G203" s="24" t="str">
        <f aca="false">TEXT(DEC2HEX(HEX2DEC($G202)+1,2),"00")</f>
        <v>C9</v>
      </c>
      <c r="H203" s="25" t="s">
        <v>14</v>
      </c>
      <c r="I203" s="26"/>
      <c r="J203" s="27"/>
      <c r="K203" s="28"/>
      <c r="L203" s="28"/>
      <c r="M203" s="29"/>
      <c r="O203" s="23" t="str">
        <f aca="false">CONCATENATE(IF(AND(ISBLANK($K203),ISBLANK($L203),ISBLANK($M203)),$J203,CONCATENATE($J203,IF(LEN($J203)=2,"    ",IF(LEN($J203)=3,"   ","  ")))),IF(OR(AND(ISBLANK($L203),ISBLANK($M203)),ISBLANK($K203)),$K203,CONCATENATE($K203,", ")),IF(OR(ISBLANK($M203),ISBLANK($L203)),$L203,CONCATENATE($L203,", ")),IF(ISBLANK($M203),"",CONCATENATE("#",$M203)))</f>
        <v/>
      </c>
      <c r="Q203" s="8" t="str">
        <f aca="false">DEC2HEX(IF(ISBLANK($J203),0,(VLOOKUP($J203,$A$2:$C$24,2,0)*16384))+IF(ISBLANK($K203),0,(VLOOKUP($K203,$A$26:$B$33,2,0)*2048))+IF(ISBLANK($L203),0,(VLOOKUP($L203,$A$26:$B$33,2,0)*256))+HEX2DEC($M203)+IF(ISBLANK($J203),0,VLOOKUP($J203,$A$2:$C$24,3,0)),5)</f>
        <v>00000</v>
      </c>
      <c r="R203" s="8" t="str">
        <f aca="false">TEXT(DEC2HEX((FLOOR(HEX2DEC($Q203)/65536,1)*4) + FLOOR(HEX2DEC($Q202)/65536,1)),"0")</f>
        <v>0</v>
      </c>
      <c r="S203" s="8" t="str">
        <f aca="false">DEC2HEX(MOD(HEX2DEC(Q203),65536),4)</f>
        <v>0000</v>
      </c>
    </row>
    <row r="204" customFormat="false" ht="15" hidden="false" customHeight="false" outlineLevel="0" collapsed="false">
      <c r="G204" s="24" t="str">
        <f aca="false">TEXT(DEC2HEX(HEX2DEC($G203)+1,2),"00")</f>
        <v>CA</v>
      </c>
      <c r="H204" s="25" t="s">
        <v>14</v>
      </c>
      <c r="I204" s="26"/>
      <c r="J204" s="27"/>
      <c r="K204" s="28"/>
      <c r="L204" s="28"/>
      <c r="M204" s="29"/>
      <c r="O204" s="23" t="str">
        <f aca="false">CONCATENATE(IF(AND(ISBLANK($K204),ISBLANK($L204),ISBLANK($M204)),$J204,CONCATENATE($J204,IF(LEN($J204)=2,"    ",IF(LEN($J204)=3,"   ","  ")))),IF(OR(AND(ISBLANK($L204),ISBLANK($M204)),ISBLANK($K204)),$K204,CONCATENATE($K204,", ")),IF(OR(ISBLANK($M204),ISBLANK($L204)),$L204,CONCATENATE($L204,", ")),IF(ISBLANK($M204),"",CONCATENATE("#",$M204)))</f>
        <v/>
      </c>
      <c r="Q204" s="8" t="str">
        <f aca="false">DEC2HEX(IF(ISBLANK($J204),0,(VLOOKUP($J204,$A$2:$C$24,2,0)*16384))+IF(ISBLANK($K204),0,(VLOOKUP($K204,$A$26:$B$33,2,0)*2048))+IF(ISBLANK($L204),0,(VLOOKUP($L204,$A$26:$B$33,2,0)*256))+HEX2DEC($M204)+IF(ISBLANK($J204),0,VLOOKUP($J204,$A$2:$C$24,3,0)),5)</f>
        <v>00000</v>
      </c>
      <c r="S204" s="8" t="str">
        <f aca="false">DEC2HEX(MOD(HEX2DEC(Q204),65536),4)</f>
        <v>0000</v>
      </c>
    </row>
    <row r="205" customFormat="false" ht="15" hidden="false" customHeight="false" outlineLevel="0" collapsed="false">
      <c r="G205" s="24" t="str">
        <f aca="false">TEXT(DEC2HEX(HEX2DEC($G204)+1,2),"00")</f>
        <v>CB</v>
      </c>
      <c r="H205" s="25" t="s">
        <v>14</v>
      </c>
      <c r="I205" s="26"/>
      <c r="J205" s="27"/>
      <c r="K205" s="28"/>
      <c r="L205" s="28"/>
      <c r="M205" s="29"/>
      <c r="O205" s="23" t="str">
        <f aca="false">CONCATENATE(IF(AND(ISBLANK($K205),ISBLANK($L205),ISBLANK($M205)),$J205,CONCATENATE($J205,IF(LEN($J205)=2,"    ",IF(LEN($J205)=3,"   ","  ")))),IF(OR(AND(ISBLANK($L205),ISBLANK($M205)),ISBLANK($K205)),$K205,CONCATENATE($K205,", ")),IF(OR(ISBLANK($M205),ISBLANK($L205)),$L205,CONCATENATE($L205,", ")),IF(ISBLANK($M205),"",CONCATENATE("#",$M205)))</f>
        <v/>
      </c>
      <c r="Q205" s="8" t="str">
        <f aca="false">DEC2HEX(IF(ISBLANK($J205),0,(VLOOKUP($J205,$A$2:$C$24,2,0)*16384))+IF(ISBLANK($K205),0,(VLOOKUP($K205,$A$26:$B$33,2,0)*2048))+IF(ISBLANK($L205),0,(VLOOKUP($L205,$A$26:$B$33,2,0)*256))+HEX2DEC($M205)+IF(ISBLANK($J205),0,VLOOKUP($J205,$A$2:$C$24,3,0)),5)</f>
        <v>00000</v>
      </c>
      <c r="R205" s="8" t="str">
        <f aca="false">TEXT(DEC2HEX((FLOOR(HEX2DEC($Q205)/65536,1)*4) + FLOOR(HEX2DEC($Q204)/65536,1)),"0")</f>
        <v>0</v>
      </c>
      <c r="S205" s="8" t="str">
        <f aca="false">DEC2HEX(MOD(HEX2DEC(Q205),65536),4)</f>
        <v>0000</v>
      </c>
    </row>
    <row r="206" customFormat="false" ht="15" hidden="false" customHeight="false" outlineLevel="0" collapsed="false">
      <c r="G206" s="24" t="str">
        <f aca="false">TEXT(DEC2HEX(HEX2DEC($G205)+1,2),"00")</f>
        <v>CC</v>
      </c>
      <c r="H206" s="25" t="s">
        <v>14</v>
      </c>
      <c r="I206" s="26"/>
      <c r="J206" s="27"/>
      <c r="K206" s="28"/>
      <c r="L206" s="28"/>
      <c r="M206" s="29"/>
      <c r="O206" s="23" t="str">
        <f aca="false">CONCATENATE(IF(AND(ISBLANK($K206),ISBLANK($L206),ISBLANK($M206)),$J206,CONCATENATE($J206,IF(LEN($J206)=2,"    ",IF(LEN($J206)=3,"   ","  ")))),IF(OR(AND(ISBLANK($L206),ISBLANK($M206)),ISBLANK($K206)),$K206,CONCATENATE($K206,", ")),IF(OR(ISBLANK($M206),ISBLANK($L206)),$L206,CONCATENATE($L206,", ")),IF(ISBLANK($M206),"",CONCATENATE("#",$M206)))</f>
        <v/>
      </c>
      <c r="Q206" s="8" t="str">
        <f aca="false">DEC2HEX(IF(ISBLANK($J206),0,(VLOOKUP($J206,$A$2:$C$24,2,0)*16384))+IF(ISBLANK($K206),0,(VLOOKUP($K206,$A$26:$B$33,2,0)*2048))+IF(ISBLANK($L206),0,(VLOOKUP($L206,$A$26:$B$33,2,0)*256))+HEX2DEC($M206)+IF(ISBLANK($J206),0,VLOOKUP($J206,$A$2:$C$24,3,0)),5)</f>
        <v>00000</v>
      </c>
      <c r="S206" s="8" t="str">
        <f aca="false">DEC2HEX(MOD(HEX2DEC(Q206),65536),4)</f>
        <v>0000</v>
      </c>
    </row>
    <row r="207" customFormat="false" ht="15" hidden="false" customHeight="false" outlineLevel="0" collapsed="false">
      <c r="G207" s="24" t="str">
        <f aca="false">TEXT(DEC2HEX(HEX2DEC($G206)+1,2),"00")</f>
        <v>CD</v>
      </c>
      <c r="H207" s="25" t="s">
        <v>14</v>
      </c>
      <c r="I207" s="26"/>
      <c r="J207" s="27"/>
      <c r="K207" s="28"/>
      <c r="L207" s="28"/>
      <c r="M207" s="29"/>
      <c r="O207" s="23" t="str">
        <f aca="false">CONCATENATE(IF(AND(ISBLANK($K207),ISBLANK($L207),ISBLANK($M207)),$J207,CONCATENATE($J207,IF(LEN($J207)=2,"    ",IF(LEN($J207)=3,"   ","  ")))),IF(OR(AND(ISBLANK($L207),ISBLANK($M207)),ISBLANK($K207)),$K207,CONCATENATE($K207,", ")),IF(OR(ISBLANK($M207),ISBLANK($L207)),$L207,CONCATENATE($L207,", ")),IF(ISBLANK($M207),"",CONCATENATE("#",$M207)))</f>
        <v/>
      </c>
      <c r="Q207" s="8" t="str">
        <f aca="false">DEC2HEX(IF(ISBLANK($J207),0,(VLOOKUP($J207,$A$2:$C$24,2,0)*16384))+IF(ISBLANK($K207),0,(VLOOKUP($K207,$A$26:$B$33,2,0)*2048))+IF(ISBLANK($L207),0,(VLOOKUP($L207,$A$26:$B$33,2,0)*256))+HEX2DEC($M207)+IF(ISBLANK($J207),0,VLOOKUP($J207,$A$2:$C$24,3,0)),5)</f>
        <v>00000</v>
      </c>
      <c r="R207" s="8" t="str">
        <f aca="false">TEXT(DEC2HEX((FLOOR(HEX2DEC($Q207)/65536,1)*4) + FLOOR(HEX2DEC($Q206)/65536,1)),"0")</f>
        <v>0</v>
      </c>
      <c r="S207" s="8" t="str">
        <f aca="false">DEC2HEX(MOD(HEX2DEC(Q207),65536),4)</f>
        <v>0000</v>
      </c>
    </row>
    <row r="208" customFormat="false" ht="15" hidden="false" customHeight="false" outlineLevel="0" collapsed="false">
      <c r="G208" s="24" t="str">
        <f aca="false">TEXT(DEC2HEX(HEX2DEC($G207)+1,2),"00")</f>
        <v>CE</v>
      </c>
      <c r="H208" s="25" t="s">
        <v>14</v>
      </c>
      <c r="I208" s="26"/>
      <c r="J208" s="27"/>
      <c r="K208" s="28"/>
      <c r="L208" s="28"/>
      <c r="M208" s="29"/>
      <c r="O208" s="23" t="str">
        <f aca="false">CONCATENATE(IF(AND(ISBLANK($K208),ISBLANK($L208),ISBLANK($M208)),$J208,CONCATENATE($J208,IF(LEN($J208)=2,"    ",IF(LEN($J208)=3,"   ","  ")))),IF(OR(AND(ISBLANK($L208),ISBLANK($M208)),ISBLANK($K208)),$K208,CONCATENATE($K208,", ")),IF(OR(ISBLANK($M208),ISBLANK($L208)),$L208,CONCATENATE($L208,", ")),IF(ISBLANK($M208),"",CONCATENATE("#",$M208)))</f>
        <v/>
      </c>
      <c r="Q208" s="8" t="str">
        <f aca="false">DEC2HEX(IF(ISBLANK($J208),0,(VLOOKUP($J208,$A$2:$C$24,2,0)*16384))+IF(ISBLANK($K208),0,(VLOOKUP($K208,$A$26:$B$33,2,0)*2048))+IF(ISBLANK($L208),0,(VLOOKUP($L208,$A$26:$B$33,2,0)*256))+HEX2DEC($M208)+IF(ISBLANK($J208),0,VLOOKUP($J208,$A$2:$C$24,3,0)),5)</f>
        <v>00000</v>
      </c>
      <c r="S208" s="8" t="str">
        <f aca="false">DEC2HEX(MOD(HEX2DEC(Q208),65536),4)</f>
        <v>0000</v>
      </c>
    </row>
    <row r="209" customFormat="false" ht="15" hidden="false" customHeight="false" outlineLevel="0" collapsed="false">
      <c r="G209" s="24" t="str">
        <f aca="false">TEXT(DEC2HEX(HEX2DEC($G208)+1,2),"00")</f>
        <v>CF</v>
      </c>
      <c r="H209" s="25" t="s">
        <v>14</v>
      </c>
      <c r="I209" s="26"/>
      <c r="J209" s="27"/>
      <c r="K209" s="28"/>
      <c r="L209" s="28"/>
      <c r="M209" s="29"/>
      <c r="O209" s="23" t="str">
        <f aca="false">CONCATENATE(IF(AND(ISBLANK($K209),ISBLANK($L209),ISBLANK($M209)),$J209,CONCATENATE($J209,IF(LEN($J209)=2,"    ",IF(LEN($J209)=3,"   ","  ")))),IF(OR(AND(ISBLANK($L209),ISBLANK($M209)),ISBLANK($K209)),$K209,CONCATENATE($K209,", ")),IF(OR(ISBLANK($M209),ISBLANK($L209)),$L209,CONCATENATE($L209,", ")),IF(ISBLANK($M209),"",CONCATENATE("#",$M209)))</f>
        <v/>
      </c>
      <c r="Q209" s="8" t="str">
        <f aca="false">DEC2HEX(IF(ISBLANK($J209),0,(VLOOKUP($J209,$A$2:$C$24,2,0)*16384))+IF(ISBLANK($K209),0,(VLOOKUP($K209,$A$26:$B$33,2,0)*2048))+IF(ISBLANK($L209),0,(VLOOKUP($L209,$A$26:$B$33,2,0)*256))+HEX2DEC($M209)+IF(ISBLANK($J209),0,VLOOKUP($J209,$A$2:$C$24,3,0)),5)</f>
        <v>00000</v>
      </c>
      <c r="R209" s="8" t="str">
        <f aca="false">TEXT(DEC2HEX((FLOOR(HEX2DEC($Q209)/65536,1)*4) + FLOOR(HEX2DEC($Q208)/65536,1)),"0")</f>
        <v>0</v>
      </c>
      <c r="S209" s="8" t="str">
        <f aca="false">DEC2HEX(MOD(HEX2DEC(Q209),65536),4)</f>
        <v>0000</v>
      </c>
      <c r="T209" s="34" t="str">
        <f aca="false">TEXT(DEC2HEX(HEX2DEC(T193)+1,2),"00")</f>
        <v>0C</v>
      </c>
      <c r="U209" s="32" t="str">
        <f aca="false"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s="0" t="str">
        <f aca="false">CONCATENATE($R209,$R207,$R205,$R203,$R201,$R199,$R197,$R195)</f>
        <v>00000000</v>
      </c>
    </row>
    <row r="210" customFormat="false" ht="15" hidden="false" customHeight="false" outlineLevel="0" collapsed="false">
      <c r="G210" s="24" t="str">
        <f aca="false">TEXT(DEC2HEX(HEX2DEC($G209)+1,2),"00")</f>
        <v>D0</v>
      </c>
      <c r="H210" s="25" t="s">
        <v>14</v>
      </c>
      <c r="I210" s="26"/>
      <c r="J210" s="27"/>
      <c r="K210" s="28"/>
      <c r="L210" s="28"/>
      <c r="M210" s="29"/>
      <c r="O210" s="23" t="str">
        <f aca="false">CONCATENATE(IF(AND(ISBLANK($K210),ISBLANK($L210),ISBLANK($M210)),$J210,CONCATENATE($J210,IF(LEN($J210)=2,"    ",IF(LEN($J210)=3,"   ","  ")))),IF(OR(AND(ISBLANK($L210),ISBLANK($M210)),ISBLANK($K210)),$K210,CONCATENATE($K210,", ")),IF(OR(ISBLANK($M210),ISBLANK($L210)),$L210,CONCATENATE($L210,", ")),IF(ISBLANK($M210),"",CONCATENATE("#",$M210)))</f>
        <v/>
      </c>
      <c r="Q210" s="8" t="str">
        <f aca="false">DEC2HEX(IF(ISBLANK($J210),0,(VLOOKUP($J210,$A$2:$C$24,2,0)*16384))+IF(ISBLANK($K210),0,(VLOOKUP($K210,$A$26:$B$33,2,0)*2048))+IF(ISBLANK($L210),0,(VLOOKUP($L210,$A$26:$B$33,2,0)*256))+HEX2DEC($M210)+IF(ISBLANK($J210),0,VLOOKUP($J210,$A$2:$C$24,3,0)),5)</f>
        <v>00000</v>
      </c>
      <c r="S210" s="8" t="str">
        <f aca="false">DEC2HEX(MOD(HEX2DEC(Q210),65536),4)</f>
        <v>0000</v>
      </c>
    </row>
    <row r="211" customFormat="false" ht="15" hidden="false" customHeight="false" outlineLevel="0" collapsed="false">
      <c r="G211" s="24" t="str">
        <f aca="false">TEXT(DEC2HEX(HEX2DEC($G210)+1,2),"00")</f>
        <v>D1</v>
      </c>
      <c r="H211" s="25" t="s">
        <v>14</v>
      </c>
      <c r="I211" s="26"/>
      <c r="J211" s="27"/>
      <c r="K211" s="28"/>
      <c r="L211" s="28"/>
      <c r="M211" s="29"/>
      <c r="O211" s="23" t="str">
        <f aca="false">CONCATENATE(IF(AND(ISBLANK($K211),ISBLANK($L211),ISBLANK($M211)),$J211,CONCATENATE($J211,IF(LEN($J211)=2,"    ",IF(LEN($J211)=3,"   ","  ")))),IF(OR(AND(ISBLANK($L211),ISBLANK($M211)),ISBLANK($K211)),$K211,CONCATENATE($K211,", ")),IF(OR(ISBLANK($M211),ISBLANK($L211)),$L211,CONCATENATE($L211,", ")),IF(ISBLANK($M211),"",CONCATENATE("#",$M211)))</f>
        <v/>
      </c>
      <c r="Q211" s="8" t="str">
        <f aca="false">DEC2HEX(IF(ISBLANK($J211),0,(VLOOKUP($J211,$A$2:$C$24,2,0)*16384))+IF(ISBLANK($K211),0,(VLOOKUP($K211,$A$26:$B$33,2,0)*2048))+IF(ISBLANK($L211),0,(VLOOKUP($L211,$A$26:$B$33,2,0)*256))+HEX2DEC($M211)+IF(ISBLANK($J211),0,VLOOKUP($J211,$A$2:$C$24,3,0)),5)</f>
        <v>00000</v>
      </c>
      <c r="R211" s="8" t="str">
        <f aca="false">TEXT(DEC2HEX((FLOOR(HEX2DEC($Q211)/65536,1)*4) + FLOOR(HEX2DEC($Q210)/65536,1)),"0")</f>
        <v>0</v>
      </c>
      <c r="S211" s="8" t="str">
        <f aca="false">DEC2HEX(MOD(HEX2DEC(Q211),65536),4)</f>
        <v>0000</v>
      </c>
    </row>
    <row r="212" customFormat="false" ht="15" hidden="false" customHeight="false" outlineLevel="0" collapsed="false">
      <c r="G212" s="24" t="str">
        <f aca="false">TEXT(DEC2HEX(HEX2DEC($G211)+1,2),"00")</f>
        <v>D2</v>
      </c>
      <c r="H212" s="25" t="s">
        <v>14</v>
      </c>
      <c r="I212" s="26"/>
      <c r="J212" s="27"/>
      <c r="K212" s="28"/>
      <c r="L212" s="28"/>
      <c r="M212" s="29"/>
      <c r="O212" s="23" t="str">
        <f aca="false">CONCATENATE(IF(AND(ISBLANK($K212),ISBLANK($L212),ISBLANK($M212)),$J212,CONCATENATE($J212,IF(LEN($J212)=2,"    ",IF(LEN($J212)=3,"   ","  ")))),IF(OR(AND(ISBLANK($L212),ISBLANK($M212)),ISBLANK($K212)),$K212,CONCATENATE($K212,", ")),IF(OR(ISBLANK($M212),ISBLANK($L212)),$L212,CONCATENATE($L212,", ")),IF(ISBLANK($M212),"",CONCATENATE("#",$M212)))</f>
        <v/>
      </c>
      <c r="Q212" s="8" t="str">
        <f aca="false">DEC2HEX(IF(ISBLANK($J212),0,(VLOOKUP($J212,$A$2:$C$24,2,0)*16384))+IF(ISBLANK($K212),0,(VLOOKUP($K212,$A$26:$B$33,2,0)*2048))+IF(ISBLANK($L212),0,(VLOOKUP($L212,$A$26:$B$33,2,0)*256))+HEX2DEC($M212)+IF(ISBLANK($J212),0,VLOOKUP($J212,$A$2:$C$24,3,0)),5)</f>
        <v>00000</v>
      </c>
      <c r="S212" s="8" t="str">
        <f aca="false">DEC2HEX(MOD(HEX2DEC(Q212),65536),4)</f>
        <v>0000</v>
      </c>
    </row>
    <row r="213" customFormat="false" ht="15" hidden="false" customHeight="false" outlineLevel="0" collapsed="false">
      <c r="G213" s="24" t="str">
        <f aca="false">TEXT(DEC2HEX(HEX2DEC($G212)+1,2),"00")</f>
        <v>D3</v>
      </c>
      <c r="H213" s="25" t="s">
        <v>14</v>
      </c>
      <c r="I213" s="26"/>
      <c r="J213" s="27"/>
      <c r="K213" s="28"/>
      <c r="L213" s="28"/>
      <c r="M213" s="29"/>
      <c r="O213" s="23" t="str">
        <f aca="false">CONCATENATE(IF(AND(ISBLANK($K213),ISBLANK($L213),ISBLANK($M213)),$J213,CONCATENATE($J213,IF(LEN($J213)=2,"    ",IF(LEN($J213)=3,"   ","  ")))),IF(OR(AND(ISBLANK($L213),ISBLANK($M213)),ISBLANK($K213)),$K213,CONCATENATE($K213,", ")),IF(OR(ISBLANK($M213),ISBLANK($L213)),$L213,CONCATENATE($L213,", ")),IF(ISBLANK($M213),"",CONCATENATE("#",$M213)))</f>
        <v/>
      </c>
      <c r="Q213" s="8" t="str">
        <f aca="false">DEC2HEX(IF(ISBLANK($J213),0,(VLOOKUP($J213,$A$2:$C$24,2,0)*16384))+IF(ISBLANK($K213),0,(VLOOKUP($K213,$A$26:$B$33,2,0)*2048))+IF(ISBLANK($L213),0,(VLOOKUP($L213,$A$26:$B$33,2,0)*256))+HEX2DEC($M213)+IF(ISBLANK($J213),0,VLOOKUP($J213,$A$2:$C$24,3,0)),5)</f>
        <v>00000</v>
      </c>
      <c r="R213" s="8" t="str">
        <f aca="false">TEXT(DEC2HEX((FLOOR(HEX2DEC($Q213)/65536,1)*4) + FLOOR(HEX2DEC($Q212)/65536,1)),"0")</f>
        <v>0</v>
      </c>
      <c r="S213" s="8" t="str">
        <f aca="false">DEC2HEX(MOD(HEX2DEC(Q213),65536),4)</f>
        <v>0000</v>
      </c>
    </row>
    <row r="214" customFormat="false" ht="15" hidden="false" customHeight="false" outlineLevel="0" collapsed="false">
      <c r="G214" s="24" t="str">
        <f aca="false">TEXT(DEC2HEX(HEX2DEC($G213)+1,2),"00")</f>
        <v>D4</v>
      </c>
      <c r="H214" s="25" t="s">
        <v>14</v>
      </c>
      <c r="I214" s="26"/>
      <c r="J214" s="27"/>
      <c r="K214" s="28"/>
      <c r="L214" s="28"/>
      <c r="M214" s="29"/>
      <c r="O214" s="23" t="str">
        <f aca="false">CONCATENATE(IF(AND(ISBLANK($K214),ISBLANK($L214),ISBLANK($M214)),$J214,CONCATENATE($J214,IF(LEN($J214)=2,"    ",IF(LEN($J214)=3,"   ","  ")))),IF(OR(AND(ISBLANK($L214),ISBLANK($M214)),ISBLANK($K214)),$K214,CONCATENATE($K214,", ")),IF(OR(ISBLANK($M214),ISBLANK($L214)),$L214,CONCATENATE($L214,", ")),IF(ISBLANK($M214),"",CONCATENATE("#",$M214)))</f>
        <v/>
      </c>
      <c r="Q214" s="8" t="str">
        <f aca="false">DEC2HEX(IF(ISBLANK($J214),0,(VLOOKUP($J214,$A$2:$C$24,2,0)*16384))+IF(ISBLANK($K214),0,(VLOOKUP($K214,$A$26:$B$33,2,0)*2048))+IF(ISBLANK($L214),0,(VLOOKUP($L214,$A$26:$B$33,2,0)*256))+HEX2DEC($M214)+IF(ISBLANK($J214),0,VLOOKUP($J214,$A$2:$C$24,3,0)),5)</f>
        <v>00000</v>
      </c>
      <c r="S214" s="8" t="str">
        <f aca="false">DEC2HEX(MOD(HEX2DEC(Q214),65536),4)</f>
        <v>0000</v>
      </c>
    </row>
    <row r="215" customFormat="false" ht="15" hidden="false" customHeight="false" outlineLevel="0" collapsed="false">
      <c r="G215" s="24" t="str">
        <f aca="false">TEXT(DEC2HEX(HEX2DEC($G214)+1,2),"00")</f>
        <v>D5</v>
      </c>
      <c r="H215" s="25" t="s">
        <v>14</v>
      </c>
      <c r="I215" s="26"/>
      <c r="J215" s="27"/>
      <c r="K215" s="28"/>
      <c r="L215" s="28"/>
      <c r="M215" s="29"/>
      <c r="O215" s="23" t="str">
        <f aca="false">CONCATENATE(IF(AND(ISBLANK($K215),ISBLANK($L215),ISBLANK($M215)),$J215,CONCATENATE($J215,IF(LEN($J215)=2,"    ",IF(LEN($J215)=3,"   ","  ")))),IF(OR(AND(ISBLANK($L215),ISBLANK($M215)),ISBLANK($K215)),$K215,CONCATENATE($K215,", ")),IF(OR(ISBLANK($M215),ISBLANK($L215)),$L215,CONCATENATE($L215,", ")),IF(ISBLANK($M215),"",CONCATENATE("#",$M215)))</f>
        <v/>
      </c>
      <c r="Q215" s="8" t="str">
        <f aca="false">DEC2HEX(IF(ISBLANK($J215),0,(VLOOKUP($J215,$A$2:$C$24,2,0)*16384))+IF(ISBLANK($K215),0,(VLOOKUP($K215,$A$26:$B$33,2,0)*2048))+IF(ISBLANK($L215),0,(VLOOKUP($L215,$A$26:$B$33,2,0)*256))+HEX2DEC($M215)+IF(ISBLANK($J215),0,VLOOKUP($J215,$A$2:$C$24,3,0)),5)</f>
        <v>00000</v>
      </c>
      <c r="R215" s="8" t="str">
        <f aca="false">TEXT(DEC2HEX((FLOOR(HEX2DEC($Q215)/65536,1)*4) + FLOOR(HEX2DEC($Q214)/65536,1)),"0")</f>
        <v>0</v>
      </c>
      <c r="S215" s="8" t="str">
        <f aca="false">DEC2HEX(MOD(HEX2DEC(Q215),65536),4)</f>
        <v>0000</v>
      </c>
    </row>
    <row r="216" customFormat="false" ht="15" hidden="false" customHeight="false" outlineLevel="0" collapsed="false">
      <c r="G216" s="24" t="str">
        <f aca="false">TEXT(DEC2HEX(HEX2DEC($G215)+1,2),"00")</f>
        <v>D6</v>
      </c>
      <c r="H216" s="25" t="s">
        <v>14</v>
      </c>
      <c r="I216" s="26"/>
      <c r="J216" s="27"/>
      <c r="K216" s="28"/>
      <c r="L216" s="28"/>
      <c r="M216" s="29"/>
      <c r="O216" s="23" t="str">
        <f aca="false">CONCATENATE(IF(AND(ISBLANK($K216),ISBLANK($L216),ISBLANK($M216)),$J216,CONCATENATE($J216,IF(LEN($J216)=2,"    ",IF(LEN($J216)=3,"   ","  ")))),IF(OR(AND(ISBLANK($L216),ISBLANK($M216)),ISBLANK($K216)),$K216,CONCATENATE($K216,", ")),IF(OR(ISBLANK($M216),ISBLANK($L216)),$L216,CONCATENATE($L216,", ")),IF(ISBLANK($M216),"",CONCATENATE("#",$M216)))</f>
        <v/>
      </c>
      <c r="Q216" s="8" t="str">
        <f aca="false">DEC2HEX(IF(ISBLANK($J216),0,(VLOOKUP($J216,$A$2:$C$24,2,0)*16384))+IF(ISBLANK($K216),0,(VLOOKUP($K216,$A$26:$B$33,2,0)*2048))+IF(ISBLANK($L216),0,(VLOOKUP($L216,$A$26:$B$33,2,0)*256))+HEX2DEC($M216)+IF(ISBLANK($J216),0,VLOOKUP($J216,$A$2:$C$24,3,0)),5)</f>
        <v>00000</v>
      </c>
      <c r="S216" s="8" t="str">
        <f aca="false">DEC2HEX(MOD(HEX2DEC(Q216),65536),4)</f>
        <v>0000</v>
      </c>
    </row>
    <row r="217" customFormat="false" ht="15" hidden="false" customHeight="false" outlineLevel="0" collapsed="false">
      <c r="G217" s="24" t="str">
        <f aca="false">TEXT(DEC2HEX(HEX2DEC($G216)+1,2),"00")</f>
        <v>D7</v>
      </c>
      <c r="H217" s="25" t="s">
        <v>14</v>
      </c>
      <c r="I217" s="26"/>
      <c r="J217" s="27"/>
      <c r="K217" s="28"/>
      <c r="L217" s="28"/>
      <c r="M217" s="29"/>
      <c r="O217" s="23" t="str">
        <f aca="false">CONCATENATE(IF(AND(ISBLANK($K217),ISBLANK($L217),ISBLANK($M217)),$J217,CONCATENATE($J217,IF(LEN($J217)=2,"    ",IF(LEN($J217)=3,"   ","  ")))),IF(OR(AND(ISBLANK($L217),ISBLANK($M217)),ISBLANK($K217)),$K217,CONCATENATE($K217,", ")),IF(OR(ISBLANK($M217),ISBLANK($L217)),$L217,CONCATENATE($L217,", ")),IF(ISBLANK($M217),"",CONCATENATE("#",$M217)))</f>
        <v/>
      </c>
      <c r="Q217" s="8" t="str">
        <f aca="false">DEC2HEX(IF(ISBLANK($J217),0,(VLOOKUP($J217,$A$2:$C$24,2,0)*16384))+IF(ISBLANK($K217),0,(VLOOKUP($K217,$A$26:$B$33,2,0)*2048))+IF(ISBLANK($L217),0,(VLOOKUP($L217,$A$26:$B$33,2,0)*256))+HEX2DEC($M217)+IF(ISBLANK($J217),0,VLOOKUP($J217,$A$2:$C$24,3,0)),5)</f>
        <v>00000</v>
      </c>
      <c r="R217" s="8" t="str">
        <f aca="false">TEXT(DEC2HEX((FLOOR(HEX2DEC($Q217)/65536,1)*4) + FLOOR(HEX2DEC($Q216)/65536,1)),"0")</f>
        <v>0</v>
      </c>
      <c r="S217" s="8" t="str">
        <f aca="false">DEC2HEX(MOD(HEX2DEC(Q217),65536),4)</f>
        <v>0000</v>
      </c>
    </row>
    <row r="218" customFormat="false" ht="15" hidden="false" customHeight="false" outlineLevel="0" collapsed="false">
      <c r="G218" s="24" t="str">
        <f aca="false">TEXT(DEC2HEX(HEX2DEC($G217)+1,2),"00")</f>
        <v>D8</v>
      </c>
      <c r="H218" s="25" t="s">
        <v>14</v>
      </c>
      <c r="I218" s="26"/>
      <c r="J218" s="27"/>
      <c r="K218" s="28"/>
      <c r="L218" s="28"/>
      <c r="M218" s="29"/>
      <c r="O218" s="23" t="str">
        <f aca="false">CONCATENATE(IF(AND(ISBLANK($K218),ISBLANK($L218),ISBLANK($M218)),$J218,CONCATENATE($J218,IF(LEN($J218)=2,"    ",IF(LEN($J218)=3,"   ","  ")))),IF(OR(AND(ISBLANK($L218),ISBLANK($M218)),ISBLANK($K218)),$K218,CONCATENATE($K218,", ")),IF(OR(ISBLANK($M218),ISBLANK($L218)),$L218,CONCATENATE($L218,", ")),IF(ISBLANK($M218),"",CONCATENATE("#",$M218)))</f>
        <v/>
      </c>
      <c r="Q218" s="8" t="str">
        <f aca="false">DEC2HEX(IF(ISBLANK($J218),0,(VLOOKUP($J218,$A$2:$C$24,2,0)*16384))+IF(ISBLANK($K218),0,(VLOOKUP($K218,$A$26:$B$33,2,0)*2048))+IF(ISBLANK($L218),0,(VLOOKUP($L218,$A$26:$B$33,2,0)*256))+HEX2DEC($M218)+IF(ISBLANK($J218),0,VLOOKUP($J218,$A$2:$C$24,3,0)),5)</f>
        <v>00000</v>
      </c>
      <c r="S218" s="8" t="str">
        <f aca="false">DEC2HEX(MOD(HEX2DEC(Q218),65536),4)</f>
        <v>0000</v>
      </c>
    </row>
    <row r="219" customFormat="false" ht="15" hidden="false" customHeight="false" outlineLevel="0" collapsed="false">
      <c r="G219" s="24" t="str">
        <f aca="false">TEXT(DEC2HEX(HEX2DEC($G218)+1,2),"00")</f>
        <v>D9</v>
      </c>
      <c r="H219" s="25" t="s">
        <v>14</v>
      </c>
      <c r="I219" s="26"/>
      <c r="J219" s="27"/>
      <c r="K219" s="28"/>
      <c r="L219" s="28"/>
      <c r="M219" s="29"/>
      <c r="O219" s="23" t="str">
        <f aca="false">CONCATENATE(IF(AND(ISBLANK($K219),ISBLANK($L219),ISBLANK($M219)),$J219,CONCATENATE($J219,IF(LEN($J219)=2,"    ",IF(LEN($J219)=3,"   ","  ")))),IF(OR(AND(ISBLANK($L219),ISBLANK($M219)),ISBLANK($K219)),$K219,CONCATENATE($K219,", ")),IF(OR(ISBLANK($M219),ISBLANK($L219)),$L219,CONCATENATE($L219,", ")),IF(ISBLANK($M219),"",CONCATENATE("#",$M219)))</f>
        <v/>
      </c>
      <c r="Q219" s="8" t="str">
        <f aca="false">DEC2HEX(IF(ISBLANK($J219),0,(VLOOKUP($J219,$A$2:$C$24,2,0)*16384))+IF(ISBLANK($K219),0,(VLOOKUP($K219,$A$26:$B$33,2,0)*2048))+IF(ISBLANK($L219),0,(VLOOKUP($L219,$A$26:$B$33,2,0)*256))+HEX2DEC($M219)+IF(ISBLANK($J219),0,VLOOKUP($J219,$A$2:$C$24,3,0)),5)</f>
        <v>00000</v>
      </c>
      <c r="R219" s="8" t="str">
        <f aca="false">TEXT(DEC2HEX((FLOOR(HEX2DEC($Q219)/65536,1)*4) + FLOOR(HEX2DEC($Q218)/65536,1)),"0")</f>
        <v>0</v>
      </c>
      <c r="S219" s="8" t="str">
        <f aca="false">DEC2HEX(MOD(HEX2DEC(Q219),65536),4)</f>
        <v>0000</v>
      </c>
    </row>
    <row r="220" customFormat="false" ht="15" hidden="false" customHeight="false" outlineLevel="0" collapsed="false">
      <c r="G220" s="24" t="str">
        <f aca="false">TEXT(DEC2HEX(HEX2DEC($G219)+1,2),"00")</f>
        <v>DA</v>
      </c>
      <c r="H220" s="25" t="s">
        <v>14</v>
      </c>
      <c r="I220" s="26"/>
      <c r="J220" s="27"/>
      <c r="K220" s="28"/>
      <c r="L220" s="28"/>
      <c r="M220" s="29"/>
      <c r="O220" s="23" t="str">
        <f aca="false">CONCATENATE(IF(AND(ISBLANK($K220),ISBLANK($L220),ISBLANK($M220)),$J220,CONCATENATE($J220,IF(LEN($J220)=2,"    ",IF(LEN($J220)=3,"   ","  ")))),IF(OR(AND(ISBLANK($L220),ISBLANK($M220)),ISBLANK($K220)),$K220,CONCATENATE($K220,", ")),IF(OR(ISBLANK($M220),ISBLANK($L220)),$L220,CONCATENATE($L220,", ")),IF(ISBLANK($M220),"",CONCATENATE("#",$M220)))</f>
        <v/>
      </c>
      <c r="Q220" s="8" t="str">
        <f aca="false">DEC2HEX(IF(ISBLANK($J220),0,(VLOOKUP($J220,$A$2:$C$24,2,0)*16384))+IF(ISBLANK($K220),0,(VLOOKUP($K220,$A$26:$B$33,2,0)*2048))+IF(ISBLANK($L220),0,(VLOOKUP($L220,$A$26:$B$33,2,0)*256))+HEX2DEC($M220)+IF(ISBLANK($J220),0,VLOOKUP($J220,$A$2:$C$24,3,0)),5)</f>
        <v>00000</v>
      </c>
      <c r="S220" s="8" t="str">
        <f aca="false">DEC2HEX(MOD(HEX2DEC(Q220),65536),4)</f>
        <v>0000</v>
      </c>
    </row>
    <row r="221" customFormat="false" ht="15" hidden="false" customHeight="false" outlineLevel="0" collapsed="false">
      <c r="G221" s="24" t="str">
        <f aca="false">TEXT(DEC2HEX(HEX2DEC($G220)+1,2),"00")</f>
        <v>DB</v>
      </c>
      <c r="H221" s="25" t="s">
        <v>14</v>
      </c>
      <c r="I221" s="26"/>
      <c r="J221" s="27"/>
      <c r="K221" s="28"/>
      <c r="L221" s="28"/>
      <c r="M221" s="29"/>
      <c r="O221" s="23" t="str">
        <f aca="false">CONCATENATE(IF(AND(ISBLANK($K221),ISBLANK($L221),ISBLANK($M221)),$J221,CONCATENATE($J221,IF(LEN($J221)=2,"    ",IF(LEN($J221)=3,"   ","  ")))),IF(OR(AND(ISBLANK($L221),ISBLANK($M221)),ISBLANK($K221)),$K221,CONCATENATE($K221,", ")),IF(OR(ISBLANK($M221),ISBLANK($L221)),$L221,CONCATENATE($L221,", ")),IF(ISBLANK($M221),"",CONCATENATE("#",$M221)))</f>
        <v/>
      </c>
      <c r="Q221" s="8" t="str">
        <f aca="false">DEC2HEX(IF(ISBLANK($J221),0,(VLOOKUP($J221,$A$2:$C$24,2,0)*16384))+IF(ISBLANK($K221),0,(VLOOKUP($K221,$A$26:$B$33,2,0)*2048))+IF(ISBLANK($L221),0,(VLOOKUP($L221,$A$26:$B$33,2,0)*256))+HEX2DEC($M221)+IF(ISBLANK($J221),0,VLOOKUP($J221,$A$2:$C$24,3,0)),5)</f>
        <v>00000</v>
      </c>
      <c r="R221" s="8" t="str">
        <f aca="false">TEXT(DEC2HEX((FLOOR(HEX2DEC($Q221)/65536,1)*4) + FLOOR(HEX2DEC($Q220)/65536,1)),"0")</f>
        <v>0</v>
      </c>
      <c r="S221" s="8" t="str">
        <f aca="false">DEC2HEX(MOD(HEX2DEC(Q221),65536),4)</f>
        <v>0000</v>
      </c>
    </row>
    <row r="222" customFormat="false" ht="15" hidden="false" customHeight="false" outlineLevel="0" collapsed="false">
      <c r="G222" s="24" t="str">
        <f aca="false">TEXT(DEC2HEX(HEX2DEC($G221)+1,2),"00")</f>
        <v>DC</v>
      </c>
      <c r="H222" s="25" t="s">
        <v>14</v>
      </c>
      <c r="I222" s="26"/>
      <c r="J222" s="27"/>
      <c r="K222" s="28"/>
      <c r="L222" s="28"/>
      <c r="M222" s="29"/>
      <c r="O222" s="23" t="str">
        <f aca="false">CONCATENATE(IF(AND(ISBLANK($K222),ISBLANK($L222),ISBLANK($M222)),$J222,CONCATENATE($J222,IF(LEN($J222)=2,"    ",IF(LEN($J222)=3,"   ","  ")))),IF(OR(AND(ISBLANK($L222),ISBLANK($M222)),ISBLANK($K222)),$K222,CONCATENATE($K222,", ")),IF(OR(ISBLANK($M222),ISBLANK($L222)),$L222,CONCATENATE($L222,", ")),IF(ISBLANK($M222),"",CONCATENATE("#",$M222)))</f>
        <v/>
      </c>
      <c r="Q222" s="8" t="str">
        <f aca="false">DEC2HEX(IF(ISBLANK($J222),0,(VLOOKUP($J222,$A$2:$C$24,2,0)*16384))+IF(ISBLANK($K222),0,(VLOOKUP($K222,$A$26:$B$33,2,0)*2048))+IF(ISBLANK($L222),0,(VLOOKUP($L222,$A$26:$B$33,2,0)*256))+HEX2DEC($M222)+IF(ISBLANK($J222),0,VLOOKUP($J222,$A$2:$C$24,3,0)),5)</f>
        <v>00000</v>
      </c>
      <c r="S222" s="8" t="str">
        <f aca="false">DEC2HEX(MOD(HEX2DEC(Q222),65536),4)</f>
        <v>0000</v>
      </c>
    </row>
    <row r="223" customFormat="false" ht="15" hidden="false" customHeight="false" outlineLevel="0" collapsed="false">
      <c r="G223" s="24" t="str">
        <f aca="false">TEXT(DEC2HEX(HEX2DEC($G222)+1,2),"00")</f>
        <v>DD</v>
      </c>
      <c r="H223" s="25" t="s">
        <v>14</v>
      </c>
      <c r="I223" s="26"/>
      <c r="J223" s="27"/>
      <c r="K223" s="28"/>
      <c r="L223" s="28"/>
      <c r="M223" s="29"/>
      <c r="O223" s="23" t="str">
        <f aca="false">CONCATENATE(IF(AND(ISBLANK($K223),ISBLANK($L223),ISBLANK($M223)),$J223,CONCATENATE($J223,IF(LEN($J223)=2,"    ",IF(LEN($J223)=3,"   ","  ")))),IF(OR(AND(ISBLANK($L223),ISBLANK($M223)),ISBLANK($K223)),$K223,CONCATENATE($K223,", ")),IF(OR(ISBLANK($M223),ISBLANK($L223)),$L223,CONCATENATE($L223,", ")),IF(ISBLANK($M223),"",CONCATENATE("#",$M223)))</f>
        <v/>
      </c>
      <c r="Q223" s="8" t="str">
        <f aca="false">DEC2HEX(IF(ISBLANK($J223),0,(VLOOKUP($J223,$A$2:$C$24,2,0)*16384))+IF(ISBLANK($K223),0,(VLOOKUP($K223,$A$26:$B$33,2,0)*2048))+IF(ISBLANK($L223),0,(VLOOKUP($L223,$A$26:$B$33,2,0)*256))+HEX2DEC($M223)+IF(ISBLANK($J223),0,VLOOKUP($J223,$A$2:$C$24,3,0)),5)</f>
        <v>00000</v>
      </c>
      <c r="R223" s="8" t="str">
        <f aca="false">TEXT(DEC2HEX((FLOOR(HEX2DEC($Q223)/65536,1)*4) + FLOOR(HEX2DEC($Q222)/65536,1)),"0")</f>
        <v>0</v>
      </c>
      <c r="S223" s="8" t="str">
        <f aca="false">DEC2HEX(MOD(HEX2DEC(Q223),65536),4)</f>
        <v>0000</v>
      </c>
    </row>
    <row r="224" customFormat="false" ht="15" hidden="false" customHeight="false" outlineLevel="0" collapsed="false">
      <c r="G224" s="24" t="str">
        <f aca="false">TEXT(DEC2HEX(HEX2DEC($G223)+1,2),"00")</f>
        <v>DE</v>
      </c>
      <c r="H224" s="25" t="s">
        <v>14</v>
      </c>
      <c r="I224" s="26"/>
      <c r="J224" s="27"/>
      <c r="K224" s="28"/>
      <c r="L224" s="28"/>
      <c r="M224" s="29"/>
      <c r="O224" s="23" t="str">
        <f aca="false">CONCATENATE(IF(AND(ISBLANK($K224),ISBLANK($L224),ISBLANK($M224)),$J224,CONCATENATE($J224,IF(LEN($J224)=2,"    ",IF(LEN($J224)=3,"   ","  ")))),IF(OR(AND(ISBLANK($L224),ISBLANK($M224)),ISBLANK($K224)),$K224,CONCATENATE($K224,", ")),IF(OR(ISBLANK($M224),ISBLANK($L224)),$L224,CONCATENATE($L224,", ")),IF(ISBLANK($M224),"",CONCATENATE("#",$M224)))</f>
        <v/>
      </c>
      <c r="Q224" s="8" t="str">
        <f aca="false">DEC2HEX(IF(ISBLANK($J224),0,(VLOOKUP($J224,$A$2:$C$24,2,0)*16384))+IF(ISBLANK($K224),0,(VLOOKUP($K224,$A$26:$B$33,2,0)*2048))+IF(ISBLANK($L224),0,(VLOOKUP($L224,$A$26:$B$33,2,0)*256))+HEX2DEC($M224)+IF(ISBLANK($J224),0,VLOOKUP($J224,$A$2:$C$24,3,0)),5)</f>
        <v>00000</v>
      </c>
      <c r="S224" s="8" t="str">
        <f aca="false">DEC2HEX(MOD(HEX2DEC(Q224),65536),4)</f>
        <v>0000</v>
      </c>
    </row>
    <row r="225" customFormat="false" ht="15" hidden="false" customHeight="false" outlineLevel="0" collapsed="false">
      <c r="G225" s="24" t="str">
        <f aca="false">TEXT(DEC2HEX(HEX2DEC($G224)+1,2),"00")</f>
        <v>DF</v>
      </c>
      <c r="H225" s="25" t="s">
        <v>14</v>
      </c>
      <c r="I225" s="26"/>
      <c r="J225" s="27"/>
      <c r="K225" s="28"/>
      <c r="L225" s="28"/>
      <c r="M225" s="29"/>
      <c r="O225" s="23" t="str">
        <f aca="false">CONCATENATE(IF(AND(ISBLANK($K225),ISBLANK($L225),ISBLANK($M225)),$J225,CONCATENATE($J225,IF(LEN($J225)=2,"    ",IF(LEN($J225)=3,"   ","  ")))),IF(OR(AND(ISBLANK($L225),ISBLANK($M225)),ISBLANK($K225)),$K225,CONCATENATE($K225,", ")),IF(OR(ISBLANK($M225),ISBLANK($L225)),$L225,CONCATENATE($L225,", ")),IF(ISBLANK($M225),"",CONCATENATE("#",$M225)))</f>
        <v/>
      </c>
      <c r="Q225" s="8" t="str">
        <f aca="false">DEC2HEX(IF(ISBLANK($J225),0,(VLOOKUP($J225,$A$2:$C$24,2,0)*16384))+IF(ISBLANK($K225),0,(VLOOKUP($K225,$A$26:$B$33,2,0)*2048))+IF(ISBLANK($L225),0,(VLOOKUP($L225,$A$26:$B$33,2,0)*256))+HEX2DEC($M225)+IF(ISBLANK($J225),0,VLOOKUP($J225,$A$2:$C$24,3,0)),5)</f>
        <v>00000</v>
      </c>
      <c r="R225" s="8" t="str">
        <f aca="false">TEXT(DEC2HEX((FLOOR(HEX2DEC($Q225)/65536,1)*4) + FLOOR(HEX2DEC($Q224)/65536,1)),"0")</f>
        <v>0</v>
      </c>
      <c r="S225" s="8" t="str">
        <f aca="false">DEC2HEX(MOD(HEX2DEC(Q225),65536),4)</f>
        <v>0000</v>
      </c>
      <c r="T225" s="34" t="str">
        <f aca="false">TEXT(DEC2HEX(HEX2DEC(T209)+1,2),"00")</f>
        <v>0D</v>
      </c>
      <c r="U225" s="32" t="str">
        <f aca="false"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s="0" t="str">
        <f aca="false">CONCATENATE($R225,$R223,$R221,$R219,$R217,$R215,$R213,$R211)</f>
        <v>00000000</v>
      </c>
    </row>
    <row r="226" customFormat="false" ht="15" hidden="false" customHeight="false" outlineLevel="0" collapsed="false">
      <c r="G226" s="24" t="str">
        <f aca="false">TEXT(DEC2HEX(HEX2DEC($G225)+1,2),"00")</f>
        <v>E0</v>
      </c>
      <c r="H226" s="25" t="s">
        <v>14</v>
      </c>
      <c r="I226" s="26"/>
      <c r="J226" s="27"/>
      <c r="K226" s="28"/>
      <c r="L226" s="28"/>
      <c r="M226" s="29"/>
      <c r="O226" s="23" t="str">
        <f aca="false">CONCATENATE(IF(AND(ISBLANK($K226),ISBLANK($L226),ISBLANK($M226)),$J226,CONCATENATE($J226,IF(LEN($J226)=2,"    ",IF(LEN($J226)=3,"   ","  ")))),IF(OR(AND(ISBLANK($L226),ISBLANK($M226)),ISBLANK($K226)),$K226,CONCATENATE($K226,", ")),IF(OR(ISBLANK($M226),ISBLANK($L226)),$L226,CONCATENATE($L226,", ")),IF(ISBLANK($M226),"",CONCATENATE("#",$M226)))</f>
        <v/>
      </c>
      <c r="Q226" s="8" t="str">
        <f aca="false">DEC2HEX(IF(ISBLANK($J226),0,(VLOOKUP($J226,$A$2:$C$24,2,0)*16384))+IF(ISBLANK($K226),0,(VLOOKUP($K226,$A$26:$B$33,2,0)*2048))+IF(ISBLANK($L226),0,(VLOOKUP($L226,$A$26:$B$33,2,0)*256))+HEX2DEC($M226)+IF(ISBLANK($J226),0,VLOOKUP($J226,$A$2:$C$24,3,0)),5)</f>
        <v>00000</v>
      </c>
      <c r="S226" s="8" t="str">
        <f aca="false">DEC2HEX(MOD(HEX2DEC(Q226),65536),4)</f>
        <v>0000</v>
      </c>
    </row>
    <row r="227" customFormat="false" ht="15" hidden="false" customHeight="false" outlineLevel="0" collapsed="false">
      <c r="G227" s="24" t="str">
        <f aca="false">TEXT(DEC2HEX(HEX2DEC($G226)+1,2),"00")</f>
        <v>E1</v>
      </c>
      <c r="H227" s="25" t="s">
        <v>14</v>
      </c>
      <c r="I227" s="26"/>
      <c r="J227" s="27"/>
      <c r="K227" s="28"/>
      <c r="L227" s="28"/>
      <c r="M227" s="29"/>
      <c r="O227" s="23" t="str">
        <f aca="false">CONCATENATE(IF(AND(ISBLANK($K227),ISBLANK($L227),ISBLANK($M227)),$J227,CONCATENATE($J227,IF(LEN($J227)=2,"    ",IF(LEN($J227)=3,"   ","  ")))),IF(OR(AND(ISBLANK($L227),ISBLANK($M227)),ISBLANK($K227)),$K227,CONCATENATE($K227,", ")),IF(OR(ISBLANK($M227),ISBLANK($L227)),$L227,CONCATENATE($L227,", ")),IF(ISBLANK($M227),"",CONCATENATE("#",$M227)))</f>
        <v/>
      </c>
      <c r="Q227" s="8" t="str">
        <f aca="false">DEC2HEX(IF(ISBLANK($J227),0,(VLOOKUP($J227,$A$2:$C$24,2,0)*16384))+IF(ISBLANK($K227),0,(VLOOKUP($K227,$A$26:$B$33,2,0)*2048))+IF(ISBLANK($L227),0,(VLOOKUP($L227,$A$26:$B$33,2,0)*256))+HEX2DEC($M227)+IF(ISBLANK($J227),0,VLOOKUP($J227,$A$2:$C$24,3,0)),5)</f>
        <v>00000</v>
      </c>
      <c r="R227" s="8" t="str">
        <f aca="false">TEXT(DEC2HEX((FLOOR(HEX2DEC($Q227)/65536,1)*4) + FLOOR(HEX2DEC($Q226)/65536,1)),"0")</f>
        <v>0</v>
      </c>
      <c r="S227" s="8" t="str">
        <f aca="false">DEC2HEX(MOD(HEX2DEC(Q227),65536),4)</f>
        <v>0000</v>
      </c>
    </row>
    <row r="228" customFormat="false" ht="15" hidden="false" customHeight="false" outlineLevel="0" collapsed="false">
      <c r="G228" s="24" t="str">
        <f aca="false">TEXT(DEC2HEX(HEX2DEC($G227)+1,2),"00")</f>
        <v>E2</v>
      </c>
      <c r="H228" s="25" t="s">
        <v>14</v>
      </c>
      <c r="I228" s="26"/>
      <c r="J228" s="27"/>
      <c r="K228" s="28"/>
      <c r="L228" s="28"/>
      <c r="M228" s="29"/>
      <c r="O228" s="23" t="str">
        <f aca="false">CONCATENATE(IF(AND(ISBLANK($K228),ISBLANK($L228),ISBLANK($M228)),$J228,CONCATENATE($J228,IF(LEN($J228)=2,"    ",IF(LEN($J228)=3,"   ","  ")))),IF(OR(AND(ISBLANK($L228),ISBLANK($M228)),ISBLANK($K228)),$K228,CONCATENATE($K228,", ")),IF(OR(ISBLANK($M228),ISBLANK($L228)),$L228,CONCATENATE($L228,", ")),IF(ISBLANK($M228),"",CONCATENATE("#",$M228)))</f>
        <v/>
      </c>
      <c r="Q228" s="8" t="str">
        <f aca="false">DEC2HEX(IF(ISBLANK($J228),0,(VLOOKUP($J228,$A$2:$C$24,2,0)*16384))+IF(ISBLANK($K228),0,(VLOOKUP($K228,$A$26:$B$33,2,0)*2048))+IF(ISBLANK($L228),0,(VLOOKUP($L228,$A$26:$B$33,2,0)*256))+HEX2DEC($M228)+IF(ISBLANK($J228),0,VLOOKUP($J228,$A$2:$C$24,3,0)),5)</f>
        <v>00000</v>
      </c>
      <c r="S228" s="8" t="str">
        <f aca="false">DEC2HEX(MOD(HEX2DEC(Q228),65536),4)</f>
        <v>0000</v>
      </c>
    </row>
    <row r="229" customFormat="false" ht="15" hidden="false" customHeight="false" outlineLevel="0" collapsed="false">
      <c r="G229" s="24" t="str">
        <f aca="false">TEXT(DEC2HEX(HEX2DEC($G228)+1,2),"00")</f>
        <v>E3</v>
      </c>
      <c r="H229" s="25" t="s">
        <v>14</v>
      </c>
      <c r="I229" s="26"/>
      <c r="J229" s="27"/>
      <c r="K229" s="28"/>
      <c r="L229" s="28"/>
      <c r="M229" s="29"/>
      <c r="O229" s="23" t="str">
        <f aca="false">CONCATENATE(IF(AND(ISBLANK($K229),ISBLANK($L229),ISBLANK($M229)),$J229,CONCATENATE($J229,IF(LEN($J229)=2,"    ",IF(LEN($J229)=3,"   ","  ")))),IF(OR(AND(ISBLANK($L229),ISBLANK($M229)),ISBLANK($K229)),$K229,CONCATENATE($K229,", ")),IF(OR(ISBLANK($M229),ISBLANK($L229)),$L229,CONCATENATE($L229,", ")),IF(ISBLANK($M229),"",CONCATENATE("#",$M229)))</f>
        <v/>
      </c>
      <c r="Q229" s="8" t="str">
        <f aca="false">DEC2HEX(IF(ISBLANK($J229),0,(VLOOKUP($J229,$A$2:$C$24,2,0)*16384))+IF(ISBLANK($K229),0,(VLOOKUP($K229,$A$26:$B$33,2,0)*2048))+IF(ISBLANK($L229),0,(VLOOKUP($L229,$A$26:$B$33,2,0)*256))+HEX2DEC($M229)+IF(ISBLANK($J229),0,VLOOKUP($J229,$A$2:$C$24,3,0)),5)</f>
        <v>00000</v>
      </c>
      <c r="R229" s="8" t="str">
        <f aca="false">TEXT(DEC2HEX((FLOOR(HEX2DEC($Q229)/65536,1)*4) + FLOOR(HEX2DEC($Q228)/65536,1)),"0")</f>
        <v>0</v>
      </c>
      <c r="S229" s="8" t="str">
        <f aca="false">DEC2HEX(MOD(HEX2DEC(Q229),65536),4)</f>
        <v>0000</v>
      </c>
    </row>
    <row r="230" customFormat="false" ht="15" hidden="false" customHeight="false" outlineLevel="0" collapsed="false">
      <c r="G230" s="24" t="str">
        <f aca="false">TEXT(DEC2HEX(HEX2DEC($G229)+1,2),"00")</f>
        <v>E4</v>
      </c>
      <c r="H230" s="25" t="s">
        <v>14</v>
      </c>
      <c r="I230" s="26"/>
      <c r="J230" s="27"/>
      <c r="K230" s="28"/>
      <c r="L230" s="28"/>
      <c r="M230" s="29"/>
      <c r="O230" s="23" t="str">
        <f aca="false">CONCATENATE(IF(AND(ISBLANK($K230),ISBLANK($L230),ISBLANK($M230)),$J230,CONCATENATE($J230,IF(LEN($J230)=2,"    ",IF(LEN($J230)=3,"   ","  ")))),IF(OR(AND(ISBLANK($L230),ISBLANK($M230)),ISBLANK($K230)),$K230,CONCATENATE($K230,", ")),IF(OR(ISBLANK($M230),ISBLANK($L230)),$L230,CONCATENATE($L230,", ")),IF(ISBLANK($M230),"",CONCATENATE("#",$M230)))</f>
        <v/>
      </c>
      <c r="Q230" s="8" t="str">
        <f aca="false">DEC2HEX(IF(ISBLANK($J230),0,(VLOOKUP($J230,$A$2:$C$24,2,0)*16384))+IF(ISBLANK($K230),0,(VLOOKUP($K230,$A$26:$B$33,2,0)*2048))+IF(ISBLANK($L230),0,(VLOOKUP($L230,$A$26:$B$33,2,0)*256))+HEX2DEC($M230)+IF(ISBLANK($J230),0,VLOOKUP($J230,$A$2:$C$24,3,0)),5)</f>
        <v>00000</v>
      </c>
      <c r="S230" s="8" t="str">
        <f aca="false">DEC2HEX(MOD(HEX2DEC(Q230),65536),4)</f>
        <v>0000</v>
      </c>
    </row>
    <row r="231" customFormat="false" ht="15" hidden="false" customHeight="false" outlineLevel="0" collapsed="false">
      <c r="G231" s="24" t="str">
        <f aca="false">TEXT(DEC2HEX(HEX2DEC($G230)+1,2),"00")</f>
        <v>E5</v>
      </c>
      <c r="H231" s="25" t="s">
        <v>14</v>
      </c>
      <c r="I231" s="26"/>
      <c r="J231" s="27"/>
      <c r="K231" s="28"/>
      <c r="L231" s="28"/>
      <c r="M231" s="29"/>
      <c r="O231" s="23" t="str">
        <f aca="false">CONCATENATE(IF(AND(ISBLANK($K231),ISBLANK($L231),ISBLANK($M231)),$J231,CONCATENATE($J231,IF(LEN($J231)=2,"    ",IF(LEN($J231)=3,"   ","  ")))),IF(OR(AND(ISBLANK($L231),ISBLANK($M231)),ISBLANK($K231)),$K231,CONCATENATE($K231,", ")),IF(OR(ISBLANK($M231),ISBLANK($L231)),$L231,CONCATENATE($L231,", ")),IF(ISBLANK($M231),"",CONCATENATE("#",$M231)))</f>
        <v/>
      </c>
      <c r="Q231" s="8" t="str">
        <f aca="false">DEC2HEX(IF(ISBLANK($J231),0,(VLOOKUP($J231,$A$2:$C$24,2,0)*16384))+IF(ISBLANK($K231),0,(VLOOKUP($K231,$A$26:$B$33,2,0)*2048))+IF(ISBLANK($L231),0,(VLOOKUP($L231,$A$26:$B$33,2,0)*256))+HEX2DEC($M231)+IF(ISBLANK($J231),0,VLOOKUP($J231,$A$2:$C$24,3,0)),5)</f>
        <v>00000</v>
      </c>
      <c r="R231" s="8" t="str">
        <f aca="false">TEXT(DEC2HEX((FLOOR(HEX2DEC($Q231)/65536,1)*4) + FLOOR(HEX2DEC($Q230)/65536,1)),"0")</f>
        <v>0</v>
      </c>
      <c r="S231" s="8" t="str">
        <f aca="false">DEC2HEX(MOD(HEX2DEC(Q231),65536),4)</f>
        <v>0000</v>
      </c>
    </row>
    <row r="232" customFormat="false" ht="15" hidden="false" customHeight="false" outlineLevel="0" collapsed="false">
      <c r="G232" s="24" t="str">
        <f aca="false">TEXT(DEC2HEX(HEX2DEC($G231)+1,2),"00")</f>
        <v>E6</v>
      </c>
      <c r="H232" s="25" t="s">
        <v>14</v>
      </c>
      <c r="I232" s="26"/>
      <c r="J232" s="27"/>
      <c r="K232" s="28"/>
      <c r="L232" s="28"/>
      <c r="M232" s="29"/>
      <c r="O232" s="23" t="str">
        <f aca="false">CONCATENATE(IF(AND(ISBLANK($K232),ISBLANK($L232),ISBLANK($M232)),$J232,CONCATENATE($J232,IF(LEN($J232)=2,"    ",IF(LEN($J232)=3,"   ","  ")))),IF(OR(AND(ISBLANK($L232),ISBLANK($M232)),ISBLANK($K232)),$K232,CONCATENATE($K232,", ")),IF(OR(ISBLANK($M232),ISBLANK($L232)),$L232,CONCATENATE($L232,", ")),IF(ISBLANK($M232),"",CONCATENATE("#",$M232)))</f>
        <v/>
      </c>
      <c r="Q232" s="8" t="str">
        <f aca="false">DEC2HEX(IF(ISBLANK($J232),0,(VLOOKUP($J232,$A$2:$C$24,2,0)*16384))+IF(ISBLANK($K232),0,(VLOOKUP($K232,$A$26:$B$33,2,0)*2048))+IF(ISBLANK($L232),0,(VLOOKUP($L232,$A$26:$B$33,2,0)*256))+HEX2DEC($M232)+IF(ISBLANK($J232),0,VLOOKUP($J232,$A$2:$C$24,3,0)),5)</f>
        <v>00000</v>
      </c>
      <c r="S232" s="8" t="str">
        <f aca="false">DEC2HEX(MOD(HEX2DEC(Q232),65536),4)</f>
        <v>0000</v>
      </c>
    </row>
    <row r="233" customFormat="false" ht="15" hidden="false" customHeight="false" outlineLevel="0" collapsed="false">
      <c r="G233" s="24" t="str">
        <f aca="false">TEXT(DEC2HEX(HEX2DEC($G232)+1,2),"00")</f>
        <v>E7</v>
      </c>
      <c r="H233" s="25" t="s">
        <v>14</v>
      </c>
      <c r="I233" s="26"/>
      <c r="J233" s="27"/>
      <c r="K233" s="28"/>
      <c r="L233" s="28"/>
      <c r="M233" s="29"/>
      <c r="O233" s="23" t="str">
        <f aca="false">CONCATENATE(IF(AND(ISBLANK($K233),ISBLANK($L233),ISBLANK($M233)),$J233,CONCATENATE($J233,IF(LEN($J233)=2,"    ",IF(LEN($J233)=3,"   ","  ")))),IF(OR(AND(ISBLANK($L233),ISBLANK($M233)),ISBLANK($K233)),$K233,CONCATENATE($K233,", ")),IF(OR(ISBLANK($M233),ISBLANK($L233)),$L233,CONCATENATE($L233,", ")),IF(ISBLANK($M233),"",CONCATENATE("#",$M233)))</f>
        <v/>
      </c>
      <c r="Q233" s="8" t="str">
        <f aca="false">DEC2HEX(IF(ISBLANK($J233),0,(VLOOKUP($J233,$A$2:$C$24,2,0)*16384))+IF(ISBLANK($K233),0,(VLOOKUP($K233,$A$26:$B$33,2,0)*2048))+IF(ISBLANK($L233),0,(VLOOKUP($L233,$A$26:$B$33,2,0)*256))+HEX2DEC($M233)+IF(ISBLANK($J233),0,VLOOKUP($J233,$A$2:$C$24,3,0)),5)</f>
        <v>00000</v>
      </c>
      <c r="R233" s="8" t="str">
        <f aca="false">TEXT(DEC2HEX((FLOOR(HEX2DEC($Q233)/65536,1)*4) + FLOOR(HEX2DEC($Q232)/65536,1)),"0")</f>
        <v>0</v>
      </c>
      <c r="S233" s="8" t="str">
        <f aca="false">DEC2HEX(MOD(HEX2DEC(Q233),65536),4)</f>
        <v>0000</v>
      </c>
    </row>
    <row r="234" customFormat="false" ht="15" hidden="false" customHeight="false" outlineLevel="0" collapsed="false">
      <c r="G234" s="24" t="str">
        <f aca="false">TEXT(DEC2HEX(HEX2DEC($G233)+1,2),"00")</f>
        <v>E8</v>
      </c>
      <c r="H234" s="25" t="s">
        <v>14</v>
      </c>
      <c r="I234" s="26"/>
      <c r="J234" s="27"/>
      <c r="K234" s="28"/>
      <c r="L234" s="28"/>
      <c r="M234" s="29"/>
      <c r="O234" s="23" t="str">
        <f aca="false">CONCATENATE(IF(AND(ISBLANK($K234),ISBLANK($L234),ISBLANK($M234)),$J234,CONCATENATE($J234,IF(LEN($J234)=2,"    ",IF(LEN($J234)=3,"   ","  ")))),IF(OR(AND(ISBLANK($L234),ISBLANK($M234)),ISBLANK($K234)),$K234,CONCATENATE($K234,", ")),IF(OR(ISBLANK($M234),ISBLANK($L234)),$L234,CONCATENATE($L234,", ")),IF(ISBLANK($M234),"",CONCATENATE("#",$M234)))</f>
        <v/>
      </c>
      <c r="Q234" s="8" t="str">
        <f aca="false">DEC2HEX(IF(ISBLANK($J234),0,(VLOOKUP($J234,$A$2:$C$24,2,0)*16384))+IF(ISBLANK($K234),0,(VLOOKUP($K234,$A$26:$B$33,2,0)*2048))+IF(ISBLANK($L234),0,(VLOOKUP($L234,$A$26:$B$33,2,0)*256))+HEX2DEC($M234)+IF(ISBLANK($J234),0,VLOOKUP($J234,$A$2:$C$24,3,0)),5)</f>
        <v>00000</v>
      </c>
      <c r="S234" s="8" t="str">
        <f aca="false">DEC2HEX(MOD(HEX2DEC(Q234),65536),4)</f>
        <v>0000</v>
      </c>
    </row>
    <row r="235" customFormat="false" ht="15" hidden="false" customHeight="false" outlineLevel="0" collapsed="false">
      <c r="G235" s="24" t="str">
        <f aca="false">TEXT(DEC2HEX(HEX2DEC($G234)+1,2),"00")</f>
        <v>E9</v>
      </c>
      <c r="H235" s="25" t="s">
        <v>14</v>
      </c>
      <c r="I235" s="26"/>
      <c r="J235" s="27"/>
      <c r="K235" s="28"/>
      <c r="L235" s="28"/>
      <c r="M235" s="29"/>
      <c r="O235" s="23" t="str">
        <f aca="false">CONCATENATE(IF(AND(ISBLANK($K235),ISBLANK($L235),ISBLANK($M235)),$J235,CONCATENATE($J235,IF(LEN($J235)=2,"    ",IF(LEN($J235)=3,"   ","  ")))),IF(OR(AND(ISBLANK($L235),ISBLANK($M235)),ISBLANK($K235)),$K235,CONCATENATE($K235,", ")),IF(OR(ISBLANK($M235),ISBLANK($L235)),$L235,CONCATENATE($L235,", ")),IF(ISBLANK($M235),"",CONCATENATE("#",$M235)))</f>
        <v/>
      </c>
      <c r="Q235" s="8" t="str">
        <f aca="false">DEC2HEX(IF(ISBLANK($J235),0,(VLOOKUP($J235,$A$2:$C$24,2,0)*16384))+IF(ISBLANK($K235),0,(VLOOKUP($K235,$A$26:$B$33,2,0)*2048))+IF(ISBLANK($L235),0,(VLOOKUP($L235,$A$26:$B$33,2,0)*256))+HEX2DEC($M235)+IF(ISBLANK($J235),0,VLOOKUP($J235,$A$2:$C$24,3,0)),5)</f>
        <v>00000</v>
      </c>
      <c r="R235" s="8" t="str">
        <f aca="false">TEXT(DEC2HEX((FLOOR(HEX2DEC($Q235)/65536,1)*4) + FLOOR(HEX2DEC($Q234)/65536,1)),"0")</f>
        <v>0</v>
      </c>
      <c r="S235" s="8" t="str">
        <f aca="false">DEC2HEX(MOD(HEX2DEC(Q235),65536),4)</f>
        <v>0000</v>
      </c>
    </row>
    <row r="236" customFormat="false" ht="15" hidden="false" customHeight="false" outlineLevel="0" collapsed="false">
      <c r="G236" s="24" t="str">
        <f aca="false">TEXT(DEC2HEX(HEX2DEC($G235)+1,2),"00")</f>
        <v>EA</v>
      </c>
      <c r="H236" s="25" t="s">
        <v>14</v>
      </c>
      <c r="I236" s="26"/>
      <c r="J236" s="27"/>
      <c r="K236" s="28"/>
      <c r="L236" s="28"/>
      <c r="M236" s="29"/>
      <c r="O236" s="23" t="str">
        <f aca="false">CONCATENATE(IF(AND(ISBLANK($K236),ISBLANK($L236),ISBLANK($M236)),$J236,CONCATENATE($J236,IF(LEN($J236)=2,"    ",IF(LEN($J236)=3,"   ","  ")))),IF(OR(AND(ISBLANK($L236),ISBLANK($M236)),ISBLANK($K236)),$K236,CONCATENATE($K236,", ")),IF(OR(ISBLANK($M236),ISBLANK($L236)),$L236,CONCATENATE($L236,", ")),IF(ISBLANK($M236),"",CONCATENATE("#",$M236)))</f>
        <v/>
      </c>
      <c r="Q236" s="8" t="str">
        <f aca="false">DEC2HEX(IF(ISBLANK($J236),0,(VLOOKUP($J236,$A$2:$C$24,2,0)*16384))+IF(ISBLANK($K236),0,(VLOOKUP($K236,$A$26:$B$33,2,0)*2048))+IF(ISBLANK($L236),0,(VLOOKUP($L236,$A$26:$B$33,2,0)*256))+HEX2DEC($M236)+IF(ISBLANK($J236),0,VLOOKUP($J236,$A$2:$C$24,3,0)),5)</f>
        <v>00000</v>
      </c>
      <c r="S236" s="8" t="str">
        <f aca="false">DEC2HEX(MOD(HEX2DEC(Q236),65536),4)</f>
        <v>0000</v>
      </c>
    </row>
    <row r="237" customFormat="false" ht="15" hidden="false" customHeight="false" outlineLevel="0" collapsed="false">
      <c r="G237" s="24" t="str">
        <f aca="false">TEXT(DEC2HEX(HEX2DEC($G236)+1,2),"00")</f>
        <v>EB</v>
      </c>
      <c r="H237" s="25" t="s">
        <v>14</v>
      </c>
      <c r="I237" s="26"/>
      <c r="J237" s="27"/>
      <c r="K237" s="28"/>
      <c r="L237" s="28"/>
      <c r="M237" s="29"/>
      <c r="O237" s="23" t="str">
        <f aca="false">CONCATENATE(IF(AND(ISBLANK($K237),ISBLANK($L237),ISBLANK($M237)),$J237,CONCATENATE($J237,IF(LEN($J237)=2,"    ",IF(LEN($J237)=3,"   ","  ")))),IF(OR(AND(ISBLANK($L237),ISBLANK($M237)),ISBLANK($K237)),$K237,CONCATENATE($K237,", ")),IF(OR(ISBLANK($M237),ISBLANK($L237)),$L237,CONCATENATE($L237,", ")),IF(ISBLANK($M237),"",CONCATENATE("#",$M237)))</f>
        <v/>
      </c>
      <c r="Q237" s="8" t="str">
        <f aca="false">DEC2HEX(IF(ISBLANK($J237),0,(VLOOKUP($J237,$A$2:$C$24,2,0)*16384))+IF(ISBLANK($K237),0,(VLOOKUP($K237,$A$26:$B$33,2,0)*2048))+IF(ISBLANK($L237),0,(VLOOKUP($L237,$A$26:$B$33,2,0)*256))+HEX2DEC($M237)+IF(ISBLANK($J237),0,VLOOKUP($J237,$A$2:$C$24,3,0)),5)</f>
        <v>00000</v>
      </c>
      <c r="R237" s="8" t="str">
        <f aca="false">TEXT(DEC2HEX((FLOOR(HEX2DEC($Q237)/65536,1)*4) + FLOOR(HEX2DEC($Q236)/65536,1)),"0")</f>
        <v>0</v>
      </c>
      <c r="S237" s="8" t="str">
        <f aca="false">DEC2HEX(MOD(HEX2DEC(Q237),65536),4)</f>
        <v>0000</v>
      </c>
    </row>
    <row r="238" customFormat="false" ht="15" hidden="false" customHeight="false" outlineLevel="0" collapsed="false">
      <c r="G238" s="24" t="str">
        <f aca="false">TEXT(DEC2HEX(HEX2DEC($G237)+1,2),"00")</f>
        <v>EC</v>
      </c>
      <c r="H238" s="25" t="s">
        <v>14</v>
      </c>
      <c r="I238" s="26"/>
      <c r="J238" s="27"/>
      <c r="K238" s="28"/>
      <c r="L238" s="28"/>
      <c r="M238" s="29"/>
      <c r="O238" s="23" t="str">
        <f aca="false">CONCATENATE(IF(AND(ISBLANK($K238),ISBLANK($L238),ISBLANK($M238)),$J238,CONCATENATE($J238,IF(LEN($J238)=2,"    ",IF(LEN($J238)=3,"   ","  ")))),IF(OR(AND(ISBLANK($L238),ISBLANK($M238)),ISBLANK($K238)),$K238,CONCATENATE($K238,", ")),IF(OR(ISBLANK($M238),ISBLANK($L238)),$L238,CONCATENATE($L238,", ")),IF(ISBLANK($M238),"",CONCATENATE("#",$M238)))</f>
        <v/>
      </c>
      <c r="Q238" s="8" t="str">
        <f aca="false">DEC2HEX(IF(ISBLANK($J238),0,(VLOOKUP($J238,$A$2:$C$24,2,0)*16384))+IF(ISBLANK($K238),0,(VLOOKUP($K238,$A$26:$B$33,2,0)*2048))+IF(ISBLANK($L238),0,(VLOOKUP($L238,$A$26:$B$33,2,0)*256))+HEX2DEC($M238)+IF(ISBLANK($J238),0,VLOOKUP($J238,$A$2:$C$24,3,0)),5)</f>
        <v>00000</v>
      </c>
      <c r="S238" s="8" t="str">
        <f aca="false">DEC2HEX(MOD(HEX2DEC(Q238),65536),4)</f>
        <v>0000</v>
      </c>
    </row>
    <row r="239" customFormat="false" ht="15" hidden="false" customHeight="false" outlineLevel="0" collapsed="false">
      <c r="G239" s="24" t="str">
        <f aca="false">TEXT(DEC2HEX(HEX2DEC($G238)+1,2),"00")</f>
        <v>ED</v>
      </c>
      <c r="H239" s="25" t="s">
        <v>14</v>
      </c>
      <c r="I239" s="26"/>
      <c r="J239" s="27"/>
      <c r="K239" s="28"/>
      <c r="L239" s="28"/>
      <c r="M239" s="29"/>
      <c r="O239" s="23" t="str">
        <f aca="false">CONCATENATE(IF(AND(ISBLANK($K239),ISBLANK($L239),ISBLANK($M239)),$J239,CONCATENATE($J239,IF(LEN($J239)=2,"    ",IF(LEN($J239)=3,"   ","  ")))),IF(OR(AND(ISBLANK($L239),ISBLANK($M239)),ISBLANK($K239)),$K239,CONCATENATE($K239,", ")),IF(OR(ISBLANK($M239),ISBLANK($L239)),$L239,CONCATENATE($L239,", ")),IF(ISBLANK($M239),"",CONCATENATE("#",$M239)))</f>
        <v/>
      </c>
      <c r="Q239" s="8" t="str">
        <f aca="false">DEC2HEX(IF(ISBLANK($J239),0,(VLOOKUP($J239,$A$2:$C$24,2,0)*16384))+IF(ISBLANK($K239),0,(VLOOKUP($K239,$A$26:$B$33,2,0)*2048))+IF(ISBLANK($L239),0,(VLOOKUP($L239,$A$26:$B$33,2,0)*256))+HEX2DEC($M239)+IF(ISBLANK($J239),0,VLOOKUP($J239,$A$2:$C$24,3,0)),5)</f>
        <v>00000</v>
      </c>
      <c r="R239" s="8" t="str">
        <f aca="false">TEXT(DEC2HEX((FLOOR(HEX2DEC($Q239)/65536,1)*4) + FLOOR(HEX2DEC($Q238)/65536,1)),"0")</f>
        <v>0</v>
      </c>
      <c r="S239" s="8" t="str">
        <f aca="false">DEC2HEX(MOD(HEX2DEC(Q239),65536),4)</f>
        <v>0000</v>
      </c>
    </row>
    <row r="240" customFormat="false" ht="15" hidden="false" customHeight="false" outlineLevel="0" collapsed="false">
      <c r="G240" s="24" t="str">
        <f aca="false">TEXT(DEC2HEX(HEX2DEC($G239)+1,2),"00")</f>
        <v>EE</v>
      </c>
      <c r="H240" s="25" t="s">
        <v>14</v>
      </c>
      <c r="I240" s="26"/>
      <c r="J240" s="27"/>
      <c r="K240" s="28"/>
      <c r="L240" s="28"/>
      <c r="M240" s="29"/>
      <c r="O240" s="23" t="str">
        <f aca="false">CONCATENATE(IF(AND(ISBLANK($K240),ISBLANK($L240),ISBLANK($M240)),$J240,CONCATENATE($J240,IF(LEN($J240)=2,"    ",IF(LEN($J240)=3,"   ","  ")))),IF(OR(AND(ISBLANK($L240),ISBLANK($M240)),ISBLANK($K240)),$K240,CONCATENATE($K240,", ")),IF(OR(ISBLANK($M240),ISBLANK($L240)),$L240,CONCATENATE($L240,", ")),IF(ISBLANK($M240),"",CONCATENATE("#",$M240)))</f>
        <v/>
      </c>
      <c r="Q240" s="8" t="str">
        <f aca="false">DEC2HEX(IF(ISBLANK($J240),0,(VLOOKUP($J240,$A$2:$C$24,2,0)*16384))+IF(ISBLANK($K240),0,(VLOOKUP($K240,$A$26:$B$33,2,0)*2048))+IF(ISBLANK($L240),0,(VLOOKUP($L240,$A$26:$B$33,2,0)*256))+HEX2DEC($M240)+IF(ISBLANK($J240),0,VLOOKUP($J240,$A$2:$C$24,3,0)),5)</f>
        <v>00000</v>
      </c>
      <c r="S240" s="8" t="str">
        <f aca="false">DEC2HEX(MOD(HEX2DEC(Q240),65536),4)</f>
        <v>0000</v>
      </c>
    </row>
    <row r="241" customFormat="false" ht="15" hidden="false" customHeight="false" outlineLevel="0" collapsed="false">
      <c r="G241" s="24" t="str">
        <f aca="false">TEXT(DEC2HEX(HEX2DEC($G240)+1,2),"00")</f>
        <v>EF</v>
      </c>
      <c r="H241" s="25" t="s">
        <v>14</v>
      </c>
      <c r="I241" s="26"/>
      <c r="J241" s="27"/>
      <c r="K241" s="28"/>
      <c r="L241" s="28"/>
      <c r="M241" s="29"/>
      <c r="O241" s="23" t="str">
        <f aca="false">CONCATENATE(IF(AND(ISBLANK($K241),ISBLANK($L241),ISBLANK($M241)),$J241,CONCATENATE($J241,IF(LEN($J241)=2,"    ",IF(LEN($J241)=3,"   ","  ")))),IF(OR(AND(ISBLANK($L241),ISBLANK($M241)),ISBLANK($K241)),$K241,CONCATENATE($K241,", ")),IF(OR(ISBLANK($M241),ISBLANK($L241)),$L241,CONCATENATE($L241,", ")),IF(ISBLANK($M241),"",CONCATENATE("#",$M241)))</f>
        <v/>
      </c>
      <c r="Q241" s="8" t="str">
        <f aca="false">DEC2HEX(IF(ISBLANK($J241),0,(VLOOKUP($J241,$A$2:$C$24,2,0)*16384))+IF(ISBLANK($K241),0,(VLOOKUP($K241,$A$26:$B$33,2,0)*2048))+IF(ISBLANK($L241),0,(VLOOKUP($L241,$A$26:$B$33,2,0)*256))+HEX2DEC($M241)+IF(ISBLANK($J241),0,VLOOKUP($J241,$A$2:$C$24,3,0)),5)</f>
        <v>00000</v>
      </c>
      <c r="R241" s="8" t="str">
        <f aca="false">TEXT(DEC2HEX((FLOOR(HEX2DEC($Q241)/65536,1)*4) + FLOOR(HEX2DEC($Q240)/65536,1)),"0")</f>
        <v>0</v>
      </c>
      <c r="S241" s="8" t="str">
        <f aca="false">DEC2HEX(MOD(HEX2DEC(Q241),65536),4)</f>
        <v>0000</v>
      </c>
      <c r="T241" s="34" t="str">
        <f aca="false">TEXT(DEC2HEX(HEX2DEC(T225)+1,2),"00")</f>
        <v>0E</v>
      </c>
      <c r="U241" s="32" t="str">
        <f aca="false"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s="0" t="str">
        <f aca="false">CONCATENATE($R241,$R239,$R237,$R235,$R233,$R231,$R229,$R227)</f>
        <v>00000000</v>
      </c>
    </row>
    <row r="242" customFormat="false" ht="15" hidden="false" customHeight="false" outlineLevel="0" collapsed="false">
      <c r="G242" s="24" t="str">
        <f aca="false">TEXT(DEC2HEX(HEX2DEC($G241)+1,2),"00")</f>
        <v>F0</v>
      </c>
      <c r="H242" s="25" t="s">
        <v>14</v>
      </c>
      <c r="I242" s="26"/>
      <c r="J242" s="27"/>
      <c r="K242" s="28"/>
      <c r="L242" s="28"/>
      <c r="M242" s="29"/>
      <c r="O242" s="23" t="str">
        <f aca="false">CONCATENATE(IF(AND(ISBLANK($K242),ISBLANK($L242),ISBLANK($M242)),$J242,CONCATENATE($J242,IF(LEN($J242)=2,"    ",IF(LEN($J242)=3,"   ","  ")))),IF(OR(AND(ISBLANK($L242),ISBLANK($M242)),ISBLANK($K242)),$K242,CONCATENATE($K242,", ")),IF(OR(ISBLANK($M242),ISBLANK($L242)),$L242,CONCATENATE($L242,", ")),IF(ISBLANK($M242),"",CONCATENATE("#",$M242)))</f>
        <v/>
      </c>
      <c r="Q242" s="8" t="str">
        <f aca="false">DEC2HEX(IF(ISBLANK($J242),0,(VLOOKUP($J242,$A$2:$C$24,2,0)*16384))+IF(ISBLANK($K242),0,(VLOOKUP($K242,$A$26:$B$33,2,0)*2048))+IF(ISBLANK($L242),0,(VLOOKUP($L242,$A$26:$B$33,2,0)*256))+HEX2DEC($M242)+IF(ISBLANK($J242),0,VLOOKUP($J242,$A$2:$C$24,3,0)),5)</f>
        <v>00000</v>
      </c>
      <c r="S242" s="8" t="str">
        <f aca="false">DEC2HEX(MOD(HEX2DEC(Q242),65536),4)</f>
        <v>0000</v>
      </c>
    </row>
    <row r="243" customFormat="false" ht="15" hidden="false" customHeight="false" outlineLevel="0" collapsed="false">
      <c r="G243" s="24" t="str">
        <f aca="false">TEXT(DEC2HEX(HEX2DEC($G242)+1,2),"00")</f>
        <v>F1</v>
      </c>
      <c r="H243" s="25" t="s">
        <v>14</v>
      </c>
      <c r="I243" s="26"/>
      <c r="J243" s="27"/>
      <c r="K243" s="28"/>
      <c r="L243" s="28"/>
      <c r="M243" s="29"/>
      <c r="O243" s="23" t="str">
        <f aca="false">CONCATENATE(IF(AND(ISBLANK($K243),ISBLANK($L243),ISBLANK($M243)),$J243,CONCATENATE($J243,IF(LEN($J243)=2,"    ",IF(LEN($J243)=3,"   ","  ")))),IF(OR(AND(ISBLANK($L243),ISBLANK($M243)),ISBLANK($K243)),$K243,CONCATENATE($K243,", ")),IF(OR(ISBLANK($M243),ISBLANK($L243)),$L243,CONCATENATE($L243,", ")),IF(ISBLANK($M243),"",CONCATENATE("#",$M243)))</f>
        <v/>
      </c>
      <c r="Q243" s="8" t="str">
        <f aca="false">DEC2HEX(IF(ISBLANK($J243),0,(VLOOKUP($J243,$A$2:$C$24,2,0)*16384))+IF(ISBLANK($K243),0,(VLOOKUP($K243,$A$26:$B$33,2,0)*2048))+IF(ISBLANK($L243),0,(VLOOKUP($L243,$A$26:$B$33,2,0)*256))+HEX2DEC($M243)+IF(ISBLANK($J243),0,VLOOKUP($J243,$A$2:$C$24,3,0)),5)</f>
        <v>00000</v>
      </c>
      <c r="R243" s="8" t="str">
        <f aca="false">TEXT(DEC2HEX((FLOOR(HEX2DEC($Q243)/65536,1)*4) + FLOOR(HEX2DEC($Q242)/65536,1)),"0")</f>
        <v>0</v>
      </c>
      <c r="S243" s="8" t="str">
        <f aca="false">DEC2HEX(MOD(HEX2DEC(Q243),65536),4)</f>
        <v>0000</v>
      </c>
    </row>
    <row r="244" customFormat="false" ht="15" hidden="false" customHeight="false" outlineLevel="0" collapsed="false">
      <c r="G244" s="24" t="str">
        <f aca="false">TEXT(DEC2HEX(HEX2DEC($G243)+1,2),"00")</f>
        <v>F2</v>
      </c>
      <c r="H244" s="25" t="s">
        <v>14</v>
      </c>
      <c r="I244" s="26"/>
      <c r="J244" s="27"/>
      <c r="K244" s="28"/>
      <c r="L244" s="28"/>
      <c r="M244" s="29"/>
      <c r="O244" s="23" t="str">
        <f aca="false">CONCATENATE(IF(AND(ISBLANK($K244),ISBLANK($L244),ISBLANK($M244)),$J244,CONCATENATE($J244,IF(LEN($J244)=2,"    ",IF(LEN($J244)=3,"   ","  ")))),IF(OR(AND(ISBLANK($L244),ISBLANK($M244)),ISBLANK($K244)),$K244,CONCATENATE($K244,", ")),IF(OR(ISBLANK($M244),ISBLANK($L244)),$L244,CONCATENATE($L244,", ")),IF(ISBLANK($M244),"",CONCATENATE("#",$M244)))</f>
        <v/>
      </c>
      <c r="Q244" s="8" t="str">
        <f aca="false">DEC2HEX(IF(ISBLANK($J244),0,(VLOOKUP($J244,$A$2:$C$24,2,0)*16384))+IF(ISBLANK($K244),0,(VLOOKUP($K244,$A$26:$B$33,2,0)*2048))+IF(ISBLANK($L244),0,(VLOOKUP($L244,$A$26:$B$33,2,0)*256))+HEX2DEC($M244)+IF(ISBLANK($J244),0,VLOOKUP($J244,$A$2:$C$24,3,0)),5)</f>
        <v>00000</v>
      </c>
      <c r="S244" s="8" t="str">
        <f aca="false">DEC2HEX(MOD(HEX2DEC(Q244),65536),4)</f>
        <v>0000</v>
      </c>
    </row>
    <row r="245" customFormat="false" ht="15" hidden="false" customHeight="false" outlineLevel="0" collapsed="false">
      <c r="G245" s="24" t="str">
        <f aca="false">TEXT(DEC2HEX(HEX2DEC($G244)+1,2),"00")</f>
        <v>F3</v>
      </c>
      <c r="H245" s="25" t="s">
        <v>14</v>
      </c>
      <c r="I245" s="26"/>
      <c r="J245" s="27"/>
      <c r="K245" s="28"/>
      <c r="L245" s="28"/>
      <c r="M245" s="29"/>
      <c r="O245" s="23" t="str">
        <f aca="false">CONCATENATE(IF(AND(ISBLANK($K245),ISBLANK($L245),ISBLANK($M245)),$J245,CONCATENATE($J245,IF(LEN($J245)=2,"    ",IF(LEN($J245)=3,"   ","  ")))),IF(OR(AND(ISBLANK($L245),ISBLANK($M245)),ISBLANK($K245)),$K245,CONCATENATE($K245,", ")),IF(OR(ISBLANK($M245),ISBLANK($L245)),$L245,CONCATENATE($L245,", ")),IF(ISBLANK($M245),"",CONCATENATE("#",$M245)))</f>
        <v/>
      </c>
      <c r="Q245" s="8" t="str">
        <f aca="false">DEC2HEX(IF(ISBLANK($J245),0,(VLOOKUP($J245,$A$2:$C$24,2,0)*16384))+IF(ISBLANK($K245),0,(VLOOKUP($K245,$A$26:$B$33,2,0)*2048))+IF(ISBLANK($L245),0,(VLOOKUP($L245,$A$26:$B$33,2,0)*256))+HEX2DEC($M245)+IF(ISBLANK($J245),0,VLOOKUP($J245,$A$2:$C$24,3,0)),5)</f>
        <v>00000</v>
      </c>
      <c r="R245" s="8" t="str">
        <f aca="false">TEXT(DEC2HEX((FLOOR(HEX2DEC($Q245)/65536,1)*4) + FLOOR(HEX2DEC($Q244)/65536,1)),"0")</f>
        <v>0</v>
      </c>
      <c r="S245" s="8" t="str">
        <f aca="false">DEC2HEX(MOD(HEX2DEC(Q245),65536),4)</f>
        <v>0000</v>
      </c>
    </row>
    <row r="246" customFormat="false" ht="15" hidden="false" customHeight="false" outlineLevel="0" collapsed="false">
      <c r="G246" s="24" t="str">
        <f aca="false">TEXT(DEC2HEX(HEX2DEC($G245)+1,2),"00")</f>
        <v>F4</v>
      </c>
      <c r="H246" s="25" t="s">
        <v>14</v>
      </c>
      <c r="I246" s="26"/>
      <c r="J246" s="27"/>
      <c r="K246" s="28"/>
      <c r="L246" s="28"/>
      <c r="M246" s="29"/>
      <c r="O246" s="23" t="str">
        <f aca="false">CONCATENATE(IF(AND(ISBLANK($K246),ISBLANK($L246),ISBLANK($M246)),$J246,CONCATENATE($J246,IF(LEN($J246)=2,"    ",IF(LEN($J246)=3,"   ","  ")))),IF(OR(AND(ISBLANK($L246),ISBLANK($M246)),ISBLANK($K246)),$K246,CONCATENATE($K246,", ")),IF(OR(ISBLANK($M246),ISBLANK($L246)),$L246,CONCATENATE($L246,", ")),IF(ISBLANK($M246),"",CONCATENATE("#",$M246)))</f>
        <v/>
      </c>
      <c r="Q246" s="8" t="str">
        <f aca="false">DEC2HEX(IF(ISBLANK($J246),0,(VLOOKUP($J246,$A$2:$C$24,2,0)*16384))+IF(ISBLANK($K246),0,(VLOOKUP($K246,$A$26:$B$33,2,0)*2048))+IF(ISBLANK($L246),0,(VLOOKUP($L246,$A$26:$B$33,2,0)*256))+HEX2DEC($M246)+IF(ISBLANK($J246),0,VLOOKUP($J246,$A$2:$C$24,3,0)),5)</f>
        <v>00000</v>
      </c>
      <c r="S246" s="8" t="str">
        <f aca="false">DEC2HEX(MOD(HEX2DEC(Q246),65536),4)</f>
        <v>0000</v>
      </c>
    </row>
    <row r="247" customFormat="false" ht="15" hidden="false" customHeight="false" outlineLevel="0" collapsed="false">
      <c r="G247" s="24" t="str">
        <f aca="false">TEXT(DEC2HEX(HEX2DEC($G246)+1,2),"00")</f>
        <v>F5</v>
      </c>
      <c r="H247" s="25" t="s">
        <v>14</v>
      </c>
      <c r="I247" s="26"/>
      <c r="J247" s="27"/>
      <c r="K247" s="28"/>
      <c r="L247" s="28"/>
      <c r="M247" s="29"/>
      <c r="O247" s="23" t="str">
        <f aca="false">CONCATENATE(IF(AND(ISBLANK($K247),ISBLANK($L247),ISBLANK($M247)),$J247,CONCATENATE($J247,IF(LEN($J247)=2,"    ",IF(LEN($J247)=3,"   ","  ")))),IF(OR(AND(ISBLANK($L247),ISBLANK($M247)),ISBLANK($K247)),$K247,CONCATENATE($K247,", ")),IF(OR(ISBLANK($M247),ISBLANK($L247)),$L247,CONCATENATE($L247,", ")),IF(ISBLANK($M247),"",CONCATENATE("#",$M247)))</f>
        <v/>
      </c>
      <c r="Q247" s="8" t="str">
        <f aca="false">DEC2HEX(IF(ISBLANK($J247),0,(VLOOKUP($J247,$A$2:$C$24,2,0)*16384))+IF(ISBLANK($K247),0,(VLOOKUP($K247,$A$26:$B$33,2,0)*2048))+IF(ISBLANK($L247),0,(VLOOKUP($L247,$A$26:$B$33,2,0)*256))+HEX2DEC($M247)+IF(ISBLANK($J247),0,VLOOKUP($J247,$A$2:$C$24,3,0)),5)</f>
        <v>00000</v>
      </c>
      <c r="R247" s="8" t="str">
        <f aca="false">TEXT(DEC2HEX((FLOOR(HEX2DEC($Q247)/65536,1)*4) + FLOOR(HEX2DEC($Q246)/65536,1)),"0")</f>
        <v>0</v>
      </c>
      <c r="S247" s="8" t="str">
        <f aca="false">DEC2HEX(MOD(HEX2DEC(Q247),65536),4)</f>
        <v>0000</v>
      </c>
    </row>
    <row r="248" customFormat="false" ht="15" hidden="false" customHeight="false" outlineLevel="0" collapsed="false">
      <c r="G248" s="24" t="str">
        <f aca="false">TEXT(DEC2HEX(HEX2DEC($G247)+1,2),"00")</f>
        <v>F6</v>
      </c>
      <c r="H248" s="25" t="s">
        <v>14</v>
      </c>
      <c r="I248" s="26"/>
      <c r="J248" s="27"/>
      <c r="K248" s="28"/>
      <c r="L248" s="28"/>
      <c r="M248" s="29"/>
      <c r="O248" s="23" t="str">
        <f aca="false">CONCATENATE(IF(AND(ISBLANK($K248),ISBLANK($L248),ISBLANK($M248)),$J248,CONCATENATE($J248,IF(LEN($J248)=2,"    ",IF(LEN($J248)=3,"   ","  ")))),IF(OR(AND(ISBLANK($L248),ISBLANK($M248)),ISBLANK($K248)),$K248,CONCATENATE($K248,", ")),IF(OR(ISBLANK($M248),ISBLANK($L248)),$L248,CONCATENATE($L248,", ")),IF(ISBLANK($M248),"",CONCATENATE("#",$M248)))</f>
        <v/>
      </c>
      <c r="Q248" s="8" t="str">
        <f aca="false">DEC2HEX(IF(ISBLANK($J248),0,(VLOOKUP($J248,$A$2:$C$24,2,0)*16384))+IF(ISBLANK($K248),0,(VLOOKUP($K248,$A$26:$B$33,2,0)*2048))+IF(ISBLANK($L248),0,(VLOOKUP($L248,$A$26:$B$33,2,0)*256))+HEX2DEC($M248)+IF(ISBLANK($J248),0,VLOOKUP($J248,$A$2:$C$24,3,0)),5)</f>
        <v>00000</v>
      </c>
      <c r="S248" s="8" t="str">
        <f aca="false">DEC2HEX(MOD(HEX2DEC(Q248),65536),4)</f>
        <v>0000</v>
      </c>
    </row>
    <row r="249" customFormat="false" ht="15" hidden="false" customHeight="false" outlineLevel="0" collapsed="false">
      <c r="G249" s="24" t="str">
        <f aca="false">TEXT(DEC2HEX(HEX2DEC($G248)+1,2),"00")</f>
        <v>F7</v>
      </c>
      <c r="H249" s="25" t="s">
        <v>14</v>
      </c>
      <c r="I249" s="26"/>
      <c r="J249" s="27"/>
      <c r="K249" s="28"/>
      <c r="L249" s="28"/>
      <c r="M249" s="29"/>
      <c r="O249" s="23" t="str">
        <f aca="false">CONCATENATE(IF(AND(ISBLANK($K249),ISBLANK($L249),ISBLANK($M249)),$J249,CONCATENATE($J249,IF(LEN($J249)=2,"    ",IF(LEN($J249)=3,"   ","  ")))),IF(OR(AND(ISBLANK($L249),ISBLANK($M249)),ISBLANK($K249)),$K249,CONCATENATE($K249,", ")),IF(OR(ISBLANK($M249),ISBLANK($L249)),$L249,CONCATENATE($L249,", ")),IF(ISBLANK($M249),"",CONCATENATE("#",$M249)))</f>
        <v/>
      </c>
      <c r="Q249" s="8" t="str">
        <f aca="false">DEC2HEX(IF(ISBLANK($J249),0,(VLOOKUP($J249,$A$2:$C$24,2,0)*16384))+IF(ISBLANK($K249),0,(VLOOKUP($K249,$A$26:$B$33,2,0)*2048))+IF(ISBLANK($L249),0,(VLOOKUP($L249,$A$26:$B$33,2,0)*256))+HEX2DEC($M249)+IF(ISBLANK($J249),0,VLOOKUP($J249,$A$2:$C$24,3,0)),5)</f>
        <v>00000</v>
      </c>
      <c r="R249" s="8" t="str">
        <f aca="false">TEXT(DEC2HEX((FLOOR(HEX2DEC($Q249)/65536,1)*4) + FLOOR(HEX2DEC($Q248)/65536,1)),"0")</f>
        <v>0</v>
      </c>
      <c r="S249" s="8" t="str">
        <f aca="false">DEC2HEX(MOD(HEX2DEC(Q249),65536),4)</f>
        <v>0000</v>
      </c>
    </row>
    <row r="250" customFormat="false" ht="15" hidden="false" customHeight="false" outlineLevel="0" collapsed="false">
      <c r="G250" s="24" t="str">
        <f aca="false">TEXT(DEC2HEX(HEX2DEC($G249)+1,2),"00")</f>
        <v>F8</v>
      </c>
      <c r="H250" s="25" t="s">
        <v>14</v>
      </c>
      <c r="I250" s="26"/>
      <c r="J250" s="27"/>
      <c r="K250" s="28"/>
      <c r="L250" s="28"/>
      <c r="M250" s="29"/>
      <c r="O250" s="23" t="str">
        <f aca="false">CONCATENATE(IF(AND(ISBLANK($K250),ISBLANK($L250),ISBLANK($M250)),$J250,CONCATENATE($J250,IF(LEN($J250)=2,"    ",IF(LEN($J250)=3,"   ","  ")))),IF(OR(AND(ISBLANK($L250),ISBLANK($M250)),ISBLANK($K250)),$K250,CONCATENATE($K250,", ")),IF(OR(ISBLANK($M250),ISBLANK($L250)),$L250,CONCATENATE($L250,", ")),IF(ISBLANK($M250),"",CONCATENATE("#",$M250)))</f>
        <v/>
      </c>
      <c r="Q250" s="8" t="str">
        <f aca="false">DEC2HEX(IF(ISBLANK($J250),0,(VLOOKUP($J250,$A$2:$C$24,2,0)*16384))+IF(ISBLANK($K250),0,(VLOOKUP($K250,$A$26:$B$33,2,0)*2048))+IF(ISBLANK($L250),0,(VLOOKUP($L250,$A$26:$B$33,2,0)*256))+HEX2DEC($M250)+IF(ISBLANK($J250),0,VLOOKUP($J250,$A$2:$C$24,3,0)),5)</f>
        <v>00000</v>
      </c>
      <c r="S250" s="8" t="str">
        <f aca="false">DEC2HEX(MOD(HEX2DEC(Q250),65536),4)</f>
        <v>0000</v>
      </c>
    </row>
    <row r="251" customFormat="false" ht="15" hidden="false" customHeight="false" outlineLevel="0" collapsed="false">
      <c r="G251" s="24" t="str">
        <f aca="false">TEXT(DEC2HEX(HEX2DEC($G250)+1,2),"00")</f>
        <v>F9</v>
      </c>
      <c r="H251" s="25" t="s">
        <v>14</v>
      </c>
      <c r="I251" s="26"/>
      <c r="J251" s="27"/>
      <c r="K251" s="28"/>
      <c r="L251" s="28"/>
      <c r="M251" s="29"/>
      <c r="O251" s="23" t="str">
        <f aca="false">CONCATENATE(IF(AND(ISBLANK($K251),ISBLANK($L251),ISBLANK($M251)),$J251,CONCATENATE($J251,IF(LEN($J251)=2,"    ",IF(LEN($J251)=3,"   ","  ")))),IF(OR(AND(ISBLANK($L251),ISBLANK($M251)),ISBLANK($K251)),$K251,CONCATENATE($K251,", ")),IF(OR(ISBLANK($M251),ISBLANK($L251)),$L251,CONCATENATE($L251,", ")),IF(ISBLANK($M251),"",CONCATENATE("#",$M251)))</f>
        <v/>
      </c>
      <c r="Q251" s="8" t="str">
        <f aca="false">DEC2HEX(IF(ISBLANK($J251),0,(VLOOKUP($J251,$A$2:$C$24,2,0)*16384))+IF(ISBLANK($K251),0,(VLOOKUP($K251,$A$26:$B$33,2,0)*2048))+IF(ISBLANK($L251),0,(VLOOKUP($L251,$A$26:$B$33,2,0)*256))+HEX2DEC($M251)+IF(ISBLANK($J251),0,VLOOKUP($J251,$A$2:$C$24,3,0)),5)</f>
        <v>00000</v>
      </c>
      <c r="R251" s="8" t="str">
        <f aca="false">TEXT(DEC2HEX((FLOOR(HEX2DEC($Q251)/65536,1)*4) + FLOOR(HEX2DEC($Q250)/65536,1)),"0")</f>
        <v>0</v>
      </c>
      <c r="S251" s="8" t="str">
        <f aca="false">DEC2HEX(MOD(HEX2DEC(Q251),65536),4)</f>
        <v>0000</v>
      </c>
    </row>
    <row r="252" customFormat="false" ht="15" hidden="false" customHeight="false" outlineLevel="0" collapsed="false">
      <c r="G252" s="24" t="str">
        <f aca="false">TEXT(DEC2HEX(HEX2DEC($G251)+1,2),"00")</f>
        <v>FA</v>
      </c>
      <c r="H252" s="25" t="s">
        <v>14</v>
      </c>
      <c r="I252" s="26"/>
      <c r="J252" s="27"/>
      <c r="K252" s="28"/>
      <c r="L252" s="28"/>
      <c r="M252" s="29"/>
      <c r="O252" s="23" t="str">
        <f aca="false">CONCATENATE(IF(AND(ISBLANK($K252),ISBLANK($L252),ISBLANK($M252)),$J252,CONCATENATE($J252,IF(LEN($J252)=2,"    ",IF(LEN($J252)=3,"   ","  ")))),IF(OR(AND(ISBLANK($L252),ISBLANK($M252)),ISBLANK($K252)),$K252,CONCATENATE($K252,", ")),IF(OR(ISBLANK($M252),ISBLANK($L252)),$L252,CONCATENATE($L252,", ")),IF(ISBLANK($M252),"",CONCATENATE("#",$M252)))</f>
        <v/>
      </c>
      <c r="Q252" s="8" t="str">
        <f aca="false">DEC2HEX(IF(ISBLANK($J252),0,(VLOOKUP($J252,$A$2:$C$24,2,0)*16384))+IF(ISBLANK($K252),0,(VLOOKUP($K252,$A$26:$B$33,2,0)*2048))+IF(ISBLANK($L252),0,(VLOOKUP($L252,$A$26:$B$33,2,0)*256))+HEX2DEC($M252)+IF(ISBLANK($J252),0,VLOOKUP($J252,$A$2:$C$24,3,0)),5)</f>
        <v>00000</v>
      </c>
      <c r="S252" s="8" t="str">
        <f aca="false">DEC2HEX(MOD(HEX2DEC(Q252),65536),4)</f>
        <v>0000</v>
      </c>
    </row>
    <row r="253" customFormat="false" ht="15" hidden="false" customHeight="false" outlineLevel="0" collapsed="false">
      <c r="G253" s="24" t="str">
        <f aca="false">TEXT(DEC2HEX(HEX2DEC($G252)+1,2),"00")</f>
        <v>FB</v>
      </c>
      <c r="H253" s="25" t="s">
        <v>14</v>
      </c>
      <c r="I253" s="26"/>
      <c r="J253" s="27"/>
      <c r="K253" s="28"/>
      <c r="L253" s="28"/>
      <c r="M253" s="29"/>
      <c r="O253" s="23" t="str">
        <f aca="false">CONCATENATE(IF(AND(ISBLANK($K253),ISBLANK($L253),ISBLANK($M253)),$J253,CONCATENATE($J253,IF(LEN($J253)=2,"    ",IF(LEN($J253)=3,"   ","  ")))),IF(OR(AND(ISBLANK($L253),ISBLANK($M253)),ISBLANK($K253)),$K253,CONCATENATE($K253,", ")),IF(OR(ISBLANK($M253),ISBLANK($L253)),$L253,CONCATENATE($L253,", ")),IF(ISBLANK($M253),"",CONCATENATE("#",$M253)))</f>
        <v/>
      </c>
      <c r="Q253" s="8" t="str">
        <f aca="false">DEC2HEX(IF(ISBLANK($J253),0,(VLOOKUP($J253,$A$2:$C$24,2,0)*16384))+IF(ISBLANK($K253),0,(VLOOKUP($K253,$A$26:$B$33,2,0)*2048))+IF(ISBLANK($L253),0,(VLOOKUP($L253,$A$26:$B$33,2,0)*256))+HEX2DEC($M253)+IF(ISBLANK($J253),0,VLOOKUP($J253,$A$2:$C$24,3,0)),5)</f>
        <v>00000</v>
      </c>
      <c r="R253" s="8" t="str">
        <f aca="false">TEXT(DEC2HEX((FLOOR(HEX2DEC($Q253)/65536,1)*4) + FLOOR(HEX2DEC($Q252)/65536,1)),"0")</f>
        <v>0</v>
      </c>
      <c r="S253" s="8" t="str">
        <f aca="false">DEC2HEX(MOD(HEX2DEC(Q253),65536),4)</f>
        <v>0000</v>
      </c>
    </row>
    <row r="254" customFormat="false" ht="15" hidden="false" customHeight="false" outlineLevel="0" collapsed="false">
      <c r="G254" s="24" t="str">
        <f aca="false">TEXT(DEC2HEX(HEX2DEC($G253)+1,2),"00")</f>
        <v>FC</v>
      </c>
      <c r="H254" s="25" t="s">
        <v>14</v>
      </c>
      <c r="I254" s="26"/>
      <c r="J254" s="27"/>
      <c r="K254" s="28"/>
      <c r="L254" s="28"/>
      <c r="M254" s="29"/>
      <c r="O254" s="23" t="str">
        <f aca="false">CONCATENATE(IF(AND(ISBLANK($K254),ISBLANK($L254),ISBLANK($M254)),$J254,CONCATENATE($J254,IF(LEN($J254)=2,"    ",IF(LEN($J254)=3,"   ","  ")))),IF(OR(AND(ISBLANK($L254),ISBLANK($M254)),ISBLANK($K254)),$K254,CONCATENATE($K254,", ")),IF(OR(ISBLANK($M254),ISBLANK($L254)),$L254,CONCATENATE($L254,", ")),IF(ISBLANK($M254),"",CONCATENATE("#",$M254)))</f>
        <v/>
      </c>
      <c r="Q254" s="8" t="str">
        <f aca="false">DEC2HEX(IF(ISBLANK($J254),0,(VLOOKUP($J254,$A$2:$C$24,2,0)*16384))+IF(ISBLANK($K254),0,(VLOOKUP($K254,$A$26:$B$33,2,0)*2048))+IF(ISBLANK($L254),0,(VLOOKUP($L254,$A$26:$B$33,2,0)*256))+HEX2DEC($M254)+IF(ISBLANK($J254),0,VLOOKUP($J254,$A$2:$C$24,3,0)),5)</f>
        <v>00000</v>
      </c>
      <c r="S254" s="8" t="str">
        <f aca="false">DEC2HEX(MOD(HEX2DEC(Q254),65536),4)</f>
        <v>0000</v>
      </c>
    </row>
    <row r="255" customFormat="false" ht="15" hidden="false" customHeight="false" outlineLevel="0" collapsed="false">
      <c r="G255" s="24" t="str">
        <f aca="false">TEXT(DEC2HEX(HEX2DEC($G254)+1,2),"00")</f>
        <v>FD</v>
      </c>
      <c r="H255" s="25" t="s">
        <v>14</v>
      </c>
      <c r="I255" s="26"/>
      <c r="J255" s="27"/>
      <c r="K255" s="28"/>
      <c r="L255" s="28"/>
      <c r="M255" s="29"/>
      <c r="O255" s="23" t="str">
        <f aca="false">CONCATENATE(IF(AND(ISBLANK($K255),ISBLANK($L255),ISBLANK($M255)),$J255,CONCATENATE($J255,IF(LEN($J255)=2,"    ",IF(LEN($J255)=3,"   ","  ")))),IF(OR(AND(ISBLANK($L255),ISBLANK($M255)),ISBLANK($K255)),$K255,CONCATENATE($K255,", ")),IF(OR(ISBLANK($M255),ISBLANK($L255)),$L255,CONCATENATE($L255,", ")),IF(ISBLANK($M255),"",CONCATENATE("#",$M255)))</f>
        <v/>
      </c>
      <c r="Q255" s="8" t="str">
        <f aca="false">DEC2HEX(IF(ISBLANK($J255),0,(VLOOKUP($J255,$A$2:$C$24,2,0)*16384))+IF(ISBLANK($K255),0,(VLOOKUP($K255,$A$26:$B$33,2,0)*2048))+IF(ISBLANK($L255),0,(VLOOKUP($L255,$A$26:$B$33,2,0)*256))+HEX2DEC($M255)+IF(ISBLANK($J255),0,VLOOKUP($J255,$A$2:$C$24,3,0)),5)</f>
        <v>00000</v>
      </c>
      <c r="R255" s="8" t="str">
        <f aca="false">TEXT(DEC2HEX((FLOOR(HEX2DEC($Q255)/65536,1)*4) + FLOOR(HEX2DEC($Q254)/65536,1)),"0")</f>
        <v>0</v>
      </c>
      <c r="S255" s="8" t="str">
        <f aca="false">DEC2HEX(MOD(HEX2DEC(Q255),65536),4)</f>
        <v>0000</v>
      </c>
    </row>
    <row r="256" customFormat="false" ht="15" hidden="false" customHeight="false" outlineLevel="0" collapsed="false">
      <c r="G256" s="24" t="str">
        <f aca="false">TEXT(DEC2HEX(HEX2DEC($G255)+1,2),"00")</f>
        <v>FE</v>
      </c>
      <c r="H256" s="25" t="s">
        <v>14</v>
      </c>
      <c r="I256" s="26"/>
      <c r="J256" s="27"/>
      <c r="K256" s="28"/>
      <c r="L256" s="28"/>
      <c r="M256" s="29"/>
      <c r="O256" s="23" t="str">
        <f aca="false">CONCATENATE(IF(AND(ISBLANK($K256),ISBLANK($L256),ISBLANK($M256)),$J256,CONCATENATE($J256,IF(LEN($J256)=2,"    ",IF(LEN($J256)=3,"   ","  ")))),IF(OR(AND(ISBLANK($L256),ISBLANK($M256)),ISBLANK($K256)),$K256,CONCATENATE($K256,", ")),IF(OR(ISBLANK($M256),ISBLANK($L256)),$L256,CONCATENATE($L256,", ")),IF(ISBLANK($M256),"",CONCATENATE("#",$M256)))</f>
        <v/>
      </c>
      <c r="Q256" s="8" t="str">
        <f aca="false">DEC2HEX(IF(ISBLANK($J256),0,(VLOOKUP($J256,$A$2:$C$24,2,0)*16384))+IF(ISBLANK($K256),0,(VLOOKUP($K256,$A$26:$B$33,2,0)*2048))+IF(ISBLANK($L256),0,(VLOOKUP($L256,$A$26:$B$33,2,0)*256))+HEX2DEC($M256)+IF(ISBLANK($J256),0,VLOOKUP($J256,$A$2:$C$24,3,0)),5)</f>
        <v>00000</v>
      </c>
      <c r="S256" s="8" t="str">
        <f aca="false">DEC2HEX(MOD(HEX2DEC(Q256),65536),4)</f>
        <v>0000</v>
      </c>
    </row>
    <row r="257" customFormat="false" ht="15" hidden="false" customHeight="false" outlineLevel="0" collapsed="false">
      <c r="G257" s="37" t="str">
        <f aca="false">TEXT(DEC2HEX(HEX2DEC($G256)+1,2),"00")</f>
        <v>FF</v>
      </c>
      <c r="H257" s="38" t="s">
        <v>14</v>
      </c>
      <c r="I257" s="39"/>
      <c r="J257" s="40"/>
      <c r="K257" s="41"/>
      <c r="L257" s="41"/>
      <c r="M257" s="42"/>
      <c r="O257" s="23" t="str">
        <f aca="false">CONCATENATE(IF(AND(ISBLANK($K257),ISBLANK($L257),ISBLANK($M257)),$J257,CONCATENATE($J257,IF(LEN($J257)=2,"    ",IF(LEN($J257)=3,"   ","  ")))),IF(OR(AND(ISBLANK($L257),ISBLANK($M257)),ISBLANK($K257)),$K257,CONCATENATE($K257,", ")),IF(OR(ISBLANK($M257),ISBLANK($L257)),$L257,CONCATENATE($L257,", ")),IF(ISBLANK($M257),"",CONCATENATE("#",$M257)))</f>
        <v/>
      </c>
      <c r="Q257" s="8" t="str">
        <f aca="false">DEC2HEX(IF(ISBLANK($J257),0,(VLOOKUP($J257,$A$2:$C$24,2,0)*16384))+IF(ISBLANK($K257),0,(VLOOKUP($K257,$A$26:$B$33,2,0)*2048))+IF(ISBLANK($L257),0,(VLOOKUP($L257,$A$26:$B$33,2,0)*256))+HEX2DEC($M257)+IF(ISBLANK($J257),0,VLOOKUP($J257,$A$2:$C$24,3,0)),5)</f>
        <v>00000</v>
      </c>
      <c r="R257" s="8" t="str">
        <f aca="false">TEXT(DEC2HEX((FLOOR(HEX2DEC($Q257)/65536,1)*4) + FLOOR(HEX2DEC($Q256)/65536,1)),"0")</f>
        <v>0</v>
      </c>
      <c r="S257" s="8" t="str">
        <f aca="false">DEC2HEX(MOD(HEX2DEC(Q257),65536),4)</f>
        <v>0000</v>
      </c>
      <c r="T257" s="34" t="str">
        <f aca="false">TEXT(DEC2HEX(HEX2DEC(T241)+1,2),"00")</f>
        <v>0F</v>
      </c>
      <c r="U257" s="32" t="str">
        <f aca="false"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s="0" t="str">
        <f aca="false">CONCATENATE($R257,$R255,$R253,$R251,$R249,$R247,$R245,$R243)</f>
        <v>00000000</v>
      </c>
      <c r="W257" s="32" t="str">
        <f aca="false"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true" objects="true" scenarios="true" autoFilter="false"/>
  <autoFilter ref="U1:W257"/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2013-04-06T04:22:35Z</dcterms:created>
  <dc:creator>Nirosharn</dc:creator>
  <dc:description/>
  <dc:language>en-SG</dc:language>
  <cp:lastModifiedBy/>
  <dcterms:modified xsi:type="dcterms:W3CDTF">2021-04-06T14:22:35Z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