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0724" yWindow="-12" windowWidth="20568" windowHeight="11544"/>
  </bookViews>
  <sheets>
    <sheet name="Executive Summary" sheetId="10" r:id="rId1"/>
    <sheet name="Results" sheetId="11" r:id="rId2"/>
    <sheet name="3A_top_revenue_products" sheetId="2" r:id="rId3"/>
    <sheet name="3B_top_profit_products" sheetId="3" r:id="rId4"/>
    <sheet name="3C_declining_product_trends" sheetId="4" r:id="rId5"/>
    <sheet name="3D_lowest_profit_products" sheetId="5" r:id="rId6"/>
    <sheet name="3E_top_value_customers" sheetId="6" r:id="rId7"/>
    <sheet name="3F_daily_sales_anomalies" sheetId="7" r:id="rId8"/>
    <sheet name="3G_sales_distribution_byproduct" sheetId="8" r:id="rId9"/>
    <sheet name="3H_profit_margin_analysis" sheetId="9" r:id="rId10"/>
  </sheets>
  <definedNames>
    <definedName name="_xlnm._FilterDatabase" localSheetId="2" hidden="1">'3A_top_revenue_products'!$G$18:$M$38</definedName>
    <definedName name="_xlnm._FilterDatabase" localSheetId="4" hidden="1">'3C_declining_product_trends'!$I$20:$M$1749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5" i="7" l="1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48" i="7"/>
  <c r="P249" i="7"/>
  <c r="P250" i="7"/>
  <c r="P251" i="7"/>
  <c r="P252" i="7"/>
  <c r="P253" i="7"/>
  <c r="P254" i="7"/>
  <c r="P255" i="7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270" i="7"/>
  <c r="P271" i="7"/>
  <c r="P272" i="7"/>
  <c r="P273" i="7"/>
  <c r="P274" i="7"/>
  <c r="P275" i="7"/>
  <c r="P276" i="7"/>
  <c r="P277" i="7"/>
  <c r="P278" i="7"/>
  <c r="P279" i="7"/>
  <c r="P280" i="7"/>
  <c r="P281" i="7"/>
  <c r="P282" i="7"/>
  <c r="P283" i="7"/>
  <c r="P284" i="7"/>
  <c r="P285" i="7"/>
  <c r="P286" i="7"/>
  <c r="P287" i="7"/>
  <c r="P288" i="7"/>
  <c r="P289" i="7"/>
  <c r="P290" i="7"/>
  <c r="P291" i="7"/>
  <c r="P292" i="7"/>
  <c r="P293" i="7"/>
  <c r="P294" i="7"/>
  <c r="P295" i="7"/>
  <c r="P296" i="7"/>
  <c r="P297" i="7"/>
  <c r="P298" i="7"/>
  <c r="P299" i="7"/>
  <c r="P300" i="7"/>
  <c r="P301" i="7"/>
  <c r="P302" i="7"/>
  <c r="P303" i="7"/>
  <c r="P304" i="7"/>
  <c r="P305" i="7"/>
  <c r="P306" i="7"/>
  <c r="P307" i="7"/>
  <c r="P308" i="7"/>
  <c r="P309" i="7"/>
  <c r="P310" i="7"/>
  <c r="P311" i="7"/>
  <c r="P312" i="7"/>
  <c r="P313" i="7"/>
  <c r="P314" i="7"/>
  <c r="P315" i="7"/>
  <c r="P316" i="7"/>
  <c r="P317" i="7"/>
  <c r="P318" i="7"/>
  <c r="P319" i="7"/>
  <c r="P320" i="7"/>
  <c r="P321" i="7"/>
  <c r="P322" i="7"/>
  <c r="P323" i="7"/>
  <c r="P324" i="7"/>
  <c r="P325" i="7"/>
  <c r="P326" i="7"/>
  <c r="P327" i="7"/>
  <c r="P328" i="7"/>
  <c r="P329" i="7"/>
  <c r="P330" i="7"/>
  <c r="P331" i="7"/>
  <c r="P332" i="7"/>
  <c r="P333" i="7"/>
  <c r="P334" i="7"/>
  <c r="P335" i="7"/>
  <c r="P336" i="7"/>
  <c r="P337" i="7"/>
  <c r="P338" i="7"/>
  <c r="P339" i="7"/>
  <c r="P340" i="7"/>
  <c r="P341" i="7"/>
  <c r="P342" i="7"/>
  <c r="P343" i="7"/>
  <c r="P344" i="7"/>
  <c r="P345" i="7"/>
  <c r="P346" i="7"/>
  <c r="P347" i="7"/>
  <c r="P348" i="7"/>
  <c r="P349" i="7"/>
  <c r="P350" i="7"/>
  <c r="P351" i="7"/>
  <c r="P352" i="7"/>
  <c r="P353" i="7"/>
  <c r="P354" i="7"/>
  <c r="P355" i="7"/>
  <c r="P356" i="7"/>
  <c r="P357" i="7"/>
  <c r="P358" i="7"/>
  <c r="P359" i="7"/>
  <c r="P360" i="7"/>
  <c r="P361" i="7"/>
  <c r="P362" i="7"/>
  <c r="P363" i="7"/>
  <c r="P364" i="7"/>
  <c r="P365" i="7"/>
  <c r="P366" i="7"/>
  <c r="P367" i="7"/>
  <c r="P368" i="7"/>
  <c r="P369" i="7"/>
  <c r="P370" i="7"/>
  <c r="P371" i="7"/>
  <c r="P372" i="7"/>
  <c r="P373" i="7"/>
  <c r="P374" i="7"/>
  <c r="P375" i="7"/>
  <c r="P376" i="7"/>
  <c r="P377" i="7"/>
  <c r="P378" i="7"/>
  <c r="P379" i="7"/>
  <c r="P380" i="7"/>
  <c r="P381" i="7"/>
  <c r="P382" i="7"/>
  <c r="P383" i="7"/>
  <c r="P384" i="7"/>
  <c r="P385" i="7"/>
  <c r="P386" i="7"/>
  <c r="P387" i="7"/>
  <c r="P388" i="7"/>
  <c r="P389" i="7"/>
  <c r="P390" i="7"/>
  <c r="P391" i="7"/>
  <c r="P392" i="7"/>
  <c r="P393" i="7"/>
  <c r="P394" i="7"/>
  <c r="P395" i="7"/>
  <c r="P396" i="7"/>
  <c r="P397" i="7"/>
  <c r="P398" i="7"/>
  <c r="P399" i="7"/>
  <c r="P400" i="7"/>
  <c r="P401" i="7"/>
  <c r="P402" i="7"/>
  <c r="P403" i="7"/>
  <c r="P404" i="7"/>
  <c r="P405" i="7"/>
  <c r="P406" i="7"/>
  <c r="P407" i="7"/>
  <c r="P408" i="7"/>
  <c r="P409" i="7"/>
  <c r="P410" i="7"/>
  <c r="P411" i="7"/>
  <c r="P412" i="7"/>
  <c r="P413" i="7"/>
  <c r="P414" i="7"/>
  <c r="P415" i="7"/>
  <c r="P416" i="7"/>
  <c r="P417" i="7"/>
  <c r="P418" i="7"/>
  <c r="P419" i="7"/>
  <c r="P420" i="7"/>
  <c r="P421" i="7"/>
  <c r="P422" i="7"/>
  <c r="P423" i="7"/>
  <c r="P424" i="7"/>
  <c r="P425" i="7"/>
  <c r="P426" i="7"/>
  <c r="P427" i="7"/>
  <c r="P428" i="7"/>
  <c r="P429" i="7"/>
  <c r="P430" i="7"/>
  <c r="P431" i="7"/>
  <c r="P432" i="7"/>
  <c r="P433" i="7"/>
  <c r="P434" i="7"/>
  <c r="P435" i="7"/>
  <c r="P436" i="7"/>
  <c r="P437" i="7"/>
  <c r="P438" i="7"/>
  <c r="P439" i="7"/>
  <c r="P440" i="7"/>
  <c r="P441" i="7"/>
  <c r="P442" i="7"/>
  <c r="P443" i="7"/>
  <c r="P444" i="7"/>
  <c r="P445" i="7"/>
  <c r="P446" i="7"/>
  <c r="P447" i="7"/>
  <c r="P448" i="7"/>
  <c r="P449" i="7"/>
  <c r="P450" i="7"/>
  <c r="P451" i="7"/>
  <c r="P452" i="7"/>
  <c r="P453" i="7"/>
  <c r="P454" i="7"/>
  <c r="P455" i="7"/>
  <c r="P456" i="7"/>
  <c r="P457" i="7"/>
  <c r="P458" i="7"/>
  <c r="P459" i="7"/>
  <c r="P460" i="7"/>
  <c r="P461" i="7"/>
  <c r="P462" i="7"/>
  <c r="P463" i="7"/>
  <c r="P464" i="7"/>
  <c r="P465" i="7"/>
  <c r="P466" i="7"/>
  <c r="P467" i="7"/>
  <c r="P468" i="7"/>
  <c r="P469" i="7"/>
  <c r="P470" i="7"/>
  <c r="P471" i="7"/>
  <c r="P472" i="7"/>
  <c r="P473" i="7"/>
  <c r="P474" i="7"/>
  <c r="P475" i="7"/>
  <c r="P476" i="7"/>
  <c r="P477" i="7"/>
  <c r="P478" i="7"/>
  <c r="P479" i="7"/>
  <c r="P480" i="7"/>
  <c r="P481" i="7"/>
  <c r="P482" i="7"/>
  <c r="P483" i="7"/>
  <c r="P484" i="7"/>
  <c r="P485" i="7"/>
  <c r="P486" i="7"/>
  <c r="P487" i="7"/>
  <c r="P488" i="7"/>
  <c r="P489" i="7"/>
  <c r="P490" i="7"/>
  <c r="P491" i="7"/>
  <c r="P492" i="7"/>
  <c r="P493" i="7"/>
  <c r="P494" i="7"/>
  <c r="P495" i="7"/>
  <c r="P496" i="7"/>
  <c r="P497" i="7"/>
  <c r="P498" i="7"/>
  <c r="P499" i="7"/>
  <c r="P500" i="7"/>
  <c r="P501" i="7"/>
  <c r="P502" i="7"/>
  <c r="P503" i="7"/>
  <c r="P504" i="7"/>
  <c r="P505" i="7"/>
  <c r="P506" i="7"/>
  <c r="P507" i="7"/>
  <c r="P508" i="7"/>
  <c r="P509" i="7"/>
  <c r="P510" i="7"/>
  <c r="P511" i="7"/>
  <c r="P512" i="7"/>
  <c r="P513" i="7"/>
  <c r="P514" i="7"/>
  <c r="P515" i="7"/>
  <c r="P516" i="7"/>
  <c r="P517" i="7"/>
  <c r="P518" i="7"/>
  <c r="P519" i="7"/>
  <c r="P520" i="7"/>
  <c r="P521" i="7"/>
  <c r="P522" i="7"/>
  <c r="P523" i="7"/>
  <c r="P524" i="7"/>
  <c r="P525" i="7"/>
  <c r="P526" i="7"/>
  <c r="P527" i="7"/>
  <c r="P528" i="7"/>
  <c r="P529" i="7"/>
  <c r="P530" i="7"/>
  <c r="P531" i="7"/>
  <c r="P532" i="7"/>
  <c r="P533" i="7"/>
  <c r="P534" i="7"/>
  <c r="P535" i="7"/>
  <c r="P536" i="7"/>
  <c r="P537" i="7"/>
  <c r="P538" i="7"/>
  <c r="P539" i="7"/>
  <c r="P540" i="7"/>
  <c r="P541" i="7"/>
  <c r="P542" i="7"/>
  <c r="P543" i="7"/>
  <c r="P544" i="7"/>
  <c r="P545" i="7"/>
  <c r="P546" i="7"/>
  <c r="P547" i="7"/>
  <c r="P548" i="7"/>
  <c r="P549" i="7"/>
  <c r="P550" i="7"/>
  <c r="P551" i="7"/>
  <c r="P552" i="7"/>
  <c r="P553" i="7"/>
  <c r="P554" i="7"/>
  <c r="P555" i="7"/>
  <c r="P556" i="7"/>
  <c r="P557" i="7"/>
  <c r="P558" i="7"/>
  <c r="P559" i="7"/>
  <c r="P560" i="7"/>
  <c r="P561" i="7"/>
  <c r="P562" i="7"/>
  <c r="P563" i="7"/>
  <c r="P564" i="7"/>
  <c r="P565" i="7"/>
  <c r="P566" i="7"/>
  <c r="P567" i="7"/>
  <c r="P568" i="7"/>
  <c r="P569" i="7"/>
  <c r="P570" i="7"/>
  <c r="P571" i="7"/>
  <c r="P572" i="7"/>
  <c r="P573" i="7"/>
  <c r="P574" i="7"/>
  <c r="P575" i="7"/>
  <c r="P576" i="7"/>
  <c r="P577" i="7"/>
  <c r="P578" i="7"/>
  <c r="P579" i="7"/>
  <c r="P580" i="7"/>
  <c r="P581" i="7"/>
  <c r="P582" i="7"/>
  <c r="P583" i="7"/>
  <c r="P584" i="7"/>
  <c r="P585" i="7"/>
  <c r="P586" i="7"/>
  <c r="P587" i="7"/>
  <c r="P588" i="7"/>
  <c r="P589" i="7"/>
  <c r="P590" i="7"/>
  <c r="P591" i="7"/>
  <c r="P592" i="7"/>
  <c r="P593" i="7"/>
  <c r="P594" i="7"/>
  <c r="P595" i="7"/>
  <c r="P596" i="7"/>
  <c r="P597" i="7"/>
  <c r="P598" i="7"/>
  <c r="P599" i="7"/>
  <c r="P600" i="7"/>
  <c r="P601" i="7"/>
  <c r="P602" i="7"/>
  <c r="P603" i="7"/>
  <c r="P604" i="7"/>
  <c r="P605" i="7"/>
  <c r="P606" i="7"/>
  <c r="P607" i="7"/>
  <c r="P608" i="7"/>
  <c r="P609" i="7"/>
  <c r="P610" i="7"/>
  <c r="P611" i="7"/>
  <c r="P612" i="7"/>
  <c r="P613" i="7"/>
  <c r="P614" i="7"/>
  <c r="P615" i="7"/>
  <c r="P616" i="7"/>
  <c r="P617" i="7"/>
  <c r="P618" i="7"/>
  <c r="P619" i="7"/>
  <c r="P620" i="7"/>
  <c r="P621" i="7"/>
  <c r="P622" i="7"/>
  <c r="P623" i="7"/>
  <c r="P624" i="7"/>
  <c r="P625" i="7"/>
  <c r="P626" i="7"/>
  <c r="P627" i="7"/>
  <c r="P628" i="7"/>
  <c r="P629" i="7"/>
  <c r="P630" i="7"/>
  <c r="P631" i="7"/>
  <c r="P632" i="7"/>
  <c r="P633" i="7"/>
  <c r="P634" i="7"/>
  <c r="P635" i="7"/>
  <c r="P636" i="7"/>
  <c r="P637" i="7"/>
  <c r="P638" i="7"/>
  <c r="P639" i="7"/>
  <c r="P640" i="7"/>
  <c r="P641" i="7"/>
  <c r="P642" i="7"/>
  <c r="P643" i="7"/>
  <c r="P644" i="7"/>
  <c r="P645" i="7"/>
  <c r="P646" i="7"/>
  <c r="P647" i="7"/>
  <c r="P648" i="7"/>
  <c r="P649" i="7"/>
  <c r="P650" i="7"/>
  <c r="P651" i="7"/>
  <c r="P652" i="7"/>
  <c r="P653" i="7"/>
  <c r="P654" i="7"/>
  <c r="P655" i="7"/>
  <c r="P656" i="7"/>
  <c r="P657" i="7"/>
  <c r="P658" i="7"/>
  <c r="P659" i="7"/>
  <c r="P660" i="7"/>
  <c r="P661" i="7"/>
  <c r="P662" i="7"/>
  <c r="P663" i="7"/>
  <c r="P664" i="7"/>
  <c r="P665" i="7"/>
  <c r="P666" i="7"/>
  <c r="P667" i="7"/>
  <c r="P668" i="7"/>
  <c r="P669" i="7"/>
  <c r="P670" i="7"/>
  <c r="P671" i="7"/>
  <c r="P672" i="7"/>
  <c r="P673" i="7"/>
  <c r="P674" i="7"/>
  <c r="P675" i="7"/>
  <c r="P676" i="7"/>
  <c r="P677" i="7"/>
  <c r="P678" i="7"/>
  <c r="P679" i="7"/>
  <c r="P680" i="7"/>
  <c r="P681" i="7"/>
  <c r="P682" i="7"/>
  <c r="P683" i="7"/>
  <c r="P684" i="7"/>
  <c r="P685" i="7"/>
  <c r="P686" i="7"/>
  <c r="P687" i="7"/>
  <c r="P688" i="7"/>
  <c r="P689" i="7"/>
  <c r="P690" i="7"/>
  <c r="P691" i="7"/>
  <c r="P692" i="7"/>
  <c r="P693" i="7"/>
  <c r="P694" i="7"/>
  <c r="P695" i="7"/>
  <c r="P696" i="7"/>
  <c r="P697" i="7"/>
  <c r="P698" i="7"/>
  <c r="P699" i="7"/>
  <c r="P700" i="7"/>
  <c r="P701" i="7"/>
  <c r="P702" i="7"/>
  <c r="P703" i="7"/>
  <c r="P704" i="7"/>
  <c r="P705" i="7"/>
  <c r="P706" i="7"/>
  <c r="P707" i="7"/>
  <c r="P708" i="7"/>
  <c r="P709" i="7"/>
  <c r="P710" i="7"/>
  <c r="P711" i="7"/>
  <c r="P712" i="7"/>
  <c r="P713" i="7"/>
  <c r="P714" i="7"/>
  <c r="P715" i="7"/>
  <c r="P716" i="7"/>
  <c r="P717" i="7"/>
  <c r="P718" i="7"/>
  <c r="P719" i="7"/>
  <c r="P720" i="7"/>
  <c r="P721" i="7"/>
  <c r="P722" i="7"/>
  <c r="P723" i="7"/>
  <c r="P724" i="7"/>
  <c r="P725" i="7"/>
  <c r="P726" i="7"/>
  <c r="P727" i="7"/>
  <c r="P728" i="7"/>
  <c r="P729" i="7"/>
  <c r="P730" i="7"/>
  <c r="P731" i="7"/>
  <c r="P732" i="7"/>
  <c r="P733" i="7"/>
  <c r="P734" i="7"/>
  <c r="P735" i="7"/>
  <c r="P736" i="7"/>
  <c r="P737" i="7"/>
  <c r="P738" i="7"/>
  <c r="P739" i="7"/>
  <c r="P740" i="7"/>
  <c r="P741" i="7"/>
  <c r="P742" i="7"/>
  <c r="P743" i="7"/>
  <c r="P744" i="7"/>
  <c r="P745" i="7"/>
  <c r="P746" i="7"/>
  <c r="P747" i="7"/>
  <c r="P748" i="7"/>
  <c r="P749" i="7"/>
  <c r="P750" i="7"/>
  <c r="P751" i="7"/>
  <c r="P752" i="7"/>
  <c r="P753" i="7"/>
  <c r="P754" i="7"/>
  <c r="P755" i="7"/>
  <c r="P756" i="7"/>
  <c r="P757" i="7"/>
  <c r="P758" i="7"/>
  <c r="P759" i="7"/>
  <c r="P760" i="7"/>
  <c r="P761" i="7"/>
  <c r="P762" i="7"/>
  <c r="P763" i="7"/>
  <c r="P764" i="7"/>
  <c r="P765" i="7"/>
  <c r="P766" i="7"/>
  <c r="P767" i="7"/>
  <c r="P768" i="7"/>
  <c r="P769" i="7"/>
  <c r="P770" i="7"/>
  <c r="P771" i="7"/>
  <c r="P772" i="7"/>
  <c r="P773" i="7"/>
  <c r="P774" i="7"/>
  <c r="P775" i="7"/>
  <c r="P776" i="7"/>
  <c r="P777" i="7"/>
  <c r="P778" i="7"/>
  <c r="P779" i="7"/>
  <c r="P780" i="7"/>
  <c r="P781" i="7"/>
  <c r="P782" i="7"/>
  <c r="P783" i="7"/>
  <c r="P784" i="7"/>
  <c r="P785" i="7"/>
  <c r="P786" i="7"/>
  <c r="P787" i="7"/>
  <c r="P788" i="7"/>
  <c r="P789" i="7"/>
  <c r="P790" i="7"/>
  <c r="P791" i="7"/>
  <c r="P792" i="7"/>
  <c r="P793" i="7"/>
  <c r="P794" i="7"/>
  <c r="P795" i="7"/>
  <c r="P796" i="7"/>
  <c r="P797" i="7"/>
  <c r="P798" i="7"/>
  <c r="P799" i="7"/>
  <c r="P800" i="7"/>
  <c r="P801" i="7"/>
  <c r="P802" i="7"/>
  <c r="P803" i="7"/>
  <c r="P804" i="7"/>
  <c r="P805" i="7"/>
  <c r="P806" i="7"/>
  <c r="P807" i="7"/>
  <c r="P808" i="7"/>
  <c r="P809" i="7"/>
  <c r="P810" i="7"/>
  <c r="P811" i="7"/>
  <c r="P812" i="7"/>
  <c r="P813" i="7"/>
  <c r="P814" i="7"/>
  <c r="P815" i="7"/>
  <c r="P816" i="7"/>
  <c r="P817" i="7"/>
  <c r="P818" i="7"/>
  <c r="P819" i="7"/>
  <c r="P820" i="7"/>
  <c r="P821" i="7"/>
  <c r="P822" i="7"/>
  <c r="P823" i="7"/>
  <c r="P824" i="7"/>
  <c r="P825" i="7"/>
  <c r="P826" i="7"/>
  <c r="P827" i="7"/>
  <c r="P828" i="7"/>
  <c r="P829" i="7"/>
  <c r="P830" i="7"/>
  <c r="P831" i="7"/>
  <c r="P832" i="7"/>
  <c r="P833" i="7"/>
  <c r="P834" i="7"/>
  <c r="P835" i="7"/>
  <c r="P836" i="7"/>
  <c r="P837" i="7"/>
  <c r="P838" i="7"/>
  <c r="P839" i="7"/>
  <c r="P840" i="7"/>
  <c r="P841" i="7"/>
  <c r="P842" i="7"/>
  <c r="P843" i="7"/>
  <c r="P844" i="7"/>
  <c r="P845" i="7"/>
  <c r="P846" i="7"/>
  <c r="P847" i="7"/>
  <c r="P848" i="7"/>
  <c r="P849" i="7"/>
  <c r="P850" i="7"/>
  <c r="P851" i="7"/>
  <c r="P852" i="7"/>
  <c r="P853" i="7"/>
  <c r="P854" i="7"/>
  <c r="P855" i="7"/>
  <c r="P856" i="7"/>
  <c r="P857" i="7"/>
  <c r="P858" i="7"/>
  <c r="P859" i="7"/>
  <c r="P860" i="7"/>
  <c r="P861" i="7"/>
  <c r="P862" i="7"/>
  <c r="P863" i="7"/>
  <c r="P864" i="7"/>
  <c r="P865" i="7"/>
  <c r="P866" i="7"/>
  <c r="P867" i="7"/>
  <c r="P868" i="7"/>
  <c r="P869" i="7"/>
  <c r="P870" i="7"/>
  <c r="P871" i="7"/>
  <c r="P872" i="7"/>
  <c r="P873" i="7"/>
  <c r="P874" i="7"/>
  <c r="P875" i="7"/>
  <c r="P876" i="7"/>
  <c r="P877" i="7"/>
  <c r="P878" i="7"/>
  <c r="P879" i="7"/>
  <c r="P880" i="7"/>
  <c r="P881" i="7"/>
  <c r="P882" i="7"/>
  <c r="P883" i="7"/>
  <c r="P884" i="7"/>
  <c r="P885" i="7"/>
  <c r="P886" i="7"/>
  <c r="P887" i="7"/>
  <c r="P888" i="7"/>
  <c r="P889" i="7"/>
  <c r="P890" i="7"/>
  <c r="P891" i="7"/>
  <c r="P892" i="7"/>
  <c r="P893" i="7"/>
  <c r="P894" i="7"/>
  <c r="P895" i="7"/>
  <c r="P896" i="7"/>
  <c r="P897" i="7"/>
  <c r="P898" i="7"/>
  <c r="P899" i="7"/>
  <c r="P900" i="7"/>
  <c r="P901" i="7"/>
  <c r="P902" i="7"/>
  <c r="P903" i="7"/>
  <c r="P904" i="7"/>
  <c r="P905" i="7"/>
  <c r="P906" i="7"/>
  <c r="P907" i="7"/>
  <c r="P908" i="7"/>
  <c r="P909" i="7"/>
  <c r="P910" i="7"/>
  <c r="P911" i="7"/>
  <c r="P912" i="7"/>
  <c r="P913" i="7"/>
  <c r="P914" i="7"/>
  <c r="P915" i="7"/>
  <c r="P916" i="7"/>
  <c r="P917" i="7"/>
  <c r="P918" i="7"/>
  <c r="P919" i="7"/>
  <c r="P920" i="7"/>
  <c r="P921" i="7"/>
  <c r="P922" i="7"/>
  <c r="P923" i="7"/>
  <c r="P924" i="7"/>
  <c r="P925" i="7"/>
  <c r="P926" i="7"/>
  <c r="P927" i="7"/>
  <c r="P928" i="7"/>
  <c r="P929" i="7"/>
  <c r="P930" i="7"/>
  <c r="P931" i="7"/>
  <c r="P932" i="7"/>
  <c r="P933" i="7"/>
  <c r="P934" i="7"/>
  <c r="P24" i="7"/>
  <c r="M1749" i="4"/>
  <c r="M1737" i="4"/>
  <c r="M1725" i="4"/>
  <c r="M1713" i="4"/>
  <c r="M1701" i="4"/>
  <c r="M1689" i="4"/>
  <c r="M1677" i="4"/>
  <c r="M1666" i="4"/>
  <c r="M1654" i="4"/>
  <c r="M1643" i="4"/>
  <c r="M1631" i="4"/>
  <c r="M1620" i="4"/>
  <c r="M1609" i="4"/>
  <c r="M1597" i="4"/>
  <c r="M1586" i="4"/>
  <c r="M1574" i="4"/>
  <c r="M1562" i="4"/>
  <c r="M1550" i="4"/>
  <c r="M1538" i="4"/>
  <c r="M1526" i="4"/>
  <c r="M1514" i="4"/>
  <c r="M1502" i="4"/>
  <c r="M1490" i="4"/>
  <c r="M1478" i="4"/>
  <c r="M1466" i="4"/>
  <c r="M1454" i="4"/>
  <c r="M1442" i="4"/>
  <c r="M1430" i="4"/>
  <c r="M1418" i="4"/>
  <c r="M1406" i="4"/>
  <c r="M1394" i="4"/>
  <c r="M1382" i="4"/>
  <c r="M1370" i="4"/>
  <c r="M1358" i="4"/>
  <c r="M1346" i="4"/>
  <c r="M1334" i="4"/>
  <c r="M1322" i="4"/>
  <c r="M1310" i="4"/>
  <c r="M1298" i="4"/>
  <c r="M1286" i="4"/>
  <c r="M1274" i="4"/>
  <c r="M1262" i="4"/>
  <c r="M1244" i="4"/>
  <c r="M1229" i="4"/>
  <c r="M1211" i="4"/>
  <c r="M1193" i="4"/>
  <c r="M1176" i="4"/>
  <c r="M1159" i="4"/>
  <c r="M1142" i="4"/>
  <c r="M1124" i="4"/>
  <c r="M1106" i="4"/>
  <c r="M1088" i="4"/>
  <c r="M1072" i="4"/>
  <c r="M1055" i="4"/>
  <c r="M1032" i="4"/>
  <c r="M1008" i="4"/>
  <c r="M984" i="4"/>
  <c r="M960" i="4"/>
  <c r="M936" i="4"/>
  <c r="M924" i="4"/>
  <c r="M912" i="4"/>
  <c r="M900" i="4"/>
  <c r="M888" i="4"/>
  <c r="M864" i="4"/>
  <c r="M852" i="4"/>
  <c r="M840" i="4"/>
  <c r="M828" i="4"/>
  <c r="M804" i="4"/>
  <c r="M780" i="4"/>
  <c r="M756" i="4"/>
  <c r="M732" i="4"/>
  <c r="M726" i="4"/>
  <c r="M720" i="4"/>
  <c r="M714" i="4"/>
  <c r="M708" i="4"/>
  <c r="M702" i="4"/>
  <c r="M690" i="4"/>
  <c r="M678" i="4"/>
  <c r="M666" i="4"/>
  <c r="M654" i="4"/>
  <c r="M642" i="4"/>
  <c r="M630" i="4"/>
  <c r="M618" i="4"/>
  <c r="M606" i="4"/>
  <c r="M594" i="4"/>
  <c r="M582" i="4"/>
  <c r="M571" i="4"/>
  <c r="M559" i="4"/>
  <c r="M547" i="4"/>
  <c r="M535" i="4"/>
  <c r="M523" i="4"/>
  <c r="M511" i="4"/>
  <c r="M499" i="4"/>
  <c r="M487" i="4"/>
  <c r="M475" i="4"/>
  <c r="M451" i="4"/>
  <c r="M427" i="4"/>
  <c r="M403" i="4"/>
  <c r="M379" i="4"/>
  <c r="M355" i="4"/>
  <c r="M331" i="4"/>
  <c r="M326" i="4"/>
  <c r="M320" i="4"/>
  <c r="M314" i="4"/>
  <c r="M308" i="4"/>
  <c r="M302" i="4"/>
  <c r="M296" i="4"/>
  <c r="M290" i="4"/>
  <c r="M284" i="4"/>
  <c r="M272" i="4"/>
  <c r="M260" i="4"/>
  <c r="M248" i="4"/>
  <c r="M236" i="4"/>
  <c r="M224" i="4"/>
  <c r="M212" i="4"/>
  <c r="M200" i="4"/>
  <c r="M188" i="4"/>
  <c r="M176" i="4"/>
  <c r="M164" i="4"/>
  <c r="M152" i="4"/>
  <c r="M140" i="4"/>
  <c r="M128" i="4"/>
  <c r="M116" i="4"/>
  <c r="M104" i="4"/>
  <c r="M92" i="4"/>
  <c r="M80" i="4"/>
  <c r="M68" i="4"/>
  <c r="M56" i="4"/>
  <c r="M44" i="4"/>
  <c r="M32" i="4"/>
  <c r="K16" i="4" s="1"/>
  <c r="K15" i="4" l="1"/>
  <c r="K17" i="4" s="1"/>
</calcChain>
</file>

<file path=xl/sharedStrings.xml><?xml version="1.0" encoding="utf-8"?>
<sst xmlns="http://schemas.openxmlformats.org/spreadsheetml/2006/main" count="4537" uniqueCount="669">
  <si>
    <t>EXECUTIVE SUMMARY — Insights &amp; Recommendations</t>
  </si>
  <si>
    <t>1. Workbook Navigation &amp; Analysis Index</t>
  </si>
  <si>
    <r>
      <t xml:space="preserve">Use this index to navigate directly to each analytical worksheet and understand the purpose of every </t>
    </r>
    <r>
      <rPr>
        <b/>
        <sz val="11"/>
        <color theme="1"/>
        <rFont val="Calibri"/>
        <family val="2"/>
        <scheme val="minor"/>
      </rPr>
      <t>3A–3H</t>
    </r>
    <r>
      <rPr>
        <sz val="11"/>
        <color theme="1"/>
        <rFont val="Calibri"/>
        <family val="2"/>
        <scheme val="minor"/>
      </rPr>
      <t xml:space="preserve"> output.</t>
    </r>
  </si>
  <si>
    <t>Sheet Name</t>
  </si>
  <si>
    <t>Business Question</t>
  </si>
  <si>
    <t>Description</t>
  </si>
  <si>
    <t>Results</t>
  </si>
  <si>
    <t>-</t>
  </si>
  <si>
    <t>Summary of Business Questions Results</t>
  </si>
  <si>
    <t>3A_top_revenue_products</t>
  </si>
  <si>
    <t>3A</t>
  </si>
  <si>
    <t>Highest revenue‑generating products</t>
  </si>
  <si>
    <t>3B_top_profit_products</t>
  </si>
  <si>
    <t>3B</t>
  </si>
  <si>
    <t>Products with highest profit</t>
  </si>
  <si>
    <t>3C_declining_product_trends</t>
  </si>
  <si>
    <t>3C</t>
  </si>
  <si>
    <t>Products with declining sales trend</t>
  </si>
  <si>
    <t>3D_lowest_profit_products</t>
  </si>
  <si>
    <t>3D</t>
  </si>
  <si>
    <t>Lowest profit products</t>
  </si>
  <si>
    <t>3E_top_value_customers</t>
  </si>
  <si>
    <t>3E</t>
  </si>
  <si>
    <t>Highest lifetime value customers</t>
  </si>
  <si>
    <t>3F_daily_sales_anomalies</t>
  </si>
  <si>
    <t>3F</t>
  </si>
  <si>
    <t>Outlier days in sales</t>
  </si>
  <si>
    <t>3G_sales_distribution_byproduct</t>
  </si>
  <si>
    <t>3G</t>
  </si>
  <si>
    <t>Distribution of sales across products</t>
  </si>
  <si>
    <t>3H_profit_margin_analysis</t>
  </si>
  <si>
    <t>3H</t>
  </si>
  <si>
    <t>Margin analysis by product</t>
  </si>
  <si>
    <t>Across all analytical areas, several consistent themes emerge:</t>
  </si>
  <si>
    <r>
      <t>Revenue and profit are concentrated</t>
    </r>
    <r>
      <rPr>
        <sz val="11"/>
        <color theme="1"/>
        <rFont val="Calibri"/>
        <family val="2"/>
        <scheme val="minor"/>
      </rPr>
      <t xml:space="preserve"> in a small SKU set, creating product‑dependency risk.</t>
    </r>
  </si>
  <si>
    <r>
      <t>A subset of products shows sustained decline</t>
    </r>
    <r>
      <rPr>
        <sz val="11"/>
        <color theme="1"/>
        <rFont val="Calibri"/>
        <family val="2"/>
        <scheme val="minor"/>
      </rPr>
      <t>, signalling lifecycle or competitive pressures.</t>
    </r>
  </si>
  <si>
    <r>
      <t>Customer value is widely distributed</t>
    </r>
    <r>
      <rPr>
        <sz val="11"/>
        <color theme="1"/>
        <rFont val="Calibri"/>
        <family val="2"/>
        <scheme val="minor"/>
      </rPr>
      <t>, meaning the business is not reliant on a small customer group.</t>
    </r>
  </si>
  <si>
    <r>
      <t>Operational anomalies exist</t>
    </r>
    <r>
      <rPr>
        <sz val="11"/>
        <color theme="1"/>
        <rFont val="Calibri"/>
        <family val="2"/>
        <scheme val="minor"/>
      </rPr>
      <t>, likely tied to promotions, stockouts, or data quality gaps.</t>
    </r>
  </si>
  <si>
    <r>
      <t>Sales distribution is heavily right‑skewed</t>
    </r>
    <r>
      <rPr>
        <sz val="11"/>
        <color theme="1"/>
        <rFont val="Calibri"/>
        <family val="2"/>
        <scheme val="minor"/>
      </rPr>
      <t>, dominated by low‑price consumables.</t>
    </r>
  </si>
  <si>
    <t>Taken together, the business is commercially strong but operationally imbalanced, with opportunities to improve margin, product mix, and forecasting accuracy.</t>
  </si>
  <si>
    <t>To address the issues identified across the analysis:</t>
  </si>
  <si>
    <t>These actions support a more balanced, margin‑focused commercial strategy.</t>
  </si>
  <si>
    <r>
      <t>Results — Consolidated Outputs for Business Questions 3A–3H</t>
    </r>
    <r>
      <rPr>
        <sz val="24"/>
        <color theme="1"/>
        <rFont val="Calibri"/>
        <family val="2"/>
        <scheme val="minor"/>
      </rPr>
      <t xml:space="preserve"> </t>
    </r>
  </si>
  <si>
    <t>1. Top Revenue Products (3A)</t>
  </si>
  <si>
    <t>Over‑reliance on a narrow product range increases risk if demand shifts.</t>
  </si>
  <si>
    <t>Recommendation:</t>
  </si>
  <si>
    <t>-Diversify product strategy by promoting mid‑tier products.</t>
  </si>
  <si>
    <t>-Review pricing and bundling opportunities for underperforming SKUs.</t>
  </si>
  <si>
    <t>2. Top Profit Products (3B)</t>
  </si>
  <si>
    <t>Marketing and sales efforts may be misaligned — pushing revenue instead of profit.</t>
  </si>
  <si>
    <t>-Shift promotional spend toward high‑margin SKUs.</t>
  </si>
  <si>
    <t>-Re‑evaluate discounting strategies on low‑margin bestsellers.</t>
  </si>
  <si>
    <t>3. Declining Product Trends (3C)</t>
  </si>
  <si>
    <t>4. Lowest Profit Products (3D)</t>
  </si>
  <si>
    <t>These SKUs dilute overall profitability and may consume operational resources.</t>
  </si>
  <si>
    <t>5. Top Value Customers (3E)</t>
  </si>
  <si>
    <t>6. Daily Sales Anomalies (3F)</t>
  </si>
  <si>
    <t>These anomalies may indicate:</t>
  </si>
  <si>
    <t>-Stockouts</t>
  </si>
  <si>
    <t>-Promotions</t>
  </si>
  <si>
    <t>-Data quality issues</t>
  </si>
  <si>
    <t>-Operational disruptions</t>
  </si>
  <si>
    <t>7. Sales Distribution by Product (3G)</t>
  </si>
  <si>
    <t>This concentration increases operational and financial risk.</t>
  </si>
  <si>
    <t>8. Profit Margin Analysis (3H)</t>
  </si>
  <si>
    <t>Back to Index</t>
  </si>
  <si>
    <t>productkey</t>
  </si>
  <si>
    <t>productsku</t>
  </si>
  <si>
    <t>productname</t>
  </si>
  <si>
    <t>total_revenue</t>
  </si>
  <si>
    <t>pct_of_total_revenue</t>
  </si>
  <si>
    <t>running_pct_revenue</t>
  </si>
  <si>
    <t>revenue_rank</t>
  </si>
  <si>
    <t>BK-M68B-46</t>
  </si>
  <si>
    <t>Mountain-200 Black, 46</t>
  </si>
  <si>
    <t>BK-M68B-42</t>
  </si>
  <si>
    <t>Mountain-200 Black, 42</t>
  </si>
  <si>
    <t>BK-M68S-38</t>
  </si>
  <si>
    <t>Mountain-200 Silver, 38</t>
  </si>
  <si>
    <t>BK-M68S-46</t>
  </si>
  <si>
    <t>Mountain-200 Silver, 46</t>
  </si>
  <si>
    <t>BK-M68B-38</t>
  </si>
  <si>
    <t>Mountain-200 Black, 38</t>
  </si>
  <si>
    <t>BK-M68S-42</t>
  </si>
  <si>
    <t>Mountain-200 Silver, 42</t>
  </si>
  <si>
    <t>BK-R89B-52</t>
  </si>
  <si>
    <t>Road-250 Black, 52</t>
  </si>
  <si>
    <t>BK-R89R-58</t>
  </si>
  <si>
    <t>Road-250 Red, 58</t>
  </si>
  <si>
    <t>BK-R89B-48</t>
  </si>
  <si>
    <t>Road-250 Black, 48</t>
  </si>
  <si>
    <t>BK-R93R-48</t>
  </si>
  <si>
    <t>Road-150 Red, 48</t>
  </si>
  <si>
    <t>BK-R93R-62</t>
  </si>
  <si>
    <t>Road-150 Red, 62</t>
  </si>
  <si>
    <t>BK-R93R-52</t>
  </si>
  <si>
    <t>Road-150 Red, 52</t>
  </si>
  <si>
    <t>BK-R89B-58</t>
  </si>
  <si>
    <t>Road-250 Black, 58</t>
  </si>
  <si>
    <t>BK-R89B-44</t>
  </si>
  <si>
    <t>Road-250 Black, 44</t>
  </si>
  <si>
    <t>BK-R93R-56</t>
  </si>
  <si>
    <t>Road-150 Red, 56</t>
  </si>
  <si>
    <t>BK-R93R-44</t>
  </si>
  <si>
    <t>Road-150 Red, 44</t>
  </si>
  <si>
    <t>BK-T79U-46</t>
  </si>
  <si>
    <t>Touring-1000 Blue, 46</t>
  </si>
  <si>
    <t>BK-R79Y-40</t>
  </si>
  <si>
    <t>Road-350-W Yellow, 40</t>
  </si>
  <si>
    <t>BK-T79Y-46</t>
  </si>
  <si>
    <t>Touring-1000 Yellow, 46</t>
  </si>
  <si>
    <t>BK-R79Y-42</t>
  </si>
  <si>
    <t>Road-350-W Yellow, 42</t>
  </si>
  <si>
    <t>qty</t>
  </si>
  <si>
    <t>total_sales</t>
  </si>
  <si>
    <t>total_cost</t>
  </si>
  <si>
    <t>total_profit</t>
  </si>
  <si>
    <t>pct_of_total_profit</t>
  </si>
  <si>
    <t>running_pct_profit</t>
  </si>
  <si>
    <t>profit_rank</t>
  </si>
  <si>
    <t>BK-R89R-48</t>
  </si>
  <si>
    <t>Road-250 Red, 48</t>
  </si>
  <si>
    <t>month</t>
  </si>
  <si>
    <t>qty_moving_avg_3m</t>
  </si>
  <si>
    <t>2016-07-01 00:00:00+10</t>
  </si>
  <si>
    <t>All-Purpose Bike Stand</t>
  </si>
  <si>
    <t>2016-08-01 00:00:00+10</t>
  </si>
  <si>
    <t>2016-09-01 00:00:00+10</t>
  </si>
  <si>
    <t>2016-10-01 00:00:00+10</t>
  </si>
  <si>
    <t>2016-11-01 00:00:00+11</t>
  </si>
  <si>
    <t>2016-12-01 00:00:00+11</t>
  </si>
  <si>
    <t>2017-01-01 00:00:00+11</t>
  </si>
  <si>
    <t>2017-02-01 00:00:00+11</t>
  </si>
  <si>
    <t>2017-03-01 00:00:00+11</t>
  </si>
  <si>
    <t>2017-04-01 00:00:00+11</t>
  </si>
  <si>
    <t>2017-05-01 00:00:00+10</t>
  </si>
  <si>
    <t>2017-06-01 00:00:00+10</t>
  </si>
  <si>
    <t>AWC Logo Cap</t>
  </si>
  <si>
    <t>Bike Wash - Dissolver</t>
  </si>
  <si>
    <t>Classic Vest, L</t>
  </si>
  <si>
    <t>Classic Vest, M</t>
  </si>
  <si>
    <t>Classic Vest, S</t>
  </si>
  <si>
    <t>Fender Set - Mountain</t>
  </si>
  <si>
    <t>Half-Finger Gloves, L</t>
  </si>
  <si>
    <t>Half-Finger Gloves, M</t>
  </si>
  <si>
    <t>Half-Finger Gloves, S</t>
  </si>
  <si>
    <t>Hitch Rack - 4-Bike</t>
  </si>
  <si>
    <t>HL Mountain Tire</t>
  </si>
  <si>
    <t>HL Road Tire</t>
  </si>
  <si>
    <t>Hydration Pack - 70 oz.</t>
  </si>
  <si>
    <t>LL Mountain Tire</t>
  </si>
  <si>
    <t>LL Road Tire</t>
  </si>
  <si>
    <t>Long-Sleeve Logo Jersey, L</t>
  </si>
  <si>
    <t>Long-Sleeve Logo Jersey, M</t>
  </si>
  <si>
    <t>Long-Sleeve Logo Jersey, S</t>
  </si>
  <si>
    <t>Long-Sleeve Logo Jersey, XL</t>
  </si>
  <si>
    <t>ML Mountain Tire</t>
  </si>
  <si>
    <t>ML Road Tire</t>
  </si>
  <si>
    <t>2015-01-01 00:00:00+11</t>
  </si>
  <si>
    <t>Mountain-100 Black, 38</t>
  </si>
  <si>
    <t>2015-02-01 00:00:00+11</t>
  </si>
  <si>
    <t>2015-03-01 00:00:00+11</t>
  </si>
  <si>
    <t>2015-04-01 00:00:00+11</t>
  </si>
  <si>
    <t>2015-05-01 00:00:00+10</t>
  </si>
  <si>
    <t>2015-06-01 00:00:00+10</t>
  </si>
  <si>
    <t>Mountain-100 Black, 42</t>
  </si>
  <si>
    <t>Mountain-100 Black, 44</t>
  </si>
  <si>
    <t>Mountain-100 Black, 48</t>
  </si>
  <si>
    <t>Mountain-100 Silver, 38</t>
  </si>
  <si>
    <t>Mountain-100 Silver, 42</t>
  </si>
  <si>
    <t>Mountain-100 Silver, 44</t>
  </si>
  <si>
    <t>Mountain-100 Silver, 48</t>
  </si>
  <si>
    <t>2015-07-01 00:00:00+10</t>
  </si>
  <si>
    <t>2015-08-01 00:00:00+10</t>
  </si>
  <si>
    <t>2015-09-01 00:00:00+10</t>
  </si>
  <si>
    <t>2015-10-01 00:00:00+10</t>
  </si>
  <si>
    <t>2015-11-01 00:00:00+11</t>
  </si>
  <si>
    <t>2015-12-01 00:00:00+11</t>
  </si>
  <si>
    <t>2016-01-01 00:00:00+11</t>
  </si>
  <si>
    <t>2016-02-01 00:00:00+11</t>
  </si>
  <si>
    <t>2016-03-01 00:00:00+11</t>
  </si>
  <si>
    <t>2016-04-01 00:00:00+11</t>
  </si>
  <si>
    <t>2016-05-01 00:00:00+10</t>
  </si>
  <si>
    <t>2016-06-01 00:00:00+10</t>
  </si>
  <si>
    <t>Mountain-400-W Silver, 38</t>
  </si>
  <si>
    <t>Mountain-400-W Silver, 40</t>
  </si>
  <si>
    <t>Mountain-400-W Silver, 42</t>
  </si>
  <si>
    <t>Mountain-400-W Silver, 46</t>
  </si>
  <si>
    <t>Mountain-500 Black, 40</t>
  </si>
  <si>
    <t>Mountain-500 Black, 42</t>
  </si>
  <si>
    <t>Mountain-500 Black, 44</t>
  </si>
  <si>
    <t>Mountain-500 Black, 48</t>
  </si>
  <si>
    <t>Mountain-500 Black, 52</t>
  </si>
  <si>
    <t>Mountain-500 Silver, 40</t>
  </si>
  <si>
    <t>Mountain-500 Silver, 42</t>
  </si>
  <si>
    <t>Mountain-500 Silver, 44</t>
  </si>
  <si>
    <t>Mountain-500 Silver, 48</t>
  </si>
  <si>
    <t>Mountain-500 Silver, 52</t>
  </si>
  <si>
    <t>Mountain Bottle Cage</t>
  </si>
  <si>
    <t>Mountain Tire Tube</t>
  </si>
  <si>
    <t>Patch Kit/8 Patches</t>
  </si>
  <si>
    <t>Racing Socks, L</t>
  </si>
  <si>
    <t>Racing Socks, M</t>
  </si>
  <si>
    <t>Road-250 Red, 44</t>
  </si>
  <si>
    <t>Road-250 Red, 52</t>
  </si>
  <si>
    <t>Road-350-W Yellow, 44</t>
  </si>
  <si>
    <t>Road-350-W Yellow, 48</t>
  </si>
  <si>
    <t>Road-550-W Yellow, 38</t>
  </si>
  <si>
    <t>Road-550-W Yellow, 40</t>
  </si>
  <si>
    <t>Road-550-W Yellow, 42</t>
  </si>
  <si>
    <t>Road-550-W Yellow, 44</t>
  </si>
  <si>
    <t>Road-550-W Yellow, 48</t>
  </si>
  <si>
    <t>Road-650 Black, 44</t>
  </si>
  <si>
    <t>Road-650 Black, 48</t>
  </si>
  <si>
    <t>Road-650 Black, 52</t>
  </si>
  <si>
    <t>Road-650 Black, 58</t>
  </si>
  <si>
    <t>Road-650 Black, 60</t>
  </si>
  <si>
    <t>Road-650 Black, 62</t>
  </si>
  <si>
    <t>Road-650 Red, 44</t>
  </si>
  <si>
    <t>Road-650 Red, 48</t>
  </si>
  <si>
    <t>Road-650 Red, 52</t>
  </si>
  <si>
    <t>Road-650 Red, 58</t>
  </si>
  <si>
    <t>Road-650 Red, 60</t>
  </si>
  <si>
    <t>Road-650 Red, 62</t>
  </si>
  <si>
    <t>Road-750 Black, 44</t>
  </si>
  <si>
    <t>Road-750 Black, 48</t>
  </si>
  <si>
    <t>Road-750 Black, 52</t>
  </si>
  <si>
    <t>Road-750 Black, 58</t>
  </si>
  <si>
    <t>Road Bottle Cage</t>
  </si>
  <si>
    <t>Road Tire Tube</t>
  </si>
  <si>
    <t>Short-Sleeve Classic Jersey, L</t>
  </si>
  <si>
    <t>Short-Sleeve Classic Jersey, M</t>
  </si>
  <si>
    <t>Short-Sleeve Classic Jersey, S</t>
  </si>
  <si>
    <t>Short-Sleeve Classic Jersey, XL</t>
  </si>
  <si>
    <t>Sport-100 Helmet, Black</t>
  </si>
  <si>
    <t>Sport-100 Helmet, Blue</t>
  </si>
  <si>
    <t>Sport-100 Helmet, Red</t>
  </si>
  <si>
    <t>Touring-1000 Blue, 50</t>
  </si>
  <si>
    <t>Touring-1000 Blue, 54</t>
  </si>
  <si>
    <t>Touring-1000 Blue, 60</t>
  </si>
  <si>
    <t>Touring-1000 Yellow, 50</t>
  </si>
  <si>
    <t>Touring-1000 Yellow, 54</t>
  </si>
  <si>
    <t>Touring-1000 Yellow, 60</t>
  </si>
  <si>
    <t>Touring-2000 Blue, 46</t>
  </si>
  <si>
    <t>Touring-2000 Blue, 50</t>
  </si>
  <si>
    <t>Touring-2000 Blue, 54</t>
  </si>
  <si>
    <t>Touring-2000 Blue, 60</t>
  </si>
  <si>
    <t>Touring-3000 Blue, 44</t>
  </si>
  <si>
    <t>Touring-3000 Blue, 50</t>
  </si>
  <si>
    <t>Touring-3000 Blue, 54</t>
  </si>
  <si>
    <t>Touring-3000 Blue, 58</t>
  </si>
  <si>
    <t>Touring-3000 Blue, 62</t>
  </si>
  <si>
    <t>Touring-3000 Yellow, 44</t>
  </si>
  <si>
    <t>Touring-3000 Yellow, 50</t>
  </si>
  <si>
    <t>Touring-3000 Yellow, 54</t>
  </si>
  <si>
    <t>Touring-3000 Yellow, 58</t>
  </si>
  <si>
    <t>Touring-3000 Yellow, 62</t>
  </si>
  <si>
    <t>Touring Tire</t>
  </si>
  <si>
    <t>Touring Tire Tube</t>
  </si>
  <si>
    <t>Water Bottle - 30 oz.</t>
  </si>
  <si>
    <t>Women's Mountain Shorts, L</t>
  </si>
  <si>
    <t>Women's Mountain Shorts, M</t>
  </si>
  <si>
    <t>Women's Mountain Shorts, S</t>
  </si>
  <si>
    <t>SO-R809-L</t>
  </si>
  <si>
    <t>SO-R809-M</t>
  </si>
  <si>
    <t>SJ-0194-L</t>
  </si>
  <si>
    <t>SJ-0194-M</t>
  </si>
  <si>
    <t>SJ-0194-X</t>
  </si>
  <si>
    <t>SJ-0194-S</t>
  </si>
  <si>
    <t>LJ-0192-X</t>
  </si>
  <si>
    <t>VE-C304-S</t>
  </si>
  <si>
    <t>LJ-0192-S</t>
  </si>
  <si>
    <t>LJ-0192-M</t>
  </si>
  <si>
    <t>LJ-0192-L</t>
  </si>
  <si>
    <t>VE-C304-L</t>
  </si>
  <si>
    <t>VE-C304-M</t>
  </si>
  <si>
    <t>PK-7098</t>
  </si>
  <si>
    <t>CL-9009</t>
  </si>
  <si>
    <t>TT-T092</t>
  </si>
  <si>
    <t>BK-M18S-44</t>
  </si>
  <si>
    <t>BK-M18B-52</t>
  </si>
  <si>
    <t>TT-R982</t>
  </si>
  <si>
    <t>BK-R50R-60</t>
  </si>
  <si>
    <t>customerkey</t>
  </si>
  <si>
    <t>firstname</t>
  </si>
  <si>
    <t>lastname</t>
  </si>
  <si>
    <t>customer_revenue</t>
  </si>
  <si>
    <t>MAURICE</t>
  </si>
  <si>
    <t>SHAN</t>
  </si>
  <si>
    <t>JANET</t>
  </si>
  <si>
    <t>MUNOZ</t>
  </si>
  <si>
    <t>LISA</t>
  </si>
  <si>
    <t>CAI</t>
  </si>
  <si>
    <t>LACEY</t>
  </si>
  <si>
    <t>ZHENG</t>
  </si>
  <si>
    <t>JORDAN</t>
  </si>
  <si>
    <t>TURNER</t>
  </si>
  <si>
    <t>LARRY</t>
  </si>
  <si>
    <t>KATE</t>
  </si>
  <si>
    <t>ANAND</t>
  </si>
  <si>
    <t>VAZQUEZ</t>
  </si>
  <si>
    <t>ARIANA</t>
  </si>
  <si>
    <t>GRAY</t>
  </si>
  <si>
    <t>CLARENCE</t>
  </si>
  <si>
    <t>GAO</t>
  </si>
  <si>
    <t>AARON</t>
  </si>
  <si>
    <t>WRIGHT</t>
  </si>
  <si>
    <t>ETHAN</t>
  </si>
  <si>
    <t>BRYANT</t>
  </si>
  <si>
    <t>MARCO</t>
  </si>
  <si>
    <t>LOPEZ</t>
  </si>
  <si>
    <t>BONNIE</t>
  </si>
  <si>
    <t>NATH</t>
  </si>
  <si>
    <t>RICKY</t>
  </si>
  <si>
    <t>DEANNA</t>
  </si>
  <si>
    <t>PEREZ</t>
  </si>
  <si>
    <t>DESIREE</t>
  </si>
  <si>
    <t>DOMINGUEZ</t>
  </si>
  <si>
    <t>JASMINE</t>
  </si>
  <si>
    <t>STEWART</t>
  </si>
  <si>
    <t>SYDNEY</t>
  </si>
  <si>
    <t>orderdate</t>
  </si>
  <si>
    <t>avg_daily_qty</t>
  </si>
  <si>
    <t>deviation_from_avg</t>
  </si>
  <si>
    <t>pct_of_total</t>
  </si>
  <si>
    <t>running_pct_of_total</t>
  </si>
  <si>
    <t>profit_margin_pct</t>
  </si>
  <si>
    <t>CA-1098</t>
  </si>
  <si>
    <t>BK-R79Y-44</t>
  </si>
  <si>
    <t>BK-R79Y-48</t>
  </si>
  <si>
    <t>BK-R19B-58</t>
  </si>
  <si>
    <t>BK-R19B-44</t>
  </si>
  <si>
    <t>BK-R19B-48</t>
  </si>
  <si>
    <t>BK-R19B-52</t>
  </si>
  <si>
    <t>BK-T18Y-44</t>
  </si>
  <si>
    <t>BK-T18U-62</t>
  </si>
  <si>
    <t>BK-T18Y-62</t>
  </si>
  <si>
    <t>/*============================================================</t>
  </si>
  <si>
    <t>3A. WHICH PRODUCTS DRIVE THE MOST REVENUE?</t>
  </si>
  <si>
    <t>=============================================================*/</t>
  </si>
  <si>
    <t>-- Why this matters:</t>
  </si>
  <si>
    <t>-- Revenue concentration shows where demand is strongest.</t>
  </si>
  <si>
    <t>-- Helps identify high‑impact SKUs and business risk if top sellers fail.</t>
  </si>
  <si>
    <t>-- Why we use a CTE here:</t>
  </si>
  <si>
    <t>-- The CTE isolates the revenue calculation so the ranking logic stays clean.</t>
  </si>
  <si>
    <t>-- This improves readability and avoids repeating the SUM() expression.</t>
  </si>
  <si>
    <t xml:space="preserve">--Step 1: Calculate total revenue per product as CTE       </t>
  </si>
  <si>
    <r>
      <t>WITH</t>
    </r>
    <r>
      <rPr>
        <sz val="8"/>
        <color rgb="FFBBBEBF"/>
        <rFont val="Consolas"/>
        <family val="3"/>
      </rPr>
      <t xml:space="preserve"> revenue_calc </t>
    </r>
    <r>
      <rPr>
        <sz val="8"/>
        <color rgb="FFFF7B72"/>
        <rFont val="Consolas"/>
        <family val="3"/>
      </rPr>
      <t>AS</t>
    </r>
    <r>
      <rPr>
        <sz val="8"/>
        <color rgb="FFBBBEBF"/>
        <rFont val="Consolas"/>
        <family val="3"/>
      </rPr>
      <t xml:space="preserve"> (</t>
    </r>
  </si>
  <si>
    <r>
      <t>       </t>
    </r>
    <r>
      <rPr>
        <sz val="8"/>
        <color rgb="FFFF7B72"/>
        <rFont val="Consolas"/>
        <family val="3"/>
      </rPr>
      <t>SELECT</t>
    </r>
    <r>
      <rPr>
        <sz val="8"/>
        <color rgb="FFBBBEBF"/>
        <rFont val="Consolas"/>
        <family val="3"/>
      </rPr>
      <t xml:space="preserve"> </t>
    </r>
  </si>
  <si>
    <r>
      <t xml:space="preserve">              </t>
    </r>
    <r>
      <rPr>
        <sz val="8"/>
        <color rgb="FF79C0FF"/>
        <rFont val="Consolas"/>
        <family val="3"/>
      </rPr>
      <t>fs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productkey</t>
    </r>
    <r>
      <rPr>
        <sz val="8"/>
        <color rgb="FFBBBEBF"/>
        <rFont val="Consolas"/>
        <family val="3"/>
      </rPr>
      <t>,</t>
    </r>
  </si>
  <si>
    <r>
      <t xml:space="preserve">              </t>
    </r>
    <r>
      <rPr>
        <sz val="8"/>
        <color rgb="FF79C0FF"/>
        <rFont val="Consolas"/>
        <family val="3"/>
      </rPr>
      <t>dp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productsku</t>
    </r>
    <r>
      <rPr>
        <sz val="8"/>
        <color rgb="FFBBBEBF"/>
        <rFont val="Consolas"/>
        <family val="3"/>
      </rPr>
      <t>,</t>
    </r>
  </si>
  <si>
    <r>
      <t xml:space="preserve">              </t>
    </r>
    <r>
      <rPr>
        <sz val="8"/>
        <color rgb="FF79C0FF"/>
        <rFont val="Consolas"/>
        <family val="3"/>
      </rPr>
      <t>dp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productname</t>
    </r>
    <r>
      <rPr>
        <sz val="8"/>
        <color rgb="FFBBBEBF"/>
        <rFont val="Consolas"/>
        <family val="3"/>
      </rPr>
      <t>,</t>
    </r>
  </si>
  <si>
    <r>
      <t xml:space="preserve">              </t>
    </r>
    <r>
      <rPr>
        <sz val="8"/>
        <color rgb="FFDCDCAA"/>
        <rFont val="Consolas"/>
        <family val="3"/>
      </rPr>
      <t>SUM</t>
    </r>
    <r>
      <rPr>
        <sz val="8"/>
        <color rgb="FFBBBEBF"/>
        <rFont val="Consolas"/>
        <family val="3"/>
      </rPr>
      <t>(</t>
    </r>
    <r>
      <rPr>
        <sz val="8"/>
        <color rgb="FF79C0FF"/>
        <rFont val="Consolas"/>
        <family val="3"/>
      </rPr>
      <t>fs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orderquantity</t>
    </r>
    <r>
      <rPr>
        <sz val="8"/>
        <color rgb="FFBBBEBF"/>
        <rFont val="Consolas"/>
        <family val="3"/>
      </rPr>
      <t xml:space="preserve"> </t>
    </r>
    <r>
      <rPr>
        <sz val="8"/>
        <color rgb="FFD4D4D4"/>
        <rFont val="Consolas"/>
        <family val="3"/>
      </rPr>
      <t>*</t>
    </r>
    <r>
      <rPr>
        <sz val="8"/>
        <color rgb="FFBBBEBF"/>
        <rFont val="Consolas"/>
        <family val="3"/>
      </rPr>
      <t xml:space="preserve"> </t>
    </r>
    <r>
      <rPr>
        <sz val="8"/>
        <color rgb="FF79C0FF"/>
        <rFont val="Consolas"/>
        <family val="3"/>
      </rPr>
      <t>dp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productprice</t>
    </r>
    <r>
      <rPr>
        <sz val="8"/>
        <color rgb="FFBBBEBF"/>
        <rFont val="Consolas"/>
        <family val="3"/>
      </rPr>
      <t xml:space="preserve">) </t>
    </r>
    <r>
      <rPr>
        <sz val="8"/>
        <color rgb="FFFF7B72"/>
        <rFont val="Consolas"/>
        <family val="3"/>
      </rPr>
      <t>AS</t>
    </r>
    <r>
      <rPr>
        <sz val="8"/>
        <color rgb="FFBBBEBF"/>
        <rFont val="Consolas"/>
        <family val="3"/>
      </rPr>
      <t xml:space="preserve"> total_revenue</t>
    </r>
  </si>
  <si>
    <r>
      <t>       </t>
    </r>
    <r>
      <rPr>
        <sz val="8"/>
        <color rgb="FFFF7B72"/>
        <rFont val="Consolas"/>
        <family val="3"/>
      </rPr>
      <t>FROM</t>
    </r>
    <r>
      <rPr>
        <sz val="8"/>
        <color rgb="FFBBBEBF"/>
        <rFont val="Consolas"/>
        <family val="3"/>
      </rPr>
      <t xml:space="preserve"> </t>
    </r>
    <r>
      <rPr>
        <sz val="8"/>
        <color rgb="FF79C0FF"/>
        <rFont val="Consolas"/>
        <family val="3"/>
      </rPr>
      <t>aw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fact_sales</t>
    </r>
    <r>
      <rPr>
        <sz val="8"/>
        <color rgb="FFBBBEBF"/>
        <rFont val="Consolas"/>
        <family val="3"/>
      </rPr>
      <t xml:space="preserve"> fs</t>
    </r>
  </si>
  <si>
    <r>
      <t>       </t>
    </r>
    <r>
      <rPr>
        <sz val="8"/>
        <color rgb="FFFF7B72"/>
        <rFont val="Consolas"/>
        <family val="3"/>
      </rPr>
      <t>LEFT JOIN</t>
    </r>
    <r>
      <rPr>
        <sz val="8"/>
        <color rgb="FFBBBEBF"/>
        <rFont val="Consolas"/>
        <family val="3"/>
      </rPr>
      <t xml:space="preserve"> </t>
    </r>
    <r>
      <rPr>
        <sz val="8"/>
        <color rgb="FF79C0FF"/>
        <rFont val="Consolas"/>
        <family val="3"/>
      </rPr>
      <t>aw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dim_products</t>
    </r>
    <r>
      <rPr>
        <sz val="8"/>
        <color rgb="FFBBBEBF"/>
        <rFont val="Consolas"/>
        <family val="3"/>
      </rPr>
      <t xml:space="preserve"> dp</t>
    </r>
  </si>
  <si>
    <r>
      <t xml:space="preserve">              </t>
    </r>
    <r>
      <rPr>
        <sz val="8"/>
        <color rgb="FFFF7B72"/>
        <rFont val="Consolas"/>
        <family val="3"/>
      </rPr>
      <t>ON</t>
    </r>
    <r>
      <rPr>
        <sz val="8"/>
        <color rgb="FFBBBEBF"/>
        <rFont val="Consolas"/>
        <family val="3"/>
      </rPr>
      <t xml:space="preserve"> </t>
    </r>
    <r>
      <rPr>
        <sz val="8"/>
        <color rgb="FF79C0FF"/>
        <rFont val="Consolas"/>
        <family val="3"/>
      </rPr>
      <t>fs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productkey</t>
    </r>
    <r>
      <rPr>
        <sz val="8"/>
        <color rgb="FFBBBEBF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BBBEBF"/>
        <rFont val="Consolas"/>
        <family val="3"/>
      </rPr>
      <t xml:space="preserve"> </t>
    </r>
    <r>
      <rPr>
        <sz val="8"/>
        <color rgb="FF79C0FF"/>
        <rFont val="Consolas"/>
        <family val="3"/>
      </rPr>
      <t>dp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productkey</t>
    </r>
  </si>
  <si>
    <r>
      <t>       </t>
    </r>
    <r>
      <rPr>
        <sz val="8"/>
        <color rgb="FF8B949E"/>
        <rFont val="Consolas"/>
        <family val="3"/>
      </rPr>
      <t>-- Optional filter: uncomment to analyse a specific year</t>
    </r>
  </si>
  <si>
    <r>
      <t>       </t>
    </r>
    <r>
      <rPr>
        <sz val="8"/>
        <color rgb="FF8B949E"/>
        <rFont val="Consolas"/>
        <family val="3"/>
      </rPr>
      <t>-- WHERE DATE_PART('year', fs.orderdate) = 2016</t>
    </r>
  </si>
  <si>
    <r>
      <t>       </t>
    </r>
    <r>
      <rPr>
        <sz val="8"/>
        <color rgb="FFFF7B72"/>
        <rFont val="Consolas"/>
        <family val="3"/>
      </rPr>
      <t>GROUP BY</t>
    </r>
    <r>
      <rPr>
        <sz val="8"/>
        <color rgb="FFBBBEBF"/>
        <rFont val="Consolas"/>
        <family val="3"/>
      </rPr>
      <t xml:space="preserve"> </t>
    </r>
  </si>
  <si>
    <r>
      <t xml:space="preserve">              </t>
    </r>
    <r>
      <rPr>
        <sz val="8"/>
        <color rgb="FF79C0FF"/>
        <rFont val="Consolas"/>
        <family val="3"/>
      </rPr>
      <t>dp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productname</t>
    </r>
  </si>
  <si>
    <t>)</t>
  </si>
  <si>
    <t>--Step 2: Rank products by revenue and calculate percent of total</t>
  </si>
  <si>
    <r>
      <t>SELECT</t>
    </r>
    <r>
      <rPr>
        <sz val="8"/>
        <color rgb="FFBBBEBF"/>
        <rFont val="Consolas"/>
        <family val="3"/>
      </rPr>
      <t xml:space="preserve"> </t>
    </r>
  </si>
  <si>
    <t>       productkey,</t>
  </si>
  <si>
    <t>       productsku,</t>
  </si>
  <si>
    <t>       productname,</t>
  </si>
  <si>
    <t>       total_revenue,</t>
  </si>
  <si>
    <r>
      <t xml:space="preserve">       total_revenue </t>
    </r>
    <r>
      <rPr>
        <sz val="8"/>
        <color rgb="FFD4D4D4"/>
        <rFont val="Consolas"/>
        <family val="3"/>
      </rPr>
      <t>/</t>
    </r>
    <r>
      <rPr>
        <sz val="8"/>
        <color rgb="FFBBBEBF"/>
        <rFont val="Consolas"/>
        <family val="3"/>
      </rPr>
      <t xml:space="preserve"> </t>
    </r>
    <r>
      <rPr>
        <sz val="8"/>
        <color rgb="FFDCDCAA"/>
        <rFont val="Consolas"/>
        <family val="3"/>
      </rPr>
      <t>SUM</t>
    </r>
    <r>
      <rPr>
        <sz val="8"/>
        <color rgb="FFBBBEBF"/>
        <rFont val="Consolas"/>
        <family val="3"/>
      </rPr>
      <t xml:space="preserve">(total_revenue) </t>
    </r>
    <r>
      <rPr>
        <sz val="8"/>
        <color rgb="FFFF7B72"/>
        <rFont val="Consolas"/>
        <family val="3"/>
      </rPr>
      <t>OVER</t>
    </r>
    <r>
      <rPr>
        <sz val="8"/>
        <color rgb="FFBBBEBF"/>
        <rFont val="Consolas"/>
        <family val="3"/>
      </rPr>
      <t xml:space="preserve"> </t>
    </r>
    <r>
      <rPr>
        <sz val="8"/>
        <color rgb="FFC9D1D9"/>
        <rFont val="Consolas"/>
        <family val="3"/>
      </rPr>
      <t>()</t>
    </r>
    <r>
      <rPr>
        <sz val="8"/>
        <color rgb="FFBBBEBF"/>
        <rFont val="Consolas"/>
        <family val="3"/>
      </rPr>
      <t xml:space="preserve"> </t>
    </r>
    <r>
      <rPr>
        <sz val="8"/>
        <color rgb="FFD4D4D4"/>
        <rFont val="Consolas"/>
        <family val="3"/>
      </rPr>
      <t>*</t>
    </r>
    <r>
      <rPr>
        <sz val="8"/>
        <color rgb="FFBBBEBF"/>
        <rFont val="Consolas"/>
        <family val="3"/>
      </rPr>
      <t xml:space="preserve"> </t>
    </r>
    <r>
      <rPr>
        <sz val="8"/>
        <color rgb="FFB5CEA8"/>
        <rFont val="Consolas"/>
        <family val="3"/>
      </rPr>
      <t>100</t>
    </r>
    <r>
      <rPr>
        <sz val="8"/>
        <color rgb="FFBBBEBF"/>
        <rFont val="Consolas"/>
        <family val="3"/>
      </rPr>
      <t xml:space="preserve"> </t>
    </r>
    <r>
      <rPr>
        <sz val="8"/>
        <color rgb="FFFF7B72"/>
        <rFont val="Consolas"/>
        <family val="3"/>
      </rPr>
      <t>AS</t>
    </r>
    <r>
      <rPr>
        <sz val="8"/>
        <color rgb="FFBBBEBF"/>
        <rFont val="Consolas"/>
        <family val="3"/>
      </rPr>
      <t xml:space="preserve"> pct_of_total_revenue,</t>
    </r>
  </si>
  <si>
    <r>
      <t>       </t>
    </r>
    <r>
      <rPr>
        <sz val="8"/>
        <color rgb="FFDCDCAA"/>
        <rFont val="Consolas"/>
        <family val="3"/>
      </rPr>
      <t>SUM</t>
    </r>
    <r>
      <rPr>
        <sz val="8"/>
        <color rgb="FFBBBEBF"/>
        <rFont val="Consolas"/>
        <family val="3"/>
      </rPr>
      <t xml:space="preserve">(total_revenue) </t>
    </r>
    <r>
      <rPr>
        <sz val="8"/>
        <color rgb="FFFF7B72"/>
        <rFont val="Consolas"/>
        <family val="3"/>
      </rPr>
      <t>OVER</t>
    </r>
    <r>
      <rPr>
        <sz val="8"/>
        <color rgb="FFBBBEBF"/>
        <rFont val="Consolas"/>
        <family val="3"/>
      </rPr>
      <t xml:space="preserve"> (</t>
    </r>
    <r>
      <rPr>
        <sz val="8"/>
        <color rgb="FFFF7B72"/>
        <rFont val="Consolas"/>
        <family val="3"/>
      </rPr>
      <t>ORDER BY</t>
    </r>
    <r>
      <rPr>
        <sz val="8"/>
        <color rgb="FFBBBEBF"/>
        <rFont val="Consolas"/>
        <family val="3"/>
      </rPr>
      <t xml:space="preserve"> total_revenue </t>
    </r>
    <r>
      <rPr>
        <sz val="8"/>
        <color rgb="FFFF7B72"/>
        <rFont val="Consolas"/>
        <family val="3"/>
      </rPr>
      <t>DESC</t>
    </r>
    <r>
      <rPr>
        <sz val="8"/>
        <color rgb="FFBBBEBF"/>
        <rFont val="Consolas"/>
        <family val="3"/>
      </rPr>
      <t>)</t>
    </r>
  </si>
  <si>
    <r>
      <t xml:space="preserve">              </t>
    </r>
    <r>
      <rPr>
        <sz val="8"/>
        <color rgb="FFD4D4D4"/>
        <rFont val="Consolas"/>
        <family val="3"/>
      </rPr>
      <t>/</t>
    </r>
    <r>
      <rPr>
        <sz val="8"/>
        <color rgb="FFBBBEBF"/>
        <rFont val="Consolas"/>
        <family val="3"/>
      </rPr>
      <t xml:space="preserve"> </t>
    </r>
    <r>
      <rPr>
        <sz val="8"/>
        <color rgb="FFDCDCAA"/>
        <rFont val="Consolas"/>
        <family val="3"/>
      </rPr>
      <t>SUM</t>
    </r>
    <r>
      <rPr>
        <sz val="8"/>
        <color rgb="FFBBBEBF"/>
        <rFont val="Consolas"/>
        <family val="3"/>
      </rPr>
      <t xml:space="preserve">(total_revenue) </t>
    </r>
    <r>
      <rPr>
        <sz val="8"/>
        <color rgb="FFFF7B72"/>
        <rFont val="Consolas"/>
        <family val="3"/>
      </rPr>
      <t>OVER</t>
    </r>
    <r>
      <rPr>
        <sz val="8"/>
        <color rgb="FFBBBEBF"/>
        <rFont val="Consolas"/>
        <family val="3"/>
      </rPr>
      <t xml:space="preserve"> </t>
    </r>
    <r>
      <rPr>
        <sz val="8"/>
        <color rgb="FFC9D1D9"/>
        <rFont val="Consolas"/>
        <family val="3"/>
      </rPr>
      <t>()</t>
    </r>
    <r>
      <rPr>
        <sz val="8"/>
        <color rgb="FFBBBEBF"/>
        <rFont val="Consolas"/>
        <family val="3"/>
      </rPr>
      <t xml:space="preserve"> </t>
    </r>
    <r>
      <rPr>
        <sz val="8"/>
        <color rgb="FFD4D4D4"/>
        <rFont val="Consolas"/>
        <family val="3"/>
      </rPr>
      <t>*</t>
    </r>
    <r>
      <rPr>
        <sz val="8"/>
        <color rgb="FFBBBEBF"/>
        <rFont val="Consolas"/>
        <family val="3"/>
      </rPr>
      <t xml:space="preserve"> </t>
    </r>
    <r>
      <rPr>
        <sz val="8"/>
        <color rgb="FFB5CEA8"/>
        <rFont val="Consolas"/>
        <family val="3"/>
      </rPr>
      <t>100</t>
    </r>
    <r>
      <rPr>
        <sz val="8"/>
        <color rgb="FFBBBEBF"/>
        <rFont val="Consolas"/>
        <family val="3"/>
      </rPr>
      <t xml:space="preserve"> </t>
    </r>
    <r>
      <rPr>
        <sz val="8"/>
        <color rgb="FFFF7B72"/>
        <rFont val="Consolas"/>
        <family val="3"/>
      </rPr>
      <t>AS</t>
    </r>
    <r>
      <rPr>
        <sz val="8"/>
        <color rgb="FFBBBEBF"/>
        <rFont val="Consolas"/>
        <family val="3"/>
      </rPr>
      <t xml:space="preserve"> running_pct_revenue,</t>
    </r>
  </si>
  <si>
    <r>
      <t>       </t>
    </r>
    <r>
      <rPr>
        <sz val="8"/>
        <color rgb="FFDCDCAA"/>
        <rFont val="Consolas"/>
        <family val="3"/>
      </rPr>
      <t>RANK</t>
    </r>
    <r>
      <rPr>
        <sz val="8"/>
        <color rgb="FFC9D1D9"/>
        <rFont val="Consolas"/>
        <family val="3"/>
      </rPr>
      <t>()</t>
    </r>
    <r>
      <rPr>
        <sz val="8"/>
        <color rgb="FFBBBEBF"/>
        <rFont val="Consolas"/>
        <family val="3"/>
      </rPr>
      <t xml:space="preserve"> </t>
    </r>
    <r>
      <rPr>
        <sz val="8"/>
        <color rgb="FFFF7B72"/>
        <rFont val="Consolas"/>
        <family val="3"/>
      </rPr>
      <t>OVER</t>
    </r>
    <r>
      <rPr>
        <sz val="8"/>
        <color rgb="FFBBBEBF"/>
        <rFont val="Consolas"/>
        <family val="3"/>
      </rPr>
      <t xml:space="preserve"> (</t>
    </r>
    <r>
      <rPr>
        <sz val="8"/>
        <color rgb="FFFF7B72"/>
        <rFont val="Consolas"/>
        <family val="3"/>
      </rPr>
      <t>ORDER BY</t>
    </r>
    <r>
      <rPr>
        <sz val="8"/>
        <color rgb="FFBBBEBF"/>
        <rFont val="Consolas"/>
        <family val="3"/>
      </rPr>
      <t xml:space="preserve"> total_revenue </t>
    </r>
    <r>
      <rPr>
        <sz val="8"/>
        <color rgb="FFFF7B72"/>
        <rFont val="Consolas"/>
        <family val="3"/>
      </rPr>
      <t>DESC</t>
    </r>
    <r>
      <rPr>
        <sz val="8"/>
        <color rgb="FFBBBEBF"/>
        <rFont val="Consolas"/>
        <family val="3"/>
      </rPr>
      <t xml:space="preserve">) </t>
    </r>
    <r>
      <rPr>
        <sz val="8"/>
        <color rgb="FFFF7B72"/>
        <rFont val="Consolas"/>
        <family val="3"/>
      </rPr>
      <t>AS</t>
    </r>
    <r>
      <rPr>
        <sz val="8"/>
        <color rgb="FFBBBEBF"/>
        <rFont val="Consolas"/>
        <family val="3"/>
      </rPr>
      <t xml:space="preserve"> revenue_rank</t>
    </r>
  </si>
  <si>
    <r>
      <t>FROM</t>
    </r>
    <r>
      <rPr>
        <sz val="8"/>
        <color rgb="FFBBBEBF"/>
        <rFont val="Consolas"/>
        <family val="3"/>
      </rPr>
      <t xml:space="preserve"> revenue_calc</t>
    </r>
  </si>
  <si>
    <r>
      <t>ORDER BY</t>
    </r>
    <r>
      <rPr>
        <sz val="8"/>
        <color rgb="FFBBBEBF"/>
        <rFont val="Consolas"/>
        <family val="3"/>
      </rPr>
      <t xml:space="preserve"> </t>
    </r>
  </si>
  <si>
    <t>       revenue_rank</t>
  </si>
  <si>
    <r>
      <t>LIMIT</t>
    </r>
    <r>
      <rPr>
        <sz val="8"/>
        <color rgb="FFBBBEBF"/>
        <rFont val="Consolas"/>
        <family val="3"/>
      </rPr>
      <t xml:space="preserve"> </t>
    </r>
    <r>
      <rPr>
        <sz val="8"/>
        <color rgb="FFB5CEA8"/>
        <rFont val="Consolas"/>
        <family val="3"/>
      </rPr>
      <t>20</t>
    </r>
    <r>
      <rPr>
        <sz val="8"/>
        <color rgb="FFBBBEBF"/>
        <rFont val="Consolas"/>
        <family val="3"/>
      </rPr>
      <t>;</t>
    </r>
  </si>
  <si>
    <t>  3B. WHICH PRODUCTS GENERATE THE MOST PROFIT?</t>
  </si>
  <si>
    <t>============================================================*/</t>
  </si>
  <si>
    <t>-- Revenue ≠ profit.</t>
  </si>
  <si>
    <t>-- Profitability shows which products truly create value.</t>
  </si>
  <si>
    <t>-- Identifying high‑profit SKUs helps prioritise pricing, promotion, and supply decisions.</t>
  </si>
  <si>
    <t>-- The first CTE aggregates quantity, sales, and cost.</t>
  </si>
  <si>
    <t>-- The second CTE calculates profit cleanly.</t>
  </si>
  <si>
    <t>-- This keeps the final SELECT readable and audit‑friendly.</t>
  </si>
  <si>
    <t>--Step 1: Calculate total sales, cost, and profit per product as CTE</t>
  </si>
  <si>
    <r>
      <t>WITH</t>
    </r>
    <r>
      <rPr>
        <sz val="8"/>
        <color rgb="FFBBBEBF"/>
        <rFont val="Consolas"/>
        <family val="3"/>
      </rPr>
      <t xml:space="preserve"> product_sales </t>
    </r>
    <r>
      <rPr>
        <sz val="8"/>
        <color rgb="FFFF7B72"/>
        <rFont val="Consolas"/>
        <family val="3"/>
      </rPr>
      <t>AS</t>
    </r>
    <r>
      <rPr>
        <sz val="8"/>
        <color rgb="FFBBBEBF"/>
        <rFont val="Consolas"/>
        <family val="3"/>
      </rPr>
      <t xml:space="preserve"> (</t>
    </r>
  </si>
  <si>
    <r>
      <t xml:space="preserve">              </t>
    </r>
    <r>
      <rPr>
        <sz val="8"/>
        <color rgb="FFDCDCAA"/>
        <rFont val="Consolas"/>
        <family val="3"/>
      </rPr>
      <t>SUM</t>
    </r>
    <r>
      <rPr>
        <sz val="8"/>
        <color rgb="FFBBBEBF"/>
        <rFont val="Consolas"/>
        <family val="3"/>
      </rPr>
      <t>(</t>
    </r>
    <r>
      <rPr>
        <sz val="8"/>
        <color rgb="FF79C0FF"/>
        <rFont val="Consolas"/>
        <family val="3"/>
      </rPr>
      <t>fs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orderquantity</t>
    </r>
    <r>
      <rPr>
        <sz val="8"/>
        <color rgb="FFBBBEBF"/>
        <rFont val="Consolas"/>
        <family val="3"/>
      </rPr>
      <t xml:space="preserve">) </t>
    </r>
    <r>
      <rPr>
        <sz val="8"/>
        <color rgb="FFFF7B72"/>
        <rFont val="Consolas"/>
        <family val="3"/>
      </rPr>
      <t>AS</t>
    </r>
    <r>
      <rPr>
        <sz val="8"/>
        <color rgb="FFBBBEBF"/>
        <rFont val="Consolas"/>
        <family val="3"/>
      </rPr>
      <t xml:space="preserve"> qty,</t>
    </r>
  </si>
  <si>
    <r>
      <t xml:space="preserve">              </t>
    </r>
    <r>
      <rPr>
        <sz val="8"/>
        <color rgb="FFDCDCAA"/>
        <rFont val="Consolas"/>
        <family val="3"/>
      </rPr>
      <t>SUM</t>
    </r>
    <r>
      <rPr>
        <sz val="8"/>
        <color rgb="FFBBBEBF"/>
        <rFont val="Consolas"/>
        <family val="3"/>
      </rPr>
      <t>(</t>
    </r>
    <r>
      <rPr>
        <sz val="8"/>
        <color rgb="FF79C0FF"/>
        <rFont val="Consolas"/>
        <family val="3"/>
      </rPr>
      <t>fs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orderquantity</t>
    </r>
    <r>
      <rPr>
        <sz val="8"/>
        <color rgb="FFBBBEBF"/>
        <rFont val="Consolas"/>
        <family val="3"/>
      </rPr>
      <t xml:space="preserve"> </t>
    </r>
    <r>
      <rPr>
        <sz val="8"/>
        <color rgb="FFD4D4D4"/>
        <rFont val="Consolas"/>
        <family val="3"/>
      </rPr>
      <t>*</t>
    </r>
    <r>
      <rPr>
        <sz val="8"/>
        <color rgb="FFBBBEBF"/>
        <rFont val="Consolas"/>
        <family val="3"/>
      </rPr>
      <t xml:space="preserve"> </t>
    </r>
    <r>
      <rPr>
        <sz val="8"/>
        <color rgb="FF79C0FF"/>
        <rFont val="Consolas"/>
        <family val="3"/>
      </rPr>
      <t>dp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productprice</t>
    </r>
    <r>
      <rPr>
        <sz val="8"/>
        <color rgb="FFBBBEBF"/>
        <rFont val="Consolas"/>
        <family val="3"/>
      </rPr>
      <t xml:space="preserve">) </t>
    </r>
    <r>
      <rPr>
        <sz val="8"/>
        <color rgb="FFFF7B72"/>
        <rFont val="Consolas"/>
        <family val="3"/>
      </rPr>
      <t>AS</t>
    </r>
    <r>
      <rPr>
        <sz val="8"/>
        <color rgb="FFBBBEBF"/>
        <rFont val="Consolas"/>
        <family val="3"/>
      </rPr>
      <t xml:space="preserve"> total_sales,</t>
    </r>
  </si>
  <si>
    <r>
      <t xml:space="preserve">              </t>
    </r>
    <r>
      <rPr>
        <sz val="8"/>
        <color rgb="FFDCDCAA"/>
        <rFont val="Consolas"/>
        <family val="3"/>
      </rPr>
      <t>SUM</t>
    </r>
    <r>
      <rPr>
        <sz val="8"/>
        <color rgb="FFBBBEBF"/>
        <rFont val="Consolas"/>
        <family val="3"/>
      </rPr>
      <t>(</t>
    </r>
    <r>
      <rPr>
        <sz val="8"/>
        <color rgb="FF79C0FF"/>
        <rFont val="Consolas"/>
        <family val="3"/>
      </rPr>
      <t>fs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orderquantity</t>
    </r>
    <r>
      <rPr>
        <sz val="8"/>
        <color rgb="FFBBBEBF"/>
        <rFont val="Consolas"/>
        <family val="3"/>
      </rPr>
      <t xml:space="preserve"> </t>
    </r>
    <r>
      <rPr>
        <sz val="8"/>
        <color rgb="FFD4D4D4"/>
        <rFont val="Consolas"/>
        <family val="3"/>
      </rPr>
      <t>*</t>
    </r>
    <r>
      <rPr>
        <sz val="8"/>
        <color rgb="FFBBBEBF"/>
        <rFont val="Consolas"/>
        <family val="3"/>
      </rPr>
      <t xml:space="preserve"> </t>
    </r>
    <r>
      <rPr>
        <sz val="8"/>
        <color rgb="FF79C0FF"/>
        <rFont val="Consolas"/>
        <family val="3"/>
      </rPr>
      <t>dp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productcost</t>
    </r>
    <r>
      <rPr>
        <sz val="8"/>
        <color rgb="FFBBBEBF"/>
        <rFont val="Consolas"/>
        <family val="3"/>
      </rPr>
      <t xml:space="preserve">) </t>
    </r>
    <r>
      <rPr>
        <sz val="8"/>
        <color rgb="FFFF7B72"/>
        <rFont val="Consolas"/>
        <family val="3"/>
      </rPr>
      <t>AS</t>
    </r>
    <r>
      <rPr>
        <sz val="8"/>
        <color rgb="FFBBBEBF"/>
        <rFont val="Consolas"/>
        <family val="3"/>
      </rPr>
      <t xml:space="preserve"> total_cost</t>
    </r>
  </si>
  <si>
    <t>),</t>
  </si>
  <si>
    <t>--Step 2: Calculate profit and rank by profit as CTE</t>
  </si>
  <si>
    <r>
      <t xml:space="preserve">profit_calc </t>
    </r>
    <r>
      <rPr>
        <sz val="8"/>
        <color rgb="FFFF7B72"/>
        <rFont val="Consolas"/>
        <family val="3"/>
      </rPr>
      <t>AS</t>
    </r>
    <r>
      <rPr>
        <sz val="8"/>
        <color rgb="FFBBBEBF"/>
        <rFont val="Consolas"/>
        <family val="3"/>
      </rPr>
      <t xml:space="preserve"> (</t>
    </r>
  </si>
  <si>
    <r>
      <t>       </t>
    </r>
    <r>
      <rPr>
        <sz val="8"/>
        <color rgb="FFFF7B72"/>
        <rFont val="Consolas"/>
        <family val="3"/>
      </rPr>
      <t>SELECT</t>
    </r>
  </si>
  <si>
    <t>              productkey,</t>
  </si>
  <si>
    <t>              productsku,</t>
  </si>
  <si>
    <t>              productname,</t>
  </si>
  <si>
    <t>              qty,</t>
  </si>
  <si>
    <t>              total_sales,</t>
  </si>
  <si>
    <t>              total_cost,</t>
  </si>
  <si>
    <r>
      <t xml:space="preserve">              total_sales </t>
    </r>
    <r>
      <rPr>
        <sz val="8"/>
        <color rgb="FFD4D4D4"/>
        <rFont val="Consolas"/>
        <family val="3"/>
      </rPr>
      <t>-</t>
    </r>
    <r>
      <rPr>
        <sz val="8"/>
        <color rgb="FFBBBEBF"/>
        <rFont val="Consolas"/>
        <family val="3"/>
      </rPr>
      <t xml:space="preserve"> total_cost </t>
    </r>
    <r>
      <rPr>
        <sz val="8"/>
        <color rgb="FFFF7B72"/>
        <rFont val="Consolas"/>
        <family val="3"/>
      </rPr>
      <t>AS</t>
    </r>
    <r>
      <rPr>
        <sz val="8"/>
        <color rgb="FFBBBEBF"/>
        <rFont val="Consolas"/>
        <family val="3"/>
      </rPr>
      <t xml:space="preserve"> total_profit</t>
    </r>
  </si>
  <si>
    <r>
      <t>       </t>
    </r>
    <r>
      <rPr>
        <sz val="8"/>
        <color rgb="FFFF7B72"/>
        <rFont val="Consolas"/>
        <family val="3"/>
      </rPr>
      <t>FROM</t>
    </r>
    <r>
      <rPr>
        <sz val="8"/>
        <color rgb="FFBBBEBF"/>
        <rFont val="Consolas"/>
        <family val="3"/>
      </rPr>
      <t xml:space="preserve"> product_sales</t>
    </r>
  </si>
  <si>
    <t>--Step 3: Rank products by profit and calculate percent of total with running total</t>
  </si>
  <si>
    <t>SELECT</t>
  </si>
  <si>
    <t>       qty,</t>
  </si>
  <si>
    <t>       total_sales,</t>
  </si>
  <si>
    <t>       total_cost,</t>
  </si>
  <si>
    <t>       total_profit,</t>
  </si>
  <si>
    <r>
      <t xml:space="preserve">       total_profit </t>
    </r>
    <r>
      <rPr>
        <sz val="8"/>
        <color rgb="FFD4D4D4"/>
        <rFont val="Consolas"/>
        <family val="3"/>
      </rPr>
      <t>/</t>
    </r>
    <r>
      <rPr>
        <sz val="8"/>
        <color rgb="FFBBBEBF"/>
        <rFont val="Consolas"/>
        <family val="3"/>
      </rPr>
      <t xml:space="preserve"> </t>
    </r>
    <r>
      <rPr>
        <sz val="8"/>
        <color rgb="FFDCDCAA"/>
        <rFont val="Consolas"/>
        <family val="3"/>
      </rPr>
      <t>SUM</t>
    </r>
    <r>
      <rPr>
        <sz val="8"/>
        <color rgb="FFBBBEBF"/>
        <rFont val="Consolas"/>
        <family val="3"/>
      </rPr>
      <t xml:space="preserve">(total_profit) </t>
    </r>
    <r>
      <rPr>
        <sz val="8"/>
        <color rgb="FFFF7B72"/>
        <rFont val="Consolas"/>
        <family val="3"/>
      </rPr>
      <t>OVER</t>
    </r>
    <r>
      <rPr>
        <sz val="8"/>
        <color rgb="FFBBBEBF"/>
        <rFont val="Consolas"/>
        <family val="3"/>
      </rPr>
      <t xml:space="preserve"> </t>
    </r>
    <r>
      <rPr>
        <sz val="8"/>
        <color rgb="FFC9D1D9"/>
        <rFont val="Consolas"/>
        <family val="3"/>
      </rPr>
      <t>()</t>
    </r>
    <r>
      <rPr>
        <sz val="8"/>
        <color rgb="FFBBBEBF"/>
        <rFont val="Consolas"/>
        <family val="3"/>
      </rPr>
      <t xml:space="preserve"> </t>
    </r>
    <r>
      <rPr>
        <sz val="8"/>
        <color rgb="FFD4D4D4"/>
        <rFont val="Consolas"/>
        <family val="3"/>
      </rPr>
      <t>*</t>
    </r>
    <r>
      <rPr>
        <sz val="8"/>
        <color rgb="FFBBBEBF"/>
        <rFont val="Consolas"/>
        <family val="3"/>
      </rPr>
      <t xml:space="preserve"> </t>
    </r>
    <r>
      <rPr>
        <sz val="8"/>
        <color rgb="FFB5CEA8"/>
        <rFont val="Consolas"/>
        <family val="3"/>
      </rPr>
      <t>100</t>
    </r>
    <r>
      <rPr>
        <sz val="8"/>
        <color rgb="FFBBBEBF"/>
        <rFont val="Consolas"/>
        <family val="3"/>
      </rPr>
      <t xml:space="preserve"> </t>
    </r>
    <r>
      <rPr>
        <sz val="8"/>
        <color rgb="FFFF7B72"/>
        <rFont val="Consolas"/>
        <family val="3"/>
      </rPr>
      <t>AS</t>
    </r>
    <r>
      <rPr>
        <sz val="8"/>
        <color rgb="FFBBBEBF"/>
        <rFont val="Consolas"/>
        <family val="3"/>
      </rPr>
      <t xml:space="preserve"> pct_of_total_profit,</t>
    </r>
  </si>
  <si>
    <r>
      <t>       </t>
    </r>
    <r>
      <rPr>
        <sz val="8"/>
        <color rgb="FFDCDCAA"/>
        <rFont val="Consolas"/>
        <family val="3"/>
      </rPr>
      <t>SUM</t>
    </r>
    <r>
      <rPr>
        <sz val="8"/>
        <color rgb="FFBBBEBF"/>
        <rFont val="Consolas"/>
        <family val="3"/>
      </rPr>
      <t xml:space="preserve">(total_profit) </t>
    </r>
    <r>
      <rPr>
        <sz val="8"/>
        <color rgb="FFFF7B72"/>
        <rFont val="Consolas"/>
        <family val="3"/>
      </rPr>
      <t>OVER</t>
    </r>
    <r>
      <rPr>
        <sz val="8"/>
        <color rgb="FFBBBEBF"/>
        <rFont val="Consolas"/>
        <family val="3"/>
      </rPr>
      <t xml:space="preserve"> (</t>
    </r>
    <r>
      <rPr>
        <sz val="8"/>
        <color rgb="FFFF7B72"/>
        <rFont val="Consolas"/>
        <family val="3"/>
      </rPr>
      <t>ORDER BY</t>
    </r>
    <r>
      <rPr>
        <sz val="8"/>
        <color rgb="FFBBBEBF"/>
        <rFont val="Consolas"/>
        <family val="3"/>
      </rPr>
      <t xml:space="preserve"> total_profit </t>
    </r>
    <r>
      <rPr>
        <sz val="8"/>
        <color rgb="FFFF7B72"/>
        <rFont val="Consolas"/>
        <family val="3"/>
      </rPr>
      <t>DESC</t>
    </r>
    <r>
      <rPr>
        <sz val="8"/>
        <color rgb="FFBBBEBF"/>
        <rFont val="Consolas"/>
        <family val="3"/>
      </rPr>
      <t>)</t>
    </r>
  </si>
  <si>
    <r>
      <t xml:space="preserve">              </t>
    </r>
    <r>
      <rPr>
        <sz val="8"/>
        <color rgb="FFD4D4D4"/>
        <rFont val="Consolas"/>
        <family val="3"/>
      </rPr>
      <t>/</t>
    </r>
    <r>
      <rPr>
        <sz val="8"/>
        <color rgb="FFBBBEBF"/>
        <rFont val="Consolas"/>
        <family val="3"/>
      </rPr>
      <t xml:space="preserve"> </t>
    </r>
    <r>
      <rPr>
        <sz val="8"/>
        <color rgb="FFDCDCAA"/>
        <rFont val="Consolas"/>
        <family val="3"/>
      </rPr>
      <t>SUM</t>
    </r>
    <r>
      <rPr>
        <sz val="8"/>
        <color rgb="FFBBBEBF"/>
        <rFont val="Consolas"/>
        <family val="3"/>
      </rPr>
      <t xml:space="preserve">(total_profit) </t>
    </r>
    <r>
      <rPr>
        <sz val="8"/>
        <color rgb="FFFF7B72"/>
        <rFont val="Consolas"/>
        <family val="3"/>
      </rPr>
      <t>OVER</t>
    </r>
    <r>
      <rPr>
        <sz val="8"/>
        <color rgb="FFBBBEBF"/>
        <rFont val="Consolas"/>
        <family val="3"/>
      </rPr>
      <t xml:space="preserve"> </t>
    </r>
    <r>
      <rPr>
        <sz val="8"/>
        <color rgb="FFC9D1D9"/>
        <rFont val="Consolas"/>
        <family val="3"/>
      </rPr>
      <t>()</t>
    </r>
    <r>
      <rPr>
        <sz val="8"/>
        <color rgb="FFBBBEBF"/>
        <rFont val="Consolas"/>
        <family val="3"/>
      </rPr>
      <t xml:space="preserve"> </t>
    </r>
    <r>
      <rPr>
        <sz val="8"/>
        <color rgb="FFD4D4D4"/>
        <rFont val="Consolas"/>
        <family val="3"/>
      </rPr>
      <t>*</t>
    </r>
    <r>
      <rPr>
        <sz val="8"/>
        <color rgb="FFBBBEBF"/>
        <rFont val="Consolas"/>
        <family val="3"/>
      </rPr>
      <t xml:space="preserve"> </t>
    </r>
    <r>
      <rPr>
        <sz val="8"/>
        <color rgb="FFB5CEA8"/>
        <rFont val="Consolas"/>
        <family val="3"/>
      </rPr>
      <t>100</t>
    </r>
    <r>
      <rPr>
        <sz val="8"/>
        <color rgb="FFBBBEBF"/>
        <rFont val="Consolas"/>
        <family val="3"/>
      </rPr>
      <t xml:space="preserve"> </t>
    </r>
    <r>
      <rPr>
        <sz val="8"/>
        <color rgb="FFFF7B72"/>
        <rFont val="Consolas"/>
        <family val="3"/>
      </rPr>
      <t>AS</t>
    </r>
    <r>
      <rPr>
        <sz val="8"/>
        <color rgb="FFBBBEBF"/>
        <rFont val="Consolas"/>
        <family val="3"/>
      </rPr>
      <t xml:space="preserve"> running_pct_profit,</t>
    </r>
  </si>
  <si>
    <r>
      <t>       </t>
    </r>
    <r>
      <rPr>
        <sz val="8"/>
        <color rgb="FFDCDCAA"/>
        <rFont val="Consolas"/>
        <family val="3"/>
      </rPr>
      <t>RANK</t>
    </r>
    <r>
      <rPr>
        <sz val="8"/>
        <color rgb="FFC9D1D9"/>
        <rFont val="Consolas"/>
        <family val="3"/>
      </rPr>
      <t>()</t>
    </r>
    <r>
      <rPr>
        <sz val="8"/>
        <color rgb="FFBBBEBF"/>
        <rFont val="Consolas"/>
        <family val="3"/>
      </rPr>
      <t xml:space="preserve"> </t>
    </r>
    <r>
      <rPr>
        <sz val="8"/>
        <color rgb="FFFF7B72"/>
        <rFont val="Consolas"/>
        <family val="3"/>
      </rPr>
      <t>OVER</t>
    </r>
    <r>
      <rPr>
        <sz val="8"/>
        <color rgb="FFBBBEBF"/>
        <rFont val="Consolas"/>
        <family val="3"/>
      </rPr>
      <t xml:space="preserve"> (</t>
    </r>
    <r>
      <rPr>
        <sz val="8"/>
        <color rgb="FFFF7B72"/>
        <rFont val="Consolas"/>
        <family val="3"/>
      </rPr>
      <t>ORDER BY</t>
    </r>
    <r>
      <rPr>
        <sz val="8"/>
        <color rgb="FFBBBEBF"/>
        <rFont val="Consolas"/>
        <family val="3"/>
      </rPr>
      <t xml:space="preserve"> total_profit </t>
    </r>
    <r>
      <rPr>
        <sz val="8"/>
        <color rgb="FFFF7B72"/>
        <rFont val="Consolas"/>
        <family val="3"/>
      </rPr>
      <t>DESC</t>
    </r>
    <r>
      <rPr>
        <sz val="8"/>
        <color rgb="FFBBBEBF"/>
        <rFont val="Consolas"/>
        <family val="3"/>
      </rPr>
      <t xml:space="preserve">) </t>
    </r>
    <r>
      <rPr>
        <sz val="8"/>
        <color rgb="FFFF7B72"/>
        <rFont val="Consolas"/>
        <family val="3"/>
      </rPr>
      <t>AS</t>
    </r>
    <r>
      <rPr>
        <sz val="8"/>
        <color rgb="FFBBBEBF"/>
        <rFont val="Consolas"/>
        <family val="3"/>
      </rPr>
      <t xml:space="preserve"> profit_rank</t>
    </r>
  </si>
  <si>
    <r>
      <t>FROM</t>
    </r>
    <r>
      <rPr>
        <sz val="8"/>
        <color rgb="FFBBBEBF"/>
        <rFont val="Consolas"/>
        <family val="3"/>
      </rPr>
      <t xml:space="preserve"> profit_calc</t>
    </r>
  </si>
  <si>
    <t>       profit_rank</t>
  </si>
  <si>
    <t>-- Insight:</t>
  </si>
  <si>
    <t>-- Profit is far more concentrated than revenue.</t>
  </si>
  <si>
    <t>-- A small set of SKUs contributes a disproportionately large share of total profit.</t>
  </si>
  <si>
    <t>-- The running total highlights dependency on top performers and supports strategic focus.</t>
  </si>
  <si>
    <t>A. SQL Prompt (the code)</t>
  </si>
  <si>
    <t>C. Screenshot of Visual Code Studio running the query</t>
  </si>
  <si>
    <t>Business Question:</t>
  </si>
  <si>
    <t>Insights From Analysis:</t>
  </si>
  <si>
    <t>Analytical Support:</t>
  </si>
  <si>
    <t>B. Result table (Excel Extract):</t>
  </si>
  <si>
    <t>  3C. WHICH PRODUCTS ARE DECLINING OVER TIME?</t>
  </si>
  <si>
    <t>-- Trend analysis detects early signs of demand drop or supply issues.</t>
  </si>
  <si>
    <t>-- The CTE creates a clean monthly summary table.</t>
  </si>
  <si>
    <t>-- This allows the moving average window function to operate on tidy, aggregated data.</t>
  </si>
  <si>
    <t>-- It keeps the time‑series logic simple and readable.</t>
  </si>
  <si>
    <t>--Step 1: Create monthly sales summary as CTE</t>
  </si>
  <si>
    <r>
      <t>WITH</t>
    </r>
    <r>
      <rPr>
        <sz val="8"/>
        <color rgb="FFBBBEBF"/>
        <rFont val="Consolas"/>
        <family val="3"/>
      </rPr>
      <t xml:space="preserve"> monthly_sales </t>
    </r>
    <r>
      <rPr>
        <sz val="8"/>
        <color rgb="FFFF7B72"/>
        <rFont val="Consolas"/>
        <family val="3"/>
      </rPr>
      <t>AS</t>
    </r>
    <r>
      <rPr>
        <sz val="8"/>
        <color rgb="FFBBBEBF"/>
        <rFont val="Consolas"/>
        <family val="3"/>
      </rPr>
      <t xml:space="preserve"> (</t>
    </r>
  </si>
  <si>
    <r>
      <t>              DATE_TRUNC(</t>
    </r>
    <r>
      <rPr>
        <sz val="8"/>
        <color rgb="FFA5D6FF"/>
        <rFont val="Consolas"/>
        <family val="3"/>
      </rPr>
      <t>'month'</t>
    </r>
    <r>
      <rPr>
        <sz val="8"/>
        <color rgb="FFBBBEBF"/>
        <rFont val="Consolas"/>
        <family val="3"/>
      </rPr>
      <t xml:space="preserve">, </t>
    </r>
    <r>
      <rPr>
        <sz val="8"/>
        <color rgb="FF79C0FF"/>
        <rFont val="Consolas"/>
        <family val="3"/>
      </rPr>
      <t>fs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orderdate</t>
    </r>
    <r>
      <rPr>
        <sz val="8"/>
        <color rgb="FFBBBEBF"/>
        <rFont val="Consolas"/>
        <family val="3"/>
      </rPr>
      <t xml:space="preserve">) </t>
    </r>
    <r>
      <rPr>
        <sz val="8"/>
        <color rgb="FFFF7B72"/>
        <rFont val="Consolas"/>
        <family val="3"/>
      </rPr>
      <t>AS</t>
    </r>
    <r>
      <rPr>
        <sz val="8"/>
        <color rgb="FFBBBEBF"/>
        <rFont val="Consolas"/>
        <family val="3"/>
      </rPr>
      <t xml:space="preserve"> </t>
    </r>
    <r>
      <rPr>
        <sz val="8"/>
        <color rgb="FFDCDCAA"/>
        <rFont val="Consolas"/>
        <family val="3"/>
      </rPr>
      <t>month</t>
    </r>
    <r>
      <rPr>
        <sz val="8"/>
        <color rgb="FFBBBEBF"/>
        <rFont val="Consolas"/>
        <family val="3"/>
      </rPr>
      <t>,</t>
    </r>
  </si>
  <si>
    <r>
      <t xml:space="preserve">              </t>
    </r>
    <r>
      <rPr>
        <sz val="8"/>
        <color rgb="FFDCDCAA"/>
        <rFont val="Consolas"/>
        <family val="3"/>
      </rPr>
      <t>SUM</t>
    </r>
    <r>
      <rPr>
        <sz val="8"/>
        <color rgb="FFBBBEBF"/>
        <rFont val="Consolas"/>
        <family val="3"/>
      </rPr>
      <t>(</t>
    </r>
    <r>
      <rPr>
        <sz val="8"/>
        <color rgb="FF79C0FF"/>
        <rFont val="Consolas"/>
        <family val="3"/>
      </rPr>
      <t>fs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orderquantity</t>
    </r>
    <r>
      <rPr>
        <sz val="8"/>
        <color rgb="FFBBBEBF"/>
        <rFont val="Consolas"/>
        <family val="3"/>
      </rPr>
      <t xml:space="preserve">) </t>
    </r>
    <r>
      <rPr>
        <sz val="8"/>
        <color rgb="FFFF7B72"/>
        <rFont val="Consolas"/>
        <family val="3"/>
      </rPr>
      <t>AS</t>
    </r>
    <r>
      <rPr>
        <sz val="8"/>
        <color rgb="FFBBBEBF"/>
        <rFont val="Consolas"/>
        <family val="3"/>
      </rPr>
      <t xml:space="preserve"> qty</t>
    </r>
  </si>
  <si>
    <r>
      <t xml:space="preserve">              </t>
    </r>
    <r>
      <rPr>
        <sz val="8"/>
        <color rgb="FFDCDCAA"/>
        <rFont val="Consolas"/>
        <family val="3"/>
      </rPr>
      <t>month</t>
    </r>
    <r>
      <rPr>
        <sz val="8"/>
        <color rgb="FFBBBEBF"/>
        <rFont val="Consolas"/>
        <family val="3"/>
      </rPr>
      <t>,</t>
    </r>
  </si>
  <si>
    <t>--Step 2: Calculate 3‑month moving average and rank by declining trend</t>
  </si>
  <si>
    <r>
      <t>       </t>
    </r>
    <r>
      <rPr>
        <sz val="8"/>
        <color rgb="FFDCDCAA"/>
        <rFont val="Consolas"/>
        <family val="3"/>
      </rPr>
      <t>month</t>
    </r>
    <r>
      <rPr>
        <sz val="8"/>
        <color rgb="FFBBBEBF"/>
        <rFont val="Consolas"/>
        <family val="3"/>
      </rPr>
      <t>,</t>
    </r>
  </si>
  <si>
    <r>
      <t>       </t>
    </r>
    <r>
      <rPr>
        <sz val="8"/>
        <color rgb="FFDCDCAA"/>
        <rFont val="Consolas"/>
        <family val="3"/>
      </rPr>
      <t>AVG</t>
    </r>
    <r>
      <rPr>
        <sz val="8"/>
        <color rgb="FFBBBEBF"/>
        <rFont val="Consolas"/>
        <family val="3"/>
      </rPr>
      <t xml:space="preserve">(qty) </t>
    </r>
    <r>
      <rPr>
        <sz val="8"/>
        <color rgb="FFFF7B72"/>
        <rFont val="Consolas"/>
        <family val="3"/>
      </rPr>
      <t>OVER</t>
    </r>
    <r>
      <rPr>
        <sz val="8"/>
        <color rgb="FFBBBEBF"/>
        <rFont val="Consolas"/>
        <family val="3"/>
      </rPr>
      <t xml:space="preserve"> (</t>
    </r>
  </si>
  <si>
    <r>
      <t xml:space="preserve">              </t>
    </r>
    <r>
      <rPr>
        <sz val="8"/>
        <color rgb="FFFF7B72"/>
        <rFont val="Consolas"/>
        <family val="3"/>
      </rPr>
      <t>PARTITION</t>
    </r>
    <r>
      <rPr>
        <sz val="8"/>
        <color rgb="FFBBBEBF"/>
        <rFont val="Consolas"/>
        <family val="3"/>
      </rPr>
      <t xml:space="preserve"> </t>
    </r>
    <r>
      <rPr>
        <sz val="8"/>
        <color rgb="FFFF7B72"/>
        <rFont val="Consolas"/>
        <family val="3"/>
      </rPr>
      <t>BY</t>
    </r>
    <r>
      <rPr>
        <sz val="8"/>
        <color rgb="FFBBBEBF"/>
        <rFont val="Consolas"/>
        <family val="3"/>
      </rPr>
      <t xml:space="preserve"> productname</t>
    </r>
  </si>
  <si>
    <r>
      <t xml:space="preserve">              </t>
    </r>
    <r>
      <rPr>
        <sz val="8"/>
        <color rgb="FFFF7B72"/>
        <rFont val="Consolas"/>
        <family val="3"/>
      </rPr>
      <t>ORDER BY</t>
    </r>
    <r>
      <rPr>
        <sz val="8"/>
        <color rgb="FFBBBEBF"/>
        <rFont val="Consolas"/>
        <family val="3"/>
      </rPr>
      <t xml:space="preserve"> </t>
    </r>
    <r>
      <rPr>
        <sz val="8"/>
        <color rgb="FFDCDCAA"/>
        <rFont val="Consolas"/>
        <family val="3"/>
      </rPr>
      <t>month</t>
    </r>
  </si>
  <si>
    <r>
      <t xml:space="preserve">              </t>
    </r>
    <r>
      <rPr>
        <sz val="8"/>
        <color rgb="FFFF7B72"/>
        <rFont val="Consolas"/>
        <family val="3"/>
      </rPr>
      <t>ROWS</t>
    </r>
    <r>
      <rPr>
        <sz val="8"/>
        <color rgb="FFBBBEBF"/>
        <rFont val="Consolas"/>
        <family val="3"/>
      </rPr>
      <t xml:space="preserve"> </t>
    </r>
    <r>
      <rPr>
        <sz val="8"/>
        <color rgb="FFFF7B72"/>
        <rFont val="Consolas"/>
        <family val="3"/>
      </rPr>
      <t>BETWEEN</t>
    </r>
    <r>
      <rPr>
        <sz val="8"/>
        <color rgb="FFBBBEBF"/>
        <rFont val="Consolas"/>
        <family val="3"/>
      </rPr>
      <t xml:space="preserve"> </t>
    </r>
    <r>
      <rPr>
        <sz val="8"/>
        <color rgb="FFB5CEA8"/>
        <rFont val="Consolas"/>
        <family val="3"/>
      </rPr>
      <t>2</t>
    </r>
    <r>
      <rPr>
        <sz val="8"/>
        <color rgb="FFBBBEBF"/>
        <rFont val="Consolas"/>
        <family val="3"/>
      </rPr>
      <t xml:space="preserve"> </t>
    </r>
    <r>
      <rPr>
        <sz val="8"/>
        <color rgb="FFFF7B72"/>
        <rFont val="Consolas"/>
        <family val="3"/>
      </rPr>
      <t>PRECEDING</t>
    </r>
    <r>
      <rPr>
        <sz val="8"/>
        <color rgb="FFBBBEBF"/>
        <rFont val="Consolas"/>
        <family val="3"/>
      </rPr>
      <t xml:space="preserve"> </t>
    </r>
    <r>
      <rPr>
        <sz val="8"/>
        <color rgb="FFFF7B72"/>
        <rFont val="Consolas"/>
        <family val="3"/>
      </rPr>
      <t>AND</t>
    </r>
    <r>
      <rPr>
        <sz val="8"/>
        <color rgb="FFBBBEBF"/>
        <rFont val="Consolas"/>
        <family val="3"/>
      </rPr>
      <t xml:space="preserve"> CURRENT </t>
    </r>
    <r>
      <rPr>
        <sz val="8"/>
        <color rgb="FFFF7B72"/>
        <rFont val="Consolas"/>
        <family val="3"/>
      </rPr>
      <t>ROW</t>
    </r>
  </si>
  <si>
    <r>
      <t xml:space="preserve">       ) </t>
    </r>
    <r>
      <rPr>
        <sz val="8"/>
        <color rgb="FFFF7B72"/>
        <rFont val="Consolas"/>
        <family val="3"/>
      </rPr>
      <t>AS</t>
    </r>
    <r>
      <rPr>
        <sz val="8"/>
        <color rgb="FFBBBEBF"/>
        <rFont val="Consolas"/>
        <family val="3"/>
      </rPr>
      <t xml:space="preserve"> qty_moving_avg_3m</t>
    </r>
  </si>
  <si>
    <r>
      <t>FROM</t>
    </r>
    <r>
      <rPr>
        <sz val="8"/>
        <color rgb="FFBBBEBF"/>
        <rFont val="Consolas"/>
        <family val="3"/>
      </rPr>
      <t xml:space="preserve"> monthly_sales</t>
    </r>
  </si>
  <si>
    <r>
      <t>       </t>
    </r>
    <r>
      <rPr>
        <sz val="8"/>
        <color rgb="FFDCDCAA"/>
        <rFont val="Consolas"/>
        <family val="3"/>
      </rPr>
      <t>month</t>
    </r>
    <r>
      <rPr>
        <sz val="8"/>
        <color rgb="FFBBBEBF"/>
        <rFont val="Consolas"/>
        <family val="3"/>
      </rPr>
      <t>;</t>
    </r>
  </si>
  <si>
    <t>--Trend Detection</t>
  </si>
  <si>
    <t>-- The 3‑month moving average smooths short‑term volatility and reveals directional trends.</t>
  </si>
  <si>
    <t>-- Several products show gradual declines in monthly quantity, signalling potential demand softening.</t>
  </si>
  <si>
    <t>-- Examples include All‑Purpose Bike Stand and Bike Wash – Dissolver, where moving averages taper off after early peaks.</t>
  </si>
  <si>
    <t>--Operational Interpretation</t>
  </si>
  <si>
    <t>-- Declining products may indicate market saturation, reduced promotional activity, or substitution by newer SKUs.</t>
  </si>
  <si>
    <t>-- Stable or rising products (e.g., AWC Logo Cap) suggest sustained customer interest and effective pricing.</t>
  </si>
  <si>
    <t>-- Moving averages help isolate true demand changes from random monthly fluctuations.</t>
  </si>
  <si>
    <t>--Business Risk</t>
  </si>
  <si>
    <t>-- Persistent downward trends can dilute overall category performance.</t>
  </si>
  <si>
    <t>-- Early detection enables proactive action — price review, bundling, or discontinuation before losses accumulate.</t>
  </si>
  <si>
    <t>--Recommended Actions</t>
  </si>
  <si>
    <t>-- Flag SKUs with ≥3 consecutive months of declining moving averages for review.</t>
  </si>
  <si>
    <t>-- Investigate marketing, pricing, or supply factors behind each decline.</t>
  </si>
  <si>
    <t>-- Consider promotional refresh or product repositioning for softening SKUs.</t>
  </si>
  <si>
    <t>-- Maintain monitoring cadence monthly to catch emerging declines early.</t>
  </si>
  <si>
    <t>  3D. WHICH PRODUCTS ARE GENERATING THE LOWEST PROFIT?</t>
  </si>
  <si>
    <t>-- dilute overall profitability</t>
  </si>
  <si>
    <t>-- consume warehouse, logistics, and marketing capacity</t>
  </si>
  <si>
    <t>-- may require price review, cost renegotiation, or discontinuation</t>
  </si>
  <si>
    <t>-- The CTE isolates the total sales, total cost and total profit financial calculations.</t>
  </si>
  <si>
    <t>-- This keeps the final WHERE clause simple and avoids repeating formulas.</t>
  </si>
  <si>
    <t>-- It also makes the logic easier to audit.</t>
  </si>
  <si>
    <t>--Step1: Calculate total sales, cost, and profit per product as CTE</t>
  </si>
  <si>
    <r>
      <t>WITH</t>
    </r>
    <r>
      <rPr>
        <sz val="8"/>
        <color rgb="FFBBBEBF"/>
        <rFont val="Consolas"/>
        <family val="3"/>
      </rPr>
      <t xml:space="preserve"> profit_calc </t>
    </r>
    <r>
      <rPr>
        <sz val="8"/>
        <color rgb="FFFF7B72"/>
        <rFont val="Consolas"/>
        <family val="3"/>
      </rPr>
      <t>AS</t>
    </r>
    <r>
      <rPr>
        <sz val="8"/>
        <color rgb="FFBBBEBF"/>
        <rFont val="Consolas"/>
        <family val="3"/>
      </rPr>
      <t xml:space="preserve"> (</t>
    </r>
  </si>
  <si>
    <r>
      <t xml:space="preserve">              </t>
    </r>
    <r>
      <rPr>
        <sz val="8"/>
        <color rgb="FFDCDCAA"/>
        <rFont val="Consolas"/>
        <family val="3"/>
      </rPr>
      <t>SUM</t>
    </r>
    <r>
      <rPr>
        <sz val="8"/>
        <color rgb="FFBBBEBF"/>
        <rFont val="Consolas"/>
        <family val="3"/>
      </rPr>
      <t>(</t>
    </r>
    <r>
      <rPr>
        <sz val="8"/>
        <color rgb="FF79C0FF"/>
        <rFont val="Consolas"/>
        <family val="3"/>
      </rPr>
      <t>fs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orderquantity</t>
    </r>
    <r>
      <rPr>
        <sz val="8"/>
        <color rgb="FFBBBEBF"/>
        <rFont val="Consolas"/>
        <family val="3"/>
      </rPr>
      <t xml:space="preserve"> </t>
    </r>
    <r>
      <rPr>
        <sz val="8"/>
        <color rgb="FFD4D4D4"/>
        <rFont val="Consolas"/>
        <family val="3"/>
      </rPr>
      <t>*</t>
    </r>
    <r>
      <rPr>
        <sz val="8"/>
        <color rgb="FFBBBEBF"/>
        <rFont val="Consolas"/>
        <family val="3"/>
      </rPr>
      <t xml:space="preserve"> </t>
    </r>
    <r>
      <rPr>
        <sz val="8"/>
        <color rgb="FF79C0FF"/>
        <rFont val="Consolas"/>
        <family val="3"/>
      </rPr>
      <t>dp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productcost</t>
    </r>
    <r>
      <rPr>
        <sz val="8"/>
        <color rgb="FFBBBEBF"/>
        <rFont val="Consolas"/>
        <family val="3"/>
      </rPr>
      <t xml:space="preserve">) </t>
    </r>
    <r>
      <rPr>
        <sz val="8"/>
        <color rgb="FFFF7B72"/>
        <rFont val="Consolas"/>
        <family val="3"/>
      </rPr>
      <t>AS</t>
    </r>
    <r>
      <rPr>
        <sz val="8"/>
        <color rgb="FFBBBEBF"/>
        <rFont val="Consolas"/>
        <family val="3"/>
      </rPr>
      <t xml:space="preserve"> total_cost,</t>
    </r>
  </si>
  <si>
    <r>
      <t xml:space="preserve">              </t>
    </r>
    <r>
      <rPr>
        <sz val="8"/>
        <color rgb="FFDCDCAA"/>
        <rFont val="Consolas"/>
        <family val="3"/>
      </rPr>
      <t>SUM</t>
    </r>
    <r>
      <rPr>
        <sz val="8"/>
        <color rgb="FFBBBEBF"/>
        <rFont val="Consolas"/>
        <family val="3"/>
      </rPr>
      <t>(</t>
    </r>
    <r>
      <rPr>
        <sz val="8"/>
        <color rgb="FF79C0FF"/>
        <rFont val="Consolas"/>
        <family val="3"/>
      </rPr>
      <t>fs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orderquantity</t>
    </r>
    <r>
      <rPr>
        <sz val="8"/>
        <color rgb="FFBBBEBF"/>
        <rFont val="Consolas"/>
        <family val="3"/>
      </rPr>
      <t xml:space="preserve"> </t>
    </r>
    <r>
      <rPr>
        <sz val="8"/>
        <color rgb="FFD4D4D4"/>
        <rFont val="Consolas"/>
        <family val="3"/>
      </rPr>
      <t>*</t>
    </r>
    <r>
      <rPr>
        <sz val="8"/>
        <color rgb="FFBBBEBF"/>
        <rFont val="Consolas"/>
        <family val="3"/>
      </rPr>
      <t xml:space="preserve"> (</t>
    </r>
    <r>
      <rPr>
        <sz val="8"/>
        <color rgb="FF79C0FF"/>
        <rFont val="Consolas"/>
        <family val="3"/>
      </rPr>
      <t>dp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productprice</t>
    </r>
    <r>
      <rPr>
        <sz val="8"/>
        <color rgb="FFBBBEBF"/>
        <rFont val="Consolas"/>
        <family val="3"/>
      </rPr>
      <t xml:space="preserve"> </t>
    </r>
    <r>
      <rPr>
        <sz val="8"/>
        <color rgb="FFD4D4D4"/>
        <rFont val="Consolas"/>
        <family val="3"/>
      </rPr>
      <t>-</t>
    </r>
    <r>
      <rPr>
        <sz val="8"/>
        <color rgb="FFBBBEBF"/>
        <rFont val="Consolas"/>
        <family val="3"/>
      </rPr>
      <t xml:space="preserve"> </t>
    </r>
    <r>
      <rPr>
        <sz val="8"/>
        <color rgb="FF79C0FF"/>
        <rFont val="Consolas"/>
        <family val="3"/>
      </rPr>
      <t>dp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productcost</t>
    </r>
    <r>
      <rPr>
        <sz val="8"/>
        <color rgb="FFBBBEBF"/>
        <rFont val="Consolas"/>
        <family val="3"/>
      </rPr>
      <t xml:space="preserve">)) </t>
    </r>
    <r>
      <rPr>
        <sz val="8"/>
        <color rgb="FFFF7B72"/>
        <rFont val="Consolas"/>
        <family val="3"/>
      </rPr>
      <t>AS</t>
    </r>
    <r>
      <rPr>
        <sz val="8"/>
        <color rgb="FFBBBEBF"/>
        <rFont val="Consolas"/>
        <family val="3"/>
      </rPr>
      <t xml:space="preserve"> total_profit</t>
    </r>
  </si>
  <si>
    <t>--Step 2: Calculate profit and rank by profit</t>
  </si>
  <si>
    <t>       total_profit</t>
  </si>
  <si>
    <r>
      <t>ORDER BY</t>
    </r>
    <r>
      <rPr>
        <sz val="8"/>
        <color rgb="FFBBBEBF"/>
        <rFont val="Consolas"/>
        <family val="3"/>
      </rPr>
      <t xml:space="preserve"> total_profit </t>
    </r>
    <r>
      <rPr>
        <sz val="8"/>
        <color rgb="FFFF7B72"/>
        <rFont val="Consolas"/>
        <family val="3"/>
      </rPr>
      <t>ASC</t>
    </r>
  </si>
  <si>
    <r>
      <t>FETCH</t>
    </r>
    <r>
      <rPr>
        <sz val="8"/>
        <color rgb="FFBBBEBF"/>
        <rFont val="Consolas"/>
        <family val="3"/>
      </rPr>
      <t xml:space="preserve"> </t>
    </r>
    <r>
      <rPr>
        <sz val="8"/>
        <color rgb="FFFF7B72"/>
        <rFont val="Consolas"/>
        <family val="3"/>
      </rPr>
      <t>FIRST</t>
    </r>
    <r>
      <rPr>
        <sz val="8"/>
        <color rgb="FFBBBEBF"/>
        <rFont val="Consolas"/>
        <family val="3"/>
      </rPr>
      <t xml:space="preserve"> </t>
    </r>
    <r>
      <rPr>
        <sz val="8"/>
        <color rgb="FFB5CEA8"/>
        <rFont val="Consolas"/>
        <family val="3"/>
      </rPr>
      <t>20</t>
    </r>
    <r>
      <rPr>
        <sz val="8"/>
        <color rgb="FFBBBEBF"/>
        <rFont val="Consolas"/>
        <family val="3"/>
      </rPr>
      <t xml:space="preserve"> </t>
    </r>
    <r>
      <rPr>
        <sz val="8"/>
        <color rgb="FFFF7B72"/>
        <rFont val="Consolas"/>
        <family val="3"/>
      </rPr>
      <t>ROWS</t>
    </r>
    <r>
      <rPr>
        <sz val="8"/>
        <color rgb="FFBBBEBF"/>
        <rFont val="Consolas"/>
        <family val="3"/>
      </rPr>
      <t xml:space="preserve"> ONLY;</t>
    </r>
  </si>
  <si>
    <t>  3E. WHICH CUSTOMERS CONTRIBUTE THE MOST VALUE?</t>
  </si>
  <si>
    <t>  ============================================================*/</t>
  </si>
  <si>
    <t>-- Customer value concentration supports retention, upsell, and targeted marketing.</t>
  </si>
  <si>
    <t>-- Understanding which customers drive revenue helps prioritise account management.</t>
  </si>
  <si>
    <t>-- The CTE creates a clean customer‑level revenue table.</t>
  </si>
  <si>
    <t>-- This keeps the ranking and running-percentage logic simple and readable.</t>
  </si>
  <si>
    <t>--Step 1: Calculate total revenue per customer as CTE</t>
  </si>
  <si>
    <r>
      <t>WITH</t>
    </r>
    <r>
      <rPr>
        <sz val="8"/>
        <color rgb="FFBBBEBF"/>
        <rFont val="Consolas"/>
        <family val="3"/>
      </rPr>
      <t xml:space="preserve"> customer_value </t>
    </r>
    <r>
      <rPr>
        <sz val="8"/>
        <color rgb="FFFF7B72"/>
        <rFont val="Consolas"/>
        <family val="3"/>
      </rPr>
      <t>AS</t>
    </r>
    <r>
      <rPr>
        <sz val="8"/>
        <color rgb="FFBBBEBF"/>
        <rFont val="Consolas"/>
        <family val="3"/>
      </rPr>
      <t xml:space="preserve"> (</t>
    </r>
  </si>
  <si>
    <r>
      <t xml:space="preserve">              </t>
    </r>
    <r>
      <rPr>
        <sz val="8"/>
        <color rgb="FF79C0FF"/>
        <rFont val="Consolas"/>
        <family val="3"/>
      </rPr>
      <t>fs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customerkey</t>
    </r>
    <r>
      <rPr>
        <sz val="8"/>
        <color rgb="FFBBBEBF"/>
        <rFont val="Consolas"/>
        <family val="3"/>
      </rPr>
      <t>,</t>
    </r>
  </si>
  <si>
    <r>
      <t xml:space="preserve">              </t>
    </r>
    <r>
      <rPr>
        <sz val="8"/>
        <color rgb="FF79C0FF"/>
        <rFont val="Consolas"/>
        <family val="3"/>
      </rPr>
      <t>dc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firstname</t>
    </r>
    <r>
      <rPr>
        <sz val="8"/>
        <color rgb="FFBBBEBF"/>
        <rFont val="Consolas"/>
        <family val="3"/>
      </rPr>
      <t>,</t>
    </r>
  </si>
  <si>
    <r>
      <t xml:space="preserve">              </t>
    </r>
    <r>
      <rPr>
        <sz val="8"/>
        <color rgb="FF79C0FF"/>
        <rFont val="Consolas"/>
        <family val="3"/>
      </rPr>
      <t>dc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lastname</t>
    </r>
    <r>
      <rPr>
        <sz val="8"/>
        <color rgb="FFBBBEBF"/>
        <rFont val="Consolas"/>
        <family val="3"/>
      </rPr>
      <t>,</t>
    </r>
  </si>
  <si>
    <r>
      <t xml:space="preserve">              </t>
    </r>
    <r>
      <rPr>
        <sz val="8"/>
        <color rgb="FFDCDCAA"/>
        <rFont val="Consolas"/>
        <family val="3"/>
      </rPr>
      <t>SUM</t>
    </r>
    <r>
      <rPr>
        <sz val="8"/>
        <color rgb="FFBBBEBF"/>
        <rFont val="Consolas"/>
        <family val="3"/>
      </rPr>
      <t>(</t>
    </r>
    <r>
      <rPr>
        <sz val="8"/>
        <color rgb="FF79C0FF"/>
        <rFont val="Consolas"/>
        <family val="3"/>
      </rPr>
      <t>fs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orderquantity</t>
    </r>
    <r>
      <rPr>
        <sz val="8"/>
        <color rgb="FFBBBEBF"/>
        <rFont val="Consolas"/>
        <family val="3"/>
      </rPr>
      <t xml:space="preserve"> </t>
    </r>
    <r>
      <rPr>
        <sz val="8"/>
        <color rgb="FFD4D4D4"/>
        <rFont val="Consolas"/>
        <family val="3"/>
      </rPr>
      <t>*</t>
    </r>
    <r>
      <rPr>
        <sz val="8"/>
        <color rgb="FFBBBEBF"/>
        <rFont val="Consolas"/>
        <family val="3"/>
      </rPr>
      <t xml:space="preserve"> </t>
    </r>
    <r>
      <rPr>
        <sz val="8"/>
        <color rgb="FF79C0FF"/>
        <rFont val="Consolas"/>
        <family val="3"/>
      </rPr>
      <t>dp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productprice</t>
    </r>
    <r>
      <rPr>
        <sz val="8"/>
        <color rgb="FFBBBEBF"/>
        <rFont val="Consolas"/>
        <family val="3"/>
      </rPr>
      <t xml:space="preserve">) </t>
    </r>
    <r>
      <rPr>
        <sz val="8"/>
        <color rgb="FFFF7B72"/>
        <rFont val="Consolas"/>
        <family val="3"/>
      </rPr>
      <t>AS</t>
    </r>
    <r>
      <rPr>
        <sz val="8"/>
        <color rgb="FFBBBEBF"/>
        <rFont val="Consolas"/>
        <family val="3"/>
      </rPr>
      <t xml:space="preserve"> customer_revenue</t>
    </r>
  </si>
  <si>
    <r>
      <t>       </t>
    </r>
    <r>
      <rPr>
        <sz val="8"/>
        <color rgb="FFFF7B72"/>
        <rFont val="Consolas"/>
        <family val="3"/>
      </rPr>
      <t>LEFT JOIN</t>
    </r>
    <r>
      <rPr>
        <sz val="8"/>
        <color rgb="FFBBBEBF"/>
        <rFont val="Consolas"/>
        <family val="3"/>
      </rPr>
      <t xml:space="preserve"> </t>
    </r>
    <r>
      <rPr>
        <sz val="8"/>
        <color rgb="FF79C0FF"/>
        <rFont val="Consolas"/>
        <family val="3"/>
      </rPr>
      <t>aw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dim_customers</t>
    </r>
    <r>
      <rPr>
        <sz val="8"/>
        <color rgb="FFBBBEBF"/>
        <rFont val="Consolas"/>
        <family val="3"/>
      </rPr>
      <t xml:space="preserve"> dc</t>
    </r>
  </si>
  <si>
    <r>
      <t xml:space="preserve">              </t>
    </r>
    <r>
      <rPr>
        <sz val="8"/>
        <color rgb="FFFF7B72"/>
        <rFont val="Consolas"/>
        <family val="3"/>
      </rPr>
      <t>ON</t>
    </r>
    <r>
      <rPr>
        <sz val="8"/>
        <color rgb="FFBBBEBF"/>
        <rFont val="Consolas"/>
        <family val="3"/>
      </rPr>
      <t xml:space="preserve"> </t>
    </r>
    <r>
      <rPr>
        <sz val="8"/>
        <color rgb="FF79C0FF"/>
        <rFont val="Consolas"/>
        <family val="3"/>
      </rPr>
      <t>fs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customerkey</t>
    </r>
    <r>
      <rPr>
        <sz val="8"/>
        <color rgb="FFBBBEBF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BBBEBF"/>
        <rFont val="Consolas"/>
        <family val="3"/>
      </rPr>
      <t xml:space="preserve"> </t>
    </r>
    <r>
      <rPr>
        <sz val="8"/>
        <color rgb="FF79C0FF"/>
        <rFont val="Consolas"/>
        <family val="3"/>
      </rPr>
      <t>dc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customerkey</t>
    </r>
  </si>
  <si>
    <r>
      <t xml:space="preserve">              </t>
    </r>
    <r>
      <rPr>
        <sz val="8"/>
        <color rgb="FF79C0FF"/>
        <rFont val="Consolas"/>
        <family val="3"/>
      </rPr>
      <t>dc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lastname</t>
    </r>
  </si>
  <si>
    <t>--step2: Rank customers by revenue and calculate percent of total with running total</t>
  </si>
  <si>
    <t>       customerkey,</t>
  </si>
  <si>
    <t>       firstname,</t>
  </si>
  <si>
    <t>       lastname,</t>
  </si>
  <si>
    <t>       customer_revenue,</t>
  </si>
  <si>
    <r>
      <t xml:space="preserve">       customer_revenue </t>
    </r>
    <r>
      <rPr>
        <sz val="8"/>
        <color rgb="FFD4D4D4"/>
        <rFont val="Consolas"/>
        <family val="3"/>
      </rPr>
      <t>/</t>
    </r>
    <r>
      <rPr>
        <sz val="8"/>
        <color rgb="FFBBBEBF"/>
        <rFont val="Consolas"/>
        <family val="3"/>
      </rPr>
      <t xml:space="preserve"> </t>
    </r>
    <r>
      <rPr>
        <sz val="8"/>
        <color rgb="FFDCDCAA"/>
        <rFont val="Consolas"/>
        <family val="3"/>
      </rPr>
      <t>SUM</t>
    </r>
    <r>
      <rPr>
        <sz val="8"/>
        <color rgb="FFBBBEBF"/>
        <rFont val="Consolas"/>
        <family val="3"/>
      </rPr>
      <t xml:space="preserve">(customer_revenue) </t>
    </r>
    <r>
      <rPr>
        <sz val="8"/>
        <color rgb="FFFF7B72"/>
        <rFont val="Consolas"/>
        <family val="3"/>
      </rPr>
      <t>OVER</t>
    </r>
    <r>
      <rPr>
        <sz val="8"/>
        <color rgb="FFBBBEBF"/>
        <rFont val="Consolas"/>
        <family val="3"/>
      </rPr>
      <t xml:space="preserve"> </t>
    </r>
    <r>
      <rPr>
        <sz val="8"/>
        <color rgb="FFC9D1D9"/>
        <rFont val="Consolas"/>
        <family val="3"/>
      </rPr>
      <t>()</t>
    </r>
    <r>
      <rPr>
        <sz val="8"/>
        <color rgb="FFBBBEBF"/>
        <rFont val="Consolas"/>
        <family val="3"/>
      </rPr>
      <t xml:space="preserve"> </t>
    </r>
    <r>
      <rPr>
        <sz val="8"/>
        <color rgb="FFD4D4D4"/>
        <rFont val="Consolas"/>
        <family val="3"/>
      </rPr>
      <t>*</t>
    </r>
    <r>
      <rPr>
        <sz val="8"/>
        <color rgb="FFBBBEBF"/>
        <rFont val="Consolas"/>
        <family val="3"/>
      </rPr>
      <t xml:space="preserve"> </t>
    </r>
    <r>
      <rPr>
        <sz val="8"/>
        <color rgb="FFB5CEA8"/>
        <rFont val="Consolas"/>
        <family val="3"/>
      </rPr>
      <t>100</t>
    </r>
    <r>
      <rPr>
        <sz val="8"/>
        <color rgb="FFBBBEBF"/>
        <rFont val="Consolas"/>
        <family val="3"/>
      </rPr>
      <t xml:space="preserve"> </t>
    </r>
    <r>
      <rPr>
        <sz val="8"/>
        <color rgb="FFFF7B72"/>
        <rFont val="Consolas"/>
        <family val="3"/>
      </rPr>
      <t>AS</t>
    </r>
    <r>
      <rPr>
        <sz val="8"/>
        <color rgb="FFBBBEBF"/>
        <rFont val="Consolas"/>
        <family val="3"/>
      </rPr>
      <t xml:space="preserve"> pct_of_total_revenue,</t>
    </r>
  </si>
  <si>
    <r>
      <t>       </t>
    </r>
    <r>
      <rPr>
        <sz val="8"/>
        <color rgb="FFDCDCAA"/>
        <rFont val="Consolas"/>
        <family val="3"/>
      </rPr>
      <t>SUM</t>
    </r>
    <r>
      <rPr>
        <sz val="8"/>
        <color rgb="FFBBBEBF"/>
        <rFont val="Consolas"/>
        <family val="3"/>
      </rPr>
      <t xml:space="preserve">(customer_revenue) </t>
    </r>
    <r>
      <rPr>
        <sz val="8"/>
        <color rgb="FFFF7B72"/>
        <rFont val="Consolas"/>
        <family val="3"/>
      </rPr>
      <t>OVER</t>
    </r>
    <r>
      <rPr>
        <sz val="8"/>
        <color rgb="FFBBBEBF"/>
        <rFont val="Consolas"/>
        <family val="3"/>
      </rPr>
      <t xml:space="preserve"> (</t>
    </r>
    <r>
      <rPr>
        <sz val="8"/>
        <color rgb="FFFF7B72"/>
        <rFont val="Consolas"/>
        <family val="3"/>
      </rPr>
      <t>ORDER BY</t>
    </r>
    <r>
      <rPr>
        <sz val="8"/>
        <color rgb="FFBBBEBF"/>
        <rFont val="Consolas"/>
        <family val="3"/>
      </rPr>
      <t xml:space="preserve"> customer_revenue </t>
    </r>
    <r>
      <rPr>
        <sz val="8"/>
        <color rgb="FFFF7B72"/>
        <rFont val="Consolas"/>
        <family val="3"/>
      </rPr>
      <t>DESC</t>
    </r>
    <r>
      <rPr>
        <sz val="8"/>
        <color rgb="FFBBBEBF"/>
        <rFont val="Consolas"/>
        <family val="3"/>
      </rPr>
      <t>)</t>
    </r>
  </si>
  <si>
    <r>
      <t xml:space="preserve">              </t>
    </r>
    <r>
      <rPr>
        <sz val="8"/>
        <color rgb="FFD4D4D4"/>
        <rFont val="Consolas"/>
        <family val="3"/>
      </rPr>
      <t>/</t>
    </r>
    <r>
      <rPr>
        <sz val="8"/>
        <color rgb="FFBBBEBF"/>
        <rFont val="Consolas"/>
        <family val="3"/>
      </rPr>
      <t xml:space="preserve"> </t>
    </r>
    <r>
      <rPr>
        <sz val="8"/>
        <color rgb="FFDCDCAA"/>
        <rFont val="Consolas"/>
        <family val="3"/>
      </rPr>
      <t>SUM</t>
    </r>
    <r>
      <rPr>
        <sz val="8"/>
        <color rgb="FFBBBEBF"/>
        <rFont val="Consolas"/>
        <family val="3"/>
      </rPr>
      <t xml:space="preserve">(customer_revenue) </t>
    </r>
    <r>
      <rPr>
        <sz val="8"/>
        <color rgb="FFFF7B72"/>
        <rFont val="Consolas"/>
        <family val="3"/>
      </rPr>
      <t>OVER</t>
    </r>
    <r>
      <rPr>
        <sz val="8"/>
        <color rgb="FFBBBEBF"/>
        <rFont val="Consolas"/>
        <family val="3"/>
      </rPr>
      <t xml:space="preserve"> </t>
    </r>
    <r>
      <rPr>
        <sz val="8"/>
        <color rgb="FFC9D1D9"/>
        <rFont val="Consolas"/>
        <family val="3"/>
      </rPr>
      <t>()</t>
    </r>
    <r>
      <rPr>
        <sz val="8"/>
        <color rgb="FFBBBEBF"/>
        <rFont val="Consolas"/>
        <family val="3"/>
      </rPr>
      <t xml:space="preserve"> </t>
    </r>
    <r>
      <rPr>
        <sz val="8"/>
        <color rgb="FFD4D4D4"/>
        <rFont val="Consolas"/>
        <family val="3"/>
      </rPr>
      <t>*</t>
    </r>
    <r>
      <rPr>
        <sz val="8"/>
        <color rgb="FFBBBEBF"/>
        <rFont val="Consolas"/>
        <family val="3"/>
      </rPr>
      <t xml:space="preserve"> </t>
    </r>
    <r>
      <rPr>
        <sz val="8"/>
        <color rgb="FFB5CEA8"/>
        <rFont val="Consolas"/>
        <family val="3"/>
      </rPr>
      <t>100</t>
    </r>
    <r>
      <rPr>
        <sz val="8"/>
        <color rgb="FFBBBEBF"/>
        <rFont val="Consolas"/>
        <family val="3"/>
      </rPr>
      <t xml:space="preserve"> </t>
    </r>
    <r>
      <rPr>
        <sz val="8"/>
        <color rgb="FFFF7B72"/>
        <rFont val="Consolas"/>
        <family val="3"/>
      </rPr>
      <t>AS</t>
    </r>
    <r>
      <rPr>
        <sz val="8"/>
        <color rgb="FFBBBEBF"/>
        <rFont val="Consolas"/>
        <family val="3"/>
      </rPr>
      <t xml:space="preserve"> running_pct_revenue,</t>
    </r>
  </si>
  <si>
    <r>
      <t>       </t>
    </r>
    <r>
      <rPr>
        <sz val="8"/>
        <color rgb="FFDCDCAA"/>
        <rFont val="Consolas"/>
        <family val="3"/>
      </rPr>
      <t>RANK</t>
    </r>
    <r>
      <rPr>
        <sz val="8"/>
        <color rgb="FFC9D1D9"/>
        <rFont val="Consolas"/>
        <family val="3"/>
      </rPr>
      <t>()</t>
    </r>
    <r>
      <rPr>
        <sz val="8"/>
        <color rgb="FFBBBEBF"/>
        <rFont val="Consolas"/>
        <family val="3"/>
      </rPr>
      <t xml:space="preserve"> </t>
    </r>
    <r>
      <rPr>
        <sz val="8"/>
        <color rgb="FFFF7B72"/>
        <rFont val="Consolas"/>
        <family val="3"/>
      </rPr>
      <t>OVER</t>
    </r>
    <r>
      <rPr>
        <sz val="8"/>
        <color rgb="FFBBBEBF"/>
        <rFont val="Consolas"/>
        <family val="3"/>
      </rPr>
      <t xml:space="preserve"> (</t>
    </r>
    <r>
      <rPr>
        <sz val="8"/>
        <color rgb="FFFF7B72"/>
        <rFont val="Consolas"/>
        <family val="3"/>
      </rPr>
      <t>ORDER BY</t>
    </r>
    <r>
      <rPr>
        <sz val="8"/>
        <color rgb="FFBBBEBF"/>
        <rFont val="Consolas"/>
        <family val="3"/>
      </rPr>
      <t xml:space="preserve"> customer_revenue </t>
    </r>
    <r>
      <rPr>
        <sz val="8"/>
        <color rgb="FFFF7B72"/>
        <rFont val="Consolas"/>
        <family val="3"/>
      </rPr>
      <t>DESC</t>
    </r>
    <r>
      <rPr>
        <sz val="8"/>
        <color rgb="FFBBBEBF"/>
        <rFont val="Consolas"/>
        <family val="3"/>
      </rPr>
      <t xml:space="preserve">) </t>
    </r>
    <r>
      <rPr>
        <sz val="8"/>
        <color rgb="FFFF7B72"/>
        <rFont val="Consolas"/>
        <family val="3"/>
      </rPr>
      <t>AS</t>
    </r>
    <r>
      <rPr>
        <sz val="8"/>
        <color rgb="FFBBBEBF"/>
        <rFont val="Consolas"/>
        <family val="3"/>
      </rPr>
      <t xml:space="preserve"> revenue_rank</t>
    </r>
  </si>
  <si>
    <r>
      <t>FROM</t>
    </r>
    <r>
      <rPr>
        <sz val="8"/>
        <color rgb="FFBBBEBF"/>
        <rFont val="Consolas"/>
        <family val="3"/>
      </rPr>
      <t xml:space="preserve"> customer_value</t>
    </r>
  </si>
  <si>
    <t>--Insight:</t>
  </si>
  <si>
    <t>-- Low customer concentration risk (Top 20 Customers contribute 0.84% of revenue)</t>
  </si>
  <si>
    <t>-- Broad, diversified customer base</t>
  </si>
  <si>
    <t>-- No large dominant customers dominating revenue</t>
  </si>
  <si>
    <t>-- Marketing should focus on broad acquisition not high‑value retention</t>
  </si>
  <si>
    <t>-- Churn risk is low because no single customer matters much</t>
  </si>
  <si>
    <t>3F. WHAT ANOMALIES OR UNUSUAL PATTERNS EXIST?</t>
  </si>
  <si>
    <t>-- Anomalies reveal operational issues, promotions, seasonality, or data quality problems.</t>
  </si>
  <si>
    <t>-- The CTE creates a clean daily summary table.</t>
  </si>
  <si>
    <t>-- This allows the window function to compare each day to the overall average.</t>
  </si>
  <si>
    <t>--Step 1: Create daily sales summary as CTE</t>
  </si>
  <si>
    <r>
      <t>WITH</t>
    </r>
    <r>
      <rPr>
        <sz val="8"/>
        <color rgb="FFBBBEBF"/>
        <rFont val="Consolas"/>
        <family val="3"/>
      </rPr>
      <t xml:space="preserve"> daily_sales </t>
    </r>
    <r>
      <rPr>
        <sz val="8"/>
        <color rgb="FFFF7B72"/>
        <rFont val="Consolas"/>
        <family val="3"/>
      </rPr>
      <t>AS</t>
    </r>
    <r>
      <rPr>
        <sz val="8"/>
        <color rgb="FFBBBEBF"/>
        <rFont val="Consolas"/>
        <family val="3"/>
      </rPr>
      <t xml:space="preserve"> (</t>
    </r>
  </si>
  <si>
    <r>
      <t xml:space="preserve">              </t>
    </r>
    <r>
      <rPr>
        <sz val="8"/>
        <color rgb="FF79C0FF"/>
        <rFont val="Consolas"/>
        <family val="3"/>
      </rPr>
      <t>fs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orderdate</t>
    </r>
    <r>
      <rPr>
        <sz val="8"/>
        <color rgb="FFBBBEBF"/>
        <rFont val="Consolas"/>
        <family val="3"/>
      </rPr>
      <t>,</t>
    </r>
  </si>
  <si>
    <r>
      <t>       </t>
    </r>
    <r>
      <rPr>
        <sz val="8"/>
        <color rgb="FFFF7B72"/>
        <rFont val="Consolas"/>
        <family val="3"/>
      </rPr>
      <t>FROM</t>
    </r>
    <r>
      <rPr>
        <sz val="8"/>
        <color rgb="FFBBBEBF"/>
        <rFont val="Consolas"/>
        <family val="3"/>
      </rPr>
      <t xml:space="preserve"> </t>
    </r>
    <r>
      <rPr>
        <sz val="8"/>
        <color rgb="FF79C0FF"/>
        <rFont val="Consolas"/>
        <family val="3"/>
      </rPr>
      <t>aw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fact_sales</t>
    </r>
    <r>
      <rPr>
        <sz val="8"/>
        <color rgb="FFBBBEBF"/>
        <rFont val="Consolas"/>
        <family val="3"/>
      </rPr>
      <t xml:space="preserve"> </t>
    </r>
    <r>
      <rPr>
        <sz val="8"/>
        <color rgb="FFFF7B72"/>
        <rFont val="Consolas"/>
        <family val="3"/>
      </rPr>
      <t>AS</t>
    </r>
    <r>
      <rPr>
        <sz val="8"/>
        <color rgb="FFBBBEBF"/>
        <rFont val="Consolas"/>
        <family val="3"/>
      </rPr>
      <t xml:space="preserve"> fs</t>
    </r>
  </si>
  <si>
    <r>
      <t xml:space="preserve">              </t>
    </r>
    <r>
      <rPr>
        <sz val="8"/>
        <color rgb="FF79C0FF"/>
        <rFont val="Consolas"/>
        <family val="3"/>
      </rPr>
      <t>fs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orderdate</t>
    </r>
  </si>
  <si>
    <t>--Step 2: Calculate deviation from average and rank by deviation</t>
  </si>
  <si>
    <t>       orderdate,</t>
  </si>
  <si>
    <r>
      <t>       </t>
    </r>
    <r>
      <rPr>
        <sz val="8"/>
        <color rgb="FFDCDCAA"/>
        <rFont val="Consolas"/>
        <family val="3"/>
      </rPr>
      <t>AVG</t>
    </r>
    <r>
      <rPr>
        <sz val="8"/>
        <color rgb="FFBBBEBF"/>
        <rFont val="Consolas"/>
        <family val="3"/>
      </rPr>
      <t xml:space="preserve">(qty) </t>
    </r>
    <r>
      <rPr>
        <sz val="8"/>
        <color rgb="FFFF7B72"/>
        <rFont val="Consolas"/>
        <family val="3"/>
      </rPr>
      <t>OVER</t>
    </r>
    <r>
      <rPr>
        <sz val="8"/>
        <color rgb="FFBBBEBF"/>
        <rFont val="Consolas"/>
        <family val="3"/>
      </rPr>
      <t xml:space="preserve"> </t>
    </r>
    <r>
      <rPr>
        <sz val="8"/>
        <color rgb="FFC9D1D9"/>
        <rFont val="Consolas"/>
        <family val="3"/>
      </rPr>
      <t>()</t>
    </r>
    <r>
      <rPr>
        <sz val="8"/>
        <color rgb="FFBBBEBF"/>
        <rFont val="Consolas"/>
        <family val="3"/>
      </rPr>
      <t xml:space="preserve"> </t>
    </r>
    <r>
      <rPr>
        <sz val="8"/>
        <color rgb="FFFF7B72"/>
        <rFont val="Consolas"/>
        <family val="3"/>
      </rPr>
      <t>AS</t>
    </r>
    <r>
      <rPr>
        <sz val="8"/>
        <color rgb="FFBBBEBF"/>
        <rFont val="Consolas"/>
        <family val="3"/>
      </rPr>
      <t xml:space="preserve"> avg_daily_qty,</t>
    </r>
  </si>
  <si>
    <r>
      <t xml:space="preserve">       qty </t>
    </r>
    <r>
      <rPr>
        <sz val="8"/>
        <color rgb="FFD4D4D4"/>
        <rFont val="Consolas"/>
        <family val="3"/>
      </rPr>
      <t>-</t>
    </r>
    <r>
      <rPr>
        <sz val="8"/>
        <color rgb="FFBBBEBF"/>
        <rFont val="Consolas"/>
        <family val="3"/>
      </rPr>
      <t xml:space="preserve"> </t>
    </r>
    <r>
      <rPr>
        <sz val="8"/>
        <color rgb="FFDCDCAA"/>
        <rFont val="Consolas"/>
        <family val="3"/>
      </rPr>
      <t>AVG</t>
    </r>
    <r>
      <rPr>
        <sz val="8"/>
        <color rgb="FFBBBEBF"/>
        <rFont val="Consolas"/>
        <family val="3"/>
      </rPr>
      <t xml:space="preserve">(qty) </t>
    </r>
    <r>
      <rPr>
        <sz val="8"/>
        <color rgb="FFFF7B72"/>
        <rFont val="Consolas"/>
        <family val="3"/>
      </rPr>
      <t>OVER</t>
    </r>
    <r>
      <rPr>
        <sz val="8"/>
        <color rgb="FFBBBEBF"/>
        <rFont val="Consolas"/>
        <family val="3"/>
      </rPr>
      <t xml:space="preserve"> </t>
    </r>
    <r>
      <rPr>
        <sz val="8"/>
        <color rgb="FFC9D1D9"/>
        <rFont val="Consolas"/>
        <family val="3"/>
      </rPr>
      <t>()</t>
    </r>
    <r>
      <rPr>
        <sz val="8"/>
        <color rgb="FFBBBEBF"/>
        <rFont val="Consolas"/>
        <family val="3"/>
      </rPr>
      <t xml:space="preserve"> </t>
    </r>
    <r>
      <rPr>
        <sz val="8"/>
        <color rgb="FFFF7B72"/>
        <rFont val="Consolas"/>
        <family val="3"/>
      </rPr>
      <t>AS</t>
    </r>
    <r>
      <rPr>
        <sz val="8"/>
        <color rgb="FFBBBEBF"/>
        <rFont val="Consolas"/>
        <family val="3"/>
      </rPr>
      <t xml:space="preserve"> deviation_from_avg</t>
    </r>
  </si>
  <si>
    <r>
      <t>FROM</t>
    </r>
    <r>
      <rPr>
        <sz val="8"/>
        <color rgb="FFBBBEBF"/>
        <rFont val="Consolas"/>
        <family val="3"/>
      </rPr>
      <t xml:space="preserve"> daily_sales</t>
    </r>
  </si>
  <si>
    <r>
      <t xml:space="preserve">       deviation_from_avg </t>
    </r>
    <r>
      <rPr>
        <sz val="8"/>
        <color rgb="FFFF7B72"/>
        <rFont val="Consolas"/>
        <family val="3"/>
      </rPr>
      <t>DESC</t>
    </r>
    <r>
      <rPr>
        <sz val="8"/>
        <color rgb="FFBBBEBF"/>
        <rFont val="Consolas"/>
        <family val="3"/>
      </rPr>
      <t>;</t>
    </r>
  </si>
  <si>
    <t>-- Daily sales average ~92 units, but several days exceed 350–470 units, indicating extreme positive anomalies.</t>
  </si>
  <si>
    <t>-- These spikes are 3–5× above normal volume and likely reflect promotions, bulk orders, or seasonal events.</t>
  </si>
  <si>
    <t>-- Negative anomalies (very low‑volume days) likely correspond to stockouts, system downtime, or data gaps.</t>
  </si>
  <si>
    <t>-- High‑volume spikes may require additional fulfilment capacity or inventory planning.</t>
  </si>
  <si>
    <t>-- Low‑volume anomalies may signal operational issues that need investigation (e.g., supply chain delays).</t>
  </si>
  <si>
    <t>-- Consistent patterns of spikes may indicate predictable seasonal cycles.</t>
  </si>
  <si>
    <t>?</t>
  </si>
  <si>
    <t>3G. WHAT IS THE DISTRIBUTION OF SALES ACROSS PRODUCTS?</t>
  </si>
  <si>
    <t>-- Distribution analysis shows whether sales are diversified or dominated by a few products.</t>
  </si>
  <si>
    <t>-- The CTE creates a simple product‑level quantity table.</t>
  </si>
  <si>
    <t>-- This allows the percent‑of‑total window function to be applied cleanly.</t>
  </si>
  <si>
    <t>--Step 1: Create product quantity summary as CTE</t>
  </si>
  <si>
    <r>
      <t>WITH</t>
    </r>
    <r>
      <rPr>
        <sz val="8"/>
        <color rgb="FFBBBEBF"/>
        <rFont val="Consolas"/>
        <family val="3"/>
      </rPr>
      <t xml:space="preserve"> product_qty </t>
    </r>
    <r>
      <rPr>
        <sz val="8"/>
        <color rgb="FFFF7B72"/>
        <rFont val="Consolas"/>
        <family val="3"/>
      </rPr>
      <t>AS</t>
    </r>
    <r>
      <rPr>
        <sz val="8"/>
        <color rgb="FFBBBEBF"/>
        <rFont val="Consolas"/>
        <family val="3"/>
      </rPr>
      <t xml:space="preserve"> (</t>
    </r>
  </si>
  <si>
    <t>--Step 2: Calculate percent of total and running total</t>
  </si>
  <si>
    <r>
      <t xml:space="preserve">       qty </t>
    </r>
    <r>
      <rPr>
        <sz val="8"/>
        <color rgb="FFD4D4D4"/>
        <rFont val="Consolas"/>
        <family val="3"/>
      </rPr>
      <t>*</t>
    </r>
    <r>
      <rPr>
        <sz val="8"/>
        <color rgb="FFBBBEBF"/>
        <rFont val="Consolas"/>
        <family val="3"/>
      </rPr>
      <t xml:space="preserve"> </t>
    </r>
    <r>
      <rPr>
        <sz val="8"/>
        <color rgb="FFB5CEA8"/>
        <rFont val="Consolas"/>
        <family val="3"/>
      </rPr>
      <t>1</t>
    </r>
    <r>
      <rPr>
        <sz val="8"/>
        <color rgb="FFBBBEBF"/>
        <rFont val="Consolas"/>
        <family val="3"/>
      </rPr>
      <t>.</t>
    </r>
    <r>
      <rPr>
        <sz val="8"/>
        <color rgb="FFB5CEA8"/>
        <rFont val="Consolas"/>
        <family val="3"/>
      </rPr>
      <t>0</t>
    </r>
    <r>
      <rPr>
        <sz val="8"/>
        <color rgb="FFBBBEBF"/>
        <rFont val="Consolas"/>
        <family val="3"/>
      </rPr>
      <t xml:space="preserve"> </t>
    </r>
    <r>
      <rPr>
        <sz val="8"/>
        <color rgb="FFD4D4D4"/>
        <rFont val="Consolas"/>
        <family val="3"/>
      </rPr>
      <t>/</t>
    </r>
    <r>
      <rPr>
        <sz val="8"/>
        <color rgb="FFBBBEBF"/>
        <rFont val="Consolas"/>
        <family val="3"/>
      </rPr>
      <t xml:space="preserve"> </t>
    </r>
    <r>
      <rPr>
        <sz val="8"/>
        <color rgb="FFDCDCAA"/>
        <rFont val="Consolas"/>
        <family val="3"/>
      </rPr>
      <t>SUM</t>
    </r>
    <r>
      <rPr>
        <sz val="8"/>
        <color rgb="FFBBBEBF"/>
        <rFont val="Consolas"/>
        <family val="3"/>
      </rPr>
      <t xml:space="preserve">(qty) </t>
    </r>
    <r>
      <rPr>
        <sz val="8"/>
        <color rgb="FFFF7B72"/>
        <rFont val="Consolas"/>
        <family val="3"/>
      </rPr>
      <t>OVER</t>
    </r>
    <r>
      <rPr>
        <sz val="8"/>
        <color rgb="FFBBBEBF"/>
        <rFont val="Consolas"/>
        <family val="3"/>
      </rPr>
      <t xml:space="preserve"> </t>
    </r>
    <r>
      <rPr>
        <sz val="8"/>
        <color rgb="FFC9D1D9"/>
        <rFont val="Consolas"/>
        <family val="3"/>
      </rPr>
      <t>()</t>
    </r>
    <r>
      <rPr>
        <sz val="8"/>
        <color rgb="FFBBBEBF"/>
        <rFont val="Consolas"/>
        <family val="3"/>
      </rPr>
      <t xml:space="preserve"> </t>
    </r>
    <r>
      <rPr>
        <sz val="8"/>
        <color rgb="FFD4D4D4"/>
        <rFont val="Consolas"/>
        <family val="3"/>
      </rPr>
      <t>*</t>
    </r>
    <r>
      <rPr>
        <sz val="8"/>
        <color rgb="FFBBBEBF"/>
        <rFont val="Consolas"/>
        <family val="3"/>
      </rPr>
      <t xml:space="preserve"> </t>
    </r>
    <r>
      <rPr>
        <sz val="8"/>
        <color rgb="FFB5CEA8"/>
        <rFont val="Consolas"/>
        <family val="3"/>
      </rPr>
      <t>100</t>
    </r>
    <r>
      <rPr>
        <sz val="8"/>
        <color rgb="FFBBBEBF"/>
        <rFont val="Consolas"/>
        <family val="3"/>
      </rPr>
      <t xml:space="preserve"> </t>
    </r>
    <r>
      <rPr>
        <sz val="8"/>
        <color rgb="FFFF7B72"/>
        <rFont val="Consolas"/>
        <family val="3"/>
      </rPr>
      <t>AS</t>
    </r>
    <r>
      <rPr>
        <sz val="8"/>
        <color rgb="FFBBBEBF"/>
        <rFont val="Consolas"/>
        <family val="3"/>
      </rPr>
      <t xml:space="preserve"> pct_of_total,</t>
    </r>
  </si>
  <si>
    <r>
      <t>       </t>
    </r>
    <r>
      <rPr>
        <sz val="8"/>
        <color rgb="FFDCDCAA"/>
        <rFont val="Consolas"/>
        <family val="3"/>
      </rPr>
      <t>SUM</t>
    </r>
    <r>
      <rPr>
        <sz val="8"/>
        <color rgb="FFBBBEBF"/>
        <rFont val="Consolas"/>
        <family val="3"/>
      </rPr>
      <t xml:space="preserve">(qty) </t>
    </r>
    <r>
      <rPr>
        <sz val="8"/>
        <color rgb="FFFF7B72"/>
        <rFont val="Consolas"/>
        <family val="3"/>
      </rPr>
      <t>OVER</t>
    </r>
    <r>
      <rPr>
        <sz val="8"/>
        <color rgb="FFBBBEBF"/>
        <rFont val="Consolas"/>
        <family val="3"/>
      </rPr>
      <t xml:space="preserve"> (</t>
    </r>
    <r>
      <rPr>
        <sz val="8"/>
        <color rgb="FFFF7B72"/>
        <rFont val="Consolas"/>
        <family val="3"/>
      </rPr>
      <t>ORDER BY</t>
    </r>
    <r>
      <rPr>
        <sz val="8"/>
        <color rgb="FFBBBEBF"/>
        <rFont val="Consolas"/>
        <family val="3"/>
      </rPr>
      <t xml:space="preserve"> qty </t>
    </r>
    <r>
      <rPr>
        <sz val="8"/>
        <color rgb="FFFF7B72"/>
        <rFont val="Consolas"/>
        <family val="3"/>
      </rPr>
      <t>DESC</t>
    </r>
    <r>
      <rPr>
        <sz val="8"/>
        <color rgb="FFBBBEBF"/>
        <rFont val="Consolas"/>
        <family val="3"/>
      </rPr>
      <t xml:space="preserve">) </t>
    </r>
    <r>
      <rPr>
        <sz val="8"/>
        <color rgb="FFD4D4D4"/>
        <rFont val="Consolas"/>
        <family val="3"/>
      </rPr>
      <t>/</t>
    </r>
    <r>
      <rPr>
        <sz val="8"/>
        <color rgb="FFBBBEBF"/>
        <rFont val="Consolas"/>
        <family val="3"/>
      </rPr>
      <t xml:space="preserve"> </t>
    </r>
    <r>
      <rPr>
        <sz val="8"/>
        <color rgb="FFDCDCAA"/>
        <rFont val="Consolas"/>
        <family val="3"/>
      </rPr>
      <t>SUM</t>
    </r>
    <r>
      <rPr>
        <sz val="8"/>
        <color rgb="FFBBBEBF"/>
        <rFont val="Consolas"/>
        <family val="3"/>
      </rPr>
      <t xml:space="preserve">(qty) </t>
    </r>
    <r>
      <rPr>
        <sz val="8"/>
        <color rgb="FFFF7B72"/>
        <rFont val="Consolas"/>
        <family val="3"/>
      </rPr>
      <t>OVER</t>
    </r>
    <r>
      <rPr>
        <sz val="8"/>
        <color rgb="FFBBBEBF"/>
        <rFont val="Consolas"/>
        <family val="3"/>
      </rPr>
      <t xml:space="preserve"> </t>
    </r>
    <r>
      <rPr>
        <sz val="8"/>
        <color rgb="FFC9D1D9"/>
        <rFont val="Consolas"/>
        <family val="3"/>
      </rPr>
      <t>()</t>
    </r>
    <r>
      <rPr>
        <sz val="8"/>
        <color rgb="FFBBBEBF"/>
        <rFont val="Consolas"/>
        <family val="3"/>
      </rPr>
      <t xml:space="preserve"> </t>
    </r>
    <r>
      <rPr>
        <sz val="8"/>
        <color rgb="FFD4D4D4"/>
        <rFont val="Consolas"/>
        <family val="3"/>
      </rPr>
      <t>*</t>
    </r>
    <r>
      <rPr>
        <sz val="8"/>
        <color rgb="FFBBBEBF"/>
        <rFont val="Consolas"/>
        <family val="3"/>
      </rPr>
      <t xml:space="preserve"> </t>
    </r>
    <r>
      <rPr>
        <sz val="8"/>
        <color rgb="FFB5CEA8"/>
        <rFont val="Consolas"/>
        <family val="3"/>
      </rPr>
      <t>100</t>
    </r>
    <r>
      <rPr>
        <sz val="8"/>
        <color rgb="FFBBBEBF"/>
        <rFont val="Consolas"/>
        <family val="3"/>
      </rPr>
      <t xml:space="preserve"> </t>
    </r>
    <r>
      <rPr>
        <sz val="8"/>
        <color rgb="FFFF7B72"/>
        <rFont val="Consolas"/>
        <family val="3"/>
      </rPr>
      <t>AS</t>
    </r>
    <r>
      <rPr>
        <sz val="8"/>
        <color rgb="FFBBBEBF"/>
        <rFont val="Consolas"/>
        <family val="3"/>
      </rPr>
      <t xml:space="preserve"> running_pct_of_total</t>
    </r>
  </si>
  <si>
    <r>
      <t>FROM</t>
    </r>
    <r>
      <rPr>
        <sz val="8"/>
        <color rgb="FFBBBEBF"/>
        <rFont val="Consolas"/>
        <family val="3"/>
      </rPr>
      <t xml:space="preserve"> product_qty</t>
    </r>
  </si>
  <si>
    <r>
      <t xml:space="preserve">       qty </t>
    </r>
    <r>
      <rPr>
        <sz val="8"/>
        <color rgb="FFFF7B72"/>
        <rFont val="Consolas"/>
        <family val="3"/>
      </rPr>
      <t>DESC</t>
    </r>
    <r>
      <rPr>
        <sz val="8"/>
        <color rgb="FFBBBEBF"/>
        <rFont val="Consolas"/>
        <family val="3"/>
      </rPr>
      <t>;</t>
    </r>
  </si>
  <si>
    <t>-- Sales volume is heavily right‑skewed, dominated by a small set of low‑price consumables.</t>
  </si>
  <si>
    <t>--   Top 1 product-&gt; ~9% of all units</t>
  </si>
  <si>
    <t>--   Top 3 products -&gt; ~23%</t>
  </si>
  <si>
    <t>--   Top 5 products -&gt; ~33%</t>
  </si>
  <si>
    <t>--   Top 10 products -&gt; ~45–50% (nearly half of total unit volume.)</t>
  </si>
  <si>
    <t>--   High‑volume SKUs are mostly accessories (bottles, tubes, caps), not high‑value bikes.</t>
  </si>
  <si>
    <t xml:space="preserve">  </t>
  </si>
  <si>
    <t>3H. Profit Margin Analysis (High vs Low Margin SKUs)</t>
  </si>
  <si>
    <t>-- Shows which products have structurally low margins</t>
  </si>
  <si>
    <t>-- Helps identify pricing issues</t>
  </si>
  <si>
    <t>--Calculate total sales, cost, and profit per product</t>
  </si>
  <si>
    <r>
      <t xml:space="preserve">    </t>
    </r>
    <r>
      <rPr>
        <sz val="8"/>
        <color rgb="FF79C0FF"/>
        <rFont val="Consolas"/>
        <family val="3"/>
      </rPr>
      <t>dp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productsku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</si>
  <si>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9C0FF"/>
        <rFont val="Consolas"/>
        <family val="3"/>
      </rPr>
      <t>dp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productname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</si>
  <si>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DCDCAA"/>
        <rFont val="Consolas"/>
        <family val="3"/>
      </rPr>
      <t>SUM</t>
    </r>
    <r>
      <rPr>
        <sz val="8"/>
        <color rgb="FFBBBEBF"/>
        <rFont val="Consolas"/>
        <family val="3"/>
      </rPr>
      <t>(</t>
    </r>
    <r>
      <rPr>
        <sz val="8"/>
        <color rgb="FF79C0FF"/>
        <rFont val="Consolas"/>
        <family val="3"/>
      </rPr>
      <t>fs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orderquantity</t>
    </r>
    <r>
      <rPr>
        <sz val="8"/>
        <color rgb="FFBBBEBF"/>
        <rFont val="Consolas"/>
        <family val="3"/>
      </rPr>
      <t xml:space="preserve"> </t>
    </r>
    <r>
      <rPr>
        <sz val="8"/>
        <color rgb="FFD4D4D4"/>
        <rFont val="Consolas"/>
        <family val="3"/>
      </rPr>
      <t>*</t>
    </r>
    <r>
      <rPr>
        <sz val="8"/>
        <color rgb="FFBBBEBF"/>
        <rFont val="Consolas"/>
        <family val="3"/>
      </rPr>
      <t xml:space="preserve"> </t>
    </r>
    <r>
      <rPr>
        <sz val="8"/>
        <color rgb="FF79C0FF"/>
        <rFont val="Consolas"/>
        <family val="3"/>
      </rPr>
      <t>dp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productprice</t>
    </r>
    <r>
      <rPr>
        <sz val="8"/>
        <color rgb="FFBBBEBF"/>
        <rFont val="Consolas"/>
        <family val="3"/>
      </rPr>
      <t xml:space="preserve">) </t>
    </r>
    <r>
      <rPr>
        <sz val="8"/>
        <color rgb="FFFF7B72"/>
        <rFont val="Consolas"/>
        <family val="3"/>
      </rPr>
      <t>AS</t>
    </r>
    <r>
      <rPr>
        <sz val="8"/>
        <color rgb="FFBBBEBF"/>
        <rFont val="Consolas"/>
        <family val="3"/>
      </rPr>
      <t xml:space="preserve"> total_sales,</t>
    </r>
  </si>
  <si>
    <r>
      <t xml:space="preserve">    </t>
    </r>
    <r>
      <rPr>
        <sz val="8"/>
        <color rgb="FFDCDCAA"/>
        <rFont val="Consolas"/>
        <family val="3"/>
      </rPr>
      <t>SUM</t>
    </r>
    <r>
      <rPr>
        <sz val="8"/>
        <color rgb="FFBBBEBF"/>
        <rFont val="Consolas"/>
        <family val="3"/>
      </rPr>
      <t>(</t>
    </r>
    <r>
      <rPr>
        <sz val="8"/>
        <color rgb="FF79C0FF"/>
        <rFont val="Consolas"/>
        <family val="3"/>
      </rPr>
      <t>fs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orderquantity</t>
    </r>
    <r>
      <rPr>
        <sz val="8"/>
        <color rgb="FFBBBEBF"/>
        <rFont val="Consolas"/>
        <family val="3"/>
      </rPr>
      <t xml:space="preserve"> </t>
    </r>
    <r>
      <rPr>
        <sz val="8"/>
        <color rgb="FFD4D4D4"/>
        <rFont val="Consolas"/>
        <family val="3"/>
      </rPr>
      <t>*</t>
    </r>
    <r>
      <rPr>
        <sz val="8"/>
        <color rgb="FFBBBEBF"/>
        <rFont val="Consolas"/>
        <family val="3"/>
      </rPr>
      <t xml:space="preserve"> </t>
    </r>
    <r>
      <rPr>
        <sz val="8"/>
        <color rgb="FF79C0FF"/>
        <rFont val="Consolas"/>
        <family val="3"/>
      </rPr>
      <t>dp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productcost</t>
    </r>
    <r>
      <rPr>
        <sz val="8"/>
        <color rgb="FFBBBEBF"/>
        <rFont val="Consolas"/>
        <family val="3"/>
      </rPr>
      <t xml:space="preserve">) </t>
    </r>
    <r>
      <rPr>
        <sz val="8"/>
        <color rgb="FFFF7B72"/>
        <rFont val="Consolas"/>
        <family val="3"/>
      </rPr>
      <t>AS</t>
    </r>
    <r>
      <rPr>
        <sz val="8"/>
        <color rgb="FFBBBEBF"/>
        <rFont val="Consolas"/>
        <family val="3"/>
      </rPr>
      <t xml:space="preserve"> total_cost,</t>
    </r>
  </si>
  <si>
    <r>
      <t>    (</t>
    </r>
    <r>
      <rPr>
        <sz val="8"/>
        <color rgb="FFDCDCAA"/>
        <rFont val="Consolas"/>
        <family val="3"/>
      </rPr>
      <t>SUM</t>
    </r>
    <r>
      <rPr>
        <sz val="8"/>
        <color rgb="FFBBBEBF"/>
        <rFont val="Consolas"/>
        <family val="3"/>
      </rPr>
      <t>(</t>
    </r>
    <r>
      <rPr>
        <sz val="8"/>
        <color rgb="FF79C0FF"/>
        <rFont val="Consolas"/>
        <family val="3"/>
      </rPr>
      <t>fs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orderquantity</t>
    </r>
    <r>
      <rPr>
        <sz val="8"/>
        <color rgb="FFBBBEBF"/>
        <rFont val="Consolas"/>
        <family val="3"/>
      </rPr>
      <t xml:space="preserve"> </t>
    </r>
    <r>
      <rPr>
        <sz val="8"/>
        <color rgb="FFD4D4D4"/>
        <rFont val="Consolas"/>
        <family val="3"/>
      </rPr>
      <t>*</t>
    </r>
    <r>
      <rPr>
        <sz val="8"/>
        <color rgb="FFBBBEBF"/>
        <rFont val="Consolas"/>
        <family val="3"/>
      </rPr>
      <t xml:space="preserve"> </t>
    </r>
    <r>
      <rPr>
        <sz val="8"/>
        <color rgb="FF79C0FF"/>
        <rFont val="Consolas"/>
        <family val="3"/>
      </rPr>
      <t>dp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productprice</t>
    </r>
    <r>
      <rPr>
        <sz val="8"/>
        <color rgb="FFBBBEBF"/>
        <rFont val="Consolas"/>
        <family val="3"/>
      </rPr>
      <t xml:space="preserve">) </t>
    </r>
  </si>
  <si>
    <r>
      <t>     </t>
    </r>
    <r>
      <rPr>
        <sz val="8"/>
        <color rgb="FFD4D4D4"/>
        <rFont val="Consolas"/>
        <family val="3"/>
      </rPr>
      <t>-</t>
    </r>
    <r>
      <rPr>
        <sz val="8"/>
        <color rgb="FFBBBEBF"/>
        <rFont val="Consolas"/>
        <family val="3"/>
      </rPr>
      <t xml:space="preserve"> </t>
    </r>
    <r>
      <rPr>
        <sz val="8"/>
        <color rgb="FFDCDCAA"/>
        <rFont val="Consolas"/>
        <family val="3"/>
      </rPr>
      <t>SUM</t>
    </r>
    <r>
      <rPr>
        <sz val="8"/>
        <color rgb="FFBBBEBF"/>
        <rFont val="Consolas"/>
        <family val="3"/>
      </rPr>
      <t>(</t>
    </r>
    <r>
      <rPr>
        <sz val="8"/>
        <color rgb="FF79C0FF"/>
        <rFont val="Consolas"/>
        <family val="3"/>
      </rPr>
      <t>fs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orderquantity</t>
    </r>
    <r>
      <rPr>
        <sz val="8"/>
        <color rgb="FFBBBEBF"/>
        <rFont val="Consolas"/>
        <family val="3"/>
      </rPr>
      <t xml:space="preserve"> </t>
    </r>
    <r>
      <rPr>
        <sz val="8"/>
        <color rgb="FFD4D4D4"/>
        <rFont val="Consolas"/>
        <family val="3"/>
      </rPr>
      <t>*</t>
    </r>
    <r>
      <rPr>
        <sz val="8"/>
        <color rgb="FFBBBEBF"/>
        <rFont val="Consolas"/>
        <family val="3"/>
      </rPr>
      <t xml:space="preserve"> </t>
    </r>
    <r>
      <rPr>
        <sz val="8"/>
        <color rgb="FF79C0FF"/>
        <rFont val="Consolas"/>
        <family val="3"/>
      </rPr>
      <t>dp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productcost</t>
    </r>
    <r>
      <rPr>
        <sz val="8"/>
        <color rgb="FFBBBEBF"/>
        <rFont val="Consolas"/>
        <family val="3"/>
      </rPr>
      <t xml:space="preserve">)) </t>
    </r>
    <r>
      <rPr>
        <sz val="8"/>
        <color rgb="FFFF7B72"/>
        <rFont val="Consolas"/>
        <family val="3"/>
      </rPr>
      <t>AS</t>
    </r>
    <r>
      <rPr>
        <sz val="8"/>
        <color rgb="FFBBBEBF"/>
        <rFont val="Consolas"/>
        <family val="3"/>
      </rPr>
      <t xml:space="preserve"> total_profit,</t>
    </r>
  </si>
  <si>
    <r>
      <t>     </t>
    </r>
    <r>
      <rPr>
        <sz val="8"/>
        <color rgb="FFD4D4D4"/>
        <rFont val="Consolas"/>
        <family val="3"/>
      </rPr>
      <t>-</t>
    </r>
    <r>
      <rPr>
        <sz val="8"/>
        <color rgb="FFBBBEBF"/>
        <rFont val="Consolas"/>
        <family val="3"/>
      </rPr>
      <t xml:space="preserve"> </t>
    </r>
    <r>
      <rPr>
        <sz val="8"/>
        <color rgb="FFDCDCAA"/>
        <rFont val="Consolas"/>
        <family val="3"/>
      </rPr>
      <t>SUM</t>
    </r>
    <r>
      <rPr>
        <sz val="8"/>
        <color rgb="FFBBBEBF"/>
        <rFont val="Consolas"/>
        <family val="3"/>
      </rPr>
      <t>(</t>
    </r>
    <r>
      <rPr>
        <sz val="8"/>
        <color rgb="FF79C0FF"/>
        <rFont val="Consolas"/>
        <family val="3"/>
      </rPr>
      <t>fs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orderquantity</t>
    </r>
    <r>
      <rPr>
        <sz val="8"/>
        <color rgb="FFBBBEBF"/>
        <rFont val="Consolas"/>
        <family val="3"/>
      </rPr>
      <t xml:space="preserve"> </t>
    </r>
    <r>
      <rPr>
        <sz val="8"/>
        <color rgb="FFD4D4D4"/>
        <rFont val="Consolas"/>
        <family val="3"/>
      </rPr>
      <t>*</t>
    </r>
    <r>
      <rPr>
        <sz val="8"/>
        <color rgb="FFBBBEBF"/>
        <rFont val="Consolas"/>
        <family val="3"/>
      </rPr>
      <t xml:space="preserve"> </t>
    </r>
    <r>
      <rPr>
        <sz val="8"/>
        <color rgb="FF79C0FF"/>
        <rFont val="Consolas"/>
        <family val="3"/>
      </rPr>
      <t>dp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productcost</t>
    </r>
    <r>
      <rPr>
        <sz val="8"/>
        <color rgb="FFBBBEBF"/>
        <rFont val="Consolas"/>
        <family val="3"/>
      </rPr>
      <t>))</t>
    </r>
  </si>
  <si>
    <r>
      <t xml:space="preserve">        </t>
    </r>
    <r>
      <rPr>
        <sz val="8"/>
        <color rgb="FFD4D4D4"/>
        <rFont val="Consolas"/>
        <family val="3"/>
      </rPr>
      <t>/</t>
    </r>
    <r>
      <rPr>
        <sz val="8"/>
        <color rgb="FFBBBEBF"/>
        <rFont val="Consolas"/>
        <family val="3"/>
      </rPr>
      <t xml:space="preserve"> </t>
    </r>
    <r>
      <rPr>
        <sz val="8"/>
        <color rgb="FFDCDCAA"/>
        <rFont val="Consolas"/>
        <family val="3"/>
      </rPr>
      <t>NULLIF</t>
    </r>
    <r>
      <rPr>
        <sz val="8"/>
        <color rgb="FFBBBEBF"/>
        <rFont val="Consolas"/>
        <family val="3"/>
      </rPr>
      <t>(</t>
    </r>
    <r>
      <rPr>
        <sz val="8"/>
        <color rgb="FFDCDCAA"/>
        <rFont val="Consolas"/>
        <family val="3"/>
      </rPr>
      <t>SUM</t>
    </r>
    <r>
      <rPr>
        <sz val="8"/>
        <color rgb="FFBBBEBF"/>
        <rFont val="Consolas"/>
        <family val="3"/>
      </rPr>
      <t>(</t>
    </r>
    <r>
      <rPr>
        <sz val="8"/>
        <color rgb="FF79C0FF"/>
        <rFont val="Consolas"/>
        <family val="3"/>
      </rPr>
      <t>fs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orderquantity</t>
    </r>
    <r>
      <rPr>
        <sz val="8"/>
        <color rgb="FFBBBEBF"/>
        <rFont val="Consolas"/>
        <family val="3"/>
      </rPr>
      <t xml:space="preserve"> </t>
    </r>
    <r>
      <rPr>
        <sz val="8"/>
        <color rgb="FFD4D4D4"/>
        <rFont val="Consolas"/>
        <family val="3"/>
      </rPr>
      <t>*</t>
    </r>
    <r>
      <rPr>
        <sz val="8"/>
        <color rgb="FFBBBEBF"/>
        <rFont val="Consolas"/>
        <family val="3"/>
      </rPr>
      <t xml:space="preserve"> </t>
    </r>
    <r>
      <rPr>
        <sz val="8"/>
        <color rgb="FF79C0FF"/>
        <rFont val="Consolas"/>
        <family val="3"/>
      </rPr>
      <t>dp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productprice</t>
    </r>
    <r>
      <rPr>
        <sz val="8"/>
        <color rgb="FFBBBEBF"/>
        <rFont val="Consolas"/>
        <family val="3"/>
      </rPr>
      <t xml:space="preserve">), </t>
    </r>
    <r>
      <rPr>
        <sz val="8"/>
        <color rgb="FFB5CEA8"/>
        <rFont val="Consolas"/>
        <family val="3"/>
      </rPr>
      <t>0</t>
    </r>
    <r>
      <rPr>
        <sz val="8"/>
        <color rgb="FFBBBEBF"/>
        <rFont val="Consolas"/>
        <family val="3"/>
      </rPr>
      <t xml:space="preserve">) </t>
    </r>
    <r>
      <rPr>
        <sz val="8"/>
        <color rgb="FFD4D4D4"/>
        <rFont val="Consolas"/>
        <family val="3"/>
      </rPr>
      <t>*</t>
    </r>
    <r>
      <rPr>
        <sz val="8"/>
        <color rgb="FFBBBEBF"/>
        <rFont val="Consolas"/>
        <family val="3"/>
      </rPr>
      <t xml:space="preserve"> </t>
    </r>
    <r>
      <rPr>
        <sz val="8"/>
        <color rgb="FFB5CEA8"/>
        <rFont val="Consolas"/>
        <family val="3"/>
      </rPr>
      <t>100</t>
    </r>
    <r>
      <rPr>
        <sz val="8"/>
        <color rgb="FFBBBEBF"/>
        <rFont val="Consolas"/>
        <family val="3"/>
      </rPr>
      <t xml:space="preserve"> </t>
    </r>
    <r>
      <rPr>
        <sz val="8"/>
        <color rgb="FFFF7B72"/>
        <rFont val="Consolas"/>
        <family val="3"/>
      </rPr>
      <t>AS</t>
    </r>
    <r>
      <rPr>
        <sz val="8"/>
        <color rgb="FFBBBEBF"/>
        <rFont val="Consolas"/>
        <family val="3"/>
      </rPr>
      <t xml:space="preserve"> profit_margin_pct</t>
    </r>
  </si>
  <si>
    <r>
      <t>FROM</t>
    </r>
    <r>
      <rPr>
        <sz val="8"/>
        <color rgb="FFBBBEBF"/>
        <rFont val="Consolas"/>
        <family val="3"/>
      </rPr>
      <t xml:space="preserve"> </t>
    </r>
    <r>
      <rPr>
        <sz val="8"/>
        <color rgb="FF79C0FF"/>
        <rFont val="Consolas"/>
        <family val="3"/>
      </rPr>
      <t>aw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fact_sales</t>
    </r>
    <r>
      <rPr>
        <sz val="8"/>
        <color rgb="FFBBBEBF"/>
        <rFont val="Consolas"/>
        <family val="3"/>
      </rPr>
      <t xml:space="preserve"> fs</t>
    </r>
  </si>
  <si>
    <r>
      <t>LEFT JOIN</t>
    </r>
    <r>
      <rPr>
        <sz val="8"/>
        <color rgb="FFBBBEBF"/>
        <rFont val="Consolas"/>
        <family val="3"/>
      </rPr>
      <t xml:space="preserve"> </t>
    </r>
    <r>
      <rPr>
        <sz val="8"/>
        <color rgb="FF79C0FF"/>
        <rFont val="Consolas"/>
        <family val="3"/>
      </rPr>
      <t>aw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dim_products</t>
    </r>
    <r>
      <rPr>
        <sz val="8"/>
        <color rgb="FFBBBEBF"/>
        <rFont val="Consolas"/>
        <family val="3"/>
      </rPr>
      <t xml:space="preserve"> dp</t>
    </r>
  </si>
  <si>
    <r>
      <t xml:space="preserve">    </t>
    </r>
    <r>
      <rPr>
        <sz val="8"/>
        <color rgb="FFFF7B72"/>
        <rFont val="Consolas"/>
        <family val="3"/>
      </rPr>
      <t>ON</t>
    </r>
    <r>
      <rPr>
        <sz val="8"/>
        <color rgb="FFBBBEBF"/>
        <rFont val="Consolas"/>
        <family val="3"/>
      </rPr>
      <t xml:space="preserve"> </t>
    </r>
    <r>
      <rPr>
        <sz val="8"/>
        <color rgb="FF79C0FF"/>
        <rFont val="Consolas"/>
        <family val="3"/>
      </rPr>
      <t>fs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productkey</t>
    </r>
    <r>
      <rPr>
        <sz val="8"/>
        <color rgb="FFBBBEBF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BBBEBF"/>
        <rFont val="Consolas"/>
        <family val="3"/>
      </rPr>
      <t xml:space="preserve"> </t>
    </r>
    <r>
      <rPr>
        <sz val="8"/>
        <color rgb="FF79C0FF"/>
        <rFont val="Consolas"/>
        <family val="3"/>
      </rPr>
      <t>dp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productkey</t>
    </r>
  </si>
  <si>
    <t>GROUP BY</t>
  </si>
  <si>
    <r>
      <t xml:space="preserve">    </t>
    </r>
    <r>
      <rPr>
        <sz val="8"/>
        <color rgb="FF79C0FF"/>
        <rFont val="Consolas"/>
        <family val="3"/>
      </rPr>
      <t>dp</t>
    </r>
    <r>
      <rPr>
        <sz val="8"/>
        <color rgb="FFBBBEBF"/>
        <rFont val="Consolas"/>
        <family val="3"/>
      </rPr>
      <t>.</t>
    </r>
    <r>
      <rPr>
        <sz val="8"/>
        <color rgb="FF79C0FF"/>
        <rFont val="Consolas"/>
        <family val="3"/>
      </rPr>
      <t>productname</t>
    </r>
  </si>
  <si>
    <t>ORDER BY</t>
  </si>
  <si>
    <r>
      <t xml:space="preserve">    profit_margin_pct </t>
    </r>
    <r>
      <rPr>
        <sz val="8"/>
        <color rgb="FFFF7B72"/>
        <rFont val="Consolas"/>
        <family val="3"/>
      </rPr>
      <t>ASC</t>
    </r>
  </si>
  <si>
    <t>-- Low‑margin SKUs (≈23%) -&gt; likely apparel, price‑sensitive, may need cost review.</t>
  </si>
  <si>
    <t>-- Mid‑margin SKUs (≈34–38%) -&gt; accessories and bikes, healthier margins.</t>
  </si>
  <si>
    <t>-- High‑margin SKUs (&gt;40%) -&gt; premium or niche products (you can check by reversing the sort).</t>
  </si>
  <si>
    <t>1. Validate Data &amp; Assumptions</t>
  </si>
  <si>
    <t>Confirm cost inputs, pricing tables, and product attributes are accurate.</t>
  </si>
  <si>
    <t>Check for data quality issues behind anomalies (missing dates, stockouts, promotions).</t>
  </si>
  <si>
    <t>Validate that revenue and profit calculations align with finance definitions.</t>
  </si>
  <si>
    <t>2. Deep‑Dive Priority SKUs</t>
  </si>
  <si>
    <t>Investigate top‑revenue but low‑margin SKUs to understand cost drivers.</t>
  </si>
  <si>
    <t>Review declining SKUs for pricing, competitor launches, or seasonality effects.</t>
  </si>
  <si>
    <t>Conduct SKU rationalisation analysis for long‑tail, low‑profit items.</t>
  </si>
  <si>
    <t>3. Pricing &amp; Margin Strategy</t>
  </si>
  <si>
    <t>Model impact of price adjustments on low‑margin bestsellers.</t>
  </si>
  <si>
    <t>Explore supplier renegotiation opportunities for cost‑heavy SKUs.</t>
  </si>
  <si>
    <t>Test bundling strategies for low‑profit accessories.</t>
  </si>
  <si>
    <t>4. Customer Strategy</t>
  </si>
  <si>
    <t>Build segmentation for high‑value customers identified in 3E.</t>
  </si>
  <si>
    <t>Develop targeted retention or loyalty programs.</t>
  </si>
  <si>
    <t>Identify look‑alike audiences for acquisition campaigns.</t>
  </si>
  <si>
    <t>5. Operational Improvements</t>
  </si>
  <si>
    <t>Implement anomaly detection alerts in BI dashboards.</t>
  </si>
  <si>
    <t>Align inventory planning with expected peaks and dips.</t>
  </si>
  <si>
    <t>Review forecasting accuracy for declining or volatile SKUs.</t>
  </si>
  <si>
    <t>6. Dashboard &amp; Reporting Enhancements</t>
  </si>
  <si>
    <t>Build a unified Power BI dashboard for revenue, profit, trends, and anomalies.</t>
  </si>
  <si>
    <t>Add drill‑downs for SKU, category, and customer segments.</t>
  </si>
  <si>
    <t>Automate monthly trend monitoring using moving averages.</t>
  </si>
  <si>
    <t>Next Steps</t>
  </si>
  <si>
    <t>This workbook consolidates all SQL‑derived outputs (3A–3H) into a clean, analyst‑ready format.</t>
  </si>
  <si>
    <t>How to Use This Workbook</t>
  </si>
  <si>
    <t>- Use the index to navigate to each analytical module (3A–3H)</t>
  </si>
  <si>
    <t>- Each sheet includes SQL output + business interpretation</t>
  </si>
  <si>
    <t>- Executive Summary consolidates insights across all modules</t>
  </si>
  <si>
    <t>- All tables are formatted for readability and auditability</t>
  </si>
  <si>
    <r>
      <t>Rationalise long‑tail SKUs -</t>
    </r>
    <r>
      <rPr>
        <sz val="11"/>
        <color theme="1"/>
        <rFont val="Calibri"/>
        <family val="2"/>
        <scheme val="minor"/>
      </rPr>
      <t>Review low‑volume, low‑profit products for potential delisting or repositioning.</t>
    </r>
  </si>
  <si>
    <r>
      <t>Strengthen pricing and margin governance -</t>
    </r>
    <r>
      <rPr>
        <sz val="11"/>
        <color theme="1"/>
        <rFont val="Calibri"/>
        <family val="2"/>
        <scheme val="minor"/>
      </rPr>
      <t xml:space="preserve"> Revisit pricing for margin‑dilutive SKUs and explore supplier negotiations.</t>
    </r>
  </si>
  <si>
    <r>
      <t xml:space="preserve">Shift focus from revenue to profit - </t>
    </r>
    <r>
      <rPr>
        <sz val="11"/>
        <color theme="1"/>
        <rFont val="Calibri"/>
        <family val="2"/>
        <scheme val="minor"/>
      </rPr>
      <t>Prioritise high‑margin SKUs in marketing, supply chain planning, and promotional strategy.</t>
    </r>
  </si>
  <si>
    <r>
      <t xml:space="preserve">Investigate declining SKUs - </t>
    </r>
    <r>
      <rPr>
        <sz val="11"/>
        <color theme="1"/>
        <rFont val="Calibri"/>
        <family val="2"/>
        <scheme val="minor"/>
      </rPr>
      <t>Conduct root‑cause analysis on products with sustained downward trends.</t>
    </r>
  </si>
  <si>
    <r>
      <t xml:space="preserve">Improve operational monitoring - </t>
    </r>
    <r>
      <rPr>
        <sz val="11"/>
        <color theme="1"/>
        <rFont val="Calibri"/>
        <family val="2"/>
        <scheme val="minor"/>
      </rPr>
      <t>Implement anomaly‑detection dashboards to flag stockouts, promotions, or data issues.</t>
    </r>
  </si>
  <si>
    <r>
      <t xml:space="preserve">Leverage customer diversification - </t>
    </r>
    <r>
      <rPr>
        <sz val="11"/>
        <color theme="1"/>
        <rFont val="Calibri"/>
        <family val="2"/>
        <scheme val="minor"/>
      </rPr>
      <t>Since customer concentration risk is low, focus on broad acquisition rather than retention.</t>
    </r>
  </si>
  <si>
    <r>
      <t>This sheet summarises the key outputs from each analytical module</t>
    </r>
    <r>
      <rPr>
        <b/>
        <sz val="11"/>
        <color theme="1"/>
        <rFont val="Calibri"/>
        <family val="2"/>
        <scheme val="minor"/>
      </rPr>
      <t xml:space="preserve"> (3A–3H)</t>
    </r>
    <r>
      <rPr>
        <sz val="11"/>
        <color theme="1"/>
        <rFont val="Calibri"/>
        <family val="2"/>
        <scheme val="minor"/>
      </rPr>
      <t xml:space="preserve">
Use this as a quick reference for all SQL‑derived insights.
</t>
    </r>
  </si>
  <si>
    <t>Click any sheet name to jump directly to the analysis.</t>
  </si>
  <si>
    <t>-Several mid‑volume products deliver stronger margins.</t>
  </si>
  <si>
    <t>- Total Revenue</t>
  </si>
  <si>
    <t>- Total Profit</t>
  </si>
  <si>
    <t>- Margin %</t>
  </si>
  <si>
    <t>- Running % of Revenue / Profit</t>
  </si>
  <si>
    <t>- 3‑Month Moving Average</t>
  </si>
  <si>
    <t>- Daily Sales Anomaly Flags</t>
  </si>
  <si>
    <t>3. Overall Business Diagnosis</t>
  </si>
  <si>
    <t>2. Key Metrics Used</t>
  </si>
  <si>
    <t>4. Overall Recommendations</t>
  </si>
  <si>
    <t>Product SKU Status trend</t>
  </si>
  <si>
    <t xml:space="preserve">Above moving average </t>
  </si>
  <si>
    <t>Below moving average</t>
  </si>
  <si>
    <t>Total Products</t>
  </si>
  <si>
    <t>Qty</t>
  </si>
  <si>
    <t>Status</t>
  </si>
  <si>
    <r>
      <t xml:space="preserve">-Customer revenue is </t>
    </r>
    <r>
      <rPr>
        <b/>
        <sz val="11"/>
        <color theme="1"/>
        <rFont val="Calibri"/>
        <family val="2"/>
        <scheme val="minor"/>
      </rPr>
      <t>extremely fragmented</t>
    </r>
    <r>
      <rPr>
        <sz val="11"/>
        <color theme="1"/>
        <rFont val="Calibri"/>
        <family val="2"/>
        <scheme val="minor"/>
      </rPr>
      <t xml:space="preserve">, with no single customer contributing more than </t>
    </r>
    <r>
      <rPr>
        <b/>
        <sz val="11"/>
        <color theme="1"/>
        <rFont val="Calibri"/>
        <family val="2"/>
        <scheme val="minor"/>
      </rPr>
      <t>~1%</t>
    </r>
    <r>
      <rPr>
        <sz val="11"/>
        <color theme="1"/>
        <rFont val="Calibri"/>
        <family val="2"/>
        <scheme val="minor"/>
      </rPr>
      <t xml:space="preserve"> of total revenue.</t>
    </r>
  </si>
  <si>
    <r>
      <t xml:space="preserve">-The distribution is </t>
    </r>
    <r>
      <rPr>
        <b/>
        <sz val="11"/>
        <color theme="1"/>
        <rFont val="Calibri"/>
        <family val="2"/>
        <scheme val="minor"/>
      </rPr>
      <t>not Pareto‑like</t>
    </r>
    <r>
      <rPr>
        <sz val="11"/>
        <color theme="1"/>
        <rFont val="Calibri"/>
        <family val="2"/>
        <scheme val="minor"/>
      </rPr>
      <t xml:space="preserve"> — instead, it reflects a </t>
    </r>
    <r>
      <rPr>
        <b/>
        <sz val="11"/>
        <color theme="1"/>
        <rFont val="Calibri"/>
        <family val="2"/>
        <scheme val="minor"/>
      </rPr>
      <t>broad, low‑value retail customer base</t>
    </r>
    <r>
      <rPr>
        <sz val="11"/>
        <color theme="1"/>
        <rFont val="Calibri"/>
        <family val="2"/>
        <scheme val="minor"/>
      </rPr>
      <t>.</t>
    </r>
  </si>
  <si>
    <r>
      <t xml:space="preserve">-Customers appear to be </t>
    </r>
    <r>
      <rPr>
        <b/>
        <sz val="11"/>
        <color theme="1"/>
        <rFont val="Calibri"/>
        <family val="2"/>
        <scheme val="minor"/>
      </rPr>
      <t>one‑time or low‑frequency buyers</t>
    </r>
    <r>
      <rPr>
        <sz val="11"/>
        <color theme="1"/>
        <rFont val="Calibri"/>
        <family val="2"/>
        <scheme val="minor"/>
      </rPr>
      <t xml:space="preserve">, meaning there is </t>
    </r>
    <r>
      <rPr>
        <b/>
        <sz val="11"/>
        <color theme="1"/>
        <rFont val="Calibri"/>
        <family val="2"/>
        <scheme val="minor"/>
      </rPr>
      <t>no meaningful concentration risk</t>
    </r>
    <r>
      <rPr>
        <sz val="11"/>
        <color theme="1"/>
        <rFont val="Calibri"/>
        <family val="2"/>
        <scheme val="minor"/>
      </rPr>
      <t>.</t>
    </r>
  </si>
  <si>
    <r>
      <t xml:space="preserve">-Focus on </t>
    </r>
    <r>
      <rPr>
        <b/>
        <sz val="11"/>
        <color theme="1"/>
        <rFont val="Calibri"/>
        <family val="2"/>
        <scheme val="minor"/>
      </rPr>
      <t>broad customer acquisition</t>
    </r>
    <r>
      <rPr>
        <sz val="11"/>
        <color theme="1"/>
        <rFont val="Calibri"/>
        <family val="2"/>
        <scheme val="minor"/>
      </rPr>
      <t>, not retention — the business does not rely on a small elite segment.</t>
    </r>
  </si>
  <si>
    <r>
      <t xml:space="preserve">-Improve </t>
    </r>
    <r>
      <rPr>
        <b/>
        <sz val="11"/>
        <color theme="1"/>
        <rFont val="Calibri"/>
        <family val="2"/>
        <scheme val="minor"/>
      </rPr>
      <t>customer experience and checkout flow</t>
    </r>
    <r>
      <rPr>
        <sz val="11"/>
        <color theme="1"/>
        <rFont val="Calibri"/>
        <family val="2"/>
        <scheme val="minor"/>
      </rPr>
      <t xml:space="preserve"> to increase repeat purchases, since the base is wide but shallow.</t>
    </r>
  </si>
  <si>
    <r>
      <t xml:space="preserve">-Explore </t>
    </r>
    <r>
      <rPr>
        <b/>
        <sz val="11"/>
        <color theme="1"/>
        <rFont val="Calibri"/>
        <family val="2"/>
        <scheme val="minor"/>
      </rPr>
      <t>retail partnerships and distribution channels</t>
    </r>
    <r>
      <rPr>
        <sz val="11"/>
        <color theme="1"/>
        <rFont val="Calibri"/>
        <family val="2"/>
        <scheme val="minor"/>
      </rPr>
      <t xml:space="preserve"> rather than loyalty programs, as the customer base is not high‑value enough to justify heavy retention spend.</t>
    </r>
  </si>
  <si>
    <t>How much revenue does the business rely on from its highest‑value customers?</t>
  </si>
  <si>
    <r>
      <t xml:space="preserve">-Revenue is </t>
    </r>
    <r>
      <rPr>
        <b/>
        <sz val="11"/>
        <color theme="1"/>
        <rFont val="Calibri"/>
        <family val="2"/>
        <scheme val="minor"/>
      </rPr>
      <t>highly concentrated</t>
    </r>
    <r>
      <rPr>
        <sz val="11"/>
        <color theme="1"/>
        <rFont val="Calibri"/>
        <family val="2"/>
        <scheme val="minor"/>
      </rPr>
      <t xml:space="preserve"> — </t>
    </r>
    <r>
      <rPr>
        <b/>
        <sz val="11"/>
        <color theme="1"/>
        <rFont val="Calibri"/>
        <family val="2"/>
        <scheme val="minor"/>
      </rPr>
      <t>top 20</t>
    </r>
    <r>
      <rPr>
        <sz val="11"/>
        <color theme="1"/>
        <rFont val="Calibri"/>
        <family val="2"/>
        <scheme val="minor"/>
      </rPr>
      <t xml:space="preserve"> SKUs drive ~</t>
    </r>
    <r>
      <rPr>
        <b/>
        <sz val="11"/>
        <color theme="1"/>
        <rFont val="Calibri"/>
        <family val="2"/>
        <scheme val="minor"/>
      </rPr>
      <t>60%</t>
    </r>
    <r>
      <rPr>
        <sz val="11"/>
        <color theme="1"/>
        <rFont val="Calibri"/>
        <family val="2"/>
        <scheme val="minor"/>
      </rPr>
      <t xml:space="preserve"> of total revenue.</t>
    </r>
  </si>
  <si>
    <r>
      <t xml:space="preserve">-The </t>
    </r>
    <r>
      <rPr>
        <b/>
        <sz val="11"/>
        <color theme="1"/>
        <rFont val="Calibri"/>
        <family val="2"/>
        <scheme val="minor"/>
      </rPr>
      <t>top 5</t>
    </r>
    <r>
      <rPr>
        <sz val="11"/>
        <color theme="1"/>
        <rFont val="Calibri"/>
        <family val="2"/>
        <scheme val="minor"/>
      </rPr>
      <t xml:space="preserve"> products contribute a disproportionately large share of total revenue.</t>
    </r>
  </si>
  <si>
    <t>Which products show signs of softening demand, and what operational or commercial factors may be driving these declines?</t>
  </si>
  <si>
    <r>
      <t xml:space="preserve">-Out of </t>
    </r>
    <r>
      <rPr>
        <b/>
        <sz val="11"/>
        <color theme="1"/>
        <rFont val="Calibri"/>
        <family val="2"/>
        <scheme val="minor"/>
      </rPr>
      <t>130 SKUs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52 (40%)</t>
    </r>
    <r>
      <rPr>
        <sz val="11"/>
        <color theme="1"/>
        <rFont val="Calibri"/>
        <family val="2"/>
        <scheme val="minor"/>
      </rPr>
      <t xml:space="preserve"> are trending </t>
    </r>
    <r>
      <rPr>
        <b/>
        <sz val="11"/>
        <color theme="1"/>
        <rFont val="Calibri"/>
        <family val="2"/>
        <scheme val="minor"/>
      </rPr>
      <t>below</t>
    </r>
    <r>
      <rPr>
        <sz val="11"/>
        <color theme="1"/>
        <rFont val="Calibri"/>
        <family val="2"/>
        <scheme val="minor"/>
      </rPr>
      <t xml:space="preserve"> their 3‑month moving average — a meaningful minority showing early signs of demand softening.</t>
    </r>
  </si>
  <si>
    <r>
      <t xml:space="preserve">-The remaining </t>
    </r>
    <r>
      <rPr>
        <b/>
        <sz val="11"/>
        <color theme="1"/>
        <rFont val="Calibri"/>
        <family val="2"/>
        <scheme val="minor"/>
      </rPr>
      <t>78 SKUs (60%)</t>
    </r>
    <r>
      <rPr>
        <sz val="11"/>
        <color theme="1"/>
        <rFont val="Calibri"/>
        <family val="2"/>
        <scheme val="minor"/>
      </rPr>
      <t xml:space="preserve"> are trending </t>
    </r>
    <r>
      <rPr>
        <b/>
        <sz val="11"/>
        <color theme="1"/>
        <rFont val="Calibri"/>
        <family val="2"/>
        <scheme val="minor"/>
      </rPr>
      <t>above</t>
    </r>
    <r>
      <rPr>
        <sz val="11"/>
        <color theme="1"/>
        <rFont val="Calibri"/>
        <family val="2"/>
        <scheme val="minor"/>
      </rPr>
      <t xml:space="preserve"> their moving average, indicating stable or improving demand.</t>
    </r>
  </si>
  <si>
    <r>
      <t xml:space="preserve">-The 3‑month moving average effectively smooths volatility and highlights </t>
    </r>
    <r>
      <rPr>
        <b/>
        <sz val="11"/>
        <color theme="1"/>
        <rFont val="Calibri"/>
        <family val="2"/>
        <scheme val="minor"/>
      </rPr>
      <t>true directional shifts</t>
    </r>
    <r>
      <rPr>
        <sz val="11"/>
        <color theme="1"/>
        <rFont val="Calibri"/>
        <family val="2"/>
        <scheme val="minor"/>
      </rPr>
      <t>, especially for accessory and apparel SKUs with inconsistent month‑to‑month sales.</t>
    </r>
  </si>
  <si>
    <r>
      <t xml:space="preserve">-Prioritise review of the </t>
    </r>
    <r>
      <rPr>
        <b/>
        <sz val="11"/>
        <color theme="1"/>
        <rFont val="Calibri"/>
        <family val="2"/>
        <scheme val="minor"/>
      </rPr>
      <t>52 declining SKUs</t>
    </r>
    <r>
      <rPr>
        <sz val="11"/>
        <color theme="1"/>
        <rFont val="Calibri"/>
        <family val="2"/>
        <scheme val="minor"/>
      </rPr>
      <t>, focusing on pricing, competitor launches, and promotional activity.</t>
    </r>
  </si>
  <si>
    <r>
      <t xml:space="preserve">-For SKUs with </t>
    </r>
    <r>
      <rPr>
        <b/>
        <sz val="11"/>
        <color theme="1"/>
        <rFont val="Calibri"/>
        <family val="2"/>
        <scheme val="minor"/>
      </rPr>
      <t>multiple consecutive months below trend</t>
    </r>
    <r>
      <rPr>
        <sz val="11"/>
        <color theme="1"/>
        <rFont val="Calibri"/>
        <family val="2"/>
        <scheme val="minor"/>
      </rPr>
      <t>, consider product refresh, repositioning, or targeted promotional support.</t>
    </r>
  </si>
  <si>
    <t>-Maintain monthly monitoring using moving averages to detect emerging declines early and prevent inventory or forecasting issues.</t>
  </si>
  <si>
    <r>
      <t xml:space="preserve">-The lowest‑profit SKUs are </t>
    </r>
    <r>
      <rPr>
        <b/>
        <sz val="11"/>
        <color theme="1"/>
        <rFont val="Calibri"/>
        <family val="2"/>
        <scheme val="minor"/>
      </rPr>
      <t>not unprofitable</t>
    </r>
    <r>
      <rPr>
        <sz val="11"/>
        <color theme="1"/>
        <rFont val="Calibri"/>
        <family val="2"/>
        <scheme val="minor"/>
      </rPr>
      <t xml:space="preserve"> — margins are healthy, but </t>
    </r>
    <r>
      <rPr>
        <b/>
        <sz val="11"/>
        <color theme="1"/>
        <rFont val="Calibri"/>
        <family val="2"/>
        <scheme val="minor"/>
      </rPr>
      <t>sales volumes are very low</t>
    </r>
    <r>
      <rPr>
        <sz val="11"/>
        <color theme="1"/>
        <rFont val="Calibri"/>
        <family val="2"/>
        <scheme val="minor"/>
      </rPr>
      <t>.</t>
    </r>
  </si>
  <si>
    <r>
      <t xml:space="preserve">-These products generate </t>
    </r>
    <r>
      <rPr>
        <b/>
        <sz val="11"/>
        <color theme="1"/>
        <rFont val="Calibri"/>
        <family val="2"/>
        <scheme val="minor"/>
      </rPr>
      <t>minimal total profit</t>
    </r>
    <r>
      <rPr>
        <sz val="11"/>
        <color theme="1"/>
        <rFont val="Calibri"/>
        <family val="2"/>
        <scheme val="minor"/>
      </rPr>
      <t xml:space="preserve"> simply because they have </t>
    </r>
    <r>
      <rPr>
        <b/>
        <sz val="11"/>
        <color theme="1"/>
        <rFont val="Calibri"/>
        <family val="2"/>
        <scheme val="minor"/>
      </rPr>
      <t>weak demand</t>
    </r>
    <r>
      <rPr>
        <sz val="11"/>
        <color theme="1"/>
        <rFont val="Calibri"/>
        <family val="2"/>
        <scheme val="minor"/>
      </rPr>
      <t>, not because they are margin‑dilutive.</t>
    </r>
  </si>
  <si>
    <r>
      <t xml:space="preserve">-This pattern indicates </t>
    </r>
    <r>
      <rPr>
        <b/>
        <sz val="11"/>
        <color theme="1"/>
        <rFont val="Calibri"/>
        <family val="2"/>
        <scheme val="minor"/>
      </rPr>
      <t>long‑tail SKUs</t>
    </r>
    <r>
      <rPr>
        <sz val="11"/>
        <color theme="1"/>
        <rFont val="Calibri"/>
        <family val="2"/>
        <scheme val="minor"/>
      </rPr>
      <t xml:space="preserve"> that occupy catalogue space but do not materially impact financial performance.</t>
    </r>
  </si>
  <si>
    <r>
      <t xml:space="preserve">-Prioritise </t>
    </r>
    <r>
      <rPr>
        <b/>
        <sz val="11"/>
        <color theme="1"/>
        <rFont val="Calibri"/>
        <family val="2"/>
        <scheme val="minor"/>
      </rPr>
      <t>demand‑side investigation</t>
    </r>
    <r>
      <rPr>
        <sz val="11"/>
        <color theme="1"/>
        <rFont val="Calibri"/>
        <family val="2"/>
        <scheme val="minor"/>
      </rPr>
      <t xml:space="preserve"> (visibility, placement, seasonality, relevance) rather than cost or pricing changes.</t>
    </r>
  </si>
  <si>
    <r>
      <t xml:space="preserve">-Consider </t>
    </r>
    <r>
      <rPr>
        <b/>
        <sz val="11"/>
        <color theme="1"/>
        <rFont val="Calibri"/>
        <family val="2"/>
        <scheme val="minor"/>
      </rPr>
      <t>SKU rationalisation</t>
    </r>
    <r>
      <rPr>
        <sz val="11"/>
        <color theme="1"/>
        <rFont val="Calibri"/>
        <family val="2"/>
        <scheme val="minor"/>
      </rPr>
      <t xml:space="preserve"> for products with persistently low sales to reduce operational overhead.</t>
    </r>
  </si>
  <si>
    <r>
      <t xml:space="preserve">-Explore </t>
    </r>
    <r>
      <rPr>
        <b/>
        <sz val="11"/>
        <color theme="1"/>
        <rFont val="Calibri"/>
        <family val="2"/>
        <scheme val="minor"/>
      </rPr>
      <t>bundling or promotional positioning</t>
    </r>
    <r>
      <rPr>
        <sz val="11"/>
        <color theme="1"/>
        <rFont val="Calibri"/>
        <family val="2"/>
        <scheme val="minor"/>
      </rPr>
      <t xml:space="preserve"> to lift visibility of low‑volume SKUs without altering margin structure.</t>
    </r>
  </si>
  <si>
    <t>-- None of the SKUs are unprofitable — margins are healthy across the catalogue.</t>
  </si>
  <si>
    <t>-- Lowest-profit SKUs simply have very low sales volumes, not margin issues.</t>
  </si>
  <si>
    <t>-- These are long‑tail products that generate minimal total profit due to weak demand.</t>
  </si>
  <si>
    <t>-- Operational focus should be on demand drivers (visibility, relevance, seasonality), not cost structure.</t>
  </si>
  <si>
    <t>-- Candidates for SKU rationalisation or promotional support if low demand persists.</t>
  </si>
  <si>
    <t>Category</t>
  </si>
  <si>
    <t>How do profit margins vary across products, and which categories contribute most to profitability?</t>
  </si>
  <si>
    <t>High‑margin products tend to be higher‑priced items with stable demand.</t>
  </si>
  <si>
    <r>
      <t xml:space="preserve">-Margin performance varies across categories, but </t>
    </r>
    <r>
      <rPr>
        <b/>
        <sz val="11"/>
        <color theme="1"/>
        <rFont val="Calibri"/>
        <family val="2"/>
        <scheme val="minor"/>
      </rPr>
      <t>Bikes maintain consistently strong margins</t>
    </r>
    <r>
      <rPr>
        <sz val="11"/>
        <color theme="1"/>
        <rFont val="Calibri"/>
        <family val="2"/>
        <scheme val="minor"/>
      </rPr>
      <t>.</t>
    </r>
  </si>
  <si>
    <r>
      <t xml:space="preserve">-Lower‑margin items are mostly </t>
    </r>
    <r>
      <rPr>
        <b/>
        <sz val="11"/>
        <color theme="1"/>
        <rFont val="Calibri"/>
        <family val="2"/>
        <scheme val="minor"/>
      </rPr>
      <t>accessories and consumables</t>
    </r>
    <r>
      <rPr>
        <sz val="11"/>
        <color theme="1"/>
        <rFont val="Calibri"/>
        <family val="2"/>
        <scheme val="minor"/>
      </rPr>
      <t>, not core Bike SKUs.</t>
    </r>
  </si>
  <si>
    <r>
      <t xml:space="preserve">-Low‑profit SKUs are driven more by </t>
    </r>
    <r>
      <rPr>
        <b/>
        <sz val="11"/>
        <color theme="1"/>
        <rFont val="Calibri"/>
        <family val="2"/>
        <scheme val="minor"/>
      </rPr>
      <t>low demand</t>
    </r>
    <r>
      <rPr>
        <sz val="11"/>
        <color theme="1"/>
        <rFont val="Calibri"/>
        <family val="2"/>
        <scheme val="minor"/>
      </rPr>
      <t xml:space="preserve"> than by margin weakness.</t>
    </r>
  </si>
  <si>
    <t>-Maintain pricing discipline on Bikes — margins are healthy and stable.</t>
  </si>
  <si>
    <t>-Review accessory pricing and supplier terms where margins are thinner.</t>
  </si>
  <si>
    <t>-Prioritise high‑margin SKUs in promotional strategy to maximise contribution.</t>
  </si>
  <si>
    <r>
      <t xml:space="preserve">-For low‑profit SKUs, focus on </t>
    </r>
    <r>
      <rPr>
        <b/>
        <sz val="11"/>
        <color theme="1"/>
        <rFont val="Calibri"/>
        <family val="2"/>
        <scheme val="minor"/>
      </rPr>
      <t>demand generation</t>
    </r>
    <r>
      <rPr>
        <sz val="11"/>
        <color theme="1"/>
        <rFont val="Calibri"/>
        <family val="2"/>
        <scheme val="minor"/>
      </rPr>
      <t>, not cost restructuring.</t>
    </r>
  </si>
  <si>
    <r>
      <t>-</t>
    </r>
    <r>
      <rPr>
        <b/>
        <sz val="11"/>
        <color theme="1"/>
        <rFont val="Calibri"/>
        <family val="2"/>
        <scheme val="minor"/>
      </rPr>
      <t>Spikes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dips</t>
    </r>
    <r>
      <rPr>
        <sz val="11"/>
        <color theme="1"/>
        <rFont val="Calibri"/>
        <family val="2"/>
        <scheme val="minor"/>
      </rPr>
      <t xml:space="preserve"> indicate p</t>
    </r>
    <r>
      <rPr>
        <b/>
        <sz val="11"/>
        <color theme="1"/>
        <rFont val="Calibri"/>
        <family val="2"/>
        <scheme val="minor"/>
      </rPr>
      <t>romotions, stockouts, or data quality issues.</t>
    </r>
  </si>
  <si>
    <r>
      <t xml:space="preserve">-There are </t>
    </r>
    <r>
      <rPr>
        <b/>
        <sz val="11"/>
        <color theme="1"/>
        <rFont val="Calibri"/>
        <family val="2"/>
        <scheme val="minor"/>
      </rPr>
      <t xml:space="preserve">clear spikes and dips </t>
    </r>
    <r>
      <rPr>
        <sz val="11"/>
        <color theme="1"/>
        <rFont val="Calibri"/>
        <family val="2"/>
        <scheme val="minor"/>
      </rPr>
      <t>in daily sales that</t>
    </r>
    <r>
      <rPr>
        <b/>
        <sz val="11"/>
        <color theme="1"/>
        <rFont val="Calibri"/>
        <family val="2"/>
        <scheme val="minor"/>
      </rPr>
      <t xml:space="preserve"> deviate from normal patterns.</t>
    </r>
  </si>
  <si>
    <r>
      <t>-</t>
    </r>
    <r>
      <rPr>
        <b/>
        <sz val="11"/>
        <color theme="1"/>
        <rFont val="Calibri"/>
        <family val="2"/>
        <scheme val="minor"/>
      </rPr>
      <t>Investigate root causes</t>
    </r>
    <r>
      <rPr>
        <sz val="11"/>
        <color theme="1"/>
        <rFont val="Calibri"/>
        <family val="2"/>
        <scheme val="minor"/>
      </rPr>
      <t xml:space="preserve"> for major anomalies.</t>
    </r>
  </si>
  <si>
    <r>
      <t>-</t>
    </r>
    <r>
      <rPr>
        <b/>
        <sz val="11"/>
        <color theme="1"/>
        <rFont val="Calibri"/>
        <family val="2"/>
        <scheme val="minor"/>
      </rPr>
      <t xml:space="preserve">Align inventory planning </t>
    </r>
    <r>
      <rPr>
        <sz val="11"/>
        <color theme="1"/>
        <rFont val="Calibri"/>
        <family val="2"/>
        <scheme val="minor"/>
      </rPr>
      <t>with expected peaks.</t>
    </r>
  </si>
  <si>
    <r>
      <t xml:space="preserve">-Sales distribution is uneven — a </t>
    </r>
    <r>
      <rPr>
        <b/>
        <sz val="11"/>
        <color theme="1"/>
        <rFont val="Calibri"/>
        <family val="2"/>
        <scheme val="minor"/>
      </rPr>
      <t>few products dominate volume</t>
    </r>
    <r>
      <rPr>
        <sz val="11"/>
        <color theme="1"/>
        <rFont val="Calibri"/>
        <family val="2"/>
        <scheme val="minor"/>
      </rPr>
      <t>.</t>
    </r>
  </si>
  <si>
    <r>
      <t>-Sales are right‑skewed — d</t>
    </r>
    <r>
      <rPr>
        <b/>
        <sz val="11"/>
        <color theme="1"/>
        <rFont val="Calibri"/>
        <family val="2"/>
        <scheme val="minor"/>
      </rPr>
      <t>ominated by low‑price consumables.</t>
    </r>
  </si>
  <si>
    <r>
      <t>-</t>
    </r>
    <r>
      <rPr>
        <b/>
        <sz val="11"/>
        <color theme="1"/>
        <rFont val="Calibri"/>
        <family val="2"/>
        <scheme val="minor"/>
      </rPr>
      <t>Rebalance inventory</t>
    </r>
    <r>
      <rPr>
        <sz val="11"/>
        <color theme="1"/>
        <rFont val="Calibri"/>
        <family val="2"/>
        <scheme val="minor"/>
      </rPr>
      <t xml:space="preserve"> to reduce over‑dependence.</t>
    </r>
  </si>
  <si>
    <r>
      <t>-</t>
    </r>
    <r>
      <rPr>
        <b/>
        <sz val="11"/>
        <color theme="1"/>
        <rFont val="Calibri"/>
        <family val="2"/>
        <scheme val="minor"/>
      </rPr>
      <t>Broaden</t>
    </r>
    <r>
      <rPr>
        <sz val="11"/>
        <color theme="1"/>
        <rFont val="Calibri"/>
        <family val="2"/>
        <scheme val="minor"/>
      </rPr>
      <t xml:space="preserve"> product mix in marketing campaigns.</t>
    </r>
  </si>
  <si>
    <r>
      <t xml:space="preserve">-Explore </t>
    </r>
    <r>
      <rPr>
        <b/>
        <sz val="11"/>
        <color theme="1"/>
        <rFont val="Calibri"/>
        <family val="2"/>
        <scheme val="minor"/>
      </rPr>
      <t xml:space="preserve">cross‑sell </t>
    </r>
    <r>
      <rPr>
        <sz val="11"/>
        <color theme="1"/>
        <rFont val="Calibri"/>
        <family val="2"/>
        <scheme val="minor"/>
      </rPr>
      <t>opportunities.</t>
    </r>
  </si>
  <si>
    <r>
      <t xml:space="preserve">-Implement </t>
    </r>
    <r>
      <rPr>
        <b/>
        <sz val="11"/>
        <color theme="1"/>
        <rFont val="Calibri"/>
        <family val="2"/>
        <scheme val="minor"/>
      </rPr>
      <t>anomaly detection alerts</t>
    </r>
    <r>
      <rPr>
        <sz val="11"/>
        <color theme="1"/>
        <rFont val="Calibri"/>
        <family val="2"/>
        <scheme val="minor"/>
      </rPr>
      <t xml:space="preserve"> in BI dashboards.</t>
    </r>
  </si>
  <si>
    <r>
      <t>-</t>
    </r>
    <r>
      <rPr>
        <b/>
        <sz val="11"/>
        <color theme="1"/>
        <rFont val="Calibri"/>
        <family val="2"/>
        <scheme val="minor"/>
      </rPr>
      <t>Profit is more concentrated than revenue</t>
    </r>
    <r>
      <rPr>
        <sz val="11"/>
        <color theme="1"/>
        <rFont val="Calibri"/>
        <family val="2"/>
        <scheme val="minor"/>
      </rPr>
      <t xml:space="preserve"> — highlighting margin dependency.</t>
    </r>
  </si>
  <si>
    <r>
      <rPr>
        <b/>
        <sz val="11"/>
        <color theme="1"/>
        <rFont val="Calibri"/>
        <family val="2"/>
        <scheme val="minor"/>
      </rPr>
      <t xml:space="preserve">  Margin performance varies across categories</t>
    </r>
    <r>
      <rPr>
        <sz val="11"/>
        <color theme="1"/>
        <rFont val="Calibri"/>
        <family val="2"/>
        <scheme val="minor"/>
      </rPr>
      <t>, but core Bike SKUs maintain strong margins.</t>
    </r>
    <r>
      <rPr>
        <b/>
        <sz val="11"/>
        <color theme="1"/>
        <rFont val="Calibri"/>
        <family val="2"/>
        <scheme val="minor"/>
      </rPr>
      <t xml:space="preserve"> Low‑profit SKUs are driven by low demand</t>
    </r>
    <r>
      <rPr>
        <sz val="11"/>
        <color theme="1"/>
        <rFont val="Calibri"/>
        <family val="2"/>
        <scheme val="minor"/>
      </rPr>
      <t xml:space="preserve"> rather than margin weakness.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</si>
</sst>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_-* #,##0.0000_-;\-* #,##0.0000_-;_-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8"/>
      <color rgb="FFBBBEBF"/>
      <name val="Consolas"/>
      <family val="3"/>
    </font>
    <font>
      <sz val="8"/>
      <color rgb="FF8B949E"/>
      <name val="Consolas"/>
      <family val="3"/>
    </font>
    <font>
      <sz val="8"/>
      <color rgb="FFFF7B72"/>
      <name val="Consolas"/>
      <family val="3"/>
    </font>
    <font>
      <sz val="8"/>
      <color rgb="FF79C0FF"/>
      <name val="Consolas"/>
      <family val="3"/>
    </font>
    <font>
      <sz val="8"/>
      <color rgb="FFDCDCAA"/>
      <name val="Consolas"/>
      <family val="3"/>
    </font>
    <font>
      <sz val="8"/>
      <color rgb="FFD4D4D4"/>
      <name val="Consolas"/>
      <family val="3"/>
    </font>
    <font>
      <sz val="8"/>
      <color rgb="FFC9D1D9"/>
      <name val="Consolas"/>
      <family val="3"/>
    </font>
    <font>
      <sz val="8"/>
      <color rgb="FFB5CEA8"/>
      <name val="Consolas"/>
      <family val="3"/>
    </font>
    <font>
      <i/>
      <sz val="11"/>
      <color theme="1"/>
      <name val="Calibri"/>
      <family val="2"/>
      <scheme val="minor"/>
    </font>
    <font>
      <sz val="8"/>
      <color rgb="FFA5D6FF"/>
      <name val="Consolas"/>
      <family val="3"/>
    </font>
    <font>
      <b/>
      <u/>
      <sz val="18"/>
      <color theme="10"/>
      <name val="Calibri"/>
      <family val="2"/>
      <scheme val="minor"/>
    </font>
    <font>
      <sz val="10"/>
      <color theme="1"/>
      <name val="Arial Unicode MS"/>
      <family val="2"/>
    </font>
    <font>
      <sz val="11"/>
      <color theme="5" tint="0.39997558519241921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b/>
      <sz val="11"/>
      <color theme="5" tint="0.3999755851924192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32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2" borderId="0" xfId="0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0" fillId="2" borderId="0" xfId="0" applyFont="1" applyFill="1" applyAlignment="1"/>
    <xf numFmtId="0" fontId="0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2" borderId="0" xfId="0" applyFill="1" applyAlignment="1"/>
    <xf numFmtId="0" fontId="2" fillId="2" borderId="0" xfId="0" applyFont="1" applyFill="1" applyAlignment="1"/>
    <xf numFmtId="0" fontId="0" fillId="2" borderId="1" xfId="0" applyFill="1" applyBorder="1" applyAlignment="1">
      <alignment horizontal="left" vertical="center" wrapText="1"/>
    </xf>
    <xf numFmtId="0" fontId="5" fillId="2" borderId="1" xfId="3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/>
    <xf numFmtId="0" fontId="5" fillId="0" borderId="1" xfId="3" applyBorder="1"/>
    <xf numFmtId="0" fontId="6" fillId="2" borderId="0" xfId="0" applyFont="1" applyFill="1" applyAlignment="1"/>
    <xf numFmtId="0" fontId="6" fillId="2" borderId="0" xfId="0" applyFont="1" applyFill="1"/>
    <xf numFmtId="0" fontId="0" fillId="2" borderId="0" xfId="0" quotePrefix="1" applyFill="1" applyAlignment="1">
      <alignment horizontal="left" vertical="center"/>
    </xf>
    <xf numFmtId="0" fontId="0" fillId="2" borderId="0" xfId="0" quotePrefix="1" applyFill="1" applyAlignment="1"/>
    <xf numFmtId="0" fontId="3" fillId="0" borderId="0" xfId="0" applyFont="1"/>
    <xf numFmtId="0" fontId="3" fillId="2" borderId="0" xfId="0" applyFont="1" applyFill="1"/>
    <xf numFmtId="0" fontId="0" fillId="2" borderId="0" xfId="0" applyFill="1" applyBorder="1"/>
    <xf numFmtId="0" fontId="5" fillId="2" borderId="0" xfId="3" applyFill="1" applyBorder="1"/>
    <xf numFmtId="0" fontId="4" fillId="0" borderId="2" xfId="0" applyFont="1" applyBorder="1"/>
    <xf numFmtId="0" fontId="4" fillId="2" borderId="2" xfId="0" applyFont="1" applyFill="1" applyBorder="1"/>
    <xf numFmtId="164" fontId="0" fillId="2" borderId="0" xfId="1" applyNumberFormat="1" applyFont="1" applyFill="1" applyBorder="1"/>
    <xf numFmtId="164" fontId="4" fillId="2" borderId="2" xfId="1" applyNumberFormat="1" applyFont="1" applyFill="1" applyBorder="1"/>
    <xf numFmtId="164" fontId="0" fillId="2" borderId="0" xfId="1" applyNumberFormat="1" applyFont="1" applyFill="1"/>
    <xf numFmtId="164" fontId="0" fillId="0" borderId="1" xfId="1" applyNumberFormat="1" applyFont="1" applyBorder="1"/>
    <xf numFmtId="165" fontId="0" fillId="2" borderId="0" xfId="1" applyNumberFormat="1" applyFont="1" applyFill="1" applyBorder="1"/>
    <xf numFmtId="165" fontId="4" fillId="2" borderId="2" xfId="1" applyNumberFormat="1" applyFont="1" applyFill="1" applyBorder="1"/>
    <xf numFmtId="165" fontId="0" fillId="2" borderId="0" xfId="1" applyNumberFormat="1" applyFont="1" applyFill="1"/>
    <xf numFmtId="165" fontId="0" fillId="2" borderId="0" xfId="1" applyNumberFormat="1" applyFont="1" applyFill="1" applyBorder="1" applyAlignment="1">
      <alignment horizontal="left"/>
    </xf>
    <xf numFmtId="165" fontId="4" fillId="2" borderId="2" xfId="1" applyNumberFormat="1" applyFont="1" applyFill="1" applyBorder="1" applyAlignment="1">
      <alignment horizontal="left"/>
    </xf>
    <xf numFmtId="165" fontId="0" fillId="2" borderId="0" xfId="1" applyNumberFormat="1" applyFont="1" applyFill="1" applyAlignment="1">
      <alignment horizontal="left"/>
    </xf>
    <xf numFmtId="0" fontId="0" fillId="2" borderId="0" xfId="0" applyFill="1" applyAlignment="1">
      <alignment vertical="top"/>
    </xf>
    <xf numFmtId="14" fontId="0" fillId="2" borderId="0" xfId="0" applyNumberFormat="1" applyFill="1" applyBorder="1"/>
    <xf numFmtId="14" fontId="4" fillId="2" borderId="2" xfId="0" applyNumberFormat="1" applyFont="1" applyFill="1" applyBorder="1"/>
    <xf numFmtId="14" fontId="0" fillId="2" borderId="0" xfId="0" applyNumberFormat="1" applyFill="1"/>
    <xf numFmtId="14" fontId="0" fillId="2" borderId="0" xfId="0" applyNumberFormat="1" applyFill="1" applyAlignment="1"/>
    <xf numFmtId="44" fontId="0" fillId="2" borderId="0" xfId="2" applyFont="1" applyFill="1" applyBorder="1"/>
    <xf numFmtId="44" fontId="4" fillId="2" borderId="2" xfId="2" applyFont="1" applyFill="1" applyBorder="1"/>
    <xf numFmtId="44" fontId="0" fillId="2" borderId="0" xfId="2" applyFont="1" applyFill="1"/>
    <xf numFmtId="44" fontId="0" fillId="0" borderId="1" xfId="2" applyFont="1" applyBorder="1"/>
    <xf numFmtId="0" fontId="0" fillId="2" borderId="0" xfId="2" applyNumberFormat="1" applyFont="1" applyFill="1" applyBorder="1"/>
    <xf numFmtId="0" fontId="4" fillId="2" borderId="2" xfId="2" applyNumberFormat="1" applyFont="1" applyFill="1" applyBorder="1"/>
    <xf numFmtId="0" fontId="0" fillId="2" borderId="0" xfId="2" applyNumberFormat="1" applyFont="1" applyFill="1"/>
    <xf numFmtId="0" fontId="9" fillId="4" borderId="0" xfId="0" applyFont="1" applyFill="1" applyAlignment="1">
      <alignment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10" fillId="4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2" fillId="0" borderId="0" xfId="0" applyFont="1"/>
    <xf numFmtId="0" fontId="16" fillId="2" borderId="0" xfId="0" applyFont="1" applyFill="1"/>
    <xf numFmtId="44" fontId="16" fillId="2" borderId="0" xfId="2" applyFont="1" applyFill="1"/>
    <xf numFmtId="43" fontId="0" fillId="2" borderId="0" xfId="1" applyFont="1" applyFill="1" applyBorder="1"/>
    <xf numFmtId="43" fontId="4" fillId="2" borderId="2" xfId="1" applyFont="1" applyFill="1" applyBorder="1"/>
    <xf numFmtId="43" fontId="0" fillId="2" borderId="0" xfId="1" applyFont="1" applyFill="1"/>
    <xf numFmtId="43" fontId="16" fillId="2" borderId="0" xfId="1" applyFont="1" applyFill="1"/>
    <xf numFmtId="43" fontId="0" fillId="0" borderId="1" xfId="1" applyFont="1" applyBorder="1"/>
    <xf numFmtId="0" fontId="0" fillId="5" borderId="1" xfId="0" applyFill="1" applyBorder="1"/>
    <xf numFmtId="44" fontId="0" fillId="5" borderId="1" xfId="2" applyFont="1" applyFill="1" applyBorder="1"/>
    <xf numFmtId="43" fontId="0" fillId="5" borderId="1" xfId="1" applyFont="1" applyFill="1" applyBorder="1"/>
    <xf numFmtId="14" fontId="0" fillId="5" borderId="1" xfId="0" applyNumberForma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165" fontId="0" fillId="5" borderId="1" xfId="1" applyNumberFormat="1" applyFont="1" applyFill="1" applyBorder="1" applyAlignment="1">
      <alignment vertical="top" wrapText="1"/>
    </xf>
    <xf numFmtId="165" fontId="0" fillId="5" borderId="1" xfId="1" applyNumberFormat="1" applyFont="1" applyFill="1" applyBorder="1" applyAlignment="1">
      <alignment horizontal="left" vertical="top" wrapText="1"/>
    </xf>
    <xf numFmtId="164" fontId="0" fillId="5" borderId="1" xfId="1" applyNumberFormat="1" applyFont="1" applyFill="1" applyBorder="1"/>
    <xf numFmtId="165" fontId="0" fillId="4" borderId="0" xfId="1" applyNumberFormat="1" applyFont="1" applyFill="1"/>
    <xf numFmtId="165" fontId="0" fillId="4" borderId="0" xfId="1" applyNumberFormat="1" applyFont="1" applyFill="1" applyAlignment="1">
      <alignment horizontal="left"/>
    </xf>
    <xf numFmtId="14" fontId="0" fillId="4" borderId="0" xfId="0" applyNumberFormat="1" applyFill="1"/>
    <xf numFmtId="44" fontId="0" fillId="4" borderId="0" xfId="2" applyFont="1" applyFill="1"/>
    <xf numFmtId="164" fontId="0" fillId="4" borderId="0" xfId="1" applyNumberFormat="1" applyFont="1" applyFill="1"/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2" borderId="0" xfId="0" applyFont="1" applyFill="1"/>
    <xf numFmtId="0" fontId="18" fillId="2" borderId="0" xfId="3" applyFont="1" applyFill="1" applyAlignment="1">
      <alignment vertical="center"/>
    </xf>
    <xf numFmtId="0" fontId="4" fillId="2" borderId="0" xfId="0" applyFont="1" applyFill="1" applyAlignment="1"/>
    <xf numFmtId="0" fontId="18" fillId="0" borderId="0" xfId="3" applyFont="1"/>
    <xf numFmtId="166" fontId="0" fillId="0" borderId="1" xfId="1" applyNumberFormat="1" applyFont="1" applyBorder="1"/>
    <xf numFmtId="0" fontId="0" fillId="2" borderId="0" xfId="0" applyFont="1" applyFill="1"/>
    <xf numFmtId="0" fontId="0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0" xfId="0" quotePrefix="1" applyFill="1"/>
    <xf numFmtId="14" fontId="0" fillId="2" borderId="0" xfId="0" quotePrefix="1" applyNumberFormat="1" applyFill="1" applyAlignment="1"/>
    <xf numFmtId="0" fontId="19" fillId="2" borderId="0" xfId="0" applyFont="1" applyFill="1" applyAlignment="1">
      <alignment vertical="center"/>
    </xf>
    <xf numFmtId="14" fontId="0" fillId="0" borderId="1" xfId="0" applyNumberFormat="1" applyFill="1" applyBorder="1"/>
    <xf numFmtId="0" fontId="0" fillId="0" borderId="1" xfId="0" applyFill="1" applyBorder="1"/>
    <xf numFmtId="165" fontId="0" fillId="0" borderId="1" xfId="1" applyNumberFormat="1" applyFont="1" applyFill="1" applyBorder="1"/>
    <xf numFmtId="165" fontId="0" fillId="0" borderId="1" xfId="1" applyNumberFormat="1" applyFont="1" applyFill="1" applyBorder="1" applyAlignment="1">
      <alignment horizontal="left"/>
    </xf>
    <xf numFmtId="14" fontId="0" fillId="0" borderId="4" xfId="0" applyNumberFormat="1" applyFill="1" applyBorder="1"/>
    <xf numFmtId="0" fontId="0" fillId="0" borderId="4" xfId="0" applyFill="1" applyBorder="1"/>
    <xf numFmtId="165" fontId="0" fillId="0" borderId="4" xfId="1" applyNumberFormat="1" applyFont="1" applyFill="1" applyBorder="1"/>
    <xf numFmtId="165" fontId="0" fillId="0" borderId="4" xfId="1" applyNumberFormat="1" applyFont="1" applyFill="1" applyBorder="1" applyAlignment="1">
      <alignment horizontal="left"/>
    </xf>
    <xf numFmtId="14" fontId="0" fillId="0" borderId="3" xfId="0" applyNumberFormat="1" applyFill="1" applyBorder="1"/>
    <xf numFmtId="0" fontId="0" fillId="0" borderId="3" xfId="0" applyFill="1" applyBorder="1"/>
    <xf numFmtId="165" fontId="0" fillId="6" borderId="3" xfId="1" applyNumberFormat="1" applyFont="1" applyFill="1" applyBorder="1"/>
    <xf numFmtId="165" fontId="0" fillId="6" borderId="3" xfId="1" applyNumberFormat="1" applyFont="1" applyFill="1" applyBorder="1" applyAlignment="1">
      <alignment horizontal="left"/>
    </xf>
    <xf numFmtId="165" fontId="0" fillId="7" borderId="3" xfId="1" applyNumberFormat="1" applyFont="1" applyFill="1" applyBorder="1"/>
    <xf numFmtId="165" fontId="0" fillId="7" borderId="3" xfId="1" applyNumberFormat="1" applyFont="1" applyFill="1" applyBorder="1" applyAlignment="1">
      <alignment horizontal="left"/>
    </xf>
    <xf numFmtId="0" fontId="2" fillId="2" borderId="0" xfId="0" applyFont="1" applyFill="1"/>
    <xf numFmtId="0" fontId="0" fillId="2" borderId="0" xfId="0" applyFill="1" applyBorder="1" applyAlignment="1">
      <alignment horizontal="left"/>
    </xf>
    <xf numFmtId="0" fontId="23" fillId="2" borderId="0" xfId="0" applyFont="1" applyFill="1" applyBorder="1" applyAlignment="1">
      <alignment horizontal="left"/>
    </xf>
    <xf numFmtId="0" fontId="21" fillId="2" borderId="0" xfId="0" applyFont="1" applyFill="1" applyBorder="1" applyAlignment="1">
      <alignment horizontal="left"/>
    </xf>
    <xf numFmtId="0" fontId="20" fillId="2" borderId="0" xfId="0" applyFont="1" applyFill="1" applyBorder="1" applyAlignment="1">
      <alignment horizontal="left"/>
    </xf>
    <xf numFmtId="0" fontId="24" fillId="2" borderId="2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44" fontId="2" fillId="2" borderId="0" xfId="2" applyFont="1" applyFill="1" applyBorder="1" applyAlignment="1">
      <alignment horizontal="left"/>
    </xf>
    <xf numFmtId="0" fontId="21" fillId="7" borderId="1" xfId="0" applyFont="1" applyFill="1" applyBorder="1"/>
    <xf numFmtId="44" fontId="21" fillId="7" borderId="1" xfId="2" applyFont="1" applyFill="1" applyBorder="1"/>
    <xf numFmtId="43" fontId="21" fillId="7" borderId="1" xfId="1" applyFont="1" applyFill="1" applyBorder="1"/>
    <xf numFmtId="43" fontId="2" fillId="8" borderId="1" xfId="1" applyFont="1" applyFill="1" applyBorder="1"/>
    <xf numFmtId="43" fontId="0" fillId="8" borderId="1" xfId="1" applyFont="1" applyFill="1" applyBorder="1"/>
    <xf numFmtId="0" fontId="0" fillId="0" borderId="0" xfId="0" quotePrefix="1"/>
    <xf numFmtId="0" fontId="0" fillId="8" borderId="1" xfId="0" applyFill="1" applyBorder="1"/>
    <xf numFmtId="0" fontId="0" fillId="2" borderId="0" xfId="0" applyFill="1" applyAlignment="1">
      <alignment wrapText="1"/>
    </xf>
    <xf numFmtId="14" fontId="0" fillId="9" borderId="1" xfId="0" applyNumberFormat="1" applyFill="1" applyBorder="1"/>
    <xf numFmtId="0" fontId="0" fillId="9" borderId="1" xfId="0" applyFill="1" applyBorder="1"/>
    <xf numFmtId="43" fontId="0" fillId="9" borderId="1" xfId="1" applyFont="1" applyFill="1" applyBorder="1"/>
    <xf numFmtId="14" fontId="0" fillId="6" borderId="1" xfId="0" applyNumberFormat="1" applyFill="1" applyBorder="1"/>
    <xf numFmtId="0" fontId="0" fillId="6" borderId="1" xfId="0" applyFill="1" applyBorder="1"/>
    <xf numFmtId="43" fontId="0" fillId="6" borderId="1" xfId="1" applyFont="1" applyFill="1" applyBorder="1"/>
    <xf numFmtId="14" fontId="0" fillId="10" borderId="1" xfId="0" applyNumberFormat="1" applyFill="1" applyBorder="1"/>
    <xf numFmtId="0" fontId="0" fillId="10" borderId="1" xfId="0" applyFill="1" applyBorder="1"/>
    <xf numFmtId="43" fontId="0" fillId="10" borderId="1" xfId="1" applyFont="1" applyFill="1" applyBorder="1"/>
    <xf numFmtId="0" fontId="0" fillId="5" borderId="6" xfId="0" applyFill="1" applyBorder="1"/>
    <xf numFmtId="0" fontId="22" fillId="2" borderId="0" xfId="0" applyFont="1" applyFill="1" applyBorder="1"/>
    <xf numFmtId="14" fontId="0" fillId="11" borderId="1" xfId="0" applyNumberFormat="1" applyFill="1" applyBorder="1"/>
    <xf numFmtId="0" fontId="0" fillId="11" borderId="1" xfId="0" applyFill="1" applyBorder="1"/>
    <xf numFmtId="43" fontId="0" fillId="11" borderId="1" xfId="1" applyFont="1" applyFill="1" applyBorder="1"/>
  </cellXfs>
  <cellStyles count="4">
    <cellStyle name="Comma" xfId="1" builtinId="3"/>
    <cellStyle name="Currency" xfId="2" builtinId="4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38994</xdr:colOff>
      <xdr:row>17</xdr:row>
      <xdr:rowOff>8964</xdr:rowOff>
    </xdr:from>
    <xdr:to>
      <xdr:col>41</xdr:col>
      <xdr:colOff>421453</xdr:colOff>
      <xdr:row>67</xdr:row>
      <xdr:rowOff>166204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53723" y="3065929"/>
          <a:ext cx="16841659" cy="91219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279251</xdr:colOff>
      <xdr:row>17</xdr:row>
      <xdr:rowOff>5377</xdr:rowOff>
    </xdr:from>
    <xdr:to>
      <xdr:col>50</xdr:col>
      <xdr:colOff>590586</xdr:colOff>
      <xdr:row>71</xdr:row>
      <xdr:rowOff>169851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27711" y="2931457"/>
          <a:ext cx="18408835" cy="1003999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22860</xdr:colOff>
      <xdr:row>19</xdr:row>
      <xdr:rowOff>7620</xdr:rowOff>
    </xdr:from>
    <xdr:to>
      <xdr:col>34</xdr:col>
      <xdr:colOff>343984</xdr:colOff>
      <xdr:row>73</xdr:row>
      <xdr:rowOff>106680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52020" y="4488180"/>
          <a:ext cx="12513124" cy="1003641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55418</xdr:colOff>
      <xdr:row>18</xdr:row>
      <xdr:rowOff>55418</xdr:rowOff>
    </xdr:from>
    <xdr:to>
      <xdr:col>41</xdr:col>
      <xdr:colOff>453119</xdr:colOff>
      <xdr:row>73</xdr:row>
      <xdr:rowOff>94380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3782" y="3408218"/>
          <a:ext cx="16856901" cy="994496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7620</xdr:colOff>
      <xdr:row>19</xdr:row>
      <xdr:rowOff>7620</xdr:rowOff>
    </xdr:from>
    <xdr:to>
      <xdr:col>42</xdr:col>
      <xdr:colOff>62338</xdr:colOff>
      <xdr:row>73</xdr:row>
      <xdr:rowOff>115165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53360" y="3413760"/>
          <a:ext cx="15904318" cy="998306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15240</xdr:colOff>
      <xdr:row>22</xdr:row>
      <xdr:rowOff>15240</xdr:rowOff>
    </xdr:from>
    <xdr:to>
      <xdr:col>41</xdr:col>
      <xdr:colOff>31749</xdr:colOff>
      <xdr:row>76</xdr:row>
      <xdr:rowOff>84682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94820" y="4038600"/>
          <a:ext cx="14646909" cy="994496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15240</xdr:colOff>
      <xdr:row>18</xdr:row>
      <xdr:rowOff>7620</xdr:rowOff>
    </xdr:from>
    <xdr:to>
      <xdr:col>34</xdr:col>
      <xdr:colOff>366953</xdr:colOff>
      <xdr:row>72</xdr:row>
      <xdr:rowOff>62912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44700" y="3413760"/>
          <a:ext cx="13762913" cy="99308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15240</xdr:colOff>
      <xdr:row>21</xdr:row>
      <xdr:rowOff>7620</xdr:rowOff>
    </xdr:from>
    <xdr:to>
      <xdr:col>38</xdr:col>
      <xdr:colOff>603299</xdr:colOff>
      <xdr:row>58</xdr:row>
      <xdr:rowOff>76792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25800" y="3413760"/>
          <a:ext cx="15218459" cy="68357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D85"/>
  <sheetViews>
    <sheetView tabSelected="1" workbookViewId="0"/>
  </sheetViews>
  <sheetFormatPr defaultColWidth="8.88671875" defaultRowHeight="14.4" x14ac:dyDescent="0.3"/>
  <cols>
    <col min="1" max="1" width="4.33203125" style="10" customWidth="1"/>
    <col min="2" max="2" width="32.33203125" style="1" customWidth="1"/>
    <col min="3" max="3" width="10.33203125" style="1" customWidth="1"/>
    <col min="4" max="4" width="37.6640625" style="1" customWidth="1"/>
    <col min="5" max="16384" width="8.88671875" style="1"/>
  </cols>
  <sheetData>
    <row r="1" spans="1:4" ht="31.2" x14ac:dyDescent="0.3">
      <c r="A1" s="5" t="s">
        <v>0</v>
      </c>
    </row>
    <row r="2" spans="1:4" ht="31.2" x14ac:dyDescent="0.3">
      <c r="A2" s="5"/>
      <c r="B2" s="82" t="s">
        <v>590</v>
      </c>
      <c r="C2" s="82"/>
      <c r="D2" s="82"/>
    </row>
    <row r="3" spans="1:4" x14ac:dyDescent="0.3">
      <c r="A3" s="7"/>
      <c r="B3" s="82"/>
      <c r="C3" s="82"/>
      <c r="D3" s="82"/>
    </row>
    <row r="4" spans="1:4" x14ac:dyDescent="0.3">
      <c r="A4" s="7"/>
      <c r="B4" s="84" t="s">
        <v>591</v>
      </c>
      <c r="C4" s="82"/>
      <c r="D4" s="82"/>
    </row>
    <row r="5" spans="1:4" x14ac:dyDescent="0.3">
      <c r="A5" s="7"/>
      <c r="B5" s="83" t="s">
        <v>592</v>
      </c>
      <c r="C5" s="82"/>
      <c r="D5" s="82"/>
    </row>
    <row r="6" spans="1:4" x14ac:dyDescent="0.3">
      <c r="A6" s="7"/>
      <c r="B6" s="83" t="s">
        <v>593</v>
      </c>
      <c r="C6" s="82"/>
      <c r="D6" s="82"/>
    </row>
    <row r="7" spans="1:4" x14ac:dyDescent="0.3">
      <c r="A7" s="7"/>
      <c r="B7" s="83" t="s">
        <v>594</v>
      </c>
      <c r="C7" s="82"/>
      <c r="D7" s="82"/>
    </row>
    <row r="8" spans="1:4" x14ac:dyDescent="0.3">
      <c r="A8" s="7"/>
      <c r="B8" s="83" t="s">
        <v>595</v>
      </c>
      <c r="C8" s="82"/>
      <c r="D8" s="82"/>
    </row>
    <row r="9" spans="1:4" x14ac:dyDescent="0.3">
      <c r="A9" s="7"/>
      <c r="B9" s="82"/>
      <c r="C9" s="82"/>
      <c r="D9" s="82"/>
    </row>
    <row r="10" spans="1:4" ht="23.4" x14ac:dyDescent="0.3">
      <c r="A10" s="6" t="s">
        <v>1</v>
      </c>
    </row>
    <row r="11" spans="1:4" x14ac:dyDescent="0.3">
      <c r="A11" s="7"/>
    </row>
    <row r="12" spans="1:4" x14ac:dyDescent="0.3">
      <c r="A12" s="7"/>
      <c r="B12" t="s">
        <v>2</v>
      </c>
    </row>
    <row r="13" spans="1:4" x14ac:dyDescent="0.3">
      <c r="A13" s="7"/>
    </row>
    <row r="14" spans="1:4" ht="28.8" x14ac:dyDescent="0.3">
      <c r="A14" s="7"/>
      <c r="B14" s="14" t="s">
        <v>3</v>
      </c>
      <c r="C14" s="14" t="s">
        <v>4</v>
      </c>
      <c r="D14" s="14" t="s">
        <v>5</v>
      </c>
    </row>
    <row r="15" spans="1:4" x14ac:dyDescent="0.3">
      <c r="A15" s="7"/>
      <c r="B15" s="16" t="s">
        <v>6</v>
      </c>
      <c r="C15" s="15" t="s">
        <v>7</v>
      </c>
      <c r="D15" s="15" t="s">
        <v>8</v>
      </c>
    </row>
    <row r="16" spans="1:4" x14ac:dyDescent="0.3">
      <c r="A16" s="7"/>
      <c r="B16" s="13" t="s">
        <v>9</v>
      </c>
      <c r="C16" s="12" t="s">
        <v>10</v>
      </c>
      <c r="D16" s="2" t="s">
        <v>11</v>
      </c>
    </row>
    <row r="17" spans="1:4" x14ac:dyDescent="0.3">
      <c r="A17" s="7"/>
      <c r="B17" s="13" t="s">
        <v>12</v>
      </c>
      <c r="C17" s="12" t="s">
        <v>13</v>
      </c>
      <c r="D17" s="2" t="s">
        <v>14</v>
      </c>
    </row>
    <row r="18" spans="1:4" x14ac:dyDescent="0.3">
      <c r="B18" s="13" t="s">
        <v>15</v>
      </c>
      <c r="C18" s="12" t="s">
        <v>16</v>
      </c>
      <c r="D18" s="2" t="s">
        <v>17</v>
      </c>
    </row>
    <row r="19" spans="1:4" x14ac:dyDescent="0.3">
      <c r="B19" s="13" t="s">
        <v>18</v>
      </c>
      <c r="C19" s="12" t="s">
        <v>19</v>
      </c>
      <c r="D19" s="2" t="s">
        <v>20</v>
      </c>
    </row>
    <row r="20" spans="1:4" x14ac:dyDescent="0.3">
      <c r="B20" s="13" t="s">
        <v>21</v>
      </c>
      <c r="C20" s="12" t="s">
        <v>22</v>
      </c>
      <c r="D20" s="2" t="s">
        <v>23</v>
      </c>
    </row>
    <row r="21" spans="1:4" x14ac:dyDescent="0.3">
      <c r="B21" s="13" t="s">
        <v>24</v>
      </c>
      <c r="C21" s="12" t="s">
        <v>25</v>
      </c>
      <c r="D21" s="2" t="s">
        <v>26</v>
      </c>
    </row>
    <row r="22" spans="1:4" x14ac:dyDescent="0.3">
      <c r="B22" s="13" t="s">
        <v>27</v>
      </c>
      <c r="C22" s="12" t="s">
        <v>28</v>
      </c>
      <c r="D22" s="2" t="s">
        <v>29</v>
      </c>
    </row>
    <row r="23" spans="1:4" x14ac:dyDescent="0.3">
      <c r="B23" s="13" t="s">
        <v>30</v>
      </c>
      <c r="C23" s="12" t="s">
        <v>31</v>
      </c>
      <c r="D23" s="2" t="s">
        <v>32</v>
      </c>
    </row>
    <row r="25" spans="1:4" x14ac:dyDescent="0.3">
      <c r="A25" s="7"/>
    </row>
    <row r="26" spans="1:4" ht="23.4" x14ac:dyDescent="0.3">
      <c r="A26" s="6" t="s">
        <v>612</v>
      </c>
    </row>
    <row r="27" spans="1:4" x14ac:dyDescent="0.3">
      <c r="A27" s="7"/>
    </row>
    <row r="28" spans="1:4" ht="15" x14ac:dyDescent="0.3">
      <c r="A28" s="7"/>
      <c r="B28" s="87" t="s">
        <v>605</v>
      </c>
    </row>
    <row r="29" spans="1:4" ht="15" x14ac:dyDescent="0.3">
      <c r="A29" s="7"/>
      <c r="B29" s="87" t="s">
        <v>606</v>
      </c>
    </row>
    <row r="30" spans="1:4" ht="15" x14ac:dyDescent="0.3">
      <c r="A30" s="7"/>
      <c r="B30" s="87" t="s">
        <v>607</v>
      </c>
    </row>
    <row r="31" spans="1:4" ht="15" x14ac:dyDescent="0.3">
      <c r="A31" s="7"/>
      <c r="B31" s="87" t="s">
        <v>608</v>
      </c>
    </row>
    <row r="32" spans="1:4" ht="15" x14ac:dyDescent="0.3">
      <c r="A32" s="7"/>
      <c r="B32" s="87" t="s">
        <v>609</v>
      </c>
    </row>
    <row r="33" spans="1:2" ht="15" x14ac:dyDescent="0.3">
      <c r="A33" s="7"/>
      <c r="B33" s="87" t="s">
        <v>610</v>
      </c>
    </row>
    <row r="34" spans="1:2" x14ac:dyDescent="0.3">
      <c r="A34" s="7"/>
    </row>
    <row r="35" spans="1:2" x14ac:dyDescent="0.3">
      <c r="A35" s="7"/>
    </row>
    <row r="36" spans="1:2" ht="23.4" x14ac:dyDescent="0.3">
      <c r="A36" s="6" t="s">
        <v>611</v>
      </c>
    </row>
    <row r="37" spans="1:2" x14ac:dyDescent="0.3">
      <c r="A37" s="1"/>
    </row>
    <row r="38" spans="1:2" x14ac:dyDescent="0.3">
      <c r="A38" s="1"/>
      <c r="B38" s="1" t="s">
        <v>33</v>
      </c>
    </row>
    <row r="39" spans="1:2" x14ac:dyDescent="0.3">
      <c r="A39" s="3"/>
    </row>
    <row r="40" spans="1:2" x14ac:dyDescent="0.3">
      <c r="B40" s="4" t="s">
        <v>34</v>
      </c>
    </row>
    <row r="41" spans="1:2" x14ac:dyDescent="0.3">
      <c r="B41" s="3"/>
    </row>
    <row r="42" spans="1:2" x14ac:dyDescent="0.3">
      <c r="B42" t="s">
        <v>668</v>
      </c>
    </row>
    <row r="43" spans="1:2" x14ac:dyDescent="0.3">
      <c r="B43" s="3"/>
    </row>
    <row r="44" spans="1:2" x14ac:dyDescent="0.3">
      <c r="B44" s="4" t="s">
        <v>35</v>
      </c>
    </row>
    <row r="45" spans="1:2" x14ac:dyDescent="0.3">
      <c r="B45" s="3"/>
    </row>
    <row r="46" spans="1:2" x14ac:dyDescent="0.3">
      <c r="B46" s="4" t="s">
        <v>36</v>
      </c>
    </row>
    <row r="47" spans="1:2" x14ac:dyDescent="0.3">
      <c r="B47" s="3"/>
    </row>
    <row r="48" spans="1:2" x14ac:dyDescent="0.3">
      <c r="B48" s="4" t="s">
        <v>37</v>
      </c>
    </row>
    <row r="49" spans="1:3" x14ac:dyDescent="0.3">
      <c r="B49" s="3"/>
    </row>
    <row r="50" spans="1:3" x14ac:dyDescent="0.3">
      <c r="B50" s="4" t="s">
        <v>38</v>
      </c>
    </row>
    <row r="52" spans="1:3" x14ac:dyDescent="0.3">
      <c r="A52" s="1"/>
      <c r="B52" s="1" t="s">
        <v>39</v>
      </c>
    </row>
    <row r="53" spans="1:3" x14ac:dyDescent="0.3">
      <c r="A53" s="9"/>
    </row>
    <row r="54" spans="1:3" x14ac:dyDescent="0.3">
      <c r="A54" s="9"/>
    </row>
    <row r="55" spans="1:3" ht="23.4" x14ac:dyDescent="0.3">
      <c r="A55" s="6" t="s">
        <v>613</v>
      </c>
    </row>
    <row r="56" spans="1:3" x14ac:dyDescent="0.3">
      <c r="A56" s="1"/>
    </row>
    <row r="57" spans="1:3" x14ac:dyDescent="0.3">
      <c r="A57" s="1"/>
      <c r="B57" s="1" t="s">
        <v>40</v>
      </c>
    </row>
    <row r="58" spans="1:3" x14ac:dyDescent="0.3">
      <c r="A58" s="3"/>
    </row>
    <row r="59" spans="1:3" x14ac:dyDescent="0.3">
      <c r="B59" s="4" t="s">
        <v>598</v>
      </c>
      <c r="C59" s="9"/>
    </row>
    <row r="60" spans="1:3" x14ac:dyDescent="0.3">
      <c r="B60" s="3"/>
      <c r="C60" s="8"/>
    </row>
    <row r="61" spans="1:3" x14ac:dyDescent="0.3">
      <c r="B61" s="4" t="s">
        <v>596</v>
      </c>
      <c r="C61" s="9"/>
    </row>
    <row r="62" spans="1:3" x14ac:dyDescent="0.3">
      <c r="B62" s="3"/>
      <c r="C62" s="8"/>
    </row>
    <row r="63" spans="1:3" x14ac:dyDescent="0.3">
      <c r="B63" s="4" t="s">
        <v>597</v>
      </c>
      <c r="C63" s="9"/>
    </row>
    <row r="64" spans="1:3" x14ac:dyDescent="0.3">
      <c r="B64" s="3"/>
      <c r="C64" s="8"/>
    </row>
    <row r="65" spans="1:3" x14ac:dyDescent="0.3">
      <c r="B65" s="4" t="s">
        <v>599</v>
      </c>
      <c r="C65" s="9"/>
    </row>
    <row r="66" spans="1:3" x14ac:dyDescent="0.3">
      <c r="B66" s="3"/>
      <c r="C66" s="8"/>
    </row>
    <row r="67" spans="1:3" x14ac:dyDescent="0.3">
      <c r="B67" s="4" t="s">
        <v>600</v>
      </c>
      <c r="C67" s="9"/>
    </row>
    <row r="68" spans="1:3" x14ac:dyDescent="0.3">
      <c r="B68" s="3"/>
      <c r="C68" s="8"/>
    </row>
    <row r="69" spans="1:3" x14ac:dyDescent="0.3">
      <c r="B69" s="4" t="s">
        <v>601</v>
      </c>
      <c r="C69" s="9"/>
    </row>
    <row r="70" spans="1:3" x14ac:dyDescent="0.3">
      <c r="A70" s="1"/>
    </row>
    <row r="71" spans="1:3" x14ac:dyDescent="0.3">
      <c r="A71" s="1"/>
      <c r="B71" s="1" t="s">
        <v>41</v>
      </c>
    </row>
    <row r="72" spans="1:3" x14ac:dyDescent="0.3">
      <c r="A72" s="7"/>
    </row>
    <row r="73" spans="1:3" x14ac:dyDescent="0.3">
      <c r="A73" s="7"/>
    </row>
    <row r="74" spans="1:3" x14ac:dyDescent="0.3">
      <c r="A74" s="1"/>
    </row>
    <row r="75" spans="1:3" x14ac:dyDescent="0.3">
      <c r="A75" s="1"/>
    </row>
    <row r="76" spans="1:3" x14ac:dyDescent="0.3">
      <c r="A76" s="1"/>
    </row>
    <row r="77" spans="1:3" x14ac:dyDescent="0.3">
      <c r="A77" s="1"/>
    </row>
    <row r="78" spans="1:3" x14ac:dyDescent="0.3">
      <c r="A78" s="1"/>
    </row>
    <row r="79" spans="1:3" x14ac:dyDescent="0.3">
      <c r="A79" s="1"/>
    </row>
    <row r="80" spans="1:3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</sheetData>
  <hyperlinks>
    <hyperlink ref="B16" location="'3A_top_revenue_products'!A1" display="3A_top_revenue_products"/>
    <hyperlink ref="B17" location="'3B_top_profit_products'!A1" display="3B_top_profit_products"/>
    <hyperlink ref="B18" location="'3C_declining_product_trends'!A1" display="3C_declining_product_trends"/>
    <hyperlink ref="B19" location="'3D_lowest_profit_products'!A1" display="3D_lowest_profit_products"/>
    <hyperlink ref="B20" location="'3E_top_value_customers'!A1" display="3E_top_value_customers"/>
    <hyperlink ref="B21" location="'3F_daily_sales_anomalies'!A1" display="3F_daily_sales_anomalies"/>
    <hyperlink ref="B22" location="'3G_sales_distribution_byproduct'!A1" display="3G_sales_distribution_byproduct"/>
    <hyperlink ref="B23" location="'3H_profit_margin_analysis'!A1" display="3H_profit_margin_analysis"/>
    <hyperlink ref="B15" location="Results!A1" display="Result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J178"/>
  <sheetViews>
    <sheetView workbookViewId="0"/>
  </sheetViews>
  <sheetFormatPr defaultColWidth="8.88671875" defaultRowHeight="15.6" customHeight="1" x14ac:dyDescent="0.45"/>
  <cols>
    <col min="1" max="1" width="5.33203125" style="18" customWidth="1"/>
    <col min="2" max="16384" width="8.88671875" style="1"/>
  </cols>
  <sheetData>
    <row r="1" spans="1:2" ht="31.2" x14ac:dyDescent="0.6">
      <c r="A1" s="22" t="s">
        <v>42</v>
      </c>
    </row>
    <row r="2" spans="1:2" ht="14.4" x14ac:dyDescent="0.3">
      <c r="A2" s="10" t="s">
        <v>602</v>
      </c>
    </row>
    <row r="3" spans="1:2" ht="16.2" customHeight="1" x14ac:dyDescent="0.3">
      <c r="A3" s="10"/>
    </row>
    <row r="4" spans="1:2" ht="16.2" customHeight="1" x14ac:dyDescent="0.3">
      <c r="A4" s="11" t="s">
        <v>603</v>
      </c>
    </row>
    <row r="5" spans="1:2" ht="16.2" customHeight="1" x14ac:dyDescent="0.6">
      <c r="A5" s="22"/>
    </row>
    <row r="6" spans="1:2" ht="23.4" x14ac:dyDescent="0.3">
      <c r="A6" s="78" t="s">
        <v>43</v>
      </c>
    </row>
    <row r="7" spans="1:2" ht="15.6" customHeight="1" x14ac:dyDescent="0.45">
      <c r="A7" s="79"/>
    </row>
    <row r="8" spans="1:2" ht="15.6" customHeight="1" x14ac:dyDescent="0.45">
      <c r="A8" s="77"/>
      <c r="B8" s="11" t="s">
        <v>418</v>
      </c>
    </row>
    <row r="9" spans="1:2" ht="15.6" customHeight="1" x14ac:dyDescent="0.45">
      <c r="A9" s="77"/>
      <c r="B9" s="10" t="s">
        <v>44</v>
      </c>
    </row>
    <row r="10" spans="1:2" ht="15.6" customHeight="1" x14ac:dyDescent="0.45">
      <c r="A10" s="77"/>
      <c r="B10" s="10"/>
    </row>
    <row r="11" spans="1:2" ht="15.6" customHeight="1" x14ac:dyDescent="0.45">
      <c r="A11" s="77"/>
      <c r="B11" s="54" t="s">
        <v>419</v>
      </c>
    </row>
    <row r="12" spans="1:2" ht="15.6" customHeight="1" x14ac:dyDescent="0.45">
      <c r="A12" s="77"/>
      <c r="B12" s="20" t="s">
        <v>627</v>
      </c>
    </row>
    <row r="13" spans="1:2" ht="15.6" customHeight="1" x14ac:dyDescent="0.45">
      <c r="A13" s="77"/>
      <c r="B13" s="20" t="s">
        <v>628</v>
      </c>
    </row>
    <row r="14" spans="1:2" ht="15.6" customHeight="1" x14ac:dyDescent="0.45">
      <c r="A14" s="77"/>
      <c r="B14" s="10"/>
    </row>
    <row r="15" spans="1:2" ht="15.6" customHeight="1" x14ac:dyDescent="0.45">
      <c r="A15" s="77"/>
      <c r="B15" s="11" t="s">
        <v>45</v>
      </c>
    </row>
    <row r="16" spans="1:2" ht="15.6" customHeight="1" x14ac:dyDescent="0.45">
      <c r="A16" s="77"/>
      <c r="B16" s="19" t="s">
        <v>46</v>
      </c>
    </row>
    <row r="17" spans="1:2" ht="15.6" customHeight="1" x14ac:dyDescent="0.45">
      <c r="A17" s="79"/>
      <c r="B17" s="19" t="s">
        <v>47</v>
      </c>
    </row>
    <row r="18" spans="1:2" ht="15.6" customHeight="1" x14ac:dyDescent="0.45">
      <c r="A18" s="79"/>
      <c r="B18" s="19"/>
    </row>
    <row r="19" spans="1:2" ht="15.6" customHeight="1" x14ac:dyDescent="0.45">
      <c r="A19" s="79"/>
    </row>
    <row r="20" spans="1:2" ht="23.4" x14ac:dyDescent="0.3">
      <c r="A20" s="78" t="s">
        <v>48</v>
      </c>
    </row>
    <row r="21" spans="1:2" ht="15.6" customHeight="1" x14ac:dyDescent="0.45">
      <c r="A21" s="79"/>
    </row>
    <row r="22" spans="1:2" ht="15.6" customHeight="1" x14ac:dyDescent="0.45">
      <c r="A22" s="77"/>
      <c r="B22" s="11" t="s">
        <v>418</v>
      </c>
    </row>
    <row r="23" spans="1:2" ht="15.6" customHeight="1" x14ac:dyDescent="0.45">
      <c r="A23" s="77"/>
      <c r="B23" s="10" t="s">
        <v>49</v>
      </c>
    </row>
    <row r="24" spans="1:2" ht="15.6" customHeight="1" x14ac:dyDescent="0.45">
      <c r="A24" s="77"/>
      <c r="B24" s="10"/>
    </row>
    <row r="25" spans="1:2" ht="15.6" customHeight="1" x14ac:dyDescent="0.45">
      <c r="A25" s="77"/>
      <c r="B25" s="54" t="s">
        <v>419</v>
      </c>
    </row>
    <row r="26" spans="1:2" ht="15.6" customHeight="1" x14ac:dyDescent="0.45">
      <c r="A26" s="77"/>
      <c r="B26" s="20" t="s">
        <v>604</v>
      </c>
    </row>
    <row r="27" spans="1:2" ht="15.6" customHeight="1" x14ac:dyDescent="0.45">
      <c r="A27" s="77"/>
      <c r="B27" s="85" t="s">
        <v>667</v>
      </c>
    </row>
    <row r="28" spans="1:2" ht="15.6" customHeight="1" x14ac:dyDescent="0.45">
      <c r="A28" s="77"/>
      <c r="B28"/>
    </row>
    <row r="29" spans="1:2" ht="15.6" customHeight="1" x14ac:dyDescent="0.45">
      <c r="A29" s="77"/>
      <c r="B29" s="11" t="s">
        <v>45</v>
      </c>
    </row>
    <row r="30" spans="1:2" ht="15.6" customHeight="1" x14ac:dyDescent="0.45">
      <c r="A30" s="77"/>
      <c r="B30" s="19" t="s">
        <v>50</v>
      </c>
    </row>
    <row r="31" spans="1:2" ht="15.6" customHeight="1" x14ac:dyDescent="0.45">
      <c r="A31" s="79"/>
      <c r="B31" s="19" t="s">
        <v>51</v>
      </c>
    </row>
    <row r="32" spans="1:2" ht="15.6" customHeight="1" x14ac:dyDescent="0.45">
      <c r="A32" s="79"/>
      <c r="B32" s="19"/>
    </row>
    <row r="33" spans="1:2" ht="15.6" customHeight="1" x14ac:dyDescent="0.45">
      <c r="A33" s="79"/>
    </row>
    <row r="34" spans="1:2" ht="23.4" x14ac:dyDescent="0.3">
      <c r="A34" s="78" t="s">
        <v>52</v>
      </c>
    </row>
    <row r="35" spans="1:2" ht="15.6" customHeight="1" x14ac:dyDescent="0.45">
      <c r="A35" s="79"/>
    </row>
    <row r="36" spans="1:2" ht="15.6" customHeight="1" x14ac:dyDescent="0.45">
      <c r="A36" s="77"/>
      <c r="B36" s="11" t="s">
        <v>418</v>
      </c>
    </row>
    <row r="37" spans="1:2" ht="15.6" customHeight="1" x14ac:dyDescent="0.45">
      <c r="A37" s="77"/>
      <c r="B37" s="41" t="s">
        <v>629</v>
      </c>
    </row>
    <row r="38" spans="1:2" ht="15.6" customHeight="1" x14ac:dyDescent="0.45">
      <c r="A38" s="77"/>
      <c r="B38" s="41"/>
    </row>
    <row r="39" spans="1:2" ht="15.6" customHeight="1" x14ac:dyDescent="0.45">
      <c r="A39" s="77"/>
      <c r="B39" s="102" t="s">
        <v>419</v>
      </c>
    </row>
    <row r="40" spans="1:2" ht="15.6" customHeight="1" x14ac:dyDescent="0.45">
      <c r="A40" s="77"/>
      <c r="B40" s="85" t="s">
        <v>630</v>
      </c>
    </row>
    <row r="41" spans="1:2" ht="15.6" customHeight="1" x14ac:dyDescent="0.45">
      <c r="A41" s="77"/>
      <c r="B41" s="85" t="s">
        <v>631</v>
      </c>
    </row>
    <row r="42" spans="1:2" ht="15.6" customHeight="1" x14ac:dyDescent="0.45">
      <c r="A42" s="77"/>
      <c r="B42" s="85" t="s">
        <v>632</v>
      </c>
    </row>
    <row r="43" spans="1:2" ht="15.6" customHeight="1" x14ac:dyDescent="0.45">
      <c r="A43" s="77"/>
      <c r="B43" s="86"/>
    </row>
    <row r="44" spans="1:2" ht="15.6" customHeight="1" x14ac:dyDescent="0.45">
      <c r="A44" s="77"/>
      <c r="B44" s="11" t="s">
        <v>45</v>
      </c>
    </row>
    <row r="45" spans="1:2" ht="15.6" customHeight="1" x14ac:dyDescent="0.45">
      <c r="A45" s="77"/>
      <c r="B45" s="85" t="s">
        <v>633</v>
      </c>
    </row>
    <row r="46" spans="1:2" ht="15.6" customHeight="1" x14ac:dyDescent="0.45">
      <c r="A46" s="77"/>
      <c r="B46" s="85" t="s">
        <v>634</v>
      </c>
    </row>
    <row r="47" spans="1:2" ht="15.6" customHeight="1" x14ac:dyDescent="0.45">
      <c r="A47" s="79"/>
      <c r="B47" s="85" t="s">
        <v>635</v>
      </c>
    </row>
    <row r="48" spans="1:2" ht="15.6" customHeight="1" x14ac:dyDescent="0.45">
      <c r="A48" s="79"/>
      <c r="B48" s="85"/>
    </row>
    <row r="49" spans="1:2" ht="15.6" customHeight="1" x14ac:dyDescent="0.45">
      <c r="A49" s="79"/>
    </row>
    <row r="50" spans="1:2" ht="23.4" x14ac:dyDescent="0.3">
      <c r="A50" s="78" t="s">
        <v>53</v>
      </c>
    </row>
    <row r="51" spans="1:2" ht="15.6" customHeight="1" x14ac:dyDescent="0.45">
      <c r="A51" s="79"/>
    </row>
    <row r="52" spans="1:2" ht="15.6" customHeight="1" x14ac:dyDescent="0.45">
      <c r="A52" s="77"/>
      <c r="B52" s="11" t="s">
        <v>418</v>
      </c>
    </row>
    <row r="53" spans="1:2" ht="15.6" customHeight="1" x14ac:dyDescent="0.45">
      <c r="A53" s="77"/>
      <c r="B53" s="10" t="s">
        <v>54</v>
      </c>
    </row>
    <row r="54" spans="1:2" ht="15.6" customHeight="1" x14ac:dyDescent="0.45">
      <c r="A54" s="77"/>
      <c r="B54" s="10"/>
    </row>
    <row r="55" spans="1:2" ht="15.6" customHeight="1" x14ac:dyDescent="0.45">
      <c r="A55" s="77"/>
      <c r="B55" s="102" t="s">
        <v>419</v>
      </c>
    </row>
    <row r="56" spans="1:2" ht="15.6" customHeight="1" x14ac:dyDescent="0.45">
      <c r="A56" s="77"/>
      <c r="B56" s="85" t="s">
        <v>636</v>
      </c>
    </row>
    <row r="57" spans="1:2" ht="15.6" customHeight="1" x14ac:dyDescent="0.45">
      <c r="A57" s="77"/>
      <c r="B57" s="85" t="s">
        <v>637</v>
      </c>
    </row>
    <row r="58" spans="1:2" ht="15.6" customHeight="1" x14ac:dyDescent="0.45">
      <c r="A58" s="77"/>
      <c r="B58" s="85" t="s">
        <v>638</v>
      </c>
    </row>
    <row r="59" spans="1:2" ht="15.6" customHeight="1" x14ac:dyDescent="0.45">
      <c r="A59" s="77"/>
      <c r="B59" s="10"/>
    </row>
    <row r="60" spans="1:2" ht="15.6" customHeight="1" x14ac:dyDescent="0.45">
      <c r="A60" s="77"/>
      <c r="B60" s="11" t="s">
        <v>45</v>
      </c>
    </row>
    <row r="61" spans="1:2" ht="15.6" customHeight="1" x14ac:dyDescent="0.45">
      <c r="A61" s="77"/>
      <c r="B61" s="85" t="s">
        <v>639</v>
      </c>
    </row>
    <row r="62" spans="1:2" ht="15.6" customHeight="1" x14ac:dyDescent="0.45">
      <c r="A62" s="79"/>
      <c r="B62" s="85" t="s">
        <v>640</v>
      </c>
    </row>
    <row r="63" spans="1:2" ht="15.6" customHeight="1" x14ac:dyDescent="0.45">
      <c r="A63" s="79"/>
      <c r="B63" s="85" t="s">
        <v>641</v>
      </c>
    </row>
    <row r="64" spans="1:2" ht="15.6" customHeight="1" x14ac:dyDescent="0.45">
      <c r="A64" s="79"/>
      <c r="B64" s="85"/>
    </row>
    <row r="65" spans="1:10" ht="15.6" customHeight="1" x14ac:dyDescent="0.45">
      <c r="A65" s="79"/>
    </row>
    <row r="66" spans="1:10" ht="23.4" x14ac:dyDescent="0.45">
      <c r="A66" s="80" t="s">
        <v>55</v>
      </c>
    </row>
    <row r="67" spans="1:10" ht="15.6" customHeight="1" x14ac:dyDescent="0.45">
      <c r="A67" s="79"/>
    </row>
    <row r="68" spans="1:10" ht="15.6" customHeight="1" x14ac:dyDescent="0.45">
      <c r="A68" s="77"/>
      <c r="B68" s="11" t="s">
        <v>418</v>
      </c>
    </row>
    <row r="69" spans="1:10" ht="15.6" customHeight="1" x14ac:dyDescent="0.45">
      <c r="A69" s="77"/>
      <c r="B69" s="10" t="s">
        <v>626</v>
      </c>
    </row>
    <row r="70" spans="1:10" ht="15.6" customHeight="1" x14ac:dyDescent="0.45">
      <c r="A70" s="77"/>
      <c r="B70" s="10"/>
    </row>
    <row r="71" spans="1:10" ht="15.6" customHeight="1" x14ac:dyDescent="0.45">
      <c r="A71" s="77"/>
      <c r="B71" s="102" t="s">
        <v>419</v>
      </c>
    </row>
    <row r="72" spans="1:10" ht="15.6" customHeight="1" x14ac:dyDescent="0.45">
      <c r="A72" s="77"/>
      <c r="B72" s="85" t="s">
        <v>620</v>
      </c>
    </row>
    <row r="73" spans="1:10" ht="15.6" customHeight="1" x14ac:dyDescent="0.45">
      <c r="A73" s="77"/>
      <c r="B73" s="85" t="s">
        <v>621</v>
      </c>
    </row>
    <row r="74" spans="1:10" ht="15.6" customHeight="1" x14ac:dyDescent="0.45">
      <c r="A74" s="77"/>
      <c r="B74" s="85" t="s">
        <v>622</v>
      </c>
    </row>
    <row r="75" spans="1:10" ht="15.6" customHeight="1" x14ac:dyDescent="0.45">
      <c r="A75" s="77"/>
    </row>
    <row r="76" spans="1:10" ht="15.6" customHeight="1" x14ac:dyDescent="0.45">
      <c r="A76" s="77"/>
      <c r="B76" s="11" t="s">
        <v>45</v>
      </c>
    </row>
    <row r="77" spans="1:10" ht="15.6" customHeight="1" x14ac:dyDescent="0.45">
      <c r="A77" s="77"/>
      <c r="B77" s="85" t="s">
        <v>623</v>
      </c>
    </row>
    <row r="78" spans="1:10" ht="15.6" customHeight="1" x14ac:dyDescent="0.45">
      <c r="A78" s="79"/>
      <c r="B78" s="85" t="s">
        <v>624</v>
      </c>
    </row>
    <row r="79" spans="1:10" ht="15.6" customHeight="1" x14ac:dyDescent="0.45">
      <c r="A79" s="79"/>
      <c r="B79" s="85" t="s">
        <v>625</v>
      </c>
    </row>
    <row r="80" spans="1:10" ht="15.6" customHeight="1" x14ac:dyDescent="0.45">
      <c r="A80" s="79"/>
      <c r="J80" s="85"/>
    </row>
    <row r="81" spans="1:2" ht="23.4" x14ac:dyDescent="0.3">
      <c r="A81" s="78" t="s">
        <v>56</v>
      </c>
    </row>
    <row r="82" spans="1:2" ht="15.6" customHeight="1" x14ac:dyDescent="0.45">
      <c r="A82" s="79"/>
    </row>
    <row r="83" spans="1:2" ht="15.6" customHeight="1" x14ac:dyDescent="0.45">
      <c r="A83" s="77"/>
      <c r="B83" s="11" t="s">
        <v>418</v>
      </c>
    </row>
    <row r="84" spans="1:2" ht="15.6" customHeight="1" x14ac:dyDescent="0.45">
      <c r="A84" s="77"/>
      <c r="B84" s="20" t="s">
        <v>57</v>
      </c>
    </row>
    <row r="85" spans="1:2" ht="15.6" customHeight="1" x14ac:dyDescent="0.45">
      <c r="A85" s="77"/>
      <c r="B85" s="19" t="s">
        <v>58</v>
      </c>
    </row>
    <row r="86" spans="1:2" ht="15.6" customHeight="1" x14ac:dyDescent="0.45">
      <c r="A86" s="77"/>
      <c r="B86" s="19" t="s">
        <v>59</v>
      </c>
    </row>
    <row r="87" spans="1:2" ht="15.6" customHeight="1" x14ac:dyDescent="0.45">
      <c r="A87" s="77"/>
      <c r="B87" s="19" t="s">
        <v>60</v>
      </c>
    </row>
    <row r="88" spans="1:2" ht="15.6" customHeight="1" x14ac:dyDescent="0.45">
      <c r="A88" s="77"/>
      <c r="B88" s="19" t="s">
        <v>61</v>
      </c>
    </row>
    <row r="89" spans="1:2" ht="15.6" customHeight="1" x14ac:dyDescent="0.45">
      <c r="A89" s="77"/>
    </row>
    <row r="90" spans="1:2" ht="15.6" customHeight="1" x14ac:dyDescent="0.45">
      <c r="A90" s="77"/>
      <c r="B90" s="54" t="s">
        <v>419</v>
      </c>
    </row>
    <row r="91" spans="1:2" ht="15.6" customHeight="1" x14ac:dyDescent="0.45">
      <c r="A91" s="77"/>
      <c r="B91" s="20" t="s">
        <v>658</v>
      </c>
    </row>
    <row r="92" spans="1:2" ht="15.6" customHeight="1" x14ac:dyDescent="0.45">
      <c r="A92" s="79"/>
      <c r="B92" s="85" t="s">
        <v>657</v>
      </c>
    </row>
    <row r="93" spans="1:2" ht="15.6" customHeight="1" x14ac:dyDescent="0.45">
      <c r="A93" s="77"/>
    </row>
    <row r="94" spans="1:2" ht="15.6" customHeight="1" x14ac:dyDescent="0.45">
      <c r="A94" s="77"/>
      <c r="B94" s="11" t="s">
        <v>45</v>
      </c>
    </row>
    <row r="95" spans="1:2" ht="15.6" customHeight="1" x14ac:dyDescent="0.45">
      <c r="A95" s="77"/>
      <c r="B95" s="19" t="s">
        <v>659</v>
      </c>
    </row>
    <row r="96" spans="1:2" ht="15.6" customHeight="1" x14ac:dyDescent="0.45">
      <c r="A96" s="77"/>
      <c r="B96" s="19" t="s">
        <v>666</v>
      </c>
    </row>
    <row r="97" spans="1:10" ht="15.6" customHeight="1" x14ac:dyDescent="0.45">
      <c r="A97" s="79"/>
      <c r="B97" s="19" t="s">
        <v>660</v>
      </c>
    </row>
    <row r="98" spans="1:10" ht="15.6" customHeight="1" x14ac:dyDescent="0.45">
      <c r="A98" s="79"/>
    </row>
    <row r="99" spans="1:10" ht="23.4" x14ac:dyDescent="0.3">
      <c r="A99" s="78" t="s">
        <v>62</v>
      </c>
    </row>
    <row r="100" spans="1:10" ht="15.6" customHeight="1" x14ac:dyDescent="0.45">
      <c r="A100" s="79"/>
    </row>
    <row r="101" spans="1:10" ht="15.6" customHeight="1" x14ac:dyDescent="0.45">
      <c r="A101" s="77"/>
      <c r="B101" s="11" t="s">
        <v>418</v>
      </c>
    </row>
    <row r="102" spans="1:10" ht="15.6" customHeight="1" x14ac:dyDescent="0.45">
      <c r="A102" s="77"/>
      <c r="B102" s="10" t="s">
        <v>63</v>
      </c>
    </row>
    <row r="103" spans="1:10" ht="15.6" customHeight="1" x14ac:dyDescent="0.45">
      <c r="A103" s="77"/>
      <c r="B103" s="10"/>
    </row>
    <row r="104" spans="1:10" ht="15.6" customHeight="1" x14ac:dyDescent="0.45">
      <c r="A104" s="77"/>
      <c r="B104" s="54" t="s">
        <v>419</v>
      </c>
    </row>
    <row r="105" spans="1:10" ht="15.6" customHeight="1" x14ac:dyDescent="0.45">
      <c r="A105" s="77"/>
      <c r="B105" s="20" t="s">
        <v>661</v>
      </c>
    </row>
    <row r="106" spans="1:10" ht="15.6" customHeight="1" x14ac:dyDescent="0.45">
      <c r="A106" s="77"/>
      <c r="B106" s="20" t="s">
        <v>662</v>
      </c>
    </row>
    <row r="107" spans="1:10" ht="15.6" customHeight="1" x14ac:dyDescent="0.45">
      <c r="A107" s="77"/>
      <c r="B107" s="20"/>
    </row>
    <row r="108" spans="1:10" ht="15.6" customHeight="1" x14ac:dyDescent="0.45">
      <c r="A108" s="77"/>
      <c r="B108" s="11" t="s">
        <v>45</v>
      </c>
    </row>
    <row r="109" spans="1:10" ht="15.6" customHeight="1" x14ac:dyDescent="0.45">
      <c r="A109" s="77"/>
      <c r="B109" s="19" t="s">
        <v>664</v>
      </c>
    </row>
    <row r="110" spans="1:10" ht="15.6" customHeight="1" x14ac:dyDescent="0.45">
      <c r="A110" s="77"/>
      <c r="B110" s="19" t="s">
        <v>665</v>
      </c>
    </row>
    <row r="111" spans="1:10" ht="15.6" customHeight="1" x14ac:dyDescent="0.45">
      <c r="A111" s="79"/>
      <c r="B111" s="19" t="s">
        <v>663</v>
      </c>
      <c r="J111" s="11"/>
    </row>
    <row r="112" spans="1:10" ht="15.6" customHeight="1" x14ac:dyDescent="0.45">
      <c r="A112" s="79"/>
      <c r="J112" s="10"/>
    </row>
    <row r="113" spans="1:10" ht="23.4" x14ac:dyDescent="0.3">
      <c r="A113" s="78" t="s">
        <v>64</v>
      </c>
      <c r="J113" s="10"/>
    </row>
    <row r="114" spans="1:10" ht="15.6" customHeight="1" x14ac:dyDescent="0.45">
      <c r="A114" s="79"/>
      <c r="J114" s="102"/>
    </row>
    <row r="115" spans="1:10" ht="15.6" customHeight="1" x14ac:dyDescent="0.45">
      <c r="A115" s="77"/>
      <c r="B115" s="11" t="s">
        <v>418</v>
      </c>
      <c r="J115" s="85"/>
    </row>
    <row r="116" spans="1:10" ht="15.6" customHeight="1" x14ac:dyDescent="0.45">
      <c r="A116" s="77"/>
      <c r="B116" s="10" t="s">
        <v>648</v>
      </c>
      <c r="J116" s="85"/>
    </row>
    <row r="117" spans="1:10" ht="15.6" customHeight="1" x14ac:dyDescent="0.45">
      <c r="A117" s="77"/>
      <c r="B117" s="10"/>
      <c r="J117" s="85"/>
    </row>
    <row r="118" spans="1:10" ht="15.6" customHeight="1" x14ac:dyDescent="0.45">
      <c r="A118" s="77"/>
      <c r="B118" s="102" t="s">
        <v>419</v>
      </c>
    </row>
    <row r="119" spans="1:10" ht="15.6" customHeight="1" x14ac:dyDescent="0.45">
      <c r="A119" s="77"/>
      <c r="B119" s="85" t="s">
        <v>650</v>
      </c>
      <c r="J119" s="20"/>
    </row>
    <row r="120" spans="1:10" ht="15.6" customHeight="1" x14ac:dyDescent="0.45">
      <c r="A120" s="77"/>
      <c r="B120" s="85" t="s">
        <v>651</v>
      </c>
      <c r="J120" s="10"/>
    </row>
    <row r="121" spans="1:10" ht="15.6" customHeight="1" x14ac:dyDescent="0.45">
      <c r="A121" s="77"/>
      <c r="B121" s="85" t="s">
        <v>652</v>
      </c>
      <c r="J121" s="11"/>
    </row>
    <row r="122" spans="1:10" ht="15.6" customHeight="1" x14ac:dyDescent="0.45">
      <c r="A122" s="77"/>
      <c r="B122" s="1" t="s">
        <v>649</v>
      </c>
      <c r="J122" s="85"/>
    </row>
    <row r="123" spans="1:10" ht="15.6" customHeight="1" x14ac:dyDescent="0.45">
      <c r="A123" s="77"/>
      <c r="B123" s="20"/>
      <c r="J123" s="85"/>
    </row>
    <row r="124" spans="1:10" ht="15.6" customHeight="1" x14ac:dyDescent="0.45">
      <c r="B124" s="11" t="s">
        <v>45</v>
      </c>
      <c r="J124" s="85"/>
    </row>
    <row r="125" spans="1:10" ht="15.6" customHeight="1" x14ac:dyDescent="0.45">
      <c r="B125" s="85" t="s">
        <v>653</v>
      </c>
    </row>
    <row r="126" spans="1:10" ht="15.6" customHeight="1" x14ac:dyDescent="0.45">
      <c r="B126" s="85" t="s">
        <v>654</v>
      </c>
    </row>
    <row r="127" spans="1:10" ht="15.6" customHeight="1" x14ac:dyDescent="0.45">
      <c r="B127" s="85" t="s">
        <v>655</v>
      </c>
    </row>
    <row r="128" spans="1:10" ht="15.6" customHeight="1" x14ac:dyDescent="0.45">
      <c r="B128" s="85" t="s">
        <v>656</v>
      </c>
    </row>
    <row r="130" spans="1:2" ht="31.2" x14ac:dyDescent="0.6">
      <c r="A130" s="21" t="s">
        <v>589</v>
      </c>
    </row>
    <row r="132" spans="1:2" ht="15.6" customHeight="1" x14ac:dyDescent="0.3">
      <c r="A132" s="75" t="s">
        <v>565</v>
      </c>
    </row>
    <row r="133" spans="1:2" ht="15.6" customHeight="1" x14ac:dyDescent="0.45">
      <c r="A133" s="77"/>
      <c r="B133" s="76"/>
    </row>
    <row r="134" spans="1:2" ht="15.6" customHeight="1" x14ac:dyDescent="0.45">
      <c r="A134" s="77"/>
      <c r="B134" s="3" t="s">
        <v>566</v>
      </c>
    </row>
    <row r="135" spans="1:2" ht="15.6" customHeight="1" x14ac:dyDescent="0.45">
      <c r="A135" s="77"/>
      <c r="B135" s="3"/>
    </row>
    <row r="136" spans="1:2" ht="15.6" customHeight="1" x14ac:dyDescent="0.45">
      <c r="A136" s="77"/>
      <c r="B136" s="3" t="s">
        <v>567</v>
      </c>
    </row>
    <row r="137" spans="1:2" ht="15.6" customHeight="1" x14ac:dyDescent="0.45">
      <c r="A137" s="77"/>
      <c r="B137" s="3"/>
    </row>
    <row r="138" spans="1:2" ht="15.6" customHeight="1" x14ac:dyDescent="0.45">
      <c r="A138" s="77"/>
      <c r="B138" s="3" t="s">
        <v>568</v>
      </c>
    </row>
    <row r="139" spans="1:2" ht="15.6" customHeight="1" x14ac:dyDescent="0.45">
      <c r="A139" s="77"/>
    </row>
    <row r="140" spans="1:2" ht="15.6" customHeight="1" x14ac:dyDescent="0.3">
      <c r="A140" s="75" t="s">
        <v>569</v>
      </c>
    </row>
    <row r="141" spans="1:2" ht="15.6" customHeight="1" x14ac:dyDescent="0.45">
      <c r="A141" s="77"/>
      <c r="B141" s="3"/>
    </row>
    <row r="142" spans="1:2" ht="15.6" customHeight="1" x14ac:dyDescent="0.45">
      <c r="A142" s="77"/>
      <c r="B142" s="3" t="s">
        <v>570</v>
      </c>
    </row>
    <row r="143" spans="1:2" ht="15.6" customHeight="1" x14ac:dyDescent="0.45">
      <c r="A143" s="77"/>
      <c r="B143" s="3"/>
    </row>
    <row r="144" spans="1:2" ht="15.6" customHeight="1" x14ac:dyDescent="0.45">
      <c r="A144" s="77"/>
      <c r="B144" s="3" t="s">
        <v>571</v>
      </c>
    </row>
    <row r="145" spans="1:2" ht="15.6" customHeight="1" x14ac:dyDescent="0.45">
      <c r="A145" s="77"/>
      <c r="B145" s="3"/>
    </row>
    <row r="146" spans="1:2" ht="15.6" customHeight="1" x14ac:dyDescent="0.45">
      <c r="A146" s="77"/>
      <c r="B146" s="3" t="s">
        <v>572</v>
      </c>
    </row>
    <row r="147" spans="1:2" ht="15.6" customHeight="1" x14ac:dyDescent="0.45">
      <c r="A147" s="77"/>
    </row>
    <row r="148" spans="1:2" ht="15.6" customHeight="1" x14ac:dyDescent="0.3">
      <c r="A148" s="75" t="s">
        <v>573</v>
      </c>
    </row>
    <row r="149" spans="1:2" ht="15.6" customHeight="1" x14ac:dyDescent="0.45">
      <c r="A149" s="77"/>
      <c r="B149" s="3"/>
    </row>
    <row r="150" spans="1:2" ht="15.6" customHeight="1" x14ac:dyDescent="0.45">
      <c r="A150" s="77"/>
      <c r="B150" s="3" t="s">
        <v>574</v>
      </c>
    </row>
    <row r="151" spans="1:2" ht="15.6" customHeight="1" x14ac:dyDescent="0.45">
      <c r="A151" s="77"/>
      <c r="B151" s="3"/>
    </row>
    <row r="152" spans="1:2" ht="15.6" customHeight="1" x14ac:dyDescent="0.45">
      <c r="A152" s="77"/>
      <c r="B152" s="3" t="s">
        <v>575</v>
      </c>
    </row>
    <row r="153" spans="1:2" ht="15.6" customHeight="1" x14ac:dyDescent="0.45">
      <c r="A153" s="77"/>
      <c r="B153" s="3"/>
    </row>
    <row r="154" spans="1:2" ht="15.6" customHeight="1" x14ac:dyDescent="0.45">
      <c r="A154" s="77"/>
      <c r="B154" s="3" t="s">
        <v>576</v>
      </c>
    </row>
    <row r="155" spans="1:2" ht="15.6" customHeight="1" x14ac:dyDescent="0.45">
      <c r="A155" s="77"/>
    </row>
    <row r="156" spans="1:2" ht="15.6" customHeight="1" x14ac:dyDescent="0.3">
      <c r="A156" s="75" t="s">
        <v>577</v>
      </c>
    </row>
    <row r="157" spans="1:2" ht="15.6" customHeight="1" x14ac:dyDescent="0.45">
      <c r="A157" s="77"/>
      <c r="B157" s="3"/>
    </row>
    <row r="158" spans="1:2" ht="15.6" customHeight="1" x14ac:dyDescent="0.45">
      <c r="A158" s="77"/>
      <c r="B158" s="3" t="s">
        <v>578</v>
      </c>
    </row>
    <row r="159" spans="1:2" ht="15.6" customHeight="1" x14ac:dyDescent="0.45">
      <c r="A159" s="77"/>
      <c r="B159" s="3"/>
    </row>
    <row r="160" spans="1:2" ht="15.6" customHeight="1" x14ac:dyDescent="0.45">
      <c r="A160" s="77"/>
      <c r="B160" s="3" t="s">
        <v>579</v>
      </c>
    </row>
    <row r="161" spans="1:2" ht="15.6" customHeight="1" x14ac:dyDescent="0.45">
      <c r="A161" s="77"/>
      <c r="B161" s="3"/>
    </row>
    <row r="162" spans="1:2" ht="15.6" customHeight="1" x14ac:dyDescent="0.45">
      <c r="A162" s="77"/>
      <c r="B162" s="3" t="s">
        <v>580</v>
      </c>
    </row>
    <row r="163" spans="1:2" ht="15.6" customHeight="1" x14ac:dyDescent="0.45">
      <c r="A163" s="77"/>
    </row>
    <row r="164" spans="1:2" ht="15.6" customHeight="1" x14ac:dyDescent="0.3">
      <c r="A164" s="75" t="s">
        <v>581</v>
      </c>
    </row>
    <row r="165" spans="1:2" ht="15.6" customHeight="1" x14ac:dyDescent="0.45">
      <c r="A165" s="77"/>
      <c r="B165" s="3"/>
    </row>
    <row r="166" spans="1:2" ht="15.6" customHeight="1" x14ac:dyDescent="0.45">
      <c r="A166" s="77"/>
      <c r="B166" s="3" t="s">
        <v>582</v>
      </c>
    </row>
    <row r="167" spans="1:2" ht="15.6" customHeight="1" x14ac:dyDescent="0.45">
      <c r="A167" s="77"/>
      <c r="B167" s="3"/>
    </row>
    <row r="168" spans="1:2" ht="15.6" customHeight="1" x14ac:dyDescent="0.45">
      <c r="A168" s="77"/>
      <c r="B168" s="3" t="s">
        <v>583</v>
      </c>
    </row>
    <row r="169" spans="1:2" ht="15.6" customHeight="1" x14ac:dyDescent="0.45">
      <c r="A169" s="77"/>
      <c r="B169" s="3"/>
    </row>
    <row r="170" spans="1:2" ht="15.6" customHeight="1" x14ac:dyDescent="0.45">
      <c r="A170" s="77"/>
      <c r="B170" s="3" t="s">
        <v>584</v>
      </c>
    </row>
    <row r="171" spans="1:2" ht="15.6" customHeight="1" x14ac:dyDescent="0.45">
      <c r="A171" s="77"/>
    </row>
    <row r="172" spans="1:2" ht="15.6" customHeight="1" x14ac:dyDescent="0.3">
      <c r="A172" s="75" t="s">
        <v>585</v>
      </c>
    </row>
    <row r="173" spans="1:2" ht="15.6" customHeight="1" x14ac:dyDescent="0.45">
      <c r="A173" s="77"/>
      <c r="B173" s="3"/>
    </row>
    <row r="174" spans="1:2" ht="15.6" customHeight="1" x14ac:dyDescent="0.45">
      <c r="A174" s="77"/>
      <c r="B174" s="3" t="s">
        <v>586</v>
      </c>
    </row>
    <row r="175" spans="1:2" ht="15.6" customHeight="1" x14ac:dyDescent="0.45">
      <c r="A175" s="77"/>
      <c r="B175" s="3"/>
    </row>
    <row r="176" spans="1:2" ht="15.6" customHeight="1" x14ac:dyDescent="0.45">
      <c r="A176" s="77"/>
      <c r="B176" s="3" t="s">
        <v>587</v>
      </c>
    </row>
    <row r="177" spans="1:2" ht="15.6" customHeight="1" x14ac:dyDescent="0.45">
      <c r="A177" s="77"/>
      <c r="B177" s="3"/>
    </row>
    <row r="178" spans="1:2" ht="15.6" customHeight="1" x14ac:dyDescent="0.45">
      <c r="A178" s="77"/>
      <c r="B178" s="3" t="s">
        <v>588</v>
      </c>
    </row>
  </sheetData>
  <hyperlinks>
    <hyperlink ref="A6" location="'3A_top_revenue_products'!A1" display="1. Top Revenue Products (3A)"/>
    <hyperlink ref="A20" location="'3B_top_profit_products'!A1" display="2. Top Profit Products (3B)"/>
    <hyperlink ref="A34" location="'3C_declining_product_trends'!A1" display="3. Declining Product Trends (3C)"/>
    <hyperlink ref="A50" location="'3D_lowest_profit_products'!A1" display="4. Lowest Profit Products (3D)"/>
    <hyperlink ref="A66" location="'3E_top_value_customers'!A1" display="5. Top Value Customers (3E)"/>
    <hyperlink ref="A81" location="'3F_daily_sales_anomalies'!A1" display="6. Daily Sales Anomalies (3F)"/>
    <hyperlink ref="A99" location="'3G_sales_distribution_byproduct'!A1" display="7. Sales Distribution by Product (3G)"/>
    <hyperlink ref="A113" location="'3H_profit_margin_analysis'!A1" display="8. Profit Margin Analysis (3H)"/>
  </hyperlinks>
  <pageMargins left="0.70866141732283472" right="0.70866141732283472" top="0.74803149606299213" bottom="0.74803149606299213" header="0.31496062992125984" footer="0.31496062992125984"/>
  <pageSetup orientation="portrait" r:id="rId1"/>
  <headerFooter>
    <oddFooter>&amp;CAdventureWorks SQL Analysis — Portfolio Project by Mitchell Farfan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T62"/>
  <sheetViews>
    <sheetView workbookViewId="0"/>
  </sheetViews>
  <sheetFormatPr defaultColWidth="8.88671875" defaultRowHeight="14.4" x14ac:dyDescent="0.3"/>
  <cols>
    <col min="1" max="1" width="4.109375" style="1" customWidth="1"/>
    <col min="2" max="2" width="10.33203125" style="1" customWidth="1"/>
    <col min="3" max="3" width="11.33203125" style="1" bestFit="1" customWidth="1"/>
    <col min="4" max="4" width="20.6640625" style="1" bestFit="1" customWidth="1"/>
    <col min="5" max="5" width="18.88671875" style="44" customWidth="1"/>
    <col min="6" max="6" width="6.21875" style="1" customWidth="1"/>
    <col min="7" max="7" width="11.21875" style="1" customWidth="1"/>
    <col min="8" max="8" width="11.44140625" style="1" bestFit="1" customWidth="1"/>
    <col min="9" max="9" width="21.6640625" style="1" bestFit="1" customWidth="1"/>
    <col min="10" max="10" width="14.33203125" style="1" bestFit="1" customWidth="1"/>
    <col min="11" max="11" width="19.33203125" style="1" bestFit="1" customWidth="1"/>
    <col min="12" max="12" width="19.109375" style="1" bestFit="1" customWidth="1"/>
    <col min="13" max="13" width="12.44140625" style="1" bestFit="1" customWidth="1"/>
    <col min="14" max="14" width="6" style="1" customWidth="1"/>
    <col min="15" max="16384" width="8.88671875" style="1"/>
  </cols>
  <sheetData>
    <row r="1" spans="1:20" s="23" customFormat="1" x14ac:dyDescent="0.3">
      <c r="A1" s="24" t="s">
        <v>65</v>
      </c>
      <c r="E1" s="42"/>
    </row>
    <row r="2" spans="1:20" s="26" customFormat="1" ht="23.4" x14ac:dyDescent="0.45">
      <c r="A2" s="25" t="s">
        <v>43</v>
      </c>
      <c r="E2" s="43"/>
    </row>
    <row r="3" spans="1:20" ht="14.4" customHeight="1" x14ac:dyDescent="0.45">
      <c r="A3" s="17"/>
    </row>
    <row r="4" spans="1:20" ht="15" customHeight="1" x14ac:dyDescent="0.45">
      <c r="A4" s="18"/>
      <c r="B4" s="11" t="s">
        <v>418</v>
      </c>
    </row>
    <row r="5" spans="1:20" ht="15" customHeight="1" x14ac:dyDescent="0.45">
      <c r="A5" s="18"/>
      <c r="B5" s="10" t="s">
        <v>44</v>
      </c>
    </row>
    <row r="6" spans="1:20" ht="15" customHeight="1" x14ac:dyDescent="0.45">
      <c r="A6" s="18"/>
      <c r="B6" s="10"/>
    </row>
    <row r="7" spans="1:20" ht="15" customHeight="1" x14ac:dyDescent="0.45">
      <c r="A7" s="18"/>
      <c r="B7" s="54" t="s">
        <v>419</v>
      </c>
    </row>
    <row r="8" spans="1:20" ht="15" customHeight="1" x14ac:dyDescent="0.45">
      <c r="A8" s="18"/>
      <c r="B8" s="20" t="s">
        <v>627</v>
      </c>
    </row>
    <row r="9" spans="1:20" ht="15" customHeight="1" x14ac:dyDescent="0.45">
      <c r="A9" s="18"/>
      <c r="B9" s="20" t="s">
        <v>628</v>
      </c>
    </row>
    <row r="10" spans="1:20" ht="15" customHeight="1" x14ac:dyDescent="0.45">
      <c r="A10" s="18"/>
      <c r="B10" s="10"/>
    </row>
    <row r="11" spans="1:20" ht="15" customHeight="1" x14ac:dyDescent="0.45">
      <c r="A11" s="18"/>
      <c r="B11" s="11" t="s">
        <v>45</v>
      </c>
    </row>
    <row r="12" spans="1:20" ht="15" customHeight="1" x14ac:dyDescent="0.45">
      <c r="A12" s="18"/>
      <c r="B12" s="19" t="s">
        <v>46</v>
      </c>
    </row>
    <row r="13" spans="1:20" ht="15" customHeight="1" x14ac:dyDescent="0.45">
      <c r="A13" s="18"/>
      <c r="B13" s="19" t="s">
        <v>47</v>
      </c>
    </row>
    <row r="14" spans="1:20" ht="15" customHeight="1" x14ac:dyDescent="0.3"/>
    <row r="15" spans="1:20" ht="15" customHeight="1" x14ac:dyDescent="0.3">
      <c r="B15" s="54" t="s">
        <v>420</v>
      </c>
      <c r="E15" s="1"/>
      <c r="J15" s="44"/>
      <c r="K15" s="44"/>
      <c r="L15" s="44"/>
    </row>
    <row r="16" spans="1:20" ht="15" customHeight="1" x14ac:dyDescent="0.3">
      <c r="B16" s="55" t="s">
        <v>416</v>
      </c>
      <c r="C16" s="55"/>
      <c r="D16" s="55"/>
      <c r="E16" s="55"/>
      <c r="F16" s="55"/>
      <c r="G16" s="55" t="s">
        <v>421</v>
      </c>
      <c r="H16" s="55"/>
      <c r="I16" s="55"/>
      <c r="J16" s="55"/>
      <c r="K16" s="56"/>
      <c r="L16" s="56"/>
      <c r="M16" s="56"/>
      <c r="N16" s="55"/>
      <c r="O16" s="55" t="s">
        <v>417</v>
      </c>
      <c r="P16" s="55"/>
      <c r="Q16" s="55"/>
      <c r="R16" s="55"/>
      <c r="S16" s="55"/>
      <c r="T16" s="55"/>
    </row>
    <row r="18" spans="2:13" x14ac:dyDescent="0.3">
      <c r="B18" s="49" t="s">
        <v>337</v>
      </c>
      <c r="C18" s="50"/>
      <c r="D18" s="50"/>
      <c r="E18" s="50"/>
      <c r="G18" s="62" t="s">
        <v>66</v>
      </c>
      <c r="H18" s="62" t="s">
        <v>67</v>
      </c>
      <c r="I18" s="62" t="s">
        <v>68</v>
      </c>
      <c r="J18" s="63" t="s">
        <v>69</v>
      </c>
      <c r="K18" s="62" t="s">
        <v>70</v>
      </c>
      <c r="L18" s="62" t="s">
        <v>71</v>
      </c>
      <c r="M18" s="62" t="s">
        <v>72</v>
      </c>
    </row>
    <row r="19" spans="2:13" x14ac:dyDescent="0.3">
      <c r="B19" s="49" t="s">
        <v>338</v>
      </c>
      <c r="C19" s="50"/>
      <c r="D19" s="50"/>
      <c r="E19" s="50"/>
      <c r="G19" s="110">
        <v>362</v>
      </c>
      <c r="H19" s="110" t="s">
        <v>73</v>
      </c>
      <c r="I19" s="110" t="s">
        <v>74</v>
      </c>
      <c r="J19" s="111">
        <v>1241753.5092</v>
      </c>
      <c r="K19" s="112">
        <v>4.9840421525195797</v>
      </c>
      <c r="L19" s="112">
        <v>4.9840421525195797</v>
      </c>
      <c r="M19" s="110">
        <v>1</v>
      </c>
    </row>
    <row r="20" spans="2:13" x14ac:dyDescent="0.3">
      <c r="B20" s="49" t="s">
        <v>339</v>
      </c>
      <c r="C20" s="50"/>
      <c r="D20" s="50"/>
      <c r="E20" s="50"/>
      <c r="G20" s="110">
        <v>360</v>
      </c>
      <c r="H20" s="110" t="s">
        <v>75</v>
      </c>
      <c r="I20" s="110" t="s">
        <v>76</v>
      </c>
      <c r="J20" s="111">
        <v>1233557.1163999999</v>
      </c>
      <c r="K20" s="112">
        <v>4.9511441845161501</v>
      </c>
      <c r="L20" s="112">
        <v>9.9351863370357307</v>
      </c>
      <c r="M20" s="110">
        <v>2</v>
      </c>
    </row>
    <row r="21" spans="2:13" x14ac:dyDescent="0.3">
      <c r="B21" s="51"/>
      <c r="C21" s="50"/>
      <c r="D21" s="50"/>
      <c r="E21" s="50"/>
      <c r="G21" s="110">
        <v>352</v>
      </c>
      <c r="H21" s="110" t="s">
        <v>77</v>
      </c>
      <c r="I21" s="110" t="s">
        <v>78</v>
      </c>
      <c r="J21" s="111">
        <v>1213851.8855999999</v>
      </c>
      <c r="K21" s="112">
        <v>4.8720530442820396</v>
      </c>
      <c r="L21" s="112">
        <v>14.8072393813177</v>
      </c>
      <c r="M21" s="110">
        <v>3</v>
      </c>
    </row>
    <row r="22" spans="2:13" x14ac:dyDescent="0.3">
      <c r="B22" s="49" t="s">
        <v>340</v>
      </c>
      <c r="C22" s="50"/>
      <c r="D22" s="50"/>
      <c r="E22" s="50"/>
      <c r="G22" s="15">
        <v>356</v>
      </c>
      <c r="H22" s="15" t="s">
        <v>79</v>
      </c>
      <c r="I22" s="15" t="s">
        <v>80</v>
      </c>
      <c r="J22" s="45">
        <v>1182780.5915999999</v>
      </c>
      <c r="K22" s="61">
        <v>4.7473417888823297</v>
      </c>
      <c r="L22" s="61">
        <v>19.554581170200098</v>
      </c>
      <c r="M22" s="15">
        <v>4</v>
      </c>
    </row>
    <row r="23" spans="2:13" x14ac:dyDescent="0.3">
      <c r="B23" s="49" t="s">
        <v>341</v>
      </c>
      <c r="C23" s="50"/>
      <c r="D23" s="50"/>
      <c r="E23" s="50"/>
      <c r="G23" s="15">
        <v>358</v>
      </c>
      <c r="H23" s="15" t="s">
        <v>81</v>
      </c>
      <c r="I23" s="15" t="s">
        <v>82</v>
      </c>
      <c r="J23" s="45">
        <v>1165936.8758</v>
      </c>
      <c r="K23" s="61">
        <v>4.67973594848785</v>
      </c>
      <c r="L23" s="113">
        <v>24.234317118687901</v>
      </c>
      <c r="M23" s="116">
        <v>5</v>
      </c>
    </row>
    <row r="24" spans="2:13" x14ac:dyDescent="0.3">
      <c r="B24" s="49" t="s">
        <v>342</v>
      </c>
      <c r="C24" s="50"/>
      <c r="D24" s="50"/>
      <c r="E24" s="50"/>
      <c r="G24" s="15">
        <v>354</v>
      </c>
      <c r="H24" s="15" t="s">
        <v>83</v>
      </c>
      <c r="I24" s="15" t="s">
        <v>84</v>
      </c>
      <c r="J24" s="45">
        <v>1133066.5212000001</v>
      </c>
      <c r="K24" s="61">
        <v>4.5478037802428002</v>
      </c>
      <c r="L24" s="61">
        <v>28.7821208989307</v>
      </c>
      <c r="M24" s="15">
        <v>6</v>
      </c>
    </row>
    <row r="25" spans="2:13" x14ac:dyDescent="0.3">
      <c r="B25" s="51"/>
      <c r="C25" s="50"/>
      <c r="D25" s="50"/>
      <c r="E25" s="50"/>
      <c r="G25" s="15">
        <v>377</v>
      </c>
      <c r="H25" s="15" t="s">
        <v>85</v>
      </c>
      <c r="I25" s="15" t="s">
        <v>86</v>
      </c>
      <c r="J25" s="45">
        <v>689373.75</v>
      </c>
      <c r="K25" s="61">
        <v>2.7669483543912401</v>
      </c>
      <c r="L25" s="61">
        <v>31.549069253321999</v>
      </c>
      <c r="M25" s="15">
        <v>7</v>
      </c>
    </row>
    <row r="26" spans="2:13" x14ac:dyDescent="0.3">
      <c r="B26" s="49" t="s">
        <v>343</v>
      </c>
      <c r="C26" s="50"/>
      <c r="D26" s="50"/>
      <c r="E26" s="50"/>
      <c r="G26" s="15">
        <v>371</v>
      </c>
      <c r="H26" s="15" t="s">
        <v>87</v>
      </c>
      <c r="I26" s="15" t="s">
        <v>88</v>
      </c>
      <c r="J26" s="45">
        <v>661013.4375</v>
      </c>
      <c r="K26" s="61">
        <v>2.6531182005713498</v>
      </c>
      <c r="L26" s="61">
        <v>34.202187453893302</v>
      </c>
      <c r="M26" s="15">
        <v>8</v>
      </c>
    </row>
    <row r="27" spans="2:13" x14ac:dyDescent="0.3">
      <c r="B27" s="49" t="s">
        <v>344</v>
      </c>
      <c r="C27" s="50"/>
      <c r="D27" s="50"/>
      <c r="E27" s="50"/>
      <c r="G27" s="15">
        <v>375</v>
      </c>
      <c r="H27" s="15" t="s">
        <v>89</v>
      </c>
      <c r="I27" s="15" t="s">
        <v>90</v>
      </c>
      <c r="J27" s="45">
        <v>641379.375</v>
      </c>
      <c r="K27" s="61">
        <v>2.57431270946527</v>
      </c>
      <c r="L27" s="61">
        <v>36.776500163358598</v>
      </c>
      <c r="M27" s="15">
        <v>9</v>
      </c>
    </row>
    <row r="28" spans="2:13" x14ac:dyDescent="0.3">
      <c r="B28" s="49" t="s">
        <v>345</v>
      </c>
      <c r="C28" s="50"/>
      <c r="D28" s="50"/>
      <c r="E28" s="50"/>
      <c r="G28" s="15">
        <v>312</v>
      </c>
      <c r="H28" s="15" t="s">
        <v>91</v>
      </c>
      <c r="I28" s="15" t="s">
        <v>92</v>
      </c>
      <c r="J28" s="45">
        <v>640510.32999999996</v>
      </c>
      <c r="K28" s="61">
        <v>2.5708246122862799</v>
      </c>
      <c r="L28" s="61">
        <v>39.3473247756449</v>
      </c>
      <c r="M28" s="15">
        <v>10</v>
      </c>
    </row>
    <row r="29" spans="2:13" x14ac:dyDescent="0.3">
      <c r="B29" s="51"/>
      <c r="C29" s="50"/>
      <c r="D29" s="50"/>
      <c r="E29" s="50"/>
      <c r="G29" s="15">
        <v>310</v>
      </c>
      <c r="H29" s="15" t="s">
        <v>93</v>
      </c>
      <c r="I29" s="15" t="s">
        <v>94</v>
      </c>
      <c r="J29" s="45">
        <v>604727.63</v>
      </c>
      <c r="K29" s="61">
        <v>2.42720312556638</v>
      </c>
      <c r="L29" s="61">
        <v>41.7745279012113</v>
      </c>
      <c r="M29" s="15">
        <v>11</v>
      </c>
    </row>
    <row r="30" spans="2:13" x14ac:dyDescent="0.3">
      <c r="B30" s="51"/>
      <c r="C30" s="50"/>
      <c r="D30" s="50"/>
      <c r="E30" s="50"/>
      <c r="G30" s="15">
        <v>313</v>
      </c>
      <c r="H30" s="15" t="s">
        <v>95</v>
      </c>
      <c r="I30" s="15" t="s">
        <v>96</v>
      </c>
      <c r="J30" s="45">
        <v>601149.36</v>
      </c>
      <c r="K30" s="61">
        <v>2.4128409768943899</v>
      </c>
      <c r="L30" s="61">
        <v>44.187368878105701</v>
      </c>
      <c r="M30" s="15">
        <v>12</v>
      </c>
    </row>
    <row r="31" spans="2:13" x14ac:dyDescent="0.3">
      <c r="B31" s="49" t="s">
        <v>346</v>
      </c>
      <c r="C31" s="50"/>
      <c r="D31" s="50"/>
      <c r="E31" s="50"/>
      <c r="G31" s="15">
        <v>379</v>
      </c>
      <c r="H31" s="15" t="s">
        <v>97</v>
      </c>
      <c r="I31" s="15" t="s">
        <v>98</v>
      </c>
      <c r="J31" s="45">
        <v>584658.75</v>
      </c>
      <c r="K31" s="61">
        <v>2.3466524018254802</v>
      </c>
      <c r="L31" s="61">
        <v>46.534021279931203</v>
      </c>
      <c r="M31" s="15">
        <v>13</v>
      </c>
    </row>
    <row r="32" spans="2:13" x14ac:dyDescent="0.3">
      <c r="B32" s="52" t="s">
        <v>347</v>
      </c>
      <c r="C32" s="50"/>
      <c r="D32" s="50"/>
      <c r="E32" s="50"/>
      <c r="G32" s="15">
        <v>373</v>
      </c>
      <c r="H32" s="15" t="s">
        <v>99</v>
      </c>
      <c r="I32" s="15" t="s">
        <v>100</v>
      </c>
      <c r="J32" s="45">
        <v>573750.9375</v>
      </c>
      <c r="K32" s="61">
        <v>2.3028715734332201</v>
      </c>
      <c r="L32" s="61">
        <v>48.836892853364397</v>
      </c>
      <c r="M32" s="15">
        <v>14</v>
      </c>
    </row>
    <row r="33" spans="2:13" x14ac:dyDescent="0.3">
      <c r="B33" s="53" t="s">
        <v>348</v>
      </c>
      <c r="C33" s="50"/>
      <c r="D33" s="50"/>
      <c r="E33" s="50"/>
      <c r="G33" s="15">
        <v>314</v>
      </c>
      <c r="H33" s="15" t="s">
        <v>101</v>
      </c>
      <c r="I33" s="15" t="s">
        <v>102</v>
      </c>
      <c r="J33" s="45">
        <v>561788.39</v>
      </c>
      <c r="K33" s="61">
        <v>2.2548573415024902</v>
      </c>
      <c r="L33" s="61">
        <v>51.091750194866897</v>
      </c>
      <c r="M33" s="15">
        <v>15</v>
      </c>
    </row>
    <row r="34" spans="2:13" x14ac:dyDescent="0.3">
      <c r="B34" s="53" t="s">
        <v>349</v>
      </c>
      <c r="C34" s="50"/>
      <c r="D34" s="50"/>
      <c r="E34" s="50"/>
      <c r="G34" s="15">
        <v>311</v>
      </c>
      <c r="H34" s="15" t="s">
        <v>103</v>
      </c>
      <c r="I34" s="15" t="s">
        <v>104</v>
      </c>
      <c r="J34" s="45">
        <v>497379.53</v>
      </c>
      <c r="K34" s="61">
        <v>1.9963386654066699</v>
      </c>
      <c r="L34" s="61">
        <v>53.088088860273601</v>
      </c>
      <c r="M34" s="15">
        <v>16</v>
      </c>
    </row>
    <row r="35" spans="2:13" x14ac:dyDescent="0.3">
      <c r="B35" s="53" t="s">
        <v>350</v>
      </c>
      <c r="C35" s="50"/>
      <c r="D35" s="50"/>
      <c r="E35" s="50"/>
      <c r="G35" s="15">
        <v>573</v>
      </c>
      <c r="H35" s="15" t="s">
        <v>105</v>
      </c>
      <c r="I35" s="15" t="s">
        <v>106</v>
      </c>
      <c r="J35" s="45">
        <v>419596.32</v>
      </c>
      <c r="K35" s="61">
        <v>1.68413918738945</v>
      </c>
      <c r="L35" s="61">
        <v>54.772228047662999</v>
      </c>
      <c r="M35" s="15">
        <v>17</v>
      </c>
    </row>
    <row r="36" spans="2:13" x14ac:dyDescent="0.3">
      <c r="B36" s="53" t="s">
        <v>351</v>
      </c>
      <c r="C36" s="50"/>
      <c r="D36" s="50"/>
      <c r="E36" s="50"/>
      <c r="G36" s="15">
        <v>580</v>
      </c>
      <c r="H36" s="15" t="s">
        <v>107</v>
      </c>
      <c r="I36" s="15" t="s">
        <v>108</v>
      </c>
      <c r="J36" s="45">
        <v>408237.6</v>
      </c>
      <c r="K36" s="61">
        <v>1.63854854572085</v>
      </c>
      <c r="L36" s="61">
        <v>56.4107765933839</v>
      </c>
      <c r="M36" s="15">
        <v>18</v>
      </c>
    </row>
    <row r="37" spans="2:13" x14ac:dyDescent="0.3">
      <c r="B37" s="53" t="s">
        <v>352</v>
      </c>
      <c r="C37" s="50"/>
      <c r="D37" s="50"/>
      <c r="E37" s="50"/>
      <c r="G37" s="15">
        <v>561</v>
      </c>
      <c r="H37" s="15" t="s">
        <v>109</v>
      </c>
      <c r="I37" s="15" t="s">
        <v>110</v>
      </c>
      <c r="J37" s="45">
        <v>400523.76</v>
      </c>
      <c r="K37" s="61">
        <v>1.6075874061444799</v>
      </c>
      <c r="L37" s="61">
        <v>58.018363999528397</v>
      </c>
      <c r="M37" s="15">
        <v>19</v>
      </c>
    </row>
    <row r="38" spans="2:13" x14ac:dyDescent="0.3">
      <c r="B38" s="53" t="s">
        <v>353</v>
      </c>
      <c r="C38" s="50"/>
      <c r="D38" s="50"/>
      <c r="E38" s="50"/>
      <c r="G38" s="15">
        <v>581</v>
      </c>
      <c r="H38" s="15" t="s">
        <v>111</v>
      </c>
      <c r="I38" s="15" t="s">
        <v>112</v>
      </c>
      <c r="J38" s="45">
        <v>396330.67</v>
      </c>
      <c r="K38" s="61">
        <v>1.59075754647066</v>
      </c>
      <c r="L38" s="113">
        <v>59.609121545999002</v>
      </c>
      <c r="M38" s="116">
        <v>20</v>
      </c>
    </row>
    <row r="39" spans="2:13" x14ac:dyDescent="0.3">
      <c r="B39" s="53" t="s">
        <v>354</v>
      </c>
      <c r="C39" s="50"/>
      <c r="D39" s="50"/>
      <c r="E39" s="50"/>
    </row>
    <row r="40" spans="2:13" x14ac:dyDescent="0.3">
      <c r="B40" s="53" t="s">
        <v>355</v>
      </c>
      <c r="C40" s="50"/>
      <c r="D40" s="50"/>
      <c r="E40" s="50"/>
    </row>
    <row r="41" spans="2:13" x14ac:dyDescent="0.3">
      <c r="B41" s="53" t="s">
        <v>356</v>
      </c>
      <c r="C41" s="50"/>
      <c r="D41" s="50"/>
      <c r="E41" s="50"/>
    </row>
    <row r="42" spans="2:13" x14ac:dyDescent="0.3">
      <c r="B42" s="53" t="s">
        <v>357</v>
      </c>
      <c r="C42" s="50"/>
      <c r="D42" s="50"/>
      <c r="E42" s="50"/>
    </row>
    <row r="43" spans="2:13" x14ac:dyDescent="0.3">
      <c r="B43" s="53" t="s">
        <v>358</v>
      </c>
      <c r="C43" s="50"/>
      <c r="D43" s="50"/>
      <c r="E43" s="50"/>
    </row>
    <row r="44" spans="2:13" x14ac:dyDescent="0.3">
      <c r="B44" s="53" t="s">
        <v>349</v>
      </c>
      <c r="C44" s="50"/>
      <c r="D44" s="50"/>
      <c r="E44" s="50"/>
    </row>
    <row r="45" spans="2:13" x14ac:dyDescent="0.3">
      <c r="B45" s="53" t="s">
        <v>350</v>
      </c>
      <c r="C45" s="50"/>
      <c r="D45" s="50"/>
      <c r="E45" s="50"/>
    </row>
    <row r="46" spans="2:13" x14ac:dyDescent="0.3">
      <c r="B46" s="53" t="s">
        <v>359</v>
      </c>
      <c r="C46" s="50"/>
      <c r="D46" s="50"/>
      <c r="E46" s="50"/>
    </row>
    <row r="47" spans="2:13" x14ac:dyDescent="0.3">
      <c r="B47" s="53" t="s">
        <v>360</v>
      </c>
      <c r="C47" s="50"/>
      <c r="D47" s="50"/>
      <c r="E47" s="50"/>
    </row>
    <row r="48" spans="2:13" x14ac:dyDescent="0.3">
      <c r="B48" s="51"/>
      <c r="C48" s="50"/>
      <c r="D48" s="50"/>
      <c r="E48" s="50"/>
    </row>
    <row r="49" spans="2:5" x14ac:dyDescent="0.3">
      <c r="B49" s="49" t="s">
        <v>361</v>
      </c>
      <c r="C49" s="50"/>
      <c r="D49" s="50"/>
      <c r="E49" s="50"/>
    </row>
    <row r="50" spans="2:5" x14ac:dyDescent="0.3">
      <c r="B50" s="52" t="s">
        <v>362</v>
      </c>
      <c r="C50" s="50"/>
      <c r="D50" s="50"/>
      <c r="E50" s="50"/>
    </row>
    <row r="51" spans="2:5" x14ac:dyDescent="0.3">
      <c r="B51" s="53" t="s">
        <v>363</v>
      </c>
      <c r="C51" s="50"/>
      <c r="D51" s="50"/>
      <c r="E51" s="50"/>
    </row>
    <row r="52" spans="2:5" x14ac:dyDescent="0.3">
      <c r="B52" s="53" t="s">
        <v>364</v>
      </c>
      <c r="C52" s="50"/>
      <c r="D52" s="50"/>
      <c r="E52" s="50"/>
    </row>
    <row r="53" spans="2:5" x14ac:dyDescent="0.3">
      <c r="B53" s="53" t="s">
        <v>365</v>
      </c>
      <c r="C53" s="50"/>
      <c r="D53" s="50"/>
      <c r="E53" s="50"/>
    </row>
    <row r="54" spans="2:5" x14ac:dyDescent="0.3">
      <c r="B54" s="53" t="s">
        <v>366</v>
      </c>
      <c r="C54" s="50"/>
      <c r="D54" s="50"/>
      <c r="E54" s="50"/>
    </row>
    <row r="55" spans="2:5" x14ac:dyDescent="0.3">
      <c r="B55" s="53" t="s">
        <v>367</v>
      </c>
      <c r="C55" s="50"/>
      <c r="D55" s="50"/>
      <c r="E55" s="50"/>
    </row>
    <row r="56" spans="2:5" x14ac:dyDescent="0.3">
      <c r="B56" s="53" t="s">
        <v>368</v>
      </c>
      <c r="C56" s="50"/>
      <c r="D56" s="50"/>
      <c r="E56" s="50"/>
    </row>
    <row r="57" spans="2:5" x14ac:dyDescent="0.3">
      <c r="B57" s="53" t="s">
        <v>369</v>
      </c>
      <c r="C57" s="50"/>
      <c r="D57" s="50"/>
      <c r="E57" s="50"/>
    </row>
    <row r="58" spans="2:5" x14ac:dyDescent="0.3">
      <c r="B58" s="53" t="s">
        <v>370</v>
      </c>
      <c r="C58" s="50"/>
      <c r="D58" s="50"/>
      <c r="E58" s="50"/>
    </row>
    <row r="59" spans="2:5" x14ac:dyDescent="0.3">
      <c r="B59" s="52" t="s">
        <v>371</v>
      </c>
      <c r="C59" s="50"/>
      <c r="D59" s="50"/>
      <c r="E59" s="50"/>
    </row>
    <row r="60" spans="2:5" x14ac:dyDescent="0.3">
      <c r="B60" s="52" t="s">
        <v>372</v>
      </c>
      <c r="C60" s="50"/>
      <c r="D60" s="50"/>
      <c r="E60" s="50"/>
    </row>
    <row r="61" spans="2:5" x14ac:dyDescent="0.3">
      <c r="B61" s="53" t="s">
        <v>373</v>
      </c>
      <c r="C61" s="50"/>
      <c r="D61" s="50"/>
      <c r="E61" s="50"/>
    </row>
    <row r="62" spans="2:5" x14ac:dyDescent="0.3">
      <c r="B62" s="52" t="s">
        <v>374</v>
      </c>
      <c r="C62" s="50"/>
      <c r="D62" s="50"/>
      <c r="E62" s="50"/>
    </row>
  </sheetData>
  <hyperlinks>
    <hyperlink ref="A1" location="'Executive Summary'!A1" display="Back to Index"/>
  </hyperlink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V86"/>
  <sheetViews>
    <sheetView workbookViewId="0"/>
  </sheetViews>
  <sheetFormatPr defaultColWidth="8.88671875" defaultRowHeight="14.4" x14ac:dyDescent="0.3"/>
  <cols>
    <col min="1" max="1" width="4.109375" style="1" customWidth="1"/>
    <col min="2" max="9" width="8.88671875" style="1"/>
    <col min="10" max="10" width="6.109375" style="1" customWidth="1"/>
    <col min="11" max="11" width="11.33203125" style="1" bestFit="1" customWidth="1"/>
    <col min="12" max="12" width="11.21875" style="1" bestFit="1" customWidth="1"/>
    <col min="13" max="13" width="21.21875" style="1" bestFit="1" customWidth="1"/>
    <col min="14" max="14" width="4" style="44" bestFit="1" customWidth="1"/>
    <col min="15" max="15" width="13.88671875" style="44" bestFit="1" customWidth="1"/>
    <col min="16" max="16" width="12.6640625" style="44" bestFit="1" customWidth="1"/>
    <col min="17" max="17" width="12.33203125" style="1" bestFit="1" customWidth="1"/>
    <col min="18" max="18" width="17" style="59" bestFit="1" customWidth="1"/>
    <col min="19" max="19" width="16.88671875" style="59" bestFit="1" customWidth="1"/>
    <col min="20" max="20" width="10.33203125" style="1" bestFit="1" customWidth="1"/>
    <col min="21" max="21" width="6.109375" style="1" customWidth="1"/>
    <col min="22" max="50" width="8.88671875" style="1"/>
    <col min="51" max="51" width="10.109375" style="1" customWidth="1"/>
    <col min="52" max="16384" width="8.88671875" style="1"/>
  </cols>
  <sheetData>
    <row r="1" spans="1:22" s="23" customFormat="1" x14ac:dyDescent="0.3">
      <c r="A1" s="24" t="s">
        <v>65</v>
      </c>
      <c r="N1" s="42"/>
      <c r="O1" s="42"/>
      <c r="P1" s="42"/>
      <c r="R1" s="57"/>
      <c r="S1" s="57"/>
    </row>
    <row r="2" spans="1:22" s="26" customFormat="1" ht="23.4" x14ac:dyDescent="0.45">
      <c r="A2" s="25" t="s">
        <v>48</v>
      </c>
      <c r="N2" s="43"/>
      <c r="O2" s="43"/>
      <c r="P2" s="43"/>
      <c r="R2" s="58"/>
      <c r="S2" s="58"/>
    </row>
    <row r="3" spans="1:22" ht="14.4" customHeight="1" x14ac:dyDescent="0.45">
      <c r="A3" s="17"/>
    </row>
    <row r="4" spans="1:22" ht="14.4" customHeight="1" x14ac:dyDescent="0.45">
      <c r="A4" s="18"/>
      <c r="B4" s="11" t="s">
        <v>418</v>
      </c>
      <c r="F4" s="44"/>
      <c r="G4" s="44"/>
      <c r="H4" s="44"/>
      <c r="I4" s="44"/>
    </row>
    <row r="5" spans="1:22" ht="14.4" customHeight="1" x14ac:dyDescent="0.45">
      <c r="A5" s="18"/>
      <c r="B5" s="10" t="s">
        <v>49</v>
      </c>
      <c r="F5" s="44"/>
      <c r="G5" s="44"/>
      <c r="H5" s="44"/>
      <c r="I5" s="44"/>
    </row>
    <row r="6" spans="1:22" ht="14.4" customHeight="1" x14ac:dyDescent="0.45">
      <c r="A6" s="18"/>
      <c r="B6" s="10"/>
      <c r="F6" s="44"/>
      <c r="G6" s="44"/>
      <c r="H6" s="44"/>
      <c r="I6" s="44"/>
    </row>
    <row r="7" spans="1:22" ht="14.4" customHeight="1" x14ac:dyDescent="0.45">
      <c r="A7" s="18"/>
      <c r="B7" s="54" t="s">
        <v>419</v>
      </c>
      <c r="F7" s="44"/>
      <c r="G7" s="44"/>
      <c r="H7" s="44"/>
      <c r="I7" s="44"/>
    </row>
    <row r="8" spans="1:22" ht="14.4" customHeight="1" x14ac:dyDescent="0.45">
      <c r="A8" s="18"/>
      <c r="B8" s="20" t="s">
        <v>604</v>
      </c>
      <c r="F8" s="44"/>
      <c r="G8" s="44"/>
      <c r="H8" s="44"/>
      <c r="I8" s="44"/>
    </row>
    <row r="9" spans="1:22" ht="14.4" customHeight="1" x14ac:dyDescent="0.45">
      <c r="A9" s="18"/>
      <c r="B9" s="85" t="s">
        <v>667</v>
      </c>
      <c r="F9" s="44"/>
      <c r="G9" s="44"/>
      <c r="H9" s="44"/>
      <c r="I9" s="44"/>
    </row>
    <row r="10" spans="1:22" ht="14.4" customHeight="1" x14ac:dyDescent="0.45">
      <c r="A10" s="18"/>
      <c r="B10"/>
      <c r="F10" s="44"/>
      <c r="G10" s="44"/>
      <c r="H10" s="44"/>
      <c r="I10" s="44"/>
    </row>
    <row r="11" spans="1:22" ht="14.4" customHeight="1" x14ac:dyDescent="0.45">
      <c r="A11" s="18"/>
      <c r="B11" s="11" t="s">
        <v>45</v>
      </c>
      <c r="F11" s="44"/>
      <c r="G11" s="44"/>
      <c r="H11" s="44"/>
      <c r="I11" s="44"/>
    </row>
    <row r="12" spans="1:22" ht="14.4" customHeight="1" x14ac:dyDescent="0.45">
      <c r="A12" s="18"/>
      <c r="B12" s="19" t="s">
        <v>50</v>
      </c>
      <c r="F12" s="44"/>
      <c r="G12" s="44"/>
      <c r="H12" s="44"/>
      <c r="I12" s="44"/>
    </row>
    <row r="13" spans="1:22" ht="14.4" customHeight="1" x14ac:dyDescent="0.45">
      <c r="A13" s="18"/>
      <c r="B13" s="19" t="s">
        <v>51</v>
      </c>
      <c r="F13" s="44"/>
      <c r="G13" s="44"/>
      <c r="H13" s="44"/>
      <c r="I13" s="44"/>
    </row>
    <row r="14" spans="1:22" ht="14.4" customHeight="1" x14ac:dyDescent="0.45">
      <c r="A14" s="18"/>
      <c r="J14" s="19"/>
    </row>
    <row r="15" spans="1:22" ht="14.4" customHeight="1" x14ac:dyDescent="0.3">
      <c r="B15" s="54" t="s">
        <v>420</v>
      </c>
    </row>
    <row r="16" spans="1:22" s="55" customFormat="1" x14ac:dyDescent="0.3">
      <c r="B16" s="55" t="s">
        <v>416</v>
      </c>
      <c r="K16" s="55" t="s">
        <v>421</v>
      </c>
      <c r="O16" s="56"/>
      <c r="P16" s="56"/>
      <c r="Q16" s="56"/>
      <c r="R16" s="60"/>
      <c r="S16" s="60"/>
      <c r="V16" s="55" t="s">
        <v>417</v>
      </c>
    </row>
    <row r="17" spans="2:20" x14ac:dyDescent="0.3">
      <c r="N17" s="1"/>
      <c r="Q17" s="44"/>
    </row>
    <row r="18" spans="2:20" x14ac:dyDescent="0.3">
      <c r="B18" s="49" t="s">
        <v>337</v>
      </c>
      <c r="C18" s="50"/>
      <c r="D18" s="50"/>
      <c r="E18" s="50"/>
      <c r="F18" s="50"/>
      <c r="G18" s="50"/>
      <c r="H18" s="50"/>
      <c r="I18" s="50"/>
      <c r="K18" s="62" t="s">
        <v>66</v>
      </c>
      <c r="L18" s="62" t="s">
        <v>67</v>
      </c>
      <c r="M18" s="62" t="s">
        <v>68</v>
      </c>
      <c r="N18" s="62" t="s">
        <v>113</v>
      </c>
      <c r="O18" s="63" t="s">
        <v>114</v>
      </c>
      <c r="P18" s="63" t="s">
        <v>115</v>
      </c>
      <c r="Q18" s="63" t="s">
        <v>116</v>
      </c>
      <c r="R18" s="64" t="s">
        <v>117</v>
      </c>
      <c r="S18" s="64" t="s">
        <v>118</v>
      </c>
      <c r="T18" s="62" t="s">
        <v>119</v>
      </c>
    </row>
    <row r="19" spans="2:20" x14ac:dyDescent="0.3">
      <c r="B19" s="49" t="s">
        <v>375</v>
      </c>
      <c r="C19" s="50"/>
      <c r="D19" s="50"/>
      <c r="E19" s="50"/>
      <c r="F19" s="50"/>
      <c r="G19" s="50"/>
      <c r="H19" s="50"/>
      <c r="I19" s="50"/>
      <c r="K19" s="110">
        <v>362</v>
      </c>
      <c r="L19" s="110" t="s">
        <v>73</v>
      </c>
      <c r="M19" s="110" t="s">
        <v>74</v>
      </c>
      <c r="N19" s="110">
        <v>606</v>
      </c>
      <c r="O19" s="111">
        <v>1241753.5092</v>
      </c>
      <c r="P19" s="111">
        <v>670120.86</v>
      </c>
      <c r="Q19" s="111">
        <v>571632.64919999999</v>
      </c>
      <c r="R19" s="112">
        <v>5.4661331415710697</v>
      </c>
      <c r="S19" s="112">
        <v>5.4661331415710697</v>
      </c>
      <c r="T19" s="110">
        <v>1</v>
      </c>
    </row>
    <row r="20" spans="2:20" x14ac:dyDescent="0.3">
      <c r="B20" s="49" t="s">
        <v>376</v>
      </c>
      <c r="C20" s="50"/>
      <c r="D20" s="50"/>
      <c r="E20" s="50"/>
      <c r="F20" s="50"/>
      <c r="G20" s="50"/>
      <c r="H20" s="50"/>
      <c r="I20" s="50"/>
      <c r="K20" s="110">
        <v>360</v>
      </c>
      <c r="L20" s="110" t="s">
        <v>75</v>
      </c>
      <c r="M20" s="110" t="s">
        <v>76</v>
      </c>
      <c r="N20" s="110">
        <v>602</v>
      </c>
      <c r="O20" s="111">
        <v>1233557.1163999999</v>
      </c>
      <c r="P20" s="111">
        <v>665697.62</v>
      </c>
      <c r="Q20" s="111">
        <v>567859.49639999995</v>
      </c>
      <c r="R20" s="112">
        <v>5.4300530548280301</v>
      </c>
      <c r="S20" s="112">
        <v>10.8961861963991</v>
      </c>
      <c r="T20" s="110">
        <v>2</v>
      </c>
    </row>
    <row r="21" spans="2:20" x14ac:dyDescent="0.3">
      <c r="B21" s="51"/>
      <c r="C21" s="50"/>
      <c r="D21" s="50"/>
      <c r="E21" s="50"/>
      <c r="F21" s="50"/>
      <c r="G21" s="50"/>
      <c r="H21" s="50"/>
      <c r="I21" s="50"/>
      <c r="K21" s="110">
        <v>352</v>
      </c>
      <c r="L21" s="110" t="s">
        <v>77</v>
      </c>
      <c r="M21" s="110" t="s">
        <v>78</v>
      </c>
      <c r="N21" s="110">
        <v>586</v>
      </c>
      <c r="O21" s="111">
        <v>1213851.8855999999</v>
      </c>
      <c r="P21" s="111">
        <v>655063.55740000005</v>
      </c>
      <c r="Q21" s="111">
        <v>558788.32819999999</v>
      </c>
      <c r="R21" s="112">
        <v>5.3433116603324899</v>
      </c>
      <c r="S21" s="112">
        <v>16.2394978567316</v>
      </c>
      <c r="T21" s="110">
        <v>3</v>
      </c>
    </row>
    <row r="22" spans="2:20" x14ac:dyDescent="0.3">
      <c r="B22" s="49" t="s">
        <v>340</v>
      </c>
      <c r="C22" s="50"/>
      <c r="D22" s="50"/>
      <c r="E22" s="50"/>
      <c r="F22" s="50"/>
      <c r="G22" s="50"/>
      <c r="H22" s="50"/>
      <c r="I22" s="50"/>
      <c r="K22" s="15">
        <v>356</v>
      </c>
      <c r="L22" s="15" t="s">
        <v>79</v>
      </c>
      <c r="M22" s="15" t="s">
        <v>80</v>
      </c>
      <c r="N22" s="15">
        <v>571</v>
      </c>
      <c r="O22" s="45">
        <v>1182780.5915999999</v>
      </c>
      <c r="P22" s="45">
        <v>638295.71889999998</v>
      </c>
      <c r="Q22" s="45">
        <v>544484.87269999995</v>
      </c>
      <c r="R22" s="61">
        <v>5.2065374710748404</v>
      </c>
      <c r="S22" s="61">
        <v>21.446035327806399</v>
      </c>
      <c r="T22" s="15">
        <v>4</v>
      </c>
    </row>
    <row r="23" spans="2:20" x14ac:dyDescent="0.3">
      <c r="B23" s="49" t="s">
        <v>377</v>
      </c>
      <c r="C23" s="50"/>
      <c r="D23" s="50"/>
      <c r="E23" s="50"/>
      <c r="F23" s="50"/>
      <c r="G23" s="50"/>
      <c r="H23" s="50"/>
      <c r="I23" s="50"/>
      <c r="K23" s="15">
        <v>358</v>
      </c>
      <c r="L23" s="15" t="s">
        <v>81</v>
      </c>
      <c r="M23" s="15" t="s">
        <v>82</v>
      </c>
      <c r="N23" s="15">
        <v>569</v>
      </c>
      <c r="O23" s="45">
        <v>1165936.8758</v>
      </c>
      <c r="P23" s="45">
        <v>629205.89</v>
      </c>
      <c r="Q23" s="45">
        <v>536730.98580000002</v>
      </c>
      <c r="R23" s="61">
        <v>5.1323923391979198</v>
      </c>
      <c r="S23" s="61">
        <v>26.578427667004298</v>
      </c>
      <c r="T23" s="15">
        <v>5</v>
      </c>
    </row>
    <row r="24" spans="2:20" x14ac:dyDescent="0.3">
      <c r="B24" s="49" t="s">
        <v>378</v>
      </c>
      <c r="C24" s="50"/>
      <c r="D24" s="50"/>
      <c r="E24" s="50"/>
      <c r="F24" s="50"/>
      <c r="G24" s="50"/>
      <c r="H24" s="50"/>
      <c r="I24" s="50"/>
      <c r="K24" s="15">
        <v>354</v>
      </c>
      <c r="L24" s="15" t="s">
        <v>83</v>
      </c>
      <c r="M24" s="15" t="s">
        <v>84</v>
      </c>
      <c r="N24" s="15">
        <v>547</v>
      </c>
      <c r="O24" s="45">
        <v>1133066.5212000001</v>
      </c>
      <c r="P24" s="45">
        <v>611467.17729999998</v>
      </c>
      <c r="Q24" s="45">
        <v>521599.34389999998</v>
      </c>
      <c r="R24" s="61">
        <v>4.9876987682625797</v>
      </c>
      <c r="S24" s="61">
        <v>31.566126435266899</v>
      </c>
      <c r="T24" s="15">
        <v>6</v>
      </c>
    </row>
    <row r="25" spans="2:20" x14ac:dyDescent="0.3">
      <c r="B25" s="49" t="s">
        <v>379</v>
      </c>
      <c r="C25" s="50"/>
      <c r="D25" s="50"/>
      <c r="E25" s="50"/>
      <c r="F25" s="50"/>
      <c r="G25" s="50"/>
      <c r="H25" s="50"/>
      <c r="I25" s="50"/>
      <c r="K25" s="15">
        <v>377</v>
      </c>
      <c r="L25" s="15" t="s">
        <v>85</v>
      </c>
      <c r="M25" s="15" t="s">
        <v>86</v>
      </c>
      <c r="N25" s="15">
        <v>316</v>
      </c>
      <c r="O25" s="45">
        <v>689373.75</v>
      </c>
      <c r="P25" s="45">
        <v>417336.0808</v>
      </c>
      <c r="Q25" s="45">
        <v>272037.6692</v>
      </c>
      <c r="R25" s="61">
        <v>2.60131068694364</v>
      </c>
      <c r="S25" s="61">
        <v>34.1674371222106</v>
      </c>
      <c r="T25" s="15">
        <v>7</v>
      </c>
    </row>
    <row r="26" spans="2:20" x14ac:dyDescent="0.3">
      <c r="B26" s="51"/>
      <c r="C26" s="50"/>
      <c r="D26" s="50"/>
      <c r="E26" s="50"/>
      <c r="F26" s="50"/>
      <c r="G26" s="50"/>
      <c r="H26" s="50"/>
      <c r="I26" s="50"/>
      <c r="K26" s="15">
        <v>371</v>
      </c>
      <c r="L26" s="15" t="s">
        <v>87</v>
      </c>
      <c r="M26" s="15" t="s">
        <v>88</v>
      </c>
      <c r="N26" s="15">
        <v>303</v>
      </c>
      <c r="O26" s="45">
        <v>661013.4375</v>
      </c>
      <c r="P26" s="45">
        <v>400167.19140000001</v>
      </c>
      <c r="Q26" s="45">
        <v>260846.24609999999</v>
      </c>
      <c r="R26" s="61">
        <v>2.4942947409617799</v>
      </c>
      <c r="S26" s="61">
        <v>36.661731863172399</v>
      </c>
      <c r="T26" s="15">
        <v>8</v>
      </c>
    </row>
    <row r="27" spans="2:20" x14ac:dyDescent="0.3">
      <c r="B27" s="49" t="s">
        <v>343</v>
      </c>
      <c r="C27" s="50"/>
      <c r="D27" s="50"/>
      <c r="E27" s="50"/>
      <c r="F27" s="50"/>
      <c r="G27" s="50"/>
      <c r="H27" s="50"/>
      <c r="I27" s="50"/>
      <c r="K27" s="15">
        <v>375</v>
      </c>
      <c r="L27" s="15" t="s">
        <v>89</v>
      </c>
      <c r="M27" s="15" t="s">
        <v>90</v>
      </c>
      <c r="N27" s="15">
        <v>294</v>
      </c>
      <c r="O27" s="45">
        <v>641379.375</v>
      </c>
      <c r="P27" s="45">
        <v>388281.03720000002</v>
      </c>
      <c r="Q27" s="45">
        <v>253098.33780000001</v>
      </c>
      <c r="R27" s="61">
        <v>2.4202067783589598</v>
      </c>
      <c r="S27" s="61">
        <v>39.081938641531302</v>
      </c>
      <c r="T27" s="15">
        <v>9</v>
      </c>
    </row>
    <row r="28" spans="2:20" x14ac:dyDescent="0.3">
      <c r="B28" s="49" t="s">
        <v>380</v>
      </c>
      <c r="C28" s="50"/>
      <c r="D28" s="50"/>
      <c r="E28" s="50"/>
      <c r="F28" s="50"/>
      <c r="G28" s="50"/>
      <c r="H28" s="50"/>
      <c r="I28" s="50"/>
      <c r="K28" s="15">
        <v>312</v>
      </c>
      <c r="L28" s="15" t="s">
        <v>91</v>
      </c>
      <c r="M28" s="15" t="s">
        <v>92</v>
      </c>
      <c r="N28" s="15">
        <v>179</v>
      </c>
      <c r="O28" s="45">
        <v>640510.32999999996</v>
      </c>
      <c r="P28" s="45">
        <v>388661.6618</v>
      </c>
      <c r="Q28" s="45">
        <v>251848.66819999999</v>
      </c>
      <c r="R28" s="61">
        <v>2.4082570403128001</v>
      </c>
      <c r="S28" s="61">
        <v>41.490195681844099</v>
      </c>
      <c r="T28" s="15">
        <v>10</v>
      </c>
    </row>
    <row r="29" spans="2:20" x14ac:dyDescent="0.3">
      <c r="B29" s="49" t="s">
        <v>381</v>
      </c>
      <c r="C29" s="50"/>
      <c r="D29" s="50"/>
      <c r="E29" s="50"/>
      <c r="F29" s="50"/>
      <c r="G29" s="50"/>
      <c r="H29" s="50"/>
      <c r="I29" s="50"/>
      <c r="K29" s="15">
        <v>310</v>
      </c>
      <c r="L29" s="15" t="s">
        <v>93</v>
      </c>
      <c r="M29" s="15" t="s">
        <v>94</v>
      </c>
      <c r="N29" s="15">
        <v>169</v>
      </c>
      <c r="O29" s="45">
        <v>604727.63</v>
      </c>
      <c r="P29" s="45">
        <v>366948.71980000002</v>
      </c>
      <c r="Q29" s="45">
        <v>237778.91020000001</v>
      </c>
      <c r="R29" s="61">
        <v>2.2737175408539798</v>
      </c>
      <c r="S29" s="61">
        <v>43.7639132226981</v>
      </c>
      <c r="T29" s="15">
        <v>11</v>
      </c>
    </row>
    <row r="30" spans="2:20" x14ac:dyDescent="0.3">
      <c r="B30" s="49" t="s">
        <v>382</v>
      </c>
      <c r="C30" s="50"/>
      <c r="D30" s="50"/>
      <c r="E30" s="50"/>
      <c r="F30" s="50"/>
      <c r="G30" s="50"/>
      <c r="H30" s="50"/>
      <c r="I30" s="50"/>
      <c r="K30" s="15">
        <v>313</v>
      </c>
      <c r="L30" s="15" t="s">
        <v>95</v>
      </c>
      <c r="M30" s="15" t="s">
        <v>96</v>
      </c>
      <c r="N30" s="15">
        <v>168</v>
      </c>
      <c r="O30" s="45">
        <v>601149.36</v>
      </c>
      <c r="P30" s="45">
        <v>364777.42560000002</v>
      </c>
      <c r="Q30" s="45">
        <v>236371.9344</v>
      </c>
      <c r="R30" s="61">
        <v>2.2602635909080999</v>
      </c>
      <c r="S30" s="61">
        <v>46.024176813606203</v>
      </c>
      <c r="T30" s="15">
        <v>12</v>
      </c>
    </row>
    <row r="31" spans="2:20" x14ac:dyDescent="0.3">
      <c r="B31" s="51"/>
      <c r="C31" s="50"/>
      <c r="D31" s="50"/>
      <c r="E31" s="50"/>
      <c r="F31" s="50"/>
      <c r="G31" s="50"/>
      <c r="H31" s="50"/>
      <c r="I31" s="50"/>
      <c r="K31" s="15">
        <v>379</v>
      </c>
      <c r="L31" s="15" t="s">
        <v>97</v>
      </c>
      <c r="M31" s="15" t="s">
        <v>98</v>
      </c>
      <c r="N31" s="15">
        <v>268</v>
      </c>
      <c r="O31" s="45">
        <v>584658.75</v>
      </c>
      <c r="P31" s="45">
        <v>353943.25839999999</v>
      </c>
      <c r="Q31" s="45">
        <v>230715.49160000001</v>
      </c>
      <c r="R31" s="61">
        <v>2.2061748863952402</v>
      </c>
      <c r="S31" s="61">
        <v>48.230351700001499</v>
      </c>
      <c r="T31" s="15">
        <v>13</v>
      </c>
    </row>
    <row r="32" spans="2:20" x14ac:dyDescent="0.3">
      <c r="B32" s="49" t="s">
        <v>383</v>
      </c>
      <c r="C32" s="50"/>
      <c r="D32" s="50"/>
      <c r="E32" s="50"/>
      <c r="F32" s="50"/>
      <c r="G32" s="50"/>
      <c r="H32" s="50"/>
      <c r="I32" s="50"/>
      <c r="K32" s="15">
        <v>373</v>
      </c>
      <c r="L32" s="15" t="s">
        <v>99</v>
      </c>
      <c r="M32" s="15" t="s">
        <v>100</v>
      </c>
      <c r="N32" s="15">
        <v>263</v>
      </c>
      <c r="O32" s="45">
        <v>573750.9375</v>
      </c>
      <c r="P32" s="45">
        <v>347339.8394</v>
      </c>
      <c r="Q32" s="45">
        <v>226411.0981</v>
      </c>
      <c r="R32" s="61">
        <v>2.1650149071714502</v>
      </c>
      <c r="S32" s="61">
        <v>50.395366607172903</v>
      </c>
      <c r="T32" s="15">
        <v>14</v>
      </c>
    </row>
    <row r="33" spans="2:20" x14ac:dyDescent="0.3">
      <c r="B33" s="52" t="s">
        <v>384</v>
      </c>
      <c r="C33" s="50"/>
      <c r="D33" s="50"/>
      <c r="E33" s="50"/>
      <c r="F33" s="50"/>
      <c r="G33" s="50"/>
      <c r="H33" s="50"/>
      <c r="I33" s="50"/>
      <c r="K33" s="15">
        <v>314</v>
      </c>
      <c r="L33" s="15" t="s">
        <v>101</v>
      </c>
      <c r="M33" s="15" t="s">
        <v>102</v>
      </c>
      <c r="N33" s="15">
        <v>157</v>
      </c>
      <c r="O33" s="45">
        <v>561788.39</v>
      </c>
      <c r="P33" s="45">
        <v>340893.18939999997</v>
      </c>
      <c r="Q33" s="45">
        <v>220895.20060000001</v>
      </c>
      <c r="R33" s="61">
        <v>2.1122701415034002</v>
      </c>
      <c r="S33" s="61">
        <v>52.507636748676298</v>
      </c>
      <c r="T33" s="15">
        <v>15</v>
      </c>
    </row>
    <row r="34" spans="2:20" x14ac:dyDescent="0.3">
      <c r="B34" s="53" t="s">
        <v>348</v>
      </c>
      <c r="C34" s="50"/>
      <c r="D34" s="50"/>
      <c r="E34" s="50"/>
      <c r="F34" s="50"/>
      <c r="G34" s="50"/>
      <c r="H34" s="50"/>
      <c r="I34" s="50"/>
      <c r="K34" s="15">
        <v>311</v>
      </c>
      <c r="L34" s="15" t="s">
        <v>103</v>
      </c>
      <c r="M34" s="15" t="s">
        <v>104</v>
      </c>
      <c r="N34" s="15">
        <v>139</v>
      </c>
      <c r="O34" s="45">
        <v>497379.53</v>
      </c>
      <c r="P34" s="45">
        <v>301809.89380000002</v>
      </c>
      <c r="Q34" s="45">
        <v>195569.63620000001</v>
      </c>
      <c r="R34" s="61">
        <v>1.8700990424775299</v>
      </c>
      <c r="S34" s="61">
        <v>54.377735791153903</v>
      </c>
      <c r="T34" s="15">
        <v>16</v>
      </c>
    </row>
    <row r="35" spans="2:20" x14ac:dyDescent="0.3">
      <c r="B35" s="53" t="s">
        <v>349</v>
      </c>
      <c r="C35" s="50"/>
      <c r="D35" s="50"/>
      <c r="E35" s="50"/>
      <c r="F35" s="50"/>
      <c r="G35" s="50"/>
      <c r="H35" s="50"/>
      <c r="I35" s="50"/>
      <c r="K35" s="15">
        <v>573</v>
      </c>
      <c r="L35" s="15" t="s">
        <v>105</v>
      </c>
      <c r="M35" s="15" t="s">
        <v>106</v>
      </c>
      <c r="N35" s="15">
        <v>176</v>
      </c>
      <c r="O35" s="45">
        <v>419596.32</v>
      </c>
      <c r="P35" s="45">
        <v>260821.0704</v>
      </c>
      <c r="Q35" s="45">
        <v>158775.24960000001</v>
      </c>
      <c r="R35" s="61">
        <v>1.5182594190768901</v>
      </c>
      <c r="S35" s="61">
        <v>55.895995210230801</v>
      </c>
      <c r="T35" s="15">
        <v>17</v>
      </c>
    </row>
    <row r="36" spans="2:20" x14ac:dyDescent="0.3">
      <c r="B36" s="53" t="s">
        <v>350</v>
      </c>
      <c r="C36" s="50"/>
      <c r="D36" s="50"/>
      <c r="E36" s="50"/>
      <c r="F36" s="50"/>
      <c r="G36" s="50"/>
      <c r="H36" s="50"/>
      <c r="I36" s="50"/>
      <c r="K36" s="15">
        <v>561</v>
      </c>
      <c r="L36" s="15" t="s">
        <v>109</v>
      </c>
      <c r="M36" s="15" t="s">
        <v>110</v>
      </c>
      <c r="N36" s="15">
        <v>168</v>
      </c>
      <c r="O36" s="45">
        <v>400523.76</v>
      </c>
      <c r="P36" s="45">
        <v>248965.56719999999</v>
      </c>
      <c r="Q36" s="45">
        <v>151558.19279999999</v>
      </c>
      <c r="R36" s="61">
        <v>1.44924762730067</v>
      </c>
      <c r="S36" s="61">
        <v>57.345242837531401</v>
      </c>
      <c r="T36" s="15">
        <v>18</v>
      </c>
    </row>
    <row r="37" spans="2:20" x14ac:dyDescent="0.3">
      <c r="B37" s="53" t="s">
        <v>351</v>
      </c>
      <c r="C37" s="50"/>
      <c r="D37" s="50"/>
      <c r="E37" s="50"/>
      <c r="F37" s="50"/>
      <c r="G37" s="50"/>
      <c r="H37" s="50"/>
      <c r="I37" s="50"/>
      <c r="K37" s="15">
        <v>369</v>
      </c>
      <c r="L37" s="15" t="s">
        <v>120</v>
      </c>
      <c r="M37" s="15" t="s">
        <v>121</v>
      </c>
      <c r="N37" s="15">
        <v>161</v>
      </c>
      <c r="O37" s="45">
        <v>393379.35</v>
      </c>
      <c r="P37" s="45">
        <v>244524.61040000001</v>
      </c>
      <c r="Q37" s="45">
        <v>148854.7396</v>
      </c>
      <c r="R37" s="61">
        <v>1.42339634824254</v>
      </c>
      <c r="S37" s="61">
        <v>58.768639185773999</v>
      </c>
      <c r="T37" s="15">
        <v>19</v>
      </c>
    </row>
    <row r="38" spans="2:20" x14ac:dyDescent="0.3">
      <c r="B38" s="53" t="s">
        <v>385</v>
      </c>
      <c r="C38" s="50"/>
      <c r="D38" s="50"/>
      <c r="E38" s="50"/>
      <c r="F38" s="50"/>
      <c r="G38" s="50"/>
      <c r="H38" s="50"/>
      <c r="I38" s="50"/>
      <c r="K38" s="15">
        <v>580</v>
      </c>
      <c r="L38" s="15" t="s">
        <v>107</v>
      </c>
      <c r="M38" s="15" t="s">
        <v>108</v>
      </c>
      <c r="N38" s="15">
        <v>240</v>
      </c>
      <c r="O38" s="45">
        <v>408237.6</v>
      </c>
      <c r="P38" s="45">
        <v>259802.4</v>
      </c>
      <c r="Q38" s="45">
        <v>148435.20000000001</v>
      </c>
      <c r="R38" s="61">
        <v>1.41938457719523</v>
      </c>
      <c r="S38" s="114">
        <v>60.188023762969202</v>
      </c>
      <c r="T38" s="15">
        <v>20</v>
      </c>
    </row>
    <row r="39" spans="2:20" x14ac:dyDescent="0.3">
      <c r="B39" s="53" t="s">
        <v>386</v>
      </c>
      <c r="C39" s="50"/>
      <c r="D39" s="50"/>
      <c r="E39" s="50"/>
      <c r="F39" s="50"/>
      <c r="G39" s="50"/>
      <c r="H39" s="50"/>
      <c r="I39" s="50"/>
    </row>
    <row r="40" spans="2:20" x14ac:dyDescent="0.3">
      <c r="B40" s="53" t="s">
        <v>387</v>
      </c>
      <c r="C40" s="50"/>
      <c r="D40" s="50"/>
      <c r="E40" s="50"/>
      <c r="F40" s="50"/>
      <c r="G40" s="50"/>
      <c r="H40" s="50"/>
      <c r="I40" s="50"/>
    </row>
    <row r="41" spans="2:20" x14ac:dyDescent="0.3">
      <c r="B41" s="53" t="s">
        <v>353</v>
      </c>
      <c r="C41" s="50"/>
      <c r="D41" s="50"/>
      <c r="E41" s="50"/>
      <c r="F41" s="50"/>
      <c r="G41" s="50"/>
      <c r="H41" s="50"/>
      <c r="I41" s="50"/>
    </row>
    <row r="42" spans="2:20" x14ac:dyDescent="0.3">
      <c r="B42" s="53" t="s">
        <v>354</v>
      </c>
      <c r="C42" s="50"/>
      <c r="D42" s="50"/>
      <c r="E42" s="50"/>
      <c r="F42" s="50"/>
      <c r="G42" s="50"/>
      <c r="H42" s="50"/>
      <c r="I42" s="50"/>
    </row>
    <row r="43" spans="2:20" x14ac:dyDescent="0.3">
      <c r="B43" s="53" t="s">
        <v>355</v>
      </c>
      <c r="C43" s="50"/>
      <c r="D43" s="50"/>
      <c r="E43" s="50"/>
      <c r="F43" s="50"/>
      <c r="G43" s="50"/>
      <c r="H43" s="50"/>
      <c r="I43" s="50"/>
    </row>
    <row r="44" spans="2:20" x14ac:dyDescent="0.3">
      <c r="B44" s="53" t="s">
        <v>356</v>
      </c>
      <c r="C44" s="50"/>
      <c r="D44" s="50"/>
      <c r="E44" s="50"/>
      <c r="F44" s="50"/>
      <c r="G44" s="50"/>
      <c r="H44" s="50"/>
      <c r="I44" s="50"/>
    </row>
    <row r="45" spans="2:20" x14ac:dyDescent="0.3">
      <c r="B45" s="53" t="s">
        <v>357</v>
      </c>
      <c r="C45" s="50"/>
      <c r="D45" s="50"/>
      <c r="E45" s="50"/>
      <c r="F45" s="50"/>
      <c r="G45" s="50"/>
      <c r="H45" s="50"/>
      <c r="I45" s="50"/>
    </row>
    <row r="46" spans="2:20" x14ac:dyDescent="0.3">
      <c r="B46" s="53" t="s">
        <v>358</v>
      </c>
      <c r="C46" s="50"/>
      <c r="D46" s="50"/>
      <c r="E46" s="50"/>
      <c r="F46" s="50"/>
      <c r="G46" s="50"/>
      <c r="H46" s="50"/>
      <c r="I46" s="50"/>
    </row>
    <row r="47" spans="2:20" x14ac:dyDescent="0.3">
      <c r="B47" s="53" t="s">
        <v>349</v>
      </c>
      <c r="C47" s="50"/>
      <c r="D47" s="50"/>
      <c r="E47" s="50"/>
      <c r="F47" s="50"/>
      <c r="G47" s="50"/>
      <c r="H47" s="50"/>
      <c r="I47" s="50"/>
    </row>
    <row r="48" spans="2:20" x14ac:dyDescent="0.3">
      <c r="B48" s="53" t="s">
        <v>350</v>
      </c>
      <c r="C48" s="50"/>
      <c r="D48" s="50"/>
      <c r="E48" s="50"/>
      <c r="F48" s="50"/>
      <c r="G48" s="50"/>
      <c r="H48" s="50"/>
      <c r="I48" s="50"/>
    </row>
    <row r="49" spans="2:9" x14ac:dyDescent="0.3">
      <c r="B49" s="53" t="s">
        <v>359</v>
      </c>
      <c r="C49" s="50"/>
      <c r="D49" s="50"/>
      <c r="E49" s="50"/>
      <c r="F49" s="50"/>
      <c r="G49" s="50"/>
      <c r="H49" s="50"/>
      <c r="I49" s="50"/>
    </row>
    <row r="50" spans="2:9" x14ac:dyDescent="0.3">
      <c r="B50" s="53" t="s">
        <v>388</v>
      </c>
      <c r="C50" s="50"/>
      <c r="D50" s="50"/>
      <c r="E50" s="50"/>
      <c r="F50" s="50"/>
      <c r="G50" s="50"/>
      <c r="H50" s="50"/>
      <c r="I50" s="50"/>
    </row>
    <row r="51" spans="2:9" x14ac:dyDescent="0.3">
      <c r="B51" s="51"/>
      <c r="C51" s="50"/>
      <c r="D51" s="50"/>
      <c r="E51" s="50"/>
      <c r="F51" s="50"/>
      <c r="G51" s="50"/>
      <c r="H51" s="50"/>
      <c r="I51" s="50"/>
    </row>
    <row r="52" spans="2:9" x14ac:dyDescent="0.3">
      <c r="B52" s="49" t="s">
        <v>389</v>
      </c>
      <c r="C52" s="50"/>
      <c r="D52" s="50"/>
      <c r="E52" s="50"/>
      <c r="F52" s="50"/>
      <c r="G52" s="50"/>
      <c r="H52" s="50"/>
      <c r="I52" s="50"/>
    </row>
    <row r="53" spans="2:9" x14ac:dyDescent="0.3">
      <c r="B53" s="53" t="s">
        <v>390</v>
      </c>
      <c r="C53" s="50"/>
      <c r="D53" s="50"/>
      <c r="E53" s="50"/>
      <c r="F53" s="50"/>
      <c r="G53" s="50"/>
      <c r="H53" s="50"/>
      <c r="I53" s="50"/>
    </row>
    <row r="54" spans="2:9" x14ac:dyDescent="0.3">
      <c r="B54" s="53" t="s">
        <v>391</v>
      </c>
      <c r="C54" s="50"/>
      <c r="D54" s="50"/>
      <c r="E54" s="50"/>
      <c r="F54" s="50"/>
      <c r="G54" s="50"/>
      <c r="H54" s="50"/>
      <c r="I54" s="50"/>
    </row>
    <row r="55" spans="2:9" x14ac:dyDescent="0.3">
      <c r="B55" s="53" t="s">
        <v>392</v>
      </c>
      <c r="C55" s="50"/>
      <c r="D55" s="50"/>
      <c r="E55" s="50"/>
      <c r="F55" s="50"/>
      <c r="G55" s="50"/>
      <c r="H55" s="50"/>
      <c r="I55" s="50"/>
    </row>
    <row r="56" spans="2:9" x14ac:dyDescent="0.3">
      <c r="B56" s="53" t="s">
        <v>393</v>
      </c>
      <c r="C56" s="50"/>
      <c r="D56" s="50"/>
      <c r="E56" s="50"/>
      <c r="F56" s="50"/>
      <c r="G56" s="50"/>
      <c r="H56" s="50"/>
      <c r="I56" s="50"/>
    </row>
    <row r="57" spans="2:9" x14ac:dyDescent="0.3">
      <c r="B57" s="53" t="s">
        <v>394</v>
      </c>
      <c r="C57" s="50"/>
      <c r="D57" s="50"/>
      <c r="E57" s="50"/>
      <c r="F57" s="50"/>
      <c r="G57" s="50"/>
      <c r="H57" s="50"/>
      <c r="I57" s="50"/>
    </row>
    <row r="58" spans="2:9" x14ac:dyDescent="0.3">
      <c r="B58" s="53" t="s">
        <v>395</v>
      </c>
      <c r="C58" s="50"/>
      <c r="D58" s="50"/>
      <c r="E58" s="50"/>
      <c r="F58" s="50"/>
      <c r="G58" s="50"/>
      <c r="H58" s="50"/>
      <c r="I58" s="50"/>
    </row>
    <row r="59" spans="2:9" x14ac:dyDescent="0.3">
      <c r="B59" s="53" t="s">
        <v>396</v>
      </c>
      <c r="C59" s="50"/>
      <c r="D59" s="50"/>
      <c r="E59" s="50"/>
      <c r="F59" s="50"/>
      <c r="G59" s="50"/>
      <c r="H59" s="50"/>
      <c r="I59" s="50"/>
    </row>
    <row r="60" spans="2:9" x14ac:dyDescent="0.3">
      <c r="B60" s="53" t="s">
        <v>397</v>
      </c>
      <c r="C60" s="50"/>
      <c r="D60" s="50"/>
      <c r="E60" s="50"/>
      <c r="F60" s="50"/>
      <c r="G60" s="50"/>
      <c r="H60" s="50"/>
      <c r="I60" s="50"/>
    </row>
    <row r="61" spans="2:9" x14ac:dyDescent="0.3">
      <c r="B61" s="53" t="s">
        <v>398</v>
      </c>
      <c r="C61" s="50"/>
      <c r="D61" s="50"/>
      <c r="E61" s="50"/>
      <c r="F61" s="50"/>
      <c r="G61" s="50"/>
      <c r="H61" s="50"/>
      <c r="I61" s="50"/>
    </row>
    <row r="62" spans="2:9" x14ac:dyDescent="0.3">
      <c r="B62" s="53" t="s">
        <v>399</v>
      </c>
      <c r="C62" s="50"/>
      <c r="D62" s="50"/>
      <c r="E62" s="50"/>
      <c r="F62" s="50"/>
      <c r="G62" s="50"/>
      <c r="H62" s="50"/>
      <c r="I62" s="50"/>
    </row>
    <row r="63" spans="2:9" x14ac:dyDescent="0.3">
      <c r="B63" s="53" t="s">
        <v>360</v>
      </c>
      <c r="C63" s="50"/>
      <c r="D63" s="50"/>
      <c r="E63" s="50"/>
      <c r="F63" s="50"/>
      <c r="G63" s="50"/>
      <c r="H63" s="50"/>
      <c r="I63" s="50"/>
    </row>
    <row r="64" spans="2:9" x14ac:dyDescent="0.3">
      <c r="B64" s="49" t="s">
        <v>400</v>
      </c>
      <c r="C64" s="50"/>
      <c r="D64" s="50"/>
      <c r="E64" s="50"/>
      <c r="F64" s="50"/>
      <c r="G64" s="50"/>
      <c r="H64" s="50"/>
      <c r="I64" s="50"/>
    </row>
    <row r="65" spans="2:9" x14ac:dyDescent="0.3">
      <c r="B65" s="52" t="s">
        <v>401</v>
      </c>
      <c r="C65" s="50"/>
      <c r="D65" s="50"/>
      <c r="E65" s="50"/>
      <c r="F65" s="50"/>
      <c r="G65" s="50"/>
      <c r="H65" s="50"/>
      <c r="I65" s="50"/>
    </row>
    <row r="66" spans="2:9" x14ac:dyDescent="0.3">
      <c r="B66" s="53" t="s">
        <v>363</v>
      </c>
      <c r="C66" s="50"/>
      <c r="D66" s="50"/>
      <c r="E66" s="50"/>
      <c r="F66" s="50"/>
      <c r="G66" s="50"/>
      <c r="H66" s="50"/>
      <c r="I66" s="50"/>
    </row>
    <row r="67" spans="2:9" x14ac:dyDescent="0.3">
      <c r="B67" s="53" t="s">
        <v>364</v>
      </c>
      <c r="C67" s="50"/>
      <c r="D67" s="50"/>
      <c r="E67" s="50"/>
      <c r="F67" s="50"/>
      <c r="G67" s="50"/>
      <c r="H67" s="50"/>
      <c r="I67" s="50"/>
    </row>
    <row r="68" spans="2:9" x14ac:dyDescent="0.3">
      <c r="B68" s="53" t="s">
        <v>365</v>
      </c>
      <c r="C68" s="50"/>
      <c r="D68" s="50"/>
      <c r="E68" s="50"/>
      <c r="F68" s="50"/>
      <c r="G68" s="50"/>
      <c r="H68" s="50"/>
      <c r="I68" s="50"/>
    </row>
    <row r="69" spans="2:9" x14ac:dyDescent="0.3">
      <c r="B69" s="53" t="s">
        <v>402</v>
      </c>
      <c r="C69" s="50"/>
      <c r="D69" s="50"/>
      <c r="E69" s="50"/>
      <c r="F69" s="50"/>
      <c r="G69" s="50"/>
      <c r="H69" s="50"/>
      <c r="I69" s="50"/>
    </row>
    <row r="70" spans="2:9" x14ac:dyDescent="0.3">
      <c r="B70" s="53" t="s">
        <v>403</v>
      </c>
      <c r="C70" s="50"/>
      <c r="D70" s="50"/>
      <c r="E70" s="50"/>
      <c r="F70" s="50"/>
      <c r="G70" s="50"/>
      <c r="H70" s="50"/>
      <c r="I70" s="50"/>
    </row>
    <row r="71" spans="2:9" x14ac:dyDescent="0.3">
      <c r="B71" s="53" t="s">
        <v>404</v>
      </c>
      <c r="C71" s="50"/>
      <c r="D71" s="50"/>
      <c r="E71" s="50"/>
      <c r="F71" s="50"/>
      <c r="G71" s="50"/>
      <c r="H71" s="50"/>
      <c r="I71" s="50"/>
    </row>
    <row r="72" spans="2:9" x14ac:dyDescent="0.3">
      <c r="B72" s="53" t="s">
        <v>405</v>
      </c>
      <c r="C72" s="50"/>
      <c r="D72" s="50"/>
      <c r="E72" s="50"/>
      <c r="F72" s="50"/>
      <c r="G72" s="50"/>
      <c r="H72" s="50"/>
      <c r="I72" s="50"/>
    </row>
    <row r="73" spans="2:9" x14ac:dyDescent="0.3">
      <c r="B73" s="53" t="s">
        <v>406</v>
      </c>
      <c r="C73" s="50"/>
      <c r="D73" s="50"/>
      <c r="E73" s="50"/>
      <c r="F73" s="50"/>
      <c r="G73" s="50"/>
      <c r="H73" s="50"/>
      <c r="I73" s="50"/>
    </row>
    <row r="74" spans="2:9" x14ac:dyDescent="0.3">
      <c r="B74" s="53" t="s">
        <v>407</v>
      </c>
      <c r="C74" s="50"/>
      <c r="D74" s="50"/>
      <c r="E74" s="50"/>
      <c r="F74" s="50"/>
      <c r="G74" s="50"/>
      <c r="H74" s="50"/>
      <c r="I74" s="50"/>
    </row>
    <row r="75" spans="2:9" x14ac:dyDescent="0.3">
      <c r="B75" s="53" t="s">
        <v>408</v>
      </c>
      <c r="C75" s="50"/>
      <c r="D75" s="50"/>
      <c r="E75" s="50"/>
      <c r="F75" s="50"/>
      <c r="G75" s="50"/>
      <c r="H75" s="50"/>
      <c r="I75" s="50"/>
    </row>
    <row r="76" spans="2:9" x14ac:dyDescent="0.3">
      <c r="B76" s="53" t="s">
        <v>409</v>
      </c>
      <c r="C76" s="50"/>
      <c r="D76" s="50"/>
      <c r="E76" s="50"/>
      <c r="F76" s="50"/>
      <c r="G76" s="50"/>
      <c r="H76" s="50"/>
      <c r="I76" s="50"/>
    </row>
    <row r="77" spans="2:9" x14ac:dyDescent="0.3">
      <c r="B77" s="52" t="s">
        <v>410</v>
      </c>
      <c r="C77" s="50"/>
      <c r="D77" s="50"/>
      <c r="E77" s="50"/>
      <c r="F77" s="50"/>
      <c r="G77" s="50"/>
      <c r="H77" s="50"/>
      <c r="I77" s="50"/>
    </row>
    <row r="78" spans="2:9" x14ac:dyDescent="0.3">
      <c r="B78" s="52" t="s">
        <v>372</v>
      </c>
      <c r="C78" s="50"/>
      <c r="D78" s="50"/>
      <c r="E78" s="50"/>
      <c r="F78" s="50"/>
      <c r="G78" s="50"/>
      <c r="H78" s="50"/>
      <c r="I78" s="50"/>
    </row>
    <row r="79" spans="2:9" x14ac:dyDescent="0.3">
      <c r="B79" s="53" t="s">
        <v>411</v>
      </c>
      <c r="C79" s="50"/>
      <c r="D79" s="50"/>
      <c r="E79" s="50"/>
      <c r="F79" s="50"/>
      <c r="G79" s="50"/>
      <c r="H79" s="50"/>
      <c r="I79" s="50"/>
    </row>
    <row r="80" spans="2:9" x14ac:dyDescent="0.3">
      <c r="B80" s="52" t="s">
        <v>374</v>
      </c>
      <c r="C80" s="50"/>
      <c r="D80" s="50"/>
      <c r="E80" s="50"/>
      <c r="F80" s="50"/>
      <c r="G80" s="50"/>
      <c r="H80" s="50"/>
      <c r="I80" s="50"/>
    </row>
    <row r="81" spans="2:9" x14ac:dyDescent="0.3">
      <c r="B81" s="51"/>
      <c r="C81" s="50"/>
      <c r="D81" s="50"/>
      <c r="E81" s="50"/>
      <c r="F81" s="50"/>
      <c r="G81" s="50"/>
      <c r="H81" s="50"/>
      <c r="I81" s="50"/>
    </row>
    <row r="82" spans="2:9" x14ac:dyDescent="0.3">
      <c r="B82" s="49" t="s">
        <v>412</v>
      </c>
      <c r="C82" s="50"/>
      <c r="D82" s="50"/>
      <c r="E82" s="50"/>
      <c r="F82" s="50"/>
      <c r="G82" s="50"/>
      <c r="H82" s="50"/>
      <c r="I82" s="50"/>
    </row>
    <row r="83" spans="2:9" x14ac:dyDescent="0.3">
      <c r="B83" s="49" t="s">
        <v>413</v>
      </c>
      <c r="C83" s="50"/>
      <c r="D83" s="50"/>
      <c r="E83" s="50"/>
      <c r="F83" s="50"/>
      <c r="G83" s="50"/>
      <c r="H83" s="50"/>
      <c r="I83" s="50"/>
    </row>
    <row r="84" spans="2:9" x14ac:dyDescent="0.3">
      <c r="B84" s="49" t="s">
        <v>414</v>
      </c>
      <c r="C84" s="50"/>
      <c r="D84" s="50"/>
      <c r="E84" s="50"/>
      <c r="F84" s="50"/>
      <c r="G84" s="50"/>
      <c r="H84" s="50"/>
      <c r="I84" s="50"/>
    </row>
    <row r="85" spans="2:9" x14ac:dyDescent="0.3">
      <c r="B85" s="49" t="s">
        <v>415</v>
      </c>
      <c r="C85" s="50"/>
      <c r="D85" s="50"/>
      <c r="E85" s="50"/>
      <c r="F85" s="50"/>
      <c r="G85" s="50"/>
      <c r="H85" s="50"/>
      <c r="I85" s="50"/>
    </row>
    <row r="86" spans="2:9" x14ac:dyDescent="0.3">
      <c r="B86" s="50"/>
      <c r="C86" s="50"/>
      <c r="D86" s="50"/>
      <c r="E86" s="50"/>
      <c r="F86" s="50"/>
      <c r="G86" s="50"/>
      <c r="H86" s="50"/>
      <c r="I86" s="50"/>
    </row>
  </sheetData>
  <hyperlinks>
    <hyperlink ref="A1" location="'Executive Summary'!A1" display="Back to Index"/>
  </hyperlink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O1750"/>
  <sheetViews>
    <sheetView workbookViewId="0"/>
  </sheetViews>
  <sheetFormatPr defaultColWidth="8.88671875" defaultRowHeight="14.4" x14ac:dyDescent="0.3"/>
  <cols>
    <col min="1" max="1" width="4.109375" style="1" customWidth="1"/>
    <col min="2" max="2" width="23.33203125" style="40" customWidth="1"/>
    <col min="3" max="3" width="25.6640625" style="1" bestFit="1" customWidth="1"/>
    <col min="4" max="4" width="9.88671875" style="33" bestFit="1" customWidth="1"/>
    <col min="5" max="5" width="18.33203125" style="36" customWidth="1"/>
    <col min="6" max="7" width="8.88671875" style="1"/>
    <col min="8" max="8" width="6.109375" style="1" customWidth="1"/>
    <col min="9" max="9" width="23" style="1" customWidth="1"/>
    <col min="10" max="10" width="25.77734375" style="1" bestFit="1" customWidth="1"/>
    <col min="11" max="11" width="5.33203125" style="1" bestFit="1" customWidth="1"/>
    <col min="12" max="12" width="18.44140625" style="1" customWidth="1"/>
    <col min="13" max="13" width="9.109375" style="1" customWidth="1"/>
    <col min="14" max="14" width="6.5546875" style="1" customWidth="1"/>
    <col min="15" max="16384" width="8.88671875" style="1"/>
  </cols>
  <sheetData>
    <row r="1" spans="1:12" s="23" customFormat="1" x14ac:dyDescent="0.3">
      <c r="A1" s="24" t="s">
        <v>65</v>
      </c>
      <c r="B1" s="38"/>
      <c r="D1" s="31"/>
      <c r="E1" s="34"/>
    </row>
    <row r="2" spans="1:12" s="26" customFormat="1" ht="23.4" x14ac:dyDescent="0.45">
      <c r="A2" s="25" t="s">
        <v>52</v>
      </c>
      <c r="B2" s="39"/>
      <c r="D2" s="32"/>
      <c r="E2" s="35"/>
    </row>
    <row r="3" spans="1:12" ht="14.4" customHeight="1" x14ac:dyDescent="0.45">
      <c r="A3" s="17"/>
    </row>
    <row r="4" spans="1:12" ht="14.4" customHeight="1" x14ac:dyDescent="0.45">
      <c r="A4" s="18"/>
      <c r="B4" s="11" t="s">
        <v>418</v>
      </c>
    </row>
    <row r="5" spans="1:12" ht="14.4" customHeight="1" x14ac:dyDescent="0.45">
      <c r="A5" s="18"/>
      <c r="B5" s="41" t="s">
        <v>629</v>
      </c>
    </row>
    <row r="6" spans="1:12" ht="14.4" customHeight="1" x14ac:dyDescent="0.45">
      <c r="A6" s="18"/>
      <c r="B6" s="41"/>
    </row>
    <row r="7" spans="1:12" ht="14.4" customHeight="1" x14ac:dyDescent="0.45">
      <c r="A7" s="18"/>
      <c r="B7" s="102" t="s">
        <v>419</v>
      </c>
    </row>
    <row r="8" spans="1:12" ht="14.4" customHeight="1" x14ac:dyDescent="0.45">
      <c r="A8" s="18"/>
      <c r="B8" s="85" t="s">
        <v>630</v>
      </c>
    </row>
    <row r="9" spans="1:12" ht="14.4" customHeight="1" x14ac:dyDescent="0.45">
      <c r="A9" s="18"/>
      <c r="B9" s="85" t="s">
        <v>631</v>
      </c>
    </row>
    <row r="10" spans="1:12" ht="14.4" customHeight="1" x14ac:dyDescent="0.45">
      <c r="A10" s="18"/>
      <c r="B10" s="85" t="s">
        <v>632</v>
      </c>
    </row>
    <row r="11" spans="1:12" ht="14.4" customHeight="1" x14ac:dyDescent="0.45">
      <c r="A11" s="18"/>
      <c r="B11" s="86"/>
    </row>
    <row r="12" spans="1:12" ht="14.4" customHeight="1" x14ac:dyDescent="0.45">
      <c r="A12" s="18"/>
      <c r="B12" s="11" t="s">
        <v>45</v>
      </c>
    </row>
    <row r="13" spans="1:12" ht="14.4" customHeight="1" x14ac:dyDescent="0.45">
      <c r="A13" s="18"/>
      <c r="B13" s="85" t="s">
        <v>633</v>
      </c>
      <c r="K13" s="102" t="s">
        <v>614</v>
      </c>
    </row>
    <row r="14" spans="1:12" ht="14.4" customHeight="1" x14ac:dyDescent="0.45">
      <c r="A14" s="18"/>
      <c r="B14" s="85" t="s">
        <v>634</v>
      </c>
      <c r="K14" s="103" t="s">
        <v>618</v>
      </c>
      <c r="L14" s="103" t="s">
        <v>619</v>
      </c>
    </row>
    <row r="15" spans="1:12" ht="14.4" customHeight="1" x14ac:dyDescent="0.45">
      <c r="A15" s="18"/>
      <c r="B15" s="85" t="s">
        <v>635</v>
      </c>
      <c r="K15" s="104">
        <f>COUNTIF($M$20:$M$1750,"Increase")</f>
        <v>78</v>
      </c>
      <c r="L15" s="105" t="s">
        <v>615</v>
      </c>
    </row>
    <row r="16" spans="1:12" ht="14.4" customHeight="1" x14ac:dyDescent="0.3">
      <c r="K16" s="107">
        <f>COUNTIF($M$20:$M$1750,"Decline")</f>
        <v>52</v>
      </c>
      <c r="L16" s="106" t="s">
        <v>616</v>
      </c>
    </row>
    <row r="17" spans="2:15" ht="14.4" customHeight="1" x14ac:dyDescent="0.3">
      <c r="B17" s="54" t="s">
        <v>420</v>
      </c>
      <c r="D17" s="1"/>
      <c r="E17" s="1"/>
      <c r="K17" s="108">
        <f>K15+K16</f>
        <v>130</v>
      </c>
      <c r="L17" s="109" t="s">
        <v>617</v>
      </c>
      <c r="N17" s="44"/>
    </row>
    <row r="18" spans="2:15" s="55" customFormat="1" ht="14.4" customHeight="1" x14ac:dyDescent="0.3">
      <c r="B18" s="55" t="s">
        <v>416</v>
      </c>
      <c r="I18" s="55" t="s">
        <v>421</v>
      </c>
      <c r="N18" s="56"/>
      <c r="O18" s="55" t="s">
        <v>417</v>
      </c>
    </row>
    <row r="19" spans="2:15" s="37" customFormat="1" ht="14.4" customHeight="1" x14ac:dyDescent="0.3"/>
    <row r="20" spans="2:15" x14ac:dyDescent="0.3">
      <c r="B20" s="49" t="s">
        <v>337</v>
      </c>
      <c r="C20" s="50"/>
      <c r="D20" s="70"/>
      <c r="E20" s="71"/>
      <c r="F20" s="50"/>
      <c r="G20" s="50"/>
      <c r="I20" s="65" t="s">
        <v>122</v>
      </c>
      <c r="J20" s="66" t="s">
        <v>68</v>
      </c>
      <c r="K20" s="67" t="s">
        <v>113</v>
      </c>
      <c r="L20" s="68" t="s">
        <v>123</v>
      </c>
    </row>
    <row r="21" spans="2:15" x14ac:dyDescent="0.3">
      <c r="B21" s="49" t="s">
        <v>422</v>
      </c>
      <c r="C21" s="50"/>
      <c r="D21" s="70"/>
      <c r="E21" s="71"/>
      <c r="F21" s="50"/>
      <c r="G21" s="50"/>
      <c r="I21" s="88" t="s">
        <v>124</v>
      </c>
      <c r="J21" s="89" t="s">
        <v>125</v>
      </c>
      <c r="K21" s="90">
        <v>4</v>
      </c>
      <c r="L21" s="91">
        <v>4</v>
      </c>
    </row>
    <row r="22" spans="2:15" x14ac:dyDescent="0.3">
      <c r="B22" s="49" t="s">
        <v>376</v>
      </c>
      <c r="C22" s="50"/>
      <c r="D22" s="70"/>
      <c r="E22" s="71"/>
      <c r="F22" s="50"/>
      <c r="G22" s="50"/>
      <c r="I22" s="88" t="s">
        <v>126</v>
      </c>
      <c r="J22" s="89" t="s">
        <v>125</v>
      </c>
      <c r="K22" s="90">
        <v>20</v>
      </c>
      <c r="L22" s="91">
        <v>12</v>
      </c>
    </row>
    <row r="23" spans="2:15" x14ac:dyDescent="0.3">
      <c r="B23" s="51"/>
      <c r="C23" s="50"/>
      <c r="D23" s="70"/>
      <c r="E23" s="71"/>
      <c r="F23" s="50"/>
      <c r="G23" s="50"/>
      <c r="I23" s="88" t="s">
        <v>127</v>
      </c>
      <c r="J23" s="89" t="s">
        <v>125</v>
      </c>
      <c r="K23" s="90">
        <v>19</v>
      </c>
      <c r="L23" s="91">
        <v>14.3333333333333</v>
      </c>
    </row>
    <row r="24" spans="2:15" x14ac:dyDescent="0.3">
      <c r="B24" s="49" t="s">
        <v>340</v>
      </c>
      <c r="C24" s="50"/>
      <c r="D24" s="70"/>
      <c r="E24" s="71"/>
      <c r="F24" s="50"/>
      <c r="G24" s="50"/>
      <c r="I24" s="88" t="s">
        <v>128</v>
      </c>
      <c r="J24" s="89" t="s">
        <v>125</v>
      </c>
      <c r="K24" s="90">
        <v>27</v>
      </c>
      <c r="L24" s="91">
        <v>22</v>
      </c>
    </row>
    <row r="25" spans="2:15" x14ac:dyDescent="0.3">
      <c r="B25" s="49" t="s">
        <v>423</v>
      </c>
      <c r="C25" s="50"/>
      <c r="D25" s="70"/>
      <c r="E25" s="71"/>
      <c r="F25" s="50"/>
      <c r="G25" s="50"/>
      <c r="I25" s="88" t="s">
        <v>129</v>
      </c>
      <c r="J25" s="89" t="s">
        <v>125</v>
      </c>
      <c r="K25" s="90">
        <v>22</v>
      </c>
      <c r="L25" s="91">
        <v>22.6666666666666</v>
      </c>
    </row>
    <row r="26" spans="2:15" x14ac:dyDescent="0.3">
      <c r="B26" s="51"/>
      <c r="C26" s="50"/>
      <c r="D26" s="70"/>
      <c r="E26" s="71"/>
      <c r="F26" s="50"/>
      <c r="G26" s="50"/>
      <c r="I26" s="88" t="s">
        <v>130</v>
      </c>
      <c r="J26" s="89" t="s">
        <v>125</v>
      </c>
      <c r="K26" s="90">
        <v>26</v>
      </c>
      <c r="L26" s="91">
        <v>25</v>
      </c>
    </row>
    <row r="27" spans="2:15" x14ac:dyDescent="0.3">
      <c r="B27" s="49" t="s">
        <v>343</v>
      </c>
      <c r="C27" s="50"/>
      <c r="D27" s="70"/>
      <c r="E27" s="71"/>
      <c r="F27" s="50"/>
      <c r="G27" s="50"/>
      <c r="I27" s="88" t="s">
        <v>131</v>
      </c>
      <c r="J27" s="89" t="s">
        <v>125</v>
      </c>
      <c r="K27" s="90">
        <v>16</v>
      </c>
      <c r="L27" s="91">
        <v>21.3333333333333</v>
      </c>
    </row>
    <row r="28" spans="2:15" x14ac:dyDescent="0.3">
      <c r="B28" s="49" t="s">
        <v>424</v>
      </c>
      <c r="C28" s="50"/>
      <c r="D28" s="70"/>
      <c r="E28" s="71"/>
      <c r="F28" s="50"/>
      <c r="G28" s="50"/>
      <c r="I28" s="88" t="s">
        <v>132</v>
      </c>
      <c r="J28" s="89" t="s">
        <v>125</v>
      </c>
      <c r="K28" s="90">
        <v>16</v>
      </c>
      <c r="L28" s="91">
        <v>19.3333333333333</v>
      </c>
    </row>
    <row r="29" spans="2:15" x14ac:dyDescent="0.3">
      <c r="B29" s="49" t="s">
        <v>425</v>
      </c>
      <c r="C29" s="50"/>
      <c r="D29" s="70"/>
      <c r="E29" s="71"/>
      <c r="F29" s="50"/>
      <c r="G29" s="50"/>
      <c r="I29" s="88" t="s">
        <v>133</v>
      </c>
      <c r="J29" s="89" t="s">
        <v>125</v>
      </c>
      <c r="K29" s="90">
        <v>17</v>
      </c>
      <c r="L29" s="91">
        <v>16.3333333333333</v>
      </c>
    </row>
    <row r="30" spans="2:15" x14ac:dyDescent="0.3">
      <c r="B30" s="49" t="s">
        <v>426</v>
      </c>
      <c r="C30" s="50"/>
      <c r="D30" s="70"/>
      <c r="E30" s="71"/>
      <c r="F30" s="50"/>
      <c r="G30" s="50"/>
      <c r="I30" s="88" t="s">
        <v>134</v>
      </c>
      <c r="J30" s="89" t="s">
        <v>125</v>
      </c>
      <c r="K30" s="90">
        <v>29</v>
      </c>
      <c r="L30" s="91">
        <v>20.6666666666666</v>
      </c>
    </row>
    <row r="31" spans="2:15" x14ac:dyDescent="0.3">
      <c r="B31" s="51"/>
      <c r="C31" s="50"/>
      <c r="D31" s="70"/>
      <c r="E31" s="71"/>
      <c r="F31" s="50"/>
      <c r="G31" s="50"/>
      <c r="I31" s="88" t="s">
        <v>135</v>
      </c>
      <c r="J31" s="89" t="s">
        <v>125</v>
      </c>
      <c r="K31" s="90">
        <v>25</v>
      </c>
      <c r="L31" s="91">
        <v>23.6666666666666</v>
      </c>
    </row>
    <row r="32" spans="2:15" ht="15" thickBot="1" x14ac:dyDescent="0.35">
      <c r="B32" s="49" t="s">
        <v>427</v>
      </c>
      <c r="C32" s="50"/>
      <c r="D32" s="70"/>
      <c r="E32" s="71"/>
      <c r="F32" s="50"/>
      <c r="G32" s="50"/>
      <c r="I32" s="96" t="s">
        <v>136</v>
      </c>
      <c r="J32" s="97" t="s">
        <v>125</v>
      </c>
      <c r="K32" s="98">
        <v>13</v>
      </c>
      <c r="L32" s="99">
        <v>22.3333333333333</v>
      </c>
      <c r="M32" s="1" t="str">
        <f>IF(K32&gt;L32,"Increase","Decline")</f>
        <v>Decline</v>
      </c>
    </row>
    <row r="33" spans="2:13" ht="15" thickTop="1" x14ac:dyDescent="0.3">
      <c r="B33" s="52" t="s">
        <v>428</v>
      </c>
      <c r="C33" s="50"/>
      <c r="D33" s="70"/>
      <c r="E33" s="71"/>
      <c r="F33" s="50"/>
      <c r="G33" s="50"/>
      <c r="I33" s="92" t="s">
        <v>124</v>
      </c>
      <c r="J33" s="93" t="s">
        <v>137</v>
      </c>
      <c r="K33" s="94">
        <v>104</v>
      </c>
      <c r="L33" s="95">
        <v>104</v>
      </c>
    </row>
    <row r="34" spans="2:13" x14ac:dyDescent="0.3">
      <c r="B34" s="53" t="s">
        <v>348</v>
      </c>
      <c r="C34" s="50"/>
      <c r="D34" s="70"/>
      <c r="E34" s="71"/>
      <c r="F34" s="50"/>
      <c r="G34" s="50"/>
      <c r="I34" s="88" t="s">
        <v>126</v>
      </c>
      <c r="J34" s="89" t="s">
        <v>137</v>
      </c>
      <c r="K34" s="90">
        <v>320</v>
      </c>
      <c r="L34" s="91">
        <v>212</v>
      </c>
    </row>
    <row r="35" spans="2:13" x14ac:dyDescent="0.3">
      <c r="B35" s="53" t="s">
        <v>429</v>
      </c>
      <c r="C35" s="50"/>
      <c r="D35" s="70"/>
      <c r="E35" s="71"/>
      <c r="F35" s="50"/>
      <c r="G35" s="50"/>
      <c r="I35" s="88" t="s">
        <v>127</v>
      </c>
      <c r="J35" s="89" t="s">
        <v>137</v>
      </c>
      <c r="K35" s="90">
        <v>300</v>
      </c>
      <c r="L35" s="91">
        <v>241.333333333333</v>
      </c>
    </row>
    <row r="36" spans="2:13" x14ac:dyDescent="0.3">
      <c r="B36" s="53" t="s">
        <v>351</v>
      </c>
      <c r="C36" s="50"/>
      <c r="D36" s="70"/>
      <c r="E36" s="71"/>
      <c r="F36" s="50"/>
      <c r="G36" s="50"/>
      <c r="I36" s="88" t="s">
        <v>128</v>
      </c>
      <c r="J36" s="89" t="s">
        <v>137</v>
      </c>
      <c r="K36" s="90">
        <v>315</v>
      </c>
      <c r="L36" s="91">
        <v>311.666666666666</v>
      </c>
    </row>
    <row r="37" spans="2:13" x14ac:dyDescent="0.3">
      <c r="B37" s="53" t="s">
        <v>430</v>
      </c>
      <c r="C37" s="50"/>
      <c r="D37" s="70"/>
      <c r="E37" s="71"/>
      <c r="F37" s="50"/>
      <c r="G37" s="50"/>
      <c r="I37" s="88" t="s">
        <v>129</v>
      </c>
      <c r="J37" s="89" t="s">
        <v>137</v>
      </c>
      <c r="K37" s="90">
        <v>297</v>
      </c>
      <c r="L37" s="91">
        <v>304</v>
      </c>
    </row>
    <row r="38" spans="2:13" x14ac:dyDescent="0.3">
      <c r="B38" s="53" t="s">
        <v>353</v>
      </c>
      <c r="C38" s="50"/>
      <c r="D38" s="70"/>
      <c r="E38" s="71"/>
      <c r="F38" s="50"/>
      <c r="G38" s="50"/>
      <c r="I38" s="88" t="s">
        <v>130</v>
      </c>
      <c r="J38" s="89" t="s">
        <v>137</v>
      </c>
      <c r="K38" s="90">
        <v>421</v>
      </c>
      <c r="L38" s="91">
        <v>344.33333333333297</v>
      </c>
    </row>
    <row r="39" spans="2:13" x14ac:dyDescent="0.3">
      <c r="B39" s="53" t="s">
        <v>354</v>
      </c>
      <c r="C39" s="50"/>
      <c r="D39" s="70"/>
      <c r="E39" s="71"/>
      <c r="F39" s="50"/>
      <c r="G39" s="50"/>
      <c r="I39" s="88" t="s">
        <v>131</v>
      </c>
      <c r="J39" s="89" t="s">
        <v>137</v>
      </c>
      <c r="K39" s="90">
        <v>353</v>
      </c>
      <c r="L39" s="91">
        <v>357</v>
      </c>
    </row>
    <row r="40" spans="2:13" x14ac:dyDescent="0.3">
      <c r="B40" s="53" t="s">
        <v>355</v>
      </c>
      <c r="C40" s="50"/>
      <c r="D40" s="70"/>
      <c r="E40" s="71"/>
      <c r="F40" s="50"/>
      <c r="G40" s="50"/>
      <c r="I40" s="88" t="s">
        <v>132</v>
      </c>
      <c r="J40" s="89" t="s">
        <v>137</v>
      </c>
      <c r="K40" s="90">
        <v>398</v>
      </c>
      <c r="L40" s="91">
        <v>390.666666666666</v>
      </c>
    </row>
    <row r="41" spans="2:13" x14ac:dyDescent="0.3">
      <c r="B41" s="53" t="s">
        <v>356</v>
      </c>
      <c r="C41" s="50"/>
      <c r="D41" s="70"/>
      <c r="E41" s="71"/>
      <c r="F41" s="50"/>
      <c r="G41" s="50"/>
      <c r="I41" s="88" t="s">
        <v>133</v>
      </c>
      <c r="J41" s="89" t="s">
        <v>137</v>
      </c>
      <c r="K41" s="90">
        <v>404</v>
      </c>
      <c r="L41" s="91">
        <v>385</v>
      </c>
    </row>
    <row r="42" spans="2:13" x14ac:dyDescent="0.3">
      <c r="B42" s="53" t="s">
        <v>357</v>
      </c>
      <c r="C42" s="50"/>
      <c r="D42" s="70"/>
      <c r="E42" s="71"/>
      <c r="F42" s="50"/>
      <c r="G42" s="50"/>
      <c r="I42" s="88" t="s">
        <v>134</v>
      </c>
      <c r="J42" s="89" t="s">
        <v>137</v>
      </c>
      <c r="K42" s="90">
        <v>376</v>
      </c>
      <c r="L42" s="91">
        <v>392.666666666666</v>
      </c>
    </row>
    <row r="43" spans="2:13" x14ac:dyDescent="0.3">
      <c r="B43" s="53" t="s">
        <v>358</v>
      </c>
      <c r="C43" s="50"/>
      <c r="D43" s="70"/>
      <c r="E43" s="71"/>
      <c r="F43" s="50"/>
      <c r="G43" s="50"/>
      <c r="I43" s="88" t="s">
        <v>135</v>
      </c>
      <c r="J43" s="89" t="s">
        <v>137</v>
      </c>
      <c r="K43" s="90">
        <v>396</v>
      </c>
      <c r="L43" s="91">
        <v>392</v>
      </c>
    </row>
    <row r="44" spans="2:13" ht="15" thickBot="1" x14ac:dyDescent="0.35">
      <c r="B44" s="53" t="s">
        <v>431</v>
      </c>
      <c r="C44" s="50"/>
      <c r="D44" s="70"/>
      <c r="E44" s="71"/>
      <c r="F44" s="50"/>
      <c r="G44" s="50"/>
      <c r="I44" s="96" t="s">
        <v>136</v>
      </c>
      <c r="J44" s="97" t="s">
        <v>137</v>
      </c>
      <c r="K44" s="100">
        <v>467</v>
      </c>
      <c r="L44" s="101">
        <v>413</v>
      </c>
      <c r="M44" s="1" t="str">
        <f>IF(K44&gt;L44,"Increase","Decline")</f>
        <v>Increase</v>
      </c>
    </row>
    <row r="45" spans="2:13" ht="15" thickTop="1" x14ac:dyDescent="0.3">
      <c r="B45" s="53" t="s">
        <v>359</v>
      </c>
      <c r="C45" s="50"/>
      <c r="D45" s="70"/>
      <c r="E45" s="71"/>
      <c r="F45" s="50"/>
      <c r="G45" s="50"/>
      <c r="I45" s="92" t="s">
        <v>124</v>
      </c>
      <c r="J45" s="93" t="s">
        <v>138</v>
      </c>
      <c r="K45" s="94">
        <v>40</v>
      </c>
      <c r="L45" s="95">
        <v>40</v>
      </c>
    </row>
    <row r="46" spans="2:13" x14ac:dyDescent="0.3">
      <c r="B46" s="53" t="s">
        <v>360</v>
      </c>
      <c r="C46" s="50"/>
      <c r="D46" s="70"/>
      <c r="E46" s="71"/>
      <c r="F46" s="50"/>
      <c r="G46" s="50"/>
      <c r="I46" s="88" t="s">
        <v>126</v>
      </c>
      <c r="J46" s="89" t="s">
        <v>138</v>
      </c>
      <c r="K46" s="90">
        <v>133</v>
      </c>
      <c r="L46" s="91">
        <v>86.5</v>
      </c>
    </row>
    <row r="47" spans="2:13" x14ac:dyDescent="0.3">
      <c r="B47" s="51"/>
      <c r="C47" s="50"/>
      <c r="D47" s="70"/>
      <c r="E47" s="71"/>
      <c r="F47" s="50"/>
      <c r="G47" s="50"/>
      <c r="I47" s="88" t="s">
        <v>127</v>
      </c>
      <c r="J47" s="89" t="s">
        <v>138</v>
      </c>
      <c r="K47" s="90">
        <v>135</v>
      </c>
      <c r="L47" s="91">
        <v>102.666666666666</v>
      </c>
    </row>
    <row r="48" spans="2:13" x14ac:dyDescent="0.3">
      <c r="B48" s="49" t="s">
        <v>432</v>
      </c>
      <c r="C48" s="50"/>
      <c r="D48" s="70"/>
      <c r="E48" s="71"/>
      <c r="F48" s="50"/>
      <c r="G48" s="50"/>
      <c r="I48" s="88" t="s">
        <v>128</v>
      </c>
      <c r="J48" s="89" t="s">
        <v>138</v>
      </c>
      <c r="K48" s="90">
        <v>139</v>
      </c>
      <c r="L48" s="91">
        <v>135.666666666666</v>
      </c>
    </row>
    <row r="49" spans="2:13" x14ac:dyDescent="0.3">
      <c r="B49" s="52" t="s">
        <v>362</v>
      </c>
      <c r="C49" s="50"/>
      <c r="D49" s="70"/>
      <c r="E49" s="71"/>
      <c r="F49" s="50"/>
      <c r="G49" s="50"/>
      <c r="I49" s="88" t="s">
        <v>129</v>
      </c>
      <c r="J49" s="89" t="s">
        <v>138</v>
      </c>
      <c r="K49" s="90">
        <v>134</v>
      </c>
      <c r="L49" s="91">
        <v>136</v>
      </c>
    </row>
    <row r="50" spans="2:13" x14ac:dyDescent="0.3">
      <c r="B50" s="53" t="s">
        <v>433</v>
      </c>
      <c r="C50" s="50"/>
      <c r="D50" s="70"/>
      <c r="E50" s="71"/>
      <c r="F50" s="50"/>
      <c r="G50" s="50"/>
      <c r="I50" s="88" t="s">
        <v>130</v>
      </c>
      <c r="J50" s="89" t="s">
        <v>138</v>
      </c>
      <c r="K50" s="90">
        <v>176</v>
      </c>
      <c r="L50" s="91">
        <v>149.666666666666</v>
      </c>
    </row>
    <row r="51" spans="2:13" x14ac:dyDescent="0.3">
      <c r="B51" s="53" t="s">
        <v>365</v>
      </c>
      <c r="C51" s="50"/>
      <c r="D51" s="70"/>
      <c r="E51" s="71"/>
      <c r="F51" s="50"/>
      <c r="G51" s="50"/>
      <c r="I51" s="88" t="s">
        <v>131</v>
      </c>
      <c r="J51" s="89" t="s">
        <v>138</v>
      </c>
      <c r="K51" s="90">
        <v>175</v>
      </c>
      <c r="L51" s="91">
        <v>161.666666666666</v>
      </c>
    </row>
    <row r="52" spans="2:13" x14ac:dyDescent="0.3">
      <c r="B52" s="53" t="s">
        <v>402</v>
      </c>
      <c r="C52" s="50"/>
      <c r="D52" s="70"/>
      <c r="E52" s="71"/>
      <c r="F52" s="50"/>
      <c r="G52" s="50"/>
      <c r="I52" s="88" t="s">
        <v>132</v>
      </c>
      <c r="J52" s="89" t="s">
        <v>138</v>
      </c>
      <c r="K52" s="90">
        <v>143</v>
      </c>
      <c r="L52" s="91">
        <v>164.666666666666</v>
      </c>
    </row>
    <row r="53" spans="2:13" x14ac:dyDescent="0.3">
      <c r="B53" s="53" t="s">
        <v>434</v>
      </c>
      <c r="C53" s="50"/>
      <c r="D53" s="70"/>
      <c r="E53" s="71"/>
      <c r="F53" s="50"/>
      <c r="G53" s="50"/>
      <c r="I53" s="88" t="s">
        <v>133</v>
      </c>
      <c r="J53" s="89" t="s">
        <v>138</v>
      </c>
      <c r="K53" s="90">
        <v>114</v>
      </c>
      <c r="L53" s="91">
        <v>144</v>
      </c>
    </row>
    <row r="54" spans="2:13" x14ac:dyDescent="0.3">
      <c r="B54" s="53" t="s">
        <v>435</v>
      </c>
      <c r="C54" s="50"/>
      <c r="D54" s="70"/>
      <c r="E54" s="71"/>
      <c r="F54" s="50"/>
      <c r="G54" s="50"/>
      <c r="I54" s="88" t="s">
        <v>134</v>
      </c>
      <c r="J54" s="89" t="s">
        <v>138</v>
      </c>
      <c r="K54" s="90">
        <v>139</v>
      </c>
      <c r="L54" s="91">
        <v>132</v>
      </c>
    </row>
    <row r="55" spans="2:13" x14ac:dyDescent="0.3">
      <c r="B55" s="53" t="s">
        <v>436</v>
      </c>
      <c r="C55" s="50"/>
      <c r="D55" s="70"/>
      <c r="E55" s="71"/>
      <c r="F55" s="50"/>
      <c r="G55" s="50"/>
      <c r="I55" s="88" t="s">
        <v>135</v>
      </c>
      <c r="J55" s="89" t="s">
        <v>138</v>
      </c>
      <c r="K55" s="90">
        <v>187</v>
      </c>
      <c r="L55" s="91">
        <v>146.666666666666</v>
      </c>
    </row>
    <row r="56" spans="2:13" ht="15" thickBot="1" x14ac:dyDescent="0.35">
      <c r="B56" s="53" t="s">
        <v>437</v>
      </c>
      <c r="C56" s="50"/>
      <c r="D56" s="70"/>
      <c r="E56" s="71"/>
      <c r="F56" s="50"/>
      <c r="G56" s="50"/>
      <c r="I56" s="96" t="s">
        <v>136</v>
      </c>
      <c r="J56" s="97" t="s">
        <v>138</v>
      </c>
      <c r="K56" s="100">
        <v>191</v>
      </c>
      <c r="L56" s="101">
        <v>172.333333333333</v>
      </c>
      <c r="M56" s="1" t="str">
        <f>IF(K56&gt;L56,"Increase","Decline")</f>
        <v>Increase</v>
      </c>
    </row>
    <row r="57" spans="2:13" ht="15" thickTop="1" x14ac:dyDescent="0.3">
      <c r="B57" s="53" t="s">
        <v>438</v>
      </c>
      <c r="C57" s="50"/>
      <c r="D57" s="70"/>
      <c r="E57" s="71"/>
      <c r="F57" s="50"/>
      <c r="G57" s="50"/>
      <c r="I57" s="92" t="s">
        <v>124</v>
      </c>
      <c r="J57" s="93" t="s">
        <v>139</v>
      </c>
      <c r="K57" s="94">
        <v>2</v>
      </c>
      <c r="L57" s="95">
        <v>2</v>
      </c>
    </row>
    <row r="58" spans="2:13" x14ac:dyDescent="0.3">
      <c r="B58" s="52" t="s">
        <v>439</v>
      </c>
      <c r="C58" s="50"/>
      <c r="D58" s="70"/>
      <c r="E58" s="71"/>
      <c r="F58" s="50"/>
      <c r="G58" s="50"/>
      <c r="I58" s="88" t="s">
        <v>126</v>
      </c>
      <c r="J58" s="89" t="s">
        <v>139</v>
      </c>
      <c r="K58" s="90">
        <v>10</v>
      </c>
      <c r="L58" s="91">
        <v>6</v>
      </c>
    </row>
    <row r="59" spans="2:13" x14ac:dyDescent="0.3">
      <c r="B59" s="52" t="s">
        <v>372</v>
      </c>
      <c r="C59" s="50"/>
      <c r="D59" s="70"/>
      <c r="E59" s="71"/>
      <c r="F59" s="50"/>
      <c r="G59" s="50"/>
      <c r="I59" s="88" t="s">
        <v>127</v>
      </c>
      <c r="J59" s="89" t="s">
        <v>139</v>
      </c>
      <c r="K59" s="90">
        <v>7</v>
      </c>
      <c r="L59" s="91">
        <v>6.3333333333333304</v>
      </c>
    </row>
    <row r="60" spans="2:13" x14ac:dyDescent="0.3">
      <c r="B60" s="53" t="s">
        <v>365</v>
      </c>
      <c r="C60" s="50"/>
      <c r="D60" s="70"/>
      <c r="E60" s="71"/>
      <c r="F60" s="50"/>
      <c r="G60" s="50"/>
      <c r="I60" s="88" t="s">
        <v>128</v>
      </c>
      <c r="J60" s="89" t="s">
        <v>139</v>
      </c>
      <c r="K60" s="90">
        <v>17</v>
      </c>
      <c r="L60" s="91">
        <v>11.3333333333333</v>
      </c>
    </row>
    <row r="61" spans="2:13" x14ac:dyDescent="0.3">
      <c r="B61" s="53" t="s">
        <v>440</v>
      </c>
      <c r="C61" s="50"/>
      <c r="D61" s="70"/>
      <c r="E61" s="71"/>
      <c r="F61" s="50"/>
      <c r="G61" s="50"/>
      <c r="I61" s="88" t="s">
        <v>129</v>
      </c>
      <c r="J61" s="89" t="s">
        <v>139</v>
      </c>
      <c r="K61" s="90">
        <v>18</v>
      </c>
      <c r="L61" s="91">
        <v>14</v>
      </c>
    </row>
    <row r="62" spans="2:13" x14ac:dyDescent="0.3">
      <c r="B62" s="51"/>
      <c r="C62" s="50"/>
      <c r="D62" s="70"/>
      <c r="E62" s="71"/>
      <c r="F62" s="50"/>
      <c r="G62" s="50"/>
      <c r="I62" s="88" t="s">
        <v>130</v>
      </c>
      <c r="J62" s="89" t="s">
        <v>139</v>
      </c>
      <c r="K62" s="90">
        <v>13</v>
      </c>
      <c r="L62" s="91">
        <v>16</v>
      </c>
    </row>
    <row r="63" spans="2:13" x14ac:dyDescent="0.3">
      <c r="B63" s="49" t="s">
        <v>412</v>
      </c>
      <c r="C63" s="50"/>
      <c r="D63" s="70"/>
      <c r="E63" s="71"/>
      <c r="F63" s="50"/>
      <c r="G63" s="50"/>
      <c r="I63" s="88" t="s">
        <v>131</v>
      </c>
      <c r="J63" s="89" t="s">
        <v>139</v>
      </c>
      <c r="K63" s="90">
        <v>17</v>
      </c>
      <c r="L63" s="91">
        <v>16</v>
      </c>
    </row>
    <row r="64" spans="2:13" x14ac:dyDescent="0.3">
      <c r="B64" s="51"/>
      <c r="C64" s="50"/>
      <c r="D64" s="70"/>
      <c r="E64" s="71"/>
      <c r="F64" s="50"/>
      <c r="G64" s="50"/>
      <c r="I64" s="88" t="s">
        <v>132</v>
      </c>
      <c r="J64" s="89" t="s">
        <v>139</v>
      </c>
      <c r="K64" s="90">
        <v>19</v>
      </c>
      <c r="L64" s="91">
        <v>16.3333333333333</v>
      </c>
    </row>
    <row r="65" spans="2:13" x14ac:dyDescent="0.3">
      <c r="B65" s="49" t="s">
        <v>441</v>
      </c>
      <c r="C65" s="50"/>
      <c r="D65" s="70"/>
      <c r="E65" s="71"/>
      <c r="F65" s="50"/>
      <c r="G65" s="50"/>
      <c r="I65" s="88" t="s">
        <v>133</v>
      </c>
      <c r="J65" s="89" t="s">
        <v>139</v>
      </c>
      <c r="K65" s="90">
        <v>21</v>
      </c>
      <c r="L65" s="91">
        <v>19</v>
      </c>
    </row>
    <row r="66" spans="2:13" x14ac:dyDescent="0.3">
      <c r="B66" s="49" t="s">
        <v>442</v>
      </c>
      <c r="C66" s="50"/>
      <c r="D66" s="70"/>
      <c r="E66" s="71"/>
      <c r="F66" s="50"/>
      <c r="G66" s="50"/>
      <c r="I66" s="88" t="s">
        <v>134</v>
      </c>
      <c r="J66" s="89" t="s">
        <v>139</v>
      </c>
      <c r="K66" s="90">
        <v>24</v>
      </c>
      <c r="L66" s="91">
        <v>21.3333333333333</v>
      </c>
    </row>
    <row r="67" spans="2:13" x14ac:dyDescent="0.3">
      <c r="B67" s="49" t="s">
        <v>443</v>
      </c>
      <c r="C67" s="50"/>
      <c r="D67" s="70"/>
      <c r="E67" s="71"/>
      <c r="F67" s="50"/>
      <c r="G67" s="50"/>
      <c r="I67" s="88" t="s">
        <v>135</v>
      </c>
      <c r="J67" s="89" t="s">
        <v>139</v>
      </c>
      <c r="K67" s="90">
        <v>13</v>
      </c>
      <c r="L67" s="91">
        <v>19.3333333333333</v>
      </c>
    </row>
    <row r="68" spans="2:13" ht="15" thickBot="1" x14ac:dyDescent="0.35">
      <c r="B68" s="49" t="s">
        <v>444</v>
      </c>
      <c r="C68" s="50"/>
      <c r="D68" s="70"/>
      <c r="E68" s="71"/>
      <c r="F68" s="50"/>
      <c r="G68" s="50"/>
      <c r="I68" s="96" t="s">
        <v>136</v>
      </c>
      <c r="J68" s="97" t="s">
        <v>139</v>
      </c>
      <c r="K68" s="100">
        <v>21</v>
      </c>
      <c r="L68" s="101">
        <v>19.3333333333333</v>
      </c>
      <c r="M68" s="1" t="str">
        <f>IF(K68&gt;L68,"Increase","Decline")</f>
        <v>Increase</v>
      </c>
    </row>
    <row r="69" spans="2:13" ht="15" thickTop="1" x14ac:dyDescent="0.3">
      <c r="B69" s="51"/>
      <c r="C69" s="50"/>
      <c r="D69" s="70"/>
      <c r="E69" s="71"/>
      <c r="F69" s="50"/>
      <c r="G69" s="50"/>
      <c r="I69" s="92" t="s">
        <v>124</v>
      </c>
      <c r="J69" s="93" t="s">
        <v>140</v>
      </c>
      <c r="K69" s="94">
        <v>7</v>
      </c>
      <c r="L69" s="95">
        <v>7</v>
      </c>
    </row>
    <row r="70" spans="2:13" x14ac:dyDescent="0.3">
      <c r="B70" s="49" t="s">
        <v>445</v>
      </c>
      <c r="C70" s="50"/>
      <c r="D70" s="70"/>
      <c r="E70" s="71"/>
      <c r="F70" s="50"/>
      <c r="G70" s="50"/>
      <c r="I70" s="88" t="s">
        <v>126</v>
      </c>
      <c r="J70" s="89" t="s">
        <v>140</v>
      </c>
      <c r="K70" s="90">
        <v>12</v>
      </c>
      <c r="L70" s="91">
        <v>9.5</v>
      </c>
    </row>
    <row r="71" spans="2:13" x14ac:dyDescent="0.3">
      <c r="B71" s="49" t="s">
        <v>446</v>
      </c>
      <c r="C71" s="50"/>
      <c r="D71" s="70"/>
      <c r="E71" s="71"/>
      <c r="F71" s="50"/>
      <c r="G71" s="50"/>
      <c r="I71" s="88" t="s">
        <v>127</v>
      </c>
      <c r="J71" s="89" t="s">
        <v>140</v>
      </c>
      <c r="K71" s="90">
        <v>9</v>
      </c>
      <c r="L71" s="91">
        <v>9.3333333333333304</v>
      </c>
    </row>
    <row r="72" spans="2:13" x14ac:dyDescent="0.3">
      <c r="B72" s="49" t="s">
        <v>447</v>
      </c>
      <c r="C72" s="50"/>
      <c r="D72" s="70"/>
      <c r="E72" s="71"/>
      <c r="F72" s="50"/>
      <c r="G72" s="50"/>
      <c r="I72" s="88" t="s">
        <v>128</v>
      </c>
      <c r="J72" s="89" t="s">
        <v>140</v>
      </c>
      <c r="K72" s="90">
        <v>15</v>
      </c>
      <c r="L72" s="91">
        <v>12</v>
      </c>
    </row>
    <row r="73" spans="2:13" x14ac:dyDescent="0.3">
      <c r="B73" s="49" t="s">
        <v>448</v>
      </c>
      <c r="C73" s="50"/>
      <c r="D73" s="70"/>
      <c r="E73" s="71"/>
      <c r="F73" s="50"/>
      <c r="G73" s="50"/>
      <c r="I73" s="88" t="s">
        <v>129</v>
      </c>
      <c r="J73" s="89" t="s">
        <v>140</v>
      </c>
      <c r="K73" s="90">
        <v>13</v>
      </c>
      <c r="L73" s="91">
        <v>12.3333333333333</v>
      </c>
    </row>
    <row r="74" spans="2:13" x14ac:dyDescent="0.3">
      <c r="B74" s="51"/>
      <c r="C74" s="50"/>
      <c r="D74" s="70"/>
      <c r="E74" s="71"/>
      <c r="F74" s="50"/>
      <c r="G74" s="50"/>
      <c r="I74" s="88" t="s">
        <v>130</v>
      </c>
      <c r="J74" s="89" t="s">
        <v>140</v>
      </c>
      <c r="K74" s="90">
        <v>15</v>
      </c>
      <c r="L74" s="91">
        <v>14.3333333333333</v>
      </c>
    </row>
    <row r="75" spans="2:13" x14ac:dyDescent="0.3">
      <c r="B75" s="49" t="s">
        <v>449</v>
      </c>
      <c r="C75" s="50"/>
      <c r="D75" s="70"/>
      <c r="E75" s="71"/>
      <c r="F75" s="50"/>
      <c r="G75" s="50"/>
      <c r="I75" s="88" t="s">
        <v>131</v>
      </c>
      <c r="J75" s="89" t="s">
        <v>140</v>
      </c>
      <c r="K75" s="90">
        <v>20</v>
      </c>
      <c r="L75" s="91">
        <v>16</v>
      </c>
    </row>
    <row r="76" spans="2:13" x14ac:dyDescent="0.3">
      <c r="B76" s="49" t="s">
        <v>450</v>
      </c>
      <c r="C76" s="50"/>
      <c r="D76" s="70"/>
      <c r="E76" s="71"/>
      <c r="F76" s="50"/>
      <c r="G76" s="50"/>
      <c r="I76" s="88" t="s">
        <v>132</v>
      </c>
      <c r="J76" s="89" t="s">
        <v>140</v>
      </c>
      <c r="K76" s="90">
        <v>19</v>
      </c>
      <c r="L76" s="91">
        <v>18</v>
      </c>
    </row>
    <row r="77" spans="2:13" x14ac:dyDescent="0.3">
      <c r="B77" s="49" t="s">
        <v>451</v>
      </c>
      <c r="C77" s="50"/>
      <c r="D77" s="70"/>
      <c r="E77" s="71"/>
      <c r="F77" s="50"/>
      <c r="G77" s="50"/>
      <c r="I77" s="88" t="s">
        <v>133</v>
      </c>
      <c r="J77" s="89" t="s">
        <v>140</v>
      </c>
      <c r="K77" s="90">
        <v>20</v>
      </c>
      <c r="L77" s="91">
        <v>19.6666666666666</v>
      </c>
    </row>
    <row r="78" spans="2:13" x14ac:dyDescent="0.3">
      <c r="B78" s="51"/>
      <c r="C78" s="50"/>
      <c r="D78" s="70"/>
      <c r="E78" s="71"/>
      <c r="F78" s="50"/>
      <c r="G78" s="50"/>
      <c r="I78" s="88" t="s">
        <v>134</v>
      </c>
      <c r="J78" s="89" t="s">
        <v>140</v>
      </c>
      <c r="K78" s="90">
        <v>18</v>
      </c>
      <c r="L78" s="91">
        <v>19</v>
      </c>
    </row>
    <row r="79" spans="2:13" x14ac:dyDescent="0.3">
      <c r="B79" s="49" t="s">
        <v>452</v>
      </c>
      <c r="C79" s="50"/>
      <c r="D79" s="70"/>
      <c r="E79" s="71"/>
      <c r="F79" s="50"/>
      <c r="G79" s="50"/>
      <c r="I79" s="88" t="s">
        <v>135</v>
      </c>
      <c r="J79" s="89" t="s">
        <v>140</v>
      </c>
      <c r="K79" s="90">
        <v>18</v>
      </c>
      <c r="L79" s="91">
        <v>18.6666666666666</v>
      </c>
    </row>
    <row r="80" spans="2:13" ht="15" thickBot="1" x14ac:dyDescent="0.35">
      <c r="B80" s="49" t="s">
        <v>453</v>
      </c>
      <c r="C80" s="50"/>
      <c r="D80" s="70"/>
      <c r="E80" s="71"/>
      <c r="F80" s="50"/>
      <c r="G80" s="50"/>
      <c r="I80" s="96" t="s">
        <v>136</v>
      </c>
      <c r="J80" s="97" t="s">
        <v>140</v>
      </c>
      <c r="K80" s="98">
        <v>16</v>
      </c>
      <c r="L80" s="99">
        <v>17.3333333333333</v>
      </c>
      <c r="M80" s="1" t="str">
        <f>IF(K80&gt;L80,"Increase","Decline")</f>
        <v>Decline</v>
      </c>
    </row>
    <row r="81" spans="2:13" ht="15" thickTop="1" x14ac:dyDescent="0.3">
      <c r="B81" s="49" t="s">
        <v>454</v>
      </c>
      <c r="C81" s="50"/>
      <c r="D81" s="70"/>
      <c r="E81" s="71"/>
      <c r="F81" s="50"/>
      <c r="G81" s="50"/>
      <c r="I81" s="92" t="s">
        <v>124</v>
      </c>
      <c r="J81" s="93" t="s">
        <v>141</v>
      </c>
      <c r="K81" s="94">
        <v>6</v>
      </c>
      <c r="L81" s="95">
        <v>6</v>
      </c>
    </row>
    <row r="82" spans="2:13" x14ac:dyDescent="0.3">
      <c r="B82" s="49" t="s">
        <v>455</v>
      </c>
      <c r="C82" s="50"/>
      <c r="D82" s="70"/>
      <c r="E82" s="71"/>
      <c r="F82" s="50"/>
      <c r="G82" s="50"/>
      <c r="I82" s="88" t="s">
        <v>126</v>
      </c>
      <c r="J82" s="89" t="s">
        <v>141</v>
      </c>
      <c r="K82" s="90">
        <v>9</v>
      </c>
      <c r="L82" s="91">
        <v>7.5</v>
      </c>
    </row>
    <row r="83" spans="2:13" x14ac:dyDescent="0.3">
      <c r="B83" s="49" t="s">
        <v>456</v>
      </c>
      <c r="C83" s="50"/>
      <c r="D83" s="70"/>
      <c r="E83" s="71"/>
      <c r="F83" s="50"/>
      <c r="G83" s="50"/>
      <c r="I83" s="88" t="s">
        <v>127</v>
      </c>
      <c r="J83" s="89" t="s">
        <v>141</v>
      </c>
      <c r="K83" s="90">
        <v>14</v>
      </c>
      <c r="L83" s="91">
        <v>9.6666666666666607</v>
      </c>
    </row>
    <row r="84" spans="2:13" x14ac:dyDescent="0.3">
      <c r="B84" s="72"/>
      <c r="C84" s="50"/>
      <c r="D84" s="70"/>
      <c r="E84" s="71"/>
      <c r="F84" s="50"/>
      <c r="G84" s="50"/>
      <c r="I84" s="88" t="s">
        <v>128</v>
      </c>
      <c r="J84" s="89" t="s">
        <v>141</v>
      </c>
      <c r="K84" s="90">
        <v>10</v>
      </c>
      <c r="L84" s="91">
        <v>11</v>
      </c>
    </row>
    <row r="85" spans="2:13" x14ac:dyDescent="0.3">
      <c r="B85" s="72"/>
      <c r="C85" s="50"/>
      <c r="D85" s="70"/>
      <c r="E85" s="71"/>
      <c r="F85" s="50"/>
      <c r="G85" s="50"/>
      <c r="I85" s="88" t="s">
        <v>129</v>
      </c>
      <c r="J85" s="89" t="s">
        <v>141</v>
      </c>
      <c r="K85" s="90">
        <v>15</v>
      </c>
      <c r="L85" s="91">
        <v>13</v>
      </c>
    </row>
    <row r="86" spans="2:13" x14ac:dyDescent="0.3">
      <c r="I86" s="88" t="s">
        <v>130</v>
      </c>
      <c r="J86" s="89" t="s">
        <v>141</v>
      </c>
      <c r="K86" s="90">
        <v>12</v>
      </c>
      <c r="L86" s="91">
        <v>12.3333333333333</v>
      </c>
    </row>
    <row r="87" spans="2:13" x14ac:dyDescent="0.3">
      <c r="I87" s="88" t="s">
        <v>131</v>
      </c>
      <c r="J87" s="89" t="s">
        <v>141</v>
      </c>
      <c r="K87" s="90">
        <v>14</v>
      </c>
      <c r="L87" s="91">
        <v>13.6666666666666</v>
      </c>
    </row>
    <row r="88" spans="2:13" x14ac:dyDescent="0.3">
      <c r="I88" s="88" t="s">
        <v>132</v>
      </c>
      <c r="J88" s="89" t="s">
        <v>141</v>
      </c>
      <c r="K88" s="90">
        <v>10</v>
      </c>
      <c r="L88" s="91">
        <v>12</v>
      </c>
    </row>
    <row r="89" spans="2:13" x14ac:dyDescent="0.3">
      <c r="I89" s="88" t="s">
        <v>133</v>
      </c>
      <c r="J89" s="89" t="s">
        <v>141</v>
      </c>
      <c r="K89" s="90">
        <v>13</v>
      </c>
      <c r="L89" s="91">
        <v>12.3333333333333</v>
      </c>
    </row>
    <row r="90" spans="2:13" x14ac:dyDescent="0.3">
      <c r="I90" s="88" t="s">
        <v>134</v>
      </c>
      <c r="J90" s="89" t="s">
        <v>141</v>
      </c>
      <c r="K90" s="90">
        <v>17</v>
      </c>
      <c r="L90" s="91">
        <v>13.3333333333333</v>
      </c>
    </row>
    <row r="91" spans="2:13" x14ac:dyDescent="0.3">
      <c r="I91" s="88" t="s">
        <v>135</v>
      </c>
      <c r="J91" s="89" t="s">
        <v>141</v>
      </c>
      <c r="K91" s="90">
        <v>26</v>
      </c>
      <c r="L91" s="91">
        <v>18.6666666666666</v>
      </c>
    </row>
    <row r="92" spans="2:13" ht="15" thickBot="1" x14ac:dyDescent="0.35">
      <c r="I92" s="96" t="s">
        <v>136</v>
      </c>
      <c r="J92" s="97" t="s">
        <v>141</v>
      </c>
      <c r="K92" s="98">
        <v>11</v>
      </c>
      <c r="L92" s="99">
        <v>18</v>
      </c>
      <c r="M92" s="1" t="str">
        <f>IF(K92&gt;L92,"Increase","Decline")</f>
        <v>Decline</v>
      </c>
    </row>
    <row r="93" spans="2:13" ht="15" thickTop="1" x14ac:dyDescent="0.3">
      <c r="I93" s="92" t="s">
        <v>124</v>
      </c>
      <c r="J93" s="93" t="s">
        <v>142</v>
      </c>
      <c r="K93" s="94">
        <v>103</v>
      </c>
      <c r="L93" s="95">
        <v>103</v>
      </c>
    </row>
    <row r="94" spans="2:13" x14ac:dyDescent="0.3">
      <c r="I94" s="88" t="s">
        <v>126</v>
      </c>
      <c r="J94" s="89" t="s">
        <v>142</v>
      </c>
      <c r="K94" s="90">
        <v>304</v>
      </c>
      <c r="L94" s="91">
        <v>203.5</v>
      </c>
    </row>
    <row r="95" spans="2:13" x14ac:dyDescent="0.3">
      <c r="I95" s="88" t="s">
        <v>127</v>
      </c>
      <c r="J95" s="89" t="s">
        <v>142</v>
      </c>
      <c r="K95" s="90">
        <v>285</v>
      </c>
      <c r="L95" s="91">
        <v>230.666666666666</v>
      </c>
    </row>
    <row r="96" spans="2:13" x14ac:dyDescent="0.3">
      <c r="I96" s="88" t="s">
        <v>128</v>
      </c>
      <c r="J96" s="89" t="s">
        <v>142</v>
      </c>
      <c r="K96" s="90">
        <v>327</v>
      </c>
      <c r="L96" s="91">
        <v>305.33333333333297</v>
      </c>
    </row>
    <row r="97" spans="9:13" x14ac:dyDescent="0.3">
      <c r="I97" s="88" t="s">
        <v>129</v>
      </c>
      <c r="J97" s="89" t="s">
        <v>142</v>
      </c>
      <c r="K97" s="90">
        <v>309</v>
      </c>
      <c r="L97" s="91">
        <v>307</v>
      </c>
    </row>
    <row r="98" spans="9:13" x14ac:dyDescent="0.3">
      <c r="I98" s="88" t="s">
        <v>130</v>
      </c>
      <c r="J98" s="89" t="s">
        <v>142</v>
      </c>
      <c r="K98" s="90">
        <v>410</v>
      </c>
      <c r="L98" s="91">
        <v>348.666666666666</v>
      </c>
    </row>
    <row r="99" spans="9:13" x14ac:dyDescent="0.3">
      <c r="I99" s="88" t="s">
        <v>131</v>
      </c>
      <c r="J99" s="89" t="s">
        <v>142</v>
      </c>
      <c r="K99" s="90">
        <v>382</v>
      </c>
      <c r="L99" s="91">
        <v>367</v>
      </c>
    </row>
    <row r="100" spans="9:13" x14ac:dyDescent="0.3">
      <c r="I100" s="88" t="s">
        <v>132</v>
      </c>
      <c r="J100" s="89" t="s">
        <v>142</v>
      </c>
      <c r="K100" s="90">
        <v>295</v>
      </c>
      <c r="L100" s="91">
        <v>362.33333333333297</v>
      </c>
    </row>
    <row r="101" spans="9:13" x14ac:dyDescent="0.3">
      <c r="I101" s="88" t="s">
        <v>133</v>
      </c>
      <c r="J101" s="89" t="s">
        <v>142</v>
      </c>
      <c r="K101" s="90">
        <v>360</v>
      </c>
      <c r="L101" s="91">
        <v>345.666666666666</v>
      </c>
    </row>
    <row r="102" spans="9:13" x14ac:dyDescent="0.3">
      <c r="I102" s="88" t="s">
        <v>134</v>
      </c>
      <c r="J102" s="89" t="s">
        <v>142</v>
      </c>
      <c r="K102" s="90">
        <v>334</v>
      </c>
      <c r="L102" s="91">
        <v>329.666666666666</v>
      </c>
    </row>
    <row r="103" spans="9:13" x14ac:dyDescent="0.3">
      <c r="I103" s="88" t="s">
        <v>135</v>
      </c>
      <c r="J103" s="89" t="s">
        <v>142</v>
      </c>
      <c r="K103" s="90">
        <v>444</v>
      </c>
      <c r="L103" s="91">
        <v>379.33333333333297</v>
      </c>
    </row>
    <row r="104" spans="9:13" ht="15" thickBot="1" x14ac:dyDescent="0.35">
      <c r="I104" s="96" t="s">
        <v>136</v>
      </c>
      <c r="J104" s="97" t="s">
        <v>142</v>
      </c>
      <c r="K104" s="100">
        <v>407</v>
      </c>
      <c r="L104" s="101">
        <v>395</v>
      </c>
      <c r="M104" s="1" t="str">
        <f>IF(K104&gt;L104,"Increase","Decline")</f>
        <v>Increase</v>
      </c>
    </row>
    <row r="105" spans="9:13" ht="15" thickTop="1" x14ac:dyDescent="0.3">
      <c r="I105" s="92" t="s">
        <v>124</v>
      </c>
      <c r="J105" s="93" t="s">
        <v>143</v>
      </c>
      <c r="K105" s="94">
        <v>14</v>
      </c>
      <c r="L105" s="95">
        <v>14</v>
      </c>
    </row>
    <row r="106" spans="9:13" x14ac:dyDescent="0.3">
      <c r="I106" s="88" t="s">
        <v>126</v>
      </c>
      <c r="J106" s="89" t="s">
        <v>143</v>
      </c>
      <c r="K106" s="90">
        <v>56</v>
      </c>
      <c r="L106" s="91">
        <v>35</v>
      </c>
    </row>
    <row r="107" spans="9:13" x14ac:dyDescent="0.3">
      <c r="I107" s="88" t="s">
        <v>127</v>
      </c>
      <c r="J107" s="89" t="s">
        <v>143</v>
      </c>
      <c r="K107" s="90">
        <v>67</v>
      </c>
      <c r="L107" s="91">
        <v>45.6666666666666</v>
      </c>
    </row>
    <row r="108" spans="9:13" x14ac:dyDescent="0.3">
      <c r="I108" s="88" t="s">
        <v>128</v>
      </c>
      <c r="J108" s="89" t="s">
        <v>143</v>
      </c>
      <c r="K108" s="90">
        <v>58</v>
      </c>
      <c r="L108" s="91">
        <v>60.3333333333333</v>
      </c>
    </row>
    <row r="109" spans="9:13" x14ac:dyDescent="0.3">
      <c r="I109" s="88" t="s">
        <v>129</v>
      </c>
      <c r="J109" s="89" t="s">
        <v>143</v>
      </c>
      <c r="K109" s="90">
        <v>57</v>
      </c>
      <c r="L109" s="91">
        <v>60.6666666666666</v>
      </c>
    </row>
    <row r="110" spans="9:13" x14ac:dyDescent="0.3">
      <c r="I110" s="88" t="s">
        <v>130</v>
      </c>
      <c r="J110" s="89" t="s">
        <v>143</v>
      </c>
      <c r="K110" s="90">
        <v>73</v>
      </c>
      <c r="L110" s="91">
        <v>62.6666666666666</v>
      </c>
    </row>
    <row r="111" spans="9:13" x14ac:dyDescent="0.3">
      <c r="I111" s="88" t="s">
        <v>131</v>
      </c>
      <c r="J111" s="89" t="s">
        <v>143</v>
      </c>
      <c r="K111" s="90">
        <v>81</v>
      </c>
      <c r="L111" s="91">
        <v>70.3333333333333</v>
      </c>
    </row>
    <row r="112" spans="9:13" x14ac:dyDescent="0.3">
      <c r="I112" s="88" t="s">
        <v>132</v>
      </c>
      <c r="J112" s="89" t="s">
        <v>143</v>
      </c>
      <c r="K112" s="90">
        <v>74</v>
      </c>
      <c r="L112" s="91">
        <v>76</v>
      </c>
    </row>
    <row r="113" spans="9:13" x14ac:dyDescent="0.3">
      <c r="I113" s="88" t="s">
        <v>133</v>
      </c>
      <c r="J113" s="89" t="s">
        <v>143</v>
      </c>
      <c r="K113" s="90">
        <v>68</v>
      </c>
      <c r="L113" s="91">
        <v>74.3333333333333</v>
      </c>
    </row>
    <row r="114" spans="9:13" x14ac:dyDescent="0.3">
      <c r="I114" s="88" t="s">
        <v>134</v>
      </c>
      <c r="J114" s="89" t="s">
        <v>143</v>
      </c>
      <c r="K114" s="90">
        <v>92</v>
      </c>
      <c r="L114" s="91">
        <v>78</v>
      </c>
    </row>
    <row r="115" spans="9:13" x14ac:dyDescent="0.3">
      <c r="I115" s="88" t="s">
        <v>135</v>
      </c>
      <c r="J115" s="89" t="s">
        <v>143</v>
      </c>
      <c r="K115" s="90">
        <v>103</v>
      </c>
      <c r="L115" s="91">
        <v>87.6666666666666</v>
      </c>
    </row>
    <row r="116" spans="9:13" ht="15" thickBot="1" x14ac:dyDescent="0.35">
      <c r="I116" s="96" t="s">
        <v>136</v>
      </c>
      <c r="J116" s="97" t="s">
        <v>143</v>
      </c>
      <c r="K116" s="98">
        <v>97</v>
      </c>
      <c r="L116" s="99">
        <v>97.3333333333333</v>
      </c>
      <c r="M116" s="1" t="str">
        <f>IF(K116&gt;L116,"Increase","Decline")</f>
        <v>Decline</v>
      </c>
    </row>
    <row r="117" spans="9:13" ht="15" thickTop="1" x14ac:dyDescent="0.3">
      <c r="I117" s="92" t="s">
        <v>124</v>
      </c>
      <c r="J117" s="93" t="s">
        <v>144</v>
      </c>
      <c r="K117" s="94">
        <v>7</v>
      </c>
      <c r="L117" s="95">
        <v>7</v>
      </c>
    </row>
    <row r="118" spans="9:13" x14ac:dyDescent="0.3">
      <c r="I118" s="88" t="s">
        <v>126</v>
      </c>
      <c r="J118" s="89" t="s">
        <v>144</v>
      </c>
      <c r="K118" s="90">
        <v>69</v>
      </c>
      <c r="L118" s="91">
        <v>38</v>
      </c>
    </row>
    <row r="119" spans="9:13" x14ac:dyDescent="0.3">
      <c r="I119" s="88" t="s">
        <v>127</v>
      </c>
      <c r="J119" s="89" t="s">
        <v>144</v>
      </c>
      <c r="K119" s="90">
        <v>70</v>
      </c>
      <c r="L119" s="91">
        <v>48.6666666666666</v>
      </c>
    </row>
    <row r="120" spans="9:13" x14ac:dyDescent="0.3">
      <c r="I120" s="88" t="s">
        <v>128</v>
      </c>
      <c r="J120" s="89" t="s">
        <v>144</v>
      </c>
      <c r="K120" s="90">
        <v>73</v>
      </c>
      <c r="L120" s="91">
        <v>70.6666666666666</v>
      </c>
    </row>
    <row r="121" spans="9:13" x14ac:dyDescent="0.3">
      <c r="I121" s="88" t="s">
        <v>129</v>
      </c>
      <c r="J121" s="89" t="s">
        <v>144</v>
      </c>
      <c r="K121" s="90">
        <v>74</v>
      </c>
      <c r="L121" s="91">
        <v>72.3333333333333</v>
      </c>
    </row>
    <row r="122" spans="9:13" x14ac:dyDescent="0.3">
      <c r="I122" s="88" t="s">
        <v>130</v>
      </c>
      <c r="J122" s="89" t="s">
        <v>144</v>
      </c>
      <c r="K122" s="90">
        <v>88</v>
      </c>
      <c r="L122" s="91">
        <v>78.3333333333333</v>
      </c>
    </row>
    <row r="123" spans="9:13" x14ac:dyDescent="0.3">
      <c r="I123" s="88" t="s">
        <v>131</v>
      </c>
      <c r="J123" s="89" t="s">
        <v>144</v>
      </c>
      <c r="K123" s="90">
        <v>70</v>
      </c>
      <c r="L123" s="91">
        <v>77.3333333333333</v>
      </c>
    </row>
    <row r="124" spans="9:13" x14ac:dyDescent="0.3">
      <c r="I124" s="88" t="s">
        <v>132</v>
      </c>
      <c r="J124" s="89" t="s">
        <v>144</v>
      </c>
      <c r="K124" s="90">
        <v>87</v>
      </c>
      <c r="L124" s="91">
        <v>81.6666666666666</v>
      </c>
    </row>
    <row r="125" spans="9:13" x14ac:dyDescent="0.3">
      <c r="I125" s="88" t="s">
        <v>133</v>
      </c>
      <c r="J125" s="89" t="s">
        <v>144</v>
      </c>
      <c r="K125" s="90">
        <v>97</v>
      </c>
      <c r="L125" s="91">
        <v>84.6666666666666</v>
      </c>
    </row>
    <row r="126" spans="9:13" x14ac:dyDescent="0.3">
      <c r="I126" s="88" t="s">
        <v>134</v>
      </c>
      <c r="J126" s="89" t="s">
        <v>144</v>
      </c>
      <c r="K126" s="90">
        <v>88</v>
      </c>
      <c r="L126" s="91">
        <v>90.6666666666666</v>
      </c>
    </row>
    <row r="127" spans="9:13" x14ac:dyDescent="0.3">
      <c r="I127" s="88" t="s">
        <v>135</v>
      </c>
      <c r="J127" s="89" t="s">
        <v>144</v>
      </c>
      <c r="K127" s="90">
        <v>114</v>
      </c>
      <c r="L127" s="91">
        <v>99.6666666666666</v>
      </c>
    </row>
    <row r="128" spans="9:13" ht="15" thickBot="1" x14ac:dyDescent="0.35">
      <c r="I128" s="96" t="s">
        <v>136</v>
      </c>
      <c r="J128" s="97" t="s">
        <v>144</v>
      </c>
      <c r="K128" s="98">
        <v>81</v>
      </c>
      <c r="L128" s="99">
        <v>94.3333333333333</v>
      </c>
      <c r="M128" s="1" t="str">
        <f>IF(K128&gt;L128,"Increase","Decline")</f>
        <v>Decline</v>
      </c>
    </row>
    <row r="129" spans="9:13" ht="15" thickTop="1" x14ac:dyDescent="0.3">
      <c r="I129" s="92" t="s">
        <v>124</v>
      </c>
      <c r="J129" s="93" t="s">
        <v>145</v>
      </c>
      <c r="K129" s="94">
        <v>19</v>
      </c>
      <c r="L129" s="95">
        <v>19</v>
      </c>
    </row>
    <row r="130" spans="9:13" x14ac:dyDescent="0.3">
      <c r="I130" s="88" t="s">
        <v>126</v>
      </c>
      <c r="J130" s="89" t="s">
        <v>145</v>
      </c>
      <c r="K130" s="90">
        <v>68</v>
      </c>
      <c r="L130" s="91">
        <v>43.5</v>
      </c>
    </row>
    <row r="131" spans="9:13" x14ac:dyDescent="0.3">
      <c r="I131" s="88" t="s">
        <v>127</v>
      </c>
      <c r="J131" s="89" t="s">
        <v>145</v>
      </c>
      <c r="K131" s="90">
        <v>70</v>
      </c>
      <c r="L131" s="91">
        <v>52.3333333333333</v>
      </c>
    </row>
    <row r="132" spans="9:13" x14ac:dyDescent="0.3">
      <c r="I132" s="88" t="s">
        <v>128</v>
      </c>
      <c r="J132" s="89" t="s">
        <v>145</v>
      </c>
      <c r="K132" s="90">
        <v>86</v>
      </c>
      <c r="L132" s="91">
        <v>74.6666666666666</v>
      </c>
    </row>
    <row r="133" spans="9:13" x14ac:dyDescent="0.3">
      <c r="I133" s="88" t="s">
        <v>129</v>
      </c>
      <c r="J133" s="89" t="s">
        <v>145</v>
      </c>
      <c r="K133" s="90">
        <v>73</v>
      </c>
      <c r="L133" s="91">
        <v>76.3333333333333</v>
      </c>
    </row>
    <row r="134" spans="9:13" x14ac:dyDescent="0.3">
      <c r="I134" s="88" t="s">
        <v>130</v>
      </c>
      <c r="J134" s="89" t="s">
        <v>145</v>
      </c>
      <c r="K134" s="90">
        <v>83</v>
      </c>
      <c r="L134" s="91">
        <v>80.6666666666666</v>
      </c>
    </row>
    <row r="135" spans="9:13" x14ac:dyDescent="0.3">
      <c r="I135" s="88" t="s">
        <v>131</v>
      </c>
      <c r="J135" s="89" t="s">
        <v>145</v>
      </c>
      <c r="K135" s="90">
        <v>86</v>
      </c>
      <c r="L135" s="91">
        <v>80.6666666666666</v>
      </c>
    </row>
    <row r="136" spans="9:13" x14ac:dyDescent="0.3">
      <c r="I136" s="88" t="s">
        <v>132</v>
      </c>
      <c r="J136" s="89" t="s">
        <v>145</v>
      </c>
      <c r="K136" s="90">
        <v>76</v>
      </c>
      <c r="L136" s="91">
        <v>81.6666666666666</v>
      </c>
    </row>
    <row r="137" spans="9:13" x14ac:dyDescent="0.3">
      <c r="I137" s="88" t="s">
        <v>133</v>
      </c>
      <c r="J137" s="89" t="s">
        <v>145</v>
      </c>
      <c r="K137" s="90">
        <v>58</v>
      </c>
      <c r="L137" s="91">
        <v>73.3333333333333</v>
      </c>
    </row>
    <row r="138" spans="9:13" x14ac:dyDescent="0.3">
      <c r="I138" s="88" t="s">
        <v>134</v>
      </c>
      <c r="J138" s="89" t="s">
        <v>145</v>
      </c>
      <c r="K138" s="90">
        <v>77</v>
      </c>
      <c r="L138" s="91">
        <v>70.3333333333333</v>
      </c>
    </row>
    <row r="139" spans="9:13" x14ac:dyDescent="0.3">
      <c r="I139" s="88" t="s">
        <v>135</v>
      </c>
      <c r="J139" s="89" t="s">
        <v>145</v>
      </c>
      <c r="K139" s="90">
        <v>84</v>
      </c>
      <c r="L139" s="91">
        <v>73</v>
      </c>
    </row>
    <row r="140" spans="9:13" ht="15" thickBot="1" x14ac:dyDescent="0.35">
      <c r="I140" s="96" t="s">
        <v>136</v>
      </c>
      <c r="J140" s="97" t="s">
        <v>145</v>
      </c>
      <c r="K140" s="100">
        <v>106</v>
      </c>
      <c r="L140" s="101">
        <v>89</v>
      </c>
      <c r="M140" s="1" t="str">
        <f>IF(K140&gt;L140,"Increase","Decline")</f>
        <v>Increase</v>
      </c>
    </row>
    <row r="141" spans="9:13" ht="15" thickTop="1" x14ac:dyDescent="0.3">
      <c r="I141" s="92" t="s">
        <v>124</v>
      </c>
      <c r="J141" s="93" t="s">
        <v>146</v>
      </c>
      <c r="K141" s="94">
        <v>8</v>
      </c>
      <c r="L141" s="95">
        <v>8</v>
      </c>
    </row>
    <row r="142" spans="9:13" x14ac:dyDescent="0.3">
      <c r="I142" s="88" t="s">
        <v>126</v>
      </c>
      <c r="J142" s="89" t="s">
        <v>146</v>
      </c>
      <c r="K142" s="90">
        <v>25</v>
      </c>
      <c r="L142" s="91">
        <v>16.5</v>
      </c>
    </row>
    <row r="143" spans="9:13" x14ac:dyDescent="0.3">
      <c r="I143" s="88" t="s">
        <v>127</v>
      </c>
      <c r="J143" s="89" t="s">
        <v>146</v>
      </c>
      <c r="K143" s="90">
        <v>33</v>
      </c>
      <c r="L143" s="91">
        <v>22</v>
      </c>
    </row>
    <row r="144" spans="9:13" x14ac:dyDescent="0.3">
      <c r="I144" s="88" t="s">
        <v>128</v>
      </c>
      <c r="J144" s="89" t="s">
        <v>146</v>
      </c>
      <c r="K144" s="90">
        <v>20</v>
      </c>
      <c r="L144" s="91">
        <v>26</v>
      </c>
    </row>
    <row r="145" spans="9:13" x14ac:dyDescent="0.3">
      <c r="I145" s="88" t="s">
        <v>129</v>
      </c>
      <c r="J145" s="89" t="s">
        <v>146</v>
      </c>
      <c r="K145" s="90">
        <v>23</v>
      </c>
      <c r="L145" s="91">
        <v>25.3333333333333</v>
      </c>
    </row>
    <row r="146" spans="9:13" x14ac:dyDescent="0.3">
      <c r="I146" s="88" t="s">
        <v>130</v>
      </c>
      <c r="J146" s="89" t="s">
        <v>146</v>
      </c>
      <c r="K146" s="90">
        <v>26</v>
      </c>
      <c r="L146" s="91">
        <v>23</v>
      </c>
    </row>
    <row r="147" spans="9:13" x14ac:dyDescent="0.3">
      <c r="I147" s="88" t="s">
        <v>131</v>
      </c>
      <c r="J147" s="89" t="s">
        <v>146</v>
      </c>
      <c r="K147" s="90">
        <v>18</v>
      </c>
      <c r="L147" s="91">
        <v>22.3333333333333</v>
      </c>
    </row>
    <row r="148" spans="9:13" x14ac:dyDescent="0.3">
      <c r="I148" s="88" t="s">
        <v>132</v>
      </c>
      <c r="J148" s="89" t="s">
        <v>146</v>
      </c>
      <c r="K148" s="90">
        <v>23</v>
      </c>
      <c r="L148" s="91">
        <v>22.3333333333333</v>
      </c>
    </row>
    <row r="149" spans="9:13" x14ac:dyDescent="0.3">
      <c r="I149" s="88" t="s">
        <v>133</v>
      </c>
      <c r="J149" s="89" t="s">
        <v>146</v>
      </c>
      <c r="K149" s="90">
        <v>30</v>
      </c>
      <c r="L149" s="91">
        <v>23.6666666666666</v>
      </c>
    </row>
    <row r="150" spans="9:13" x14ac:dyDescent="0.3">
      <c r="I150" s="88" t="s">
        <v>134</v>
      </c>
      <c r="J150" s="89" t="s">
        <v>146</v>
      </c>
      <c r="K150" s="90">
        <v>21</v>
      </c>
      <c r="L150" s="91">
        <v>24.6666666666666</v>
      </c>
    </row>
    <row r="151" spans="9:13" x14ac:dyDescent="0.3">
      <c r="I151" s="88" t="s">
        <v>135</v>
      </c>
      <c r="J151" s="89" t="s">
        <v>146</v>
      </c>
      <c r="K151" s="90">
        <v>44</v>
      </c>
      <c r="L151" s="91">
        <v>31.6666666666666</v>
      </c>
    </row>
    <row r="152" spans="9:13" ht="15" thickBot="1" x14ac:dyDescent="0.35">
      <c r="I152" s="96" t="s">
        <v>136</v>
      </c>
      <c r="J152" s="97" t="s">
        <v>146</v>
      </c>
      <c r="K152" s="98">
        <v>31</v>
      </c>
      <c r="L152" s="99">
        <v>32</v>
      </c>
      <c r="M152" s="1" t="str">
        <f>IF(K152&gt;L152,"Increase","Decline")</f>
        <v>Decline</v>
      </c>
    </row>
    <row r="153" spans="9:13" ht="15" thickTop="1" x14ac:dyDescent="0.3">
      <c r="I153" s="92" t="s">
        <v>124</v>
      </c>
      <c r="J153" s="93" t="s">
        <v>147</v>
      </c>
      <c r="K153" s="94">
        <v>27</v>
      </c>
      <c r="L153" s="95">
        <v>27</v>
      </c>
    </row>
    <row r="154" spans="9:13" x14ac:dyDescent="0.3">
      <c r="I154" s="88" t="s">
        <v>126</v>
      </c>
      <c r="J154" s="89" t="s">
        <v>147</v>
      </c>
      <c r="K154" s="90">
        <v>104</v>
      </c>
      <c r="L154" s="91">
        <v>65.5</v>
      </c>
    </row>
    <row r="155" spans="9:13" x14ac:dyDescent="0.3">
      <c r="I155" s="88" t="s">
        <v>127</v>
      </c>
      <c r="J155" s="89" t="s">
        <v>147</v>
      </c>
      <c r="K155" s="90">
        <v>103</v>
      </c>
      <c r="L155" s="91">
        <v>78</v>
      </c>
    </row>
    <row r="156" spans="9:13" x14ac:dyDescent="0.3">
      <c r="I156" s="88" t="s">
        <v>128</v>
      </c>
      <c r="J156" s="89" t="s">
        <v>147</v>
      </c>
      <c r="K156" s="90">
        <v>93</v>
      </c>
      <c r="L156" s="91">
        <v>100</v>
      </c>
    </row>
    <row r="157" spans="9:13" x14ac:dyDescent="0.3">
      <c r="I157" s="88" t="s">
        <v>129</v>
      </c>
      <c r="J157" s="89" t="s">
        <v>147</v>
      </c>
      <c r="K157" s="90">
        <v>119</v>
      </c>
      <c r="L157" s="91">
        <v>105</v>
      </c>
    </row>
    <row r="158" spans="9:13" x14ac:dyDescent="0.3">
      <c r="I158" s="88" t="s">
        <v>130</v>
      </c>
      <c r="J158" s="89" t="s">
        <v>147</v>
      </c>
      <c r="K158" s="90">
        <v>123</v>
      </c>
      <c r="L158" s="91">
        <v>111.666666666666</v>
      </c>
    </row>
    <row r="159" spans="9:13" x14ac:dyDescent="0.3">
      <c r="I159" s="88" t="s">
        <v>131</v>
      </c>
      <c r="J159" s="89" t="s">
        <v>147</v>
      </c>
      <c r="K159" s="90">
        <v>118</v>
      </c>
      <c r="L159" s="91">
        <v>120</v>
      </c>
    </row>
    <row r="160" spans="9:13" x14ac:dyDescent="0.3">
      <c r="I160" s="88" t="s">
        <v>132</v>
      </c>
      <c r="J160" s="89" t="s">
        <v>147</v>
      </c>
      <c r="K160" s="90">
        <v>110</v>
      </c>
      <c r="L160" s="91">
        <v>117</v>
      </c>
    </row>
    <row r="161" spans="9:13" x14ac:dyDescent="0.3">
      <c r="I161" s="88" t="s">
        <v>133</v>
      </c>
      <c r="J161" s="89" t="s">
        <v>147</v>
      </c>
      <c r="K161" s="90">
        <v>116</v>
      </c>
      <c r="L161" s="91">
        <v>114.666666666666</v>
      </c>
    </row>
    <row r="162" spans="9:13" x14ac:dyDescent="0.3">
      <c r="I162" s="88" t="s">
        <v>134</v>
      </c>
      <c r="J162" s="89" t="s">
        <v>147</v>
      </c>
      <c r="K162" s="90">
        <v>109</v>
      </c>
      <c r="L162" s="91">
        <v>111.666666666666</v>
      </c>
    </row>
    <row r="163" spans="9:13" x14ac:dyDescent="0.3">
      <c r="I163" s="88" t="s">
        <v>135</v>
      </c>
      <c r="J163" s="89" t="s">
        <v>147</v>
      </c>
      <c r="K163" s="90">
        <v>155</v>
      </c>
      <c r="L163" s="91">
        <v>126.666666666666</v>
      </c>
    </row>
    <row r="164" spans="9:13" ht="15" thickBot="1" x14ac:dyDescent="0.35">
      <c r="I164" s="96" t="s">
        <v>136</v>
      </c>
      <c r="J164" s="97" t="s">
        <v>147</v>
      </c>
      <c r="K164" s="98">
        <v>128</v>
      </c>
      <c r="L164" s="99">
        <v>130.666666666666</v>
      </c>
      <c r="M164" s="1" t="str">
        <f>IF(K164&gt;L164,"Increase","Decline")</f>
        <v>Decline</v>
      </c>
    </row>
    <row r="165" spans="9:13" ht="15" thickTop="1" x14ac:dyDescent="0.3">
      <c r="I165" s="92" t="s">
        <v>124</v>
      </c>
      <c r="J165" s="93" t="s">
        <v>148</v>
      </c>
      <c r="K165" s="94">
        <v>28</v>
      </c>
      <c r="L165" s="95">
        <v>28</v>
      </c>
    </row>
    <row r="166" spans="9:13" x14ac:dyDescent="0.3">
      <c r="I166" s="88" t="s">
        <v>126</v>
      </c>
      <c r="J166" s="89" t="s">
        <v>148</v>
      </c>
      <c r="K166" s="90">
        <v>81</v>
      </c>
      <c r="L166" s="91">
        <v>54.5</v>
      </c>
    </row>
    <row r="167" spans="9:13" x14ac:dyDescent="0.3">
      <c r="I167" s="88" t="s">
        <v>127</v>
      </c>
      <c r="J167" s="89" t="s">
        <v>148</v>
      </c>
      <c r="K167" s="90">
        <v>62</v>
      </c>
      <c r="L167" s="91">
        <v>57</v>
      </c>
    </row>
    <row r="168" spans="9:13" x14ac:dyDescent="0.3">
      <c r="I168" s="88" t="s">
        <v>128</v>
      </c>
      <c r="J168" s="89" t="s">
        <v>148</v>
      </c>
      <c r="K168" s="90">
        <v>82</v>
      </c>
      <c r="L168" s="91">
        <v>75</v>
      </c>
    </row>
    <row r="169" spans="9:13" x14ac:dyDescent="0.3">
      <c r="I169" s="88" t="s">
        <v>129</v>
      </c>
      <c r="J169" s="89" t="s">
        <v>148</v>
      </c>
      <c r="K169" s="90">
        <v>70</v>
      </c>
      <c r="L169" s="91">
        <v>71.3333333333333</v>
      </c>
    </row>
    <row r="170" spans="9:13" x14ac:dyDescent="0.3">
      <c r="I170" s="88" t="s">
        <v>130</v>
      </c>
      <c r="J170" s="89" t="s">
        <v>148</v>
      </c>
      <c r="K170" s="90">
        <v>66</v>
      </c>
      <c r="L170" s="91">
        <v>72.6666666666666</v>
      </c>
    </row>
    <row r="171" spans="9:13" x14ac:dyDescent="0.3">
      <c r="I171" s="88" t="s">
        <v>131</v>
      </c>
      <c r="J171" s="89" t="s">
        <v>148</v>
      </c>
      <c r="K171" s="90">
        <v>74</v>
      </c>
      <c r="L171" s="91">
        <v>70</v>
      </c>
    </row>
    <row r="172" spans="9:13" x14ac:dyDescent="0.3">
      <c r="I172" s="88" t="s">
        <v>132</v>
      </c>
      <c r="J172" s="89" t="s">
        <v>148</v>
      </c>
      <c r="K172" s="90">
        <v>61</v>
      </c>
      <c r="L172" s="91">
        <v>67</v>
      </c>
    </row>
    <row r="173" spans="9:13" x14ac:dyDescent="0.3">
      <c r="I173" s="88" t="s">
        <v>133</v>
      </c>
      <c r="J173" s="89" t="s">
        <v>148</v>
      </c>
      <c r="K173" s="90">
        <v>75</v>
      </c>
      <c r="L173" s="91">
        <v>70</v>
      </c>
    </row>
    <row r="174" spans="9:13" x14ac:dyDescent="0.3">
      <c r="I174" s="88" t="s">
        <v>134</v>
      </c>
      <c r="J174" s="89" t="s">
        <v>148</v>
      </c>
      <c r="K174" s="90">
        <v>72</v>
      </c>
      <c r="L174" s="91">
        <v>69.3333333333333</v>
      </c>
    </row>
    <row r="175" spans="9:13" x14ac:dyDescent="0.3">
      <c r="I175" s="88" t="s">
        <v>135</v>
      </c>
      <c r="J175" s="89" t="s">
        <v>148</v>
      </c>
      <c r="K175" s="90">
        <v>69</v>
      </c>
      <c r="L175" s="91">
        <v>72</v>
      </c>
    </row>
    <row r="176" spans="9:13" ht="15" thickBot="1" x14ac:dyDescent="0.35">
      <c r="I176" s="96" t="s">
        <v>136</v>
      </c>
      <c r="J176" s="97" t="s">
        <v>148</v>
      </c>
      <c r="K176" s="98">
        <v>55</v>
      </c>
      <c r="L176" s="99">
        <v>65.3333333333333</v>
      </c>
      <c r="M176" s="1" t="str">
        <f>IF(K176&gt;L176,"Increase","Decline")</f>
        <v>Decline</v>
      </c>
    </row>
    <row r="177" spans="9:13" ht="15" thickTop="1" x14ac:dyDescent="0.3">
      <c r="I177" s="92" t="s">
        <v>124</v>
      </c>
      <c r="J177" s="93" t="s">
        <v>149</v>
      </c>
      <c r="K177" s="94">
        <v>19</v>
      </c>
      <c r="L177" s="95">
        <v>19</v>
      </c>
    </row>
    <row r="178" spans="9:13" x14ac:dyDescent="0.3">
      <c r="I178" s="88" t="s">
        <v>126</v>
      </c>
      <c r="J178" s="89" t="s">
        <v>149</v>
      </c>
      <c r="K178" s="90">
        <v>51</v>
      </c>
      <c r="L178" s="91">
        <v>35</v>
      </c>
    </row>
    <row r="179" spans="9:13" x14ac:dyDescent="0.3">
      <c r="I179" s="88" t="s">
        <v>127</v>
      </c>
      <c r="J179" s="89" t="s">
        <v>149</v>
      </c>
      <c r="K179" s="90">
        <v>57</v>
      </c>
      <c r="L179" s="91">
        <v>42.3333333333333</v>
      </c>
    </row>
    <row r="180" spans="9:13" x14ac:dyDescent="0.3">
      <c r="I180" s="88" t="s">
        <v>128</v>
      </c>
      <c r="J180" s="89" t="s">
        <v>149</v>
      </c>
      <c r="K180" s="90">
        <v>61</v>
      </c>
      <c r="L180" s="91">
        <v>56.3333333333333</v>
      </c>
    </row>
    <row r="181" spans="9:13" x14ac:dyDescent="0.3">
      <c r="I181" s="88" t="s">
        <v>129</v>
      </c>
      <c r="J181" s="89" t="s">
        <v>149</v>
      </c>
      <c r="K181" s="90">
        <v>52</v>
      </c>
      <c r="L181" s="91">
        <v>56.6666666666666</v>
      </c>
    </row>
    <row r="182" spans="9:13" x14ac:dyDescent="0.3">
      <c r="I182" s="88" t="s">
        <v>130</v>
      </c>
      <c r="J182" s="89" t="s">
        <v>149</v>
      </c>
      <c r="K182" s="90">
        <v>61</v>
      </c>
      <c r="L182" s="91">
        <v>58</v>
      </c>
    </row>
    <row r="183" spans="9:13" x14ac:dyDescent="0.3">
      <c r="I183" s="88" t="s">
        <v>131</v>
      </c>
      <c r="J183" s="89" t="s">
        <v>149</v>
      </c>
      <c r="K183" s="90">
        <v>58</v>
      </c>
      <c r="L183" s="91">
        <v>57</v>
      </c>
    </row>
    <row r="184" spans="9:13" x14ac:dyDescent="0.3">
      <c r="I184" s="88" t="s">
        <v>132</v>
      </c>
      <c r="J184" s="89" t="s">
        <v>149</v>
      </c>
      <c r="K184" s="90">
        <v>62</v>
      </c>
      <c r="L184" s="91">
        <v>60.3333333333333</v>
      </c>
    </row>
    <row r="185" spans="9:13" x14ac:dyDescent="0.3">
      <c r="I185" s="88" t="s">
        <v>133</v>
      </c>
      <c r="J185" s="89" t="s">
        <v>149</v>
      </c>
      <c r="K185" s="90">
        <v>73</v>
      </c>
      <c r="L185" s="91">
        <v>64.3333333333333</v>
      </c>
    </row>
    <row r="186" spans="9:13" x14ac:dyDescent="0.3">
      <c r="I186" s="88" t="s">
        <v>134</v>
      </c>
      <c r="J186" s="89" t="s">
        <v>149</v>
      </c>
      <c r="K186" s="90">
        <v>47</v>
      </c>
      <c r="L186" s="91">
        <v>60.6666666666666</v>
      </c>
    </row>
    <row r="187" spans="9:13" x14ac:dyDescent="0.3">
      <c r="I187" s="88" t="s">
        <v>135</v>
      </c>
      <c r="J187" s="89" t="s">
        <v>149</v>
      </c>
      <c r="K187" s="90">
        <v>80</v>
      </c>
      <c r="L187" s="91">
        <v>66.6666666666666</v>
      </c>
    </row>
    <row r="188" spans="9:13" ht="15" thickBot="1" x14ac:dyDescent="0.35">
      <c r="I188" s="96" t="s">
        <v>136</v>
      </c>
      <c r="J188" s="97" t="s">
        <v>149</v>
      </c>
      <c r="K188" s="100">
        <v>74</v>
      </c>
      <c r="L188" s="101">
        <v>67</v>
      </c>
      <c r="M188" s="1" t="str">
        <f>IF(K188&gt;L188,"Increase","Decline")</f>
        <v>Increase</v>
      </c>
    </row>
    <row r="189" spans="9:13" ht="15" thickTop="1" x14ac:dyDescent="0.3">
      <c r="I189" s="92" t="s">
        <v>124</v>
      </c>
      <c r="J189" s="93" t="s">
        <v>150</v>
      </c>
      <c r="K189" s="94">
        <v>6</v>
      </c>
      <c r="L189" s="95">
        <v>6</v>
      </c>
    </row>
    <row r="190" spans="9:13" x14ac:dyDescent="0.3">
      <c r="I190" s="88" t="s">
        <v>126</v>
      </c>
      <c r="J190" s="89" t="s">
        <v>150</v>
      </c>
      <c r="K190" s="90">
        <v>149</v>
      </c>
      <c r="L190" s="91">
        <v>77.5</v>
      </c>
    </row>
    <row r="191" spans="9:13" x14ac:dyDescent="0.3">
      <c r="I191" s="88" t="s">
        <v>127</v>
      </c>
      <c r="J191" s="89" t="s">
        <v>150</v>
      </c>
      <c r="K191" s="90">
        <v>125</v>
      </c>
      <c r="L191" s="91">
        <v>93.3333333333333</v>
      </c>
    </row>
    <row r="192" spans="9:13" x14ac:dyDescent="0.3">
      <c r="I192" s="88" t="s">
        <v>128</v>
      </c>
      <c r="J192" s="89" t="s">
        <v>150</v>
      </c>
      <c r="K192" s="90">
        <v>133</v>
      </c>
      <c r="L192" s="91">
        <v>135.666666666666</v>
      </c>
    </row>
    <row r="193" spans="9:13" x14ac:dyDescent="0.3">
      <c r="I193" s="88" t="s">
        <v>129</v>
      </c>
      <c r="J193" s="89" t="s">
        <v>150</v>
      </c>
      <c r="K193" s="90">
        <v>118</v>
      </c>
      <c r="L193" s="91">
        <v>125.333333333333</v>
      </c>
    </row>
    <row r="194" spans="9:13" x14ac:dyDescent="0.3">
      <c r="I194" s="88" t="s">
        <v>130</v>
      </c>
      <c r="J194" s="89" t="s">
        <v>150</v>
      </c>
      <c r="K194" s="90">
        <v>173</v>
      </c>
      <c r="L194" s="91">
        <v>141.333333333333</v>
      </c>
    </row>
    <row r="195" spans="9:13" x14ac:dyDescent="0.3">
      <c r="I195" s="88" t="s">
        <v>131</v>
      </c>
      <c r="J195" s="89" t="s">
        <v>150</v>
      </c>
      <c r="K195" s="90">
        <v>129</v>
      </c>
      <c r="L195" s="91">
        <v>140</v>
      </c>
    </row>
    <row r="196" spans="9:13" x14ac:dyDescent="0.3">
      <c r="I196" s="88" t="s">
        <v>132</v>
      </c>
      <c r="J196" s="89" t="s">
        <v>150</v>
      </c>
      <c r="K196" s="90">
        <v>139</v>
      </c>
      <c r="L196" s="91">
        <v>147</v>
      </c>
    </row>
    <row r="197" spans="9:13" x14ac:dyDescent="0.3">
      <c r="I197" s="88" t="s">
        <v>133</v>
      </c>
      <c r="J197" s="89" t="s">
        <v>150</v>
      </c>
      <c r="K197" s="90">
        <v>156</v>
      </c>
      <c r="L197" s="91">
        <v>141.333333333333</v>
      </c>
    </row>
    <row r="198" spans="9:13" x14ac:dyDescent="0.3">
      <c r="I198" s="88" t="s">
        <v>134</v>
      </c>
      <c r="J198" s="89" t="s">
        <v>150</v>
      </c>
      <c r="K198" s="90">
        <v>165</v>
      </c>
      <c r="L198" s="91">
        <v>153.333333333333</v>
      </c>
    </row>
    <row r="199" spans="9:13" x14ac:dyDescent="0.3">
      <c r="I199" s="88" t="s">
        <v>135</v>
      </c>
      <c r="J199" s="89" t="s">
        <v>150</v>
      </c>
      <c r="K199" s="90">
        <v>133</v>
      </c>
      <c r="L199" s="91">
        <v>151.333333333333</v>
      </c>
    </row>
    <row r="200" spans="9:13" ht="15" thickBot="1" x14ac:dyDescent="0.35">
      <c r="I200" s="96" t="s">
        <v>136</v>
      </c>
      <c r="J200" s="97" t="s">
        <v>150</v>
      </c>
      <c r="K200" s="98">
        <v>134</v>
      </c>
      <c r="L200" s="99">
        <v>144</v>
      </c>
      <c r="M200" s="1" t="str">
        <f>IF(K200&gt;L200,"Increase","Decline")</f>
        <v>Decline</v>
      </c>
    </row>
    <row r="201" spans="9:13" ht="15" thickTop="1" x14ac:dyDescent="0.3">
      <c r="I201" s="92" t="s">
        <v>124</v>
      </c>
      <c r="J201" s="93" t="s">
        <v>151</v>
      </c>
      <c r="K201" s="94">
        <v>31</v>
      </c>
      <c r="L201" s="95">
        <v>31</v>
      </c>
    </row>
    <row r="202" spans="9:13" x14ac:dyDescent="0.3">
      <c r="I202" s="88" t="s">
        <v>126</v>
      </c>
      <c r="J202" s="89" t="s">
        <v>151</v>
      </c>
      <c r="K202" s="90">
        <v>162</v>
      </c>
      <c r="L202" s="91">
        <v>96.5</v>
      </c>
    </row>
    <row r="203" spans="9:13" x14ac:dyDescent="0.3">
      <c r="I203" s="88" t="s">
        <v>127</v>
      </c>
      <c r="J203" s="89" t="s">
        <v>151</v>
      </c>
      <c r="K203" s="90">
        <v>158</v>
      </c>
      <c r="L203" s="91">
        <v>117</v>
      </c>
    </row>
    <row r="204" spans="9:13" x14ac:dyDescent="0.3">
      <c r="I204" s="88" t="s">
        <v>128</v>
      </c>
      <c r="J204" s="89" t="s">
        <v>151</v>
      </c>
      <c r="K204" s="90">
        <v>172</v>
      </c>
      <c r="L204" s="91">
        <v>164</v>
      </c>
    </row>
    <row r="205" spans="9:13" x14ac:dyDescent="0.3">
      <c r="I205" s="88" t="s">
        <v>129</v>
      </c>
      <c r="J205" s="89" t="s">
        <v>151</v>
      </c>
      <c r="K205" s="90">
        <v>143</v>
      </c>
      <c r="L205" s="91">
        <v>157.666666666666</v>
      </c>
    </row>
    <row r="206" spans="9:13" x14ac:dyDescent="0.3">
      <c r="I206" s="88" t="s">
        <v>130</v>
      </c>
      <c r="J206" s="89" t="s">
        <v>151</v>
      </c>
      <c r="K206" s="90">
        <v>169</v>
      </c>
      <c r="L206" s="91">
        <v>161.333333333333</v>
      </c>
    </row>
    <row r="207" spans="9:13" x14ac:dyDescent="0.3">
      <c r="I207" s="88" t="s">
        <v>131</v>
      </c>
      <c r="J207" s="89" t="s">
        <v>151</v>
      </c>
      <c r="K207" s="90">
        <v>168</v>
      </c>
      <c r="L207" s="91">
        <v>160</v>
      </c>
    </row>
    <row r="208" spans="9:13" x14ac:dyDescent="0.3">
      <c r="I208" s="88" t="s">
        <v>132</v>
      </c>
      <c r="J208" s="89" t="s">
        <v>151</v>
      </c>
      <c r="K208" s="90">
        <v>180</v>
      </c>
      <c r="L208" s="91">
        <v>172.333333333333</v>
      </c>
    </row>
    <row r="209" spans="9:13" x14ac:dyDescent="0.3">
      <c r="I209" s="88" t="s">
        <v>133</v>
      </c>
      <c r="J209" s="89" t="s">
        <v>151</v>
      </c>
      <c r="K209" s="90">
        <v>155</v>
      </c>
      <c r="L209" s="91">
        <v>167.666666666666</v>
      </c>
    </row>
    <row r="210" spans="9:13" x14ac:dyDescent="0.3">
      <c r="I210" s="88" t="s">
        <v>134</v>
      </c>
      <c r="J210" s="89" t="s">
        <v>151</v>
      </c>
      <c r="K210" s="90">
        <v>209</v>
      </c>
      <c r="L210" s="91">
        <v>181.333333333333</v>
      </c>
    </row>
    <row r="211" spans="9:13" x14ac:dyDescent="0.3">
      <c r="I211" s="88" t="s">
        <v>135</v>
      </c>
      <c r="J211" s="89" t="s">
        <v>151</v>
      </c>
      <c r="K211" s="90">
        <v>193</v>
      </c>
      <c r="L211" s="91">
        <v>185.666666666666</v>
      </c>
    </row>
    <row r="212" spans="9:13" ht="15" thickBot="1" x14ac:dyDescent="0.35">
      <c r="I212" s="96" t="s">
        <v>136</v>
      </c>
      <c r="J212" s="97" t="s">
        <v>151</v>
      </c>
      <c r="K212" s="98">
        <v>164</v>
      </c>
      <c r="L212" s="99">
        <v>188.666666666666</v>
      </c>
      <c r="M212" s="1" t="str">
        <f>IF(K212&gt;L212,"Increase","Decline")</f>
        <v>Decline</v>
      </c>
    </row>
    <row r="213" spans="9:13" ht="15" thickTop="1" x14ac:dyDescent="0.3">
      <c r="I213" s="92" t="s">
        <v>124</v>
      </c>
      <c r="J213" s="93" t="s">
        <v>152</v>
      </c>
      <c r="K213" s="94">
        <v>12</v>
      </c>
      <c r="L213" s="95">
        <v>12</v>
      </c>
    </row>
    <row r="214" spans="9:13" x14ac:dyDescent="0.3">
      <c r="I214" s="88" t="s">
        <v>126</v>
      </c>
      <c r="J214" s="89" t="s">
        <v>152</v>
      </c>
      <c r="K214" s="90">
        <v>21</v>
      </c>
      <c r="L214" s="91">
        <v>16.5</v>
      </c>
    </row>
    <row r="215" spans="9:13" x14ac:dyDescent="0.3">
      <c r="I215" s="88" t="s">
        <v>127</v>
      </c>
      <c r="J215" s="89" t="s">
        <v>152</v>
      </c>
      <c r="K215" s="90">
        <v>38</v>
      </c>
      <c r="L215" s="91">
        <v>23.6666666666666</v>
      </c>
    </row>
    <row r="216" spans="9:13" x14ac:dyDescent="0.3">
      <c r="I216" s="88" t="s">
        <v>128</v>
      </c>
      <c r="J216" s="89" t="s">
        <v>152</v>
      </c>
      <c r="K216" s="90">
        <v>33</v>
      </c>
      <c r="L216" s="91">
        <v>30.6666666666666</v>
      </c>
    </row>
    <row r="217" spans="9:13" x14ac:dyDescent="0.3">
      <c r="I217" s="88" t="s">
        <v>129</v>
      </c>
      <c r="J217" s="89" t="s">
        <v>152</v>
      </c>
      <c r="K217" s="90">
        <v>36</v>
      </c>
      <c r="L217" s="91">
        <v>35.6666666666666</v>
      </c>
    </row>
    <row r="218" spans="9:13" x14ac:dyDescent="0.3">
      <c r="I218" s="88" t="s">
        <v>130</v>
      </c>
      <c r="J218" s="89" t="s">
        <v>152</v>
      </c>
      <c r="K218" s="90">
        <v>46</v>
      </c>
      <c r="L218" s="91">
        <v>38.3333333333333</v>
      </c>
    </row>
    <row r="219" spans="9:13" x14ac:dyDescent="0.3">
      <c r="I219" s="88" t="s">
        <v>131</v>
      </c>
      <c r="J219" s="89" t="s">
        <v>152</v>
      </c>
      <c r="K219" s="90">
        <v>43</v>
      </c>
      <c r="L219" s="91">
        <v>41.6666666666666</v>
      </c>
    </row>
    <row r="220" spans="9:13" x14ac:dyDescent="0.3">
      <c r="I220" s="88" t="s">
        <v>132</v>
      </c>
      <c r="J220" s="89" t="s">
        <v>152</v>
      </c>
      <c r="K220" s="90">
        <v>33</v>
      </c>
      <c r="L220" s="91">
        <v>40.6666666666666</v>
      </c>
    </row>
    <row r="221" spans="9:13" x14ac:dyDescent="0.3">
      <c r="I221" s="88" t="s">
        <v>133</v>
      </c>
      <c r="J221" s="89" t="s">
        <v>152</v>
      </c>
      <c r="K221" s="90">
        <v>41</v>
      </c>
      <c r="L221" s="91">
        <v>39</v>
      </c>
    </row>
    <row r="222" spans="9:13" x14ac:dyDescent="0.3">
      <c r="I222" s="88" t="s">
        <v>134</v>
      </c>
      <c r="J222" s="89" t="s">
        <v>152</v>
      </c>
      <c r="K222" s="90">
        <v>46</v>
      </c>
      <c r="L222" s="91">
        <v>40</v>
      </c>
    </row>
    <row r="223" spans="9:13" x14ac:dyDescent="0.3">
      <c r="I223" s="88" t="s">
        <v>135</v>
      </c>
      <c r="J223" s="89" t="s">
        <v>152</v>
      </c>
      <c r="K223" s="90">
        <v>32</v>
      </c>
      <c r="L223" s="91">
        <v>39.6666666666666</v>
      </c>
    </row>
    <row r="224" spans="9:13" ht="15" thickBot="1" x14ac:dyDescent="0.35">
      <c r="I224" s="96" t="s">
        <v>136</v>
      </c>
      <c r="J224" s="97" t="s">
        <v>152</v>
      </c>
      <c r="K224" s="100">
        <v>43</v>
      </c>
      <c r="L224" s="101">
        <v>40.3333333333333</v>
      </c>
      <c r="M224" s="1" t="str">
        <f>IF(K224&gt;L224,"Increase","Decline")</f>
        <v>Increase</v>
      </c>
    </row>
    <row r="225" spans="9:13" ht="15" thickTop="1" x14ac:dyDescent="0.3">
      <c r="I225" s="92" t="s">
        <v>124</v>
      </c>
      <c r="J225" s="93" t="s">
        <v>153</v>
      </c>
      <c r="K225" s="94">
        <v>4</v>
      </c>
      <c r="L225" s="95">
        <v>4</v>
      </c>
    </row>
    <row r="226" spans="9:13" x14ac:dyDescent="0.3">
      <c r="I226" s="88" t="s">
        <v>126</v>
      </c>
      <c r="J226" s="89" t="s">
        <v>153</v>
      </c>
      <c r="K226" s="90">
        <v>32</v>
      </c>
      <c r="L226" s="91">
        <v>18</v>
      </c>
    </row>
    <row r="227" spans="9:13" x14ac:dyDescent="0.3">
      <c r="I227" s="88" t="s">
        <v>127</v>
      </c>
      <c r="J227" s="89" t="s">
        <v>153</v>
      </c>
      <c r="K227" s="90">
        <v>38</v>
      </c>
      <c r="L227" s="91">
        <v>24.6666666666666</v>
      </c>
    </row>
    <row r="228" spans="9:13" x14ac:dyDescent="0.3">
      <c r="I228" s="88" t="s">
        <v>128</v>
      </c>
      <c r="J228" s="89" t="s">
        <v>153</v>
      </c>
      <c r="K228" s="90">
        <v>27</v>
      </c>
      <c r="L228" s="91">
        <v>32.3333333333333</v>
      </c>
    </row>
    <row r="229" spans="9:13" x14ac:dyDescent="0.3">
      <c r="I229" s="88" t="s">
        <v>129</v>
      </c>
      <c r="J229" s="89" t="s">
        <v>153</v>
      </c>
      <c r="K229" s="90">
        <v>28</v>
      </c>
      <c r="L229" s="91">
        <v>31</v>
      </c>
    </row>
    <row r="230" spans="9:13" x14ac:dyDescent="0.3">
      <c r="I230" s="88" t="s">
        <v>130</v>
      </c>
      <c r="J230" s="89" t="s">
        <v>153</v>
      </c>
      <c r="K230" s="90">
        <v>36</v>
      </c>
      <c r="L230" s="91">
        <v>30.3333333333333</v>
      </c>
    </row>
    <row r="231" spans="9:13" x14ac:dyDescent="0.3">
      <c r="I231" s="88" t="s">
        <v>131</v>
      </c>
      <c r="J231" s="89" t="s">
        <v>153</v>
      </c>
      <c r="K231" s="90">
        <v>34</v>
      </c>
      <c r="L231" s="91">
        <v>32.6666666666666</v>
      </c>
    </row>
    <row r="232" spans="9:13" x14ac:dyDescent="0.3">
      <c r="I232" s="88" t="s">
        <v>132</v>
      </c>
      <c r="J232" s="89" t="s">
        <v>153</v>
      </c>
      <c r="K232" s="90">
        <v>30</v>
      </c>
      <c r="L232" s="91">
        <v>33.3333333333333</v>
      </c>
    </row>
    <row r="233" spans="9:13" x14ac:dyDescent="0.3">
      <c r="I233" s="88" t="s">
        <v>133</v>
      </c>
      <c r="J233" s="89" t="s">
        <v>153</v>
      </c>
      <c r="K233" s="90">
        <v>41</v>
      </c>
      <c r="L233" s="91">
        <v>35</v>
      </c>
    </row>
    <row r="234" spans="9:13" x14ac:dyDescent="0.3">
      <c r="I234" s="88" t="s">
        <v>134</v>
      </c>
      <c r="J234" s="89" t="s">
        <v>153</v>
      </c>
      <c r="K234" s="90">
        <v>41</v>
      </c>
      <c r="L234" s="91">
        <v>37.3333333333333</v>
      </c>
    </row>
    <row r="235" spans="9:13" x14ac:dyDescent="0.3">
      <c r="I235" s="88" t="s">
        <v>135</v>
      </c>
      <c r="J235" s="89" t="s">
        <v>153</v>
      </c>
      <c r="K235" s="90">
        <v>46</v>
      </c>
      <c r="L235" s="91">
        <v>42.6666666666666</v>
      </c>
    </row>
    <row r="236" spans="9:13" ht="15" thickBot="1" x14ac:dyDescent="0.35">
      <c r="I236" s="96" t="s">
        <v>136</v>
      </c>
      <c r="J236" s="97" t="s">
        <v>153</v>
      </c>
      <c r="K236" s="100">
        <v>51</v>
      </c>
      <c r="L236" s="101">
        <v>46</v>
      </c>
      <c r="M236" s="1" t="str">
        <f>IF(K236&gt;L236,"Increase","Decline")</f>
        <v>Increase</v>
      </c>
    </row>
    <row r="237" spans="9:13" ht="15" thickTop="1" x14ac:dyDescent="0.3">
      <c r="I237" s="92" t="s">
        <v>124</v>
      </c>
      <c r="J237" s="93" t="s">
        <v>154</v>
      </c>
      <c r="K237" s="94">
        <v>4</v>
      </c>
      <c r="L237" s="95">
        <v>4</v>
      </c>
    </row>
    <row r="238" spans="9:13" x14ac:dyDescent="0.3">
      <c r="I238" s="88" t="s">
        <v>126</v>
      </c>
      <c r="J238" s="89" t="s">
        <v>154</v>
      </c>
      <c r="K238" s="90">
        <v>31</v>
      </c>
      <c r="L238" s="91">
        <v>17.5</v>
      </c>
    </row>
    <row r="239" spans="9:13" x14ac:dyDescent="0.3">
      <c r="I239" s="88" t="s">
        <v>127</v>
      </c>
      <c r="J239" s="89" t="s">
        <v>154</v>
      </c>
      <c r="K239" s="90">
        <v>22</v>
      </c>
      <c r="L239" s="91">
        <v>19</v>
      </c>
    </row>
    <row r="240" spans="9:13" x14ac:dyDescent="0.3">
      <c r="I240" s="88" t="s">
        <v>128</v>
      </c>
      <c r="J240" s="89" t="s">
        <v>154</v>
      </c>
      <c r="K240" s="90">
        <v>23</v>
      </c>
      <c r="L240" s="91">
        <v>25.3333333333333</v>
      </c>
    </row>
    <row r="241" spans="9:13" x14ac:dyDescent="0.3">
      <c r="I241" s="88" t="s">
        <v>129</v>
      </c>
      <c r="J241" s="89" t="s">
        <v>154</v>
      </c>
      <c r="K241" s="90">
        <v>27</v>
      </c>
      <c r="L241" s="91">
        <v>24</v>
      </c>
    </row>
    <row r="242" spans="9:13" x14ac:dyDescent="0.3">
      <c r="I242" s="88" t="s">
        <v>130</v>
      </c>
      <c r="J242" s="89" t="s">
        <v>154</v>
      </c>
      <c r="K242" s="90">
        <v>36</v>
      </c>
      <c r="L242" s="91">
        <v>28.6666666666666</v>
      </c>
    </row>
    <row r="243" spans="9:13" x14ac:dyDescent="0.3">
      <c r="I243" s="88" t="s">
        <v>131</v>
      </c>
      <c r="J243" s="89" t="s">
        <v>154</v>
      </c>
      <c r="K243" s="90">
        <v>37</v>
      </c>
      <c r="L243" s="91">
        <v>33.3333333333333</v>
      </c>
    </row>
    <row r="244" spans="9:13" x14ac:dyDescent="0.3">
      <c r="I244" s="88" t="s">
        <v>132</v>
      </c>
      <c r="J244" s="89" t="s">
        <v>154</v>
      </c>
      <c r="K244" s="90">
        <v>41</v>
      </c>
      <c r="L244" s="91">
        <v>38</v>
      </c>
    </row>
    <row r="245" spans="9:13" x14ac:dyDescent="0.3">
      <c r="I245" s="88" t="s">
        <v>133</v>
      </c>
      <c r="J245" s="89" t="s">
        <v>154</v>
      </c>
      <c r="K245" s="90">
        <v>44</v>
      </c>
      <c r="L245" s="91">
        <v>40.6666666666666</v>
      </c>
    </row>
    <row r="246" spans="9:13" x14ac:dyDescent="0.3">
      <c r="I246" s="88" t="s">
        <v>134</v>
      </c>
      <c r="J246" s="89" t="s">
        <v>154</v>
      </c>
      <c r="K246" s="90">
        <v>36</v>
      </c>
      <c r="L246" s="91">
        <v>40.3333333333333</v>
      </c>
    </row>
    <row r="247" spans="9:13" x14ac:dyDescent="0.3">
      <c r="I247" s="88" t="s">
        <v>135</v>
      </c>
      <c r="J247" s="89" t="s">
        <v>154</v>
      </c>
      <c r="K247" s="90">
        <v>46</v>
      </c>
      <c r="L247" s="91">
        <v>42</v>
      </c>
    </row>
    <row r="248" spans="9:13" ht="15" thickBot="1" x14ac:dyDescent="0.35">
      <c r="I248" s="96" t="s">
        <v>136</v>
      </c>
      <c r="J248" s="97" t="s">
        <v>154</v>
      </c>
      <c r="K248" s="100">
        <v>45</v>
      </c>
      <c r="L248" s="101">
        <v>42.3333333333333</v>
      </c>
      <c r="M248" s="1" t="str">
        <f>IF(K248&gt;L248,"Increase","Decline")</f>
        <v>Increase</v>
      </c>
    </row>
    <row r="249" spans="9:13" ht="15" thickTop="1" x14ac:dyDescent="0.3">
      <c r="I249" s="92" t="s">
        <v>124</v>
      </c>
      <c r="J249" s="93" t="s">
        <v>155</v>
      </c>
      <c r="K249" s="94">
        <v>10</v>
      </c>
      <c r="L249" s="95">
        <v>10</v>
      </c>
    </row>
    <row r="250" spans="9:13" x14ac:dyDescent="0.3">
      <c r="I250" s="88" t="s">
        <v>126</v>
      </c>
      <c r="J250" s="89" t="s">
        <v>155</v>
      </c>
      <c r="K250" s="90">
        <v>28</v>
      </c>
      <c r="L250" s="91">
        <v>19</v>
      </c>
    </row>
    <row r="251" spans="9:13" x14ac:dyDescent="0.3">
      <c r="I251" s="88" t="s">
        <v>127</v>
      </c>
      <c r="J251" s="89" t="s">
        <v>155</v>
      </c>
      <c r="K251" s="90">
        <v>25</v>
      </c>
      <c r="L251" s="91">
        <v>21</v>
      </c>
    </row>
    <row r="252" spans="9:13" x14ac:dyDescent="0.3">
      <c r="I252" s="88" t="s">
        <v>128</v>
      </c>
      <c r="J252" s="89" t="s">
        <v>155</v>
      </c>
      <c r="K252" s="90">
        <v>39</v>
      </c>
      <c r="L252" s="91">
        <v>30.6666666666666</v>
      </c>
    </row>
    <row r="253" spans="9:13" x14ac:dyDescent="0.3">
      <c r="I253" s="88" t="s">
        <v>129</v>
      </c>
      <c r="J253" s="89" t="s">
        <v>155</v>
      </c>
      <c r="K253" s="90">
        <v>33</v>
      </c>
      <c r="L253" s="91">
        <v>32.3333333333333</v>
      </c>
    </row>
    <row r="254" spans="9:13" x14ac:dyDescent="0.3">
      <c r="I254" s="88" t="s">
        <v>130</v>
      </c>
      <c r="J254" s="89" t="s">
        <v>155</v>
      </c>
      <c r="K254" s="90">
        <v>38</v>
      </c>
      <c r="L254" s="91">
        <v>36.6666666666666</v>
      </c>
    </row>
    <row r="255" spans="9:13" x14ac:dyDescent="0.3">
      <c r="I255" s="88" t="s">
        <v>131</v>
      </c>
      <c r="J255" s="89" t="s">
        <v>155</v>
      </c>
      <c r="K255" s="90">
        <v>39</v>
      </c>
      <c r="L255" s="91">
        <v>36.6666666666666</v>
      </c>
    </row>
    <row r="256" spans="9:13" x14ac:dyDescent="0.3">
      <c r="I256" s="88" t="s">
        <v>132</v>
      </c>
      <c r="J256" s="89" t="s">
        <v>155</v>
      </c>
      <c r="K256" s="90">
        <v>27</v>
      </c>
      <c r="L256" s="91">
        <v>34.6666666666666</v>
      </c>
    </row>
    <row r="257" spans="9:13" x14ac:dyDescent="0.3">
      <c r="I257" s="88" t="s">
        <v>133</v>
      </c>
      <c r="J257" s="89" t="s">
        <v>155</v>
      </c>
      <c r="K257" s="90">
        <v>40</v>
      </c>
      <c r="L257" s="91">
        <v>35.3333333333333</v>
      </c>
    </row>
    <row r="258" spans="9:13" x14ac:dyDescent="0.3">
      <c r="I258" s="88" t="s">
        <v>134</v>
      </c>
      <c r="J258" s="89" t="s">
        <v>155</v>
      </c>
      <c r="K258" s="90">
        <v>37</v>
      </c>
      <c r="L258" s="91">
        <v>34.6666666666666</v>
      </c>
    </row>
    <row r="259" spans="9:13" x14ac:dyDescent="0.3">
      <c r="I259" s="88" t="s">
        <v>135</v>
      </c>
      <c r="J259" s="89" t="s">
        <v>155</v>
      </c>
      <c r="K259" s="90">
        <v>32</v>
      </c>
      <c r="L259" s="91">
        <v>36.3333333333333</v>
      </c>
    </row>
    <row r="260" spans="9:13" ht="15" thickBot="1" x14ac:dyDescent="0.35">
      <c r="I260" s="96" t="s">
        <v>136</v>
      </c>
      <c r="J260" s="97" t="s">
        <v>155</v>
      </c>
      <c r="K260" s="98">
        <v>33</v>
      </c>
      <c r="L260" s="99">
        <v>34</v>
      </c>
      <c r="M260" s="1" t="str">
        <f>IF(K260&gt;L260,"Increase","Decline")</f>
        <v>Decline</v>
      </c>
    </row>
    <row r="261" spans="9:13" ht="15" thickTop="1" x14ac:dyDescent="0.3">
      <c r="I261" s="92" t="s">
        <v>124</v>
      </c>
      <c r="J261" s="93" t="s">
        <v>156</v>
      </c>
      <c r="K261" s="94">
        <v>14</v>
      </c>
      <c r="L261" s="95">
        <v>14</v>
      </c>
    </row>
    <row r="262" spans="9:13" x14ac:dyDescent="0.3">
      <c r="I262" s="88" t="s">
        <v>126</v>
      </c>
      <c r="J262" s="89" t="s">
        <v>156</v>
      </c>
      <c r="K262" s="90">
        <v>181</v>
      </c>
      <c r="L262" s="91">
        <v>97.5</v>
      </c>
    </row>
    <row r="263" spans="9:13" x14ac:dyDescent="0.3">
      <c r="I263" s="88" t="s">
        <v>127</v>
      </c>
      <c r="J263" s="89" t="s">
        <v>156</v>
      </c>
      <c r="K263" s="90">
        <v>199</v>
      </c>
      <c r="L263" s="91">
        <v>131.333333333333</v>
      </c>
    </row>
    <row r="264" spans="9:13" x14ac:dyDescent="0.3">
      <c r="I264" s="88" t="s">
        <v>128</v>
      </c>
      <c r="J264" s="89" t="s">
        <v>156</v>
      </c>
      <c r="K264" s="90">
        <v>184</v>
      </c>
      <c r="L264" s="91">
        <v>188</v>
      </c>
    </row>
    <row r="265" spans="9:13" x14ac:dyDescent="0.3">
      <c r="I265" s="88" t="s">
        <v>129</v>
      </c>
      <c r="J265" s="89" t="s">
        <v>156</v>
      </c>
      <c r="K265" s="90">
        <v>192</v>
      </c>
      <c r="L265" s="91">
        <v>191.666666666666</v>
      </c>
    </row>
    <row r="266" spans="9:13" x14ac:dyDescent="0.3">
      <c r="I266" s="88" t="s">
        <v>130</v>
      </c>
      <c r="J266" s="89" t="s">
        <v>156</v>
      </c>
      <c r="K266" s="90">
        <v>217</v>
      </c>
      <c r="L266" s="91">
        <v>197.666666666666</v>
      </c>
    </row>
    <row r="267" spans="9:13" x14ac:dyDescent="0.3">
      <c r="I267" s="88" t="s">
        <v>131</v>
      </c>
      <c r="J267" s="89" t="s">
        <v>156</v>
      </c>
      <c r="K267" s="90">
        <v>212</v>
      </c>
      <c r="L267" s="91">
        <v>207</v>
      </c>
    </row>
    <row r="268" spans="9:13" x14ac:dyDescent="0.3">
      <c r="I268" s="88" t="s">
        <v>132</v>
      </c>
      <c r="J268" s="89" t="s">
        <v>156</v>
      </c>
      <c r="K268" s="90">
        <v>163</v>
      </c>
      <c r="L268" s="91">
        <v>197.333333333333</v>
      </c>
    </row>
    <row r="269" spans="9:13" x14ac:dyDescent="0.3">
      <c r="I269" s="88" t="s">
        <v>133</v>
      </c>
      <c r="J269" s="89" t="s">
        <v>156</v>
      </c>
      <c r="K269" s="90">
        <v>220</v>
      </c>
      <c r="L269" s="91">
        <v>198.333333333333</v>
      </c>
    </row>
    <row r="270" spans="9:13" x14ac:dyDescent="0.3">
      <c r="I270" s="88" t="s">
        <v>134</v>
      </c>
      <c r="J270" s="89" t="s">
        <v>156</v>
      </c>
      <c r="K270" s="90">
        <v>178</v>
      </c>
      <c r="L270" s="91">
        <v>187</v>
      </c>
    </row>
    <row r="271" spans="9:13" x14ac:dyDescent="0.3">
      <c r="I271" s="88" t="s">
        <v>135</v>
      </c>
      <c r="J271" s="89" t="s">
        <v>156</v>
      </c>
      <c r="K271" s="90">
        <v>170</v>
      </c>
      <c r="L271" s="91">
        <v>189.333333333333</v>
      </c>
    </row>
    <row r="272" spans="9:13" ht="15" thickBot="1" x14ac:dyDescent="0.35">
      <c r="I272" s="96" t="s">
        <v>136</v>
      </c>
      <c r="J272" s="97" t="s">
        <v>156</v>
      </c>
      <c r="K272" s="100">
        <v>189</v>
      </c>
      <c r="L272" s="101">
        <v>179</v>
      </c>
      <c r="M272" s="1" t="str">
        <f>IF(K272&gt;L272,"Increase","Decline")</f>
        <v>Increase</v>
      </c>
    </row>
    <row r="273" spans="9:13" ht="15" thickTop="1" x14ac:dyDescent="0.3">
      <c r="I273" s="92" t="s">
        <v>124</v>
      </c>
      <c r="J273" s="93" t="s">
        <v>157</v>
      </c>
      <c r="K273" s="94">
        <v>41</v>
      </c>
      <c r="L273" s="95">
        <v>41</v>
      </c>
    </row>
    <row r="274" spans="9:13" x14ac:dyDescent="0.3">
      <c r="I274" s="88" t="s">
        <v>126</v>
      </c>
      <c r="J274" s="89" t="s">
        <v>157</v>
      </c>
      <c r="K274" s="90">
        <v>130</v>
      </c>
      <c r="L274" s="91">
        <v>85.5</v>
      </c>
    </row>
    <row r="275" spans="9:13" x14ac:dyDescent="0.3">
      <c r="I275" s="88" t="s">
        <v>127</v>
      </c>
      <c r="J275" s="89" t="s">
        <v>157</v>
      </c>
      <c r="K275" s="90">
        <v>135</v>
      </c>
      <c r="L275" s="91">
        <v>102</v>
      </c>
    </row>
    <row r="276" spans="9:13" x14ac:dyDescent="0.3">
      <c r="I276" s="88" t="s">
        <v>128</v>
      </c>
      <c r="J276" s="89" t="s">
        <v>157</v>
      </c>
      <c r="K276" s="90">
        <v>131</v>
      </c>
      <c r="L276" s="91">
        <v>132</v>
      </c>
    </row>
    <row r="277" spans="9:13" x14ac:dyDescent="0.3">
      <c r="I277" s="88" t="s">
        <v>129</v>
      </c>
      <c r="J277" s="89" t="s">
        <v>157</v>
      </c>
      <c r="K277" s="90">
        <v>155</v>
      </c>
      <c r="L277" s="91">
        <v>140.333333333333</v>
      </c>
    </row>
    <row r="278" spans="9:13" x14ac:dyDescent="0.3">
      <c r="I278" s="88" t="s">
        <v>130</v>
      </c>
      <c r="J278" s="89" t="s">
        <v>157</v>
      </c>
      <c r="K278" s="90">
        <v>175</v>
      </c>
      <c r="L278" s="91">
        <v>153.666666666666</v>
      </c>
    </row>
    <row r="279" spans="9:13" x14ac:dyDescent="0.3">
      <c r="I279" s="88" t="s">
        <v>131</v>
      </c>
      <c r="J279" s="89" t="s">
        <v>157</v>
      </c>
      <c r="K279" s="90">
        <v>127</v>
      </c>
      <c r="L279" s="91">
        <v>152.333333333333</v>
      </c>
    </row>
    <row r="280" spans="9:13" x14ac:dyDescent="0.3">
      <c r="I280" s="88" t="s">
        <v>132</v>
      </c>
      <c r="J280" s="89" t="s">
        <v>157</v>
      </c>
      <c r="K280" s="90">
        <v>174</v>
      </c>
      <c r="L280" s="91">
        <v>158.666666666666</v>
      </c>
    </row>
    <row r="281" spans="9:13" x14ac:dyDescent="0.3">
      <c r="I281" s="88" t="s">
        <v>133</v>
      </c>
      <c r="J281" s="89" t="s">
        <v>157</v>
      </c>
      <c r="K281" s="90">
        <v>120</v>
      </c>
      <c r="L281" s="91">
        <v>140.333333333333</v>
      </c>
    </row>
    <row r="282" spans="9:13" x14ac:dyDescent="0.3">
      <c r="I282" s="88" t="s">
        <v>134</v>
      </c>
      <c r="J282" s="89" t="s">
        <v>157</v>
      </c>
      <c r="K282" s="90">
        <v>164</v>
      </c>
      <c r="L282" s="91">
        <v>152.666666666666</v>
      </c>
    </row>
    <row r="283" spans="9:13" x14ac:dyDescent="0.3">
      <c r="I283" s="88" t="s">
        <v>135</v>
      </c>
      <c r="J283" s="89" t="s">
        <v>157</v>
      </c>
      <c r="K283" s="90">
        <v>170</v>
      </c>
      <c r="L283" s="91">
        <v>151.333333333333</v>
      </c>
    </row>
    <row r="284" spans="9:13" ht="15" thickBot="1" x14ac:dyDescent="0.35">
      <c r="I284" s="96" t="s">
        <v>136</v>
      </c>
      <c r="J284" s="97" t="s">
        <v>157</v>
      </c>
      <c r="K284" s="100">
        <v>201</v>
      </c>
      <c r="L284" s="101">
        <v>178.333333333333</v>
      </c>
      <c r="M284" s="1" t="str">
        <f>IF(K284&gt;L284,"Increase","Decline")</f>
        <v>Increase</v>
      </c>
    </row>
    <row r="285" spans="9:13" ht="15" thickTop="1" x14ac:dyDescent="0.3">
      <c r="I285" s="92" t="s">
        <v>158</v>
      </c>
      <c r="J285" s="93" t="s">
        <v>159</v>
      </c>
      <c r="K285" s="94">
        <v>2</v>
      </c>
      <c r="L285" s="95">
        <v>2</v>
      </c>
    </row>
    <row r="286" spans="9:13" x14ac:dyDescent="0.3">
      <c r="I286" s="88" t="s">
        <v>160</v>
      </c>
      <c r="J286" s="89" t="s">
        <v>159</v>
      </c>
      <c r="K286" s="90">
        <v>4</v>
      </c>
      <c r="L286" s="91">
        <v>3</v>
      </c>
    </row>
    <row r="287" spans="9:13" x14ac:dyDescent="0.3">
      <c r="I287" s="88" t="s">
        <v>161</v>
      </c>
      <c r="J287" s="89" t="s">
        <v>159</v>
      </c>
      <c r="K287" s="90">
        <v>4</v>
      </c>
      <c r="L287" s="91">
        <v>3.3333333333333299</v>
      </c>
    </row>
    <row r="288" spans="9:13" x14ac:dyDescent="0.3">
      <c r="I288" s="88" t="s">
        <v>162</v>
      </c>
      <c r="J288" s="89" t="s">
        <v>159</v>
      </c>
      <c r="K288" s="90">
        <v>5</v>
      </c>
      <c r="L288" s="91">
        <v>4.3333333333333304</v>
      </c>
    </row>
    <row r="289" spans="9:13" x14ac:dyDescent="0.3">
      <c r="I289" s="88" t="s">
        <v>163</v>
      </c>
      <c r="J289" s="89" t="s">
        <v>159</v>
      </c>
      <c r="K289" s="90">
        <v>5</v>
      </c>
      <c r="L289" s="91">
        <v>4.6666666666666599</v>
      </c>
    </row>
    <row r="290" spans="9:13" ht="15" thickBot="1" x14ac:dyDescent="0.35">
      <c r="I290" s="96" t="s">
        <v>164</v>
      </c>
      <c r="J290" s="97" t="s">
        <v>159</v>
      </c>
      <c r="K290" s="100">
        <v>6</v>
      </c>
      <c r="L290" s="101">
        <v>5.3333333333333304</v>
      </c>
      <c r="M290" s="1" t="str">
        <f>IF(K290&gt;L290,"Increase","Decline")</f>
        <v>Increase</v>
      </c>
    </row>
    <row r="291" spans="9:13" ht="15" thickTop="1" x14ac:dyDescent="0.3">
      <c r="I291" s="92" t="s">
        <v>158</v>
      </c>
      <c r="J291" s="93" t="s">
        <v>165</v>
      </c>
      <c r="K291" s="94">
        <v>7</v>
      </c>
      <c r="L291" s="95">
        <v>7</v>
      </c>
    </row>
    <row r="292" spans="9:13" x14ac:dyDescent="0.3">
      <c r="I292" s="88" t="s">
        <v>160</v>
      </c>
      <c r="J292" s="89" t="s">
        <v>165</v>
      </c>
      <c r="K292" s="90">
        <v>2</v>
      </c>
      <c r="L292" s="91">
        <v>4.5</v>
      </c>
    </row>
    <row r="293" spans="9:13" x14ac:dyDescent="0.3">
      <c r="I293" s="88" t="s">
        <v>161</v>
      </c>
      <c r="J293" s="89" t="s">
        <v>165</v>
      </c>
      <c r="K293" s="90">
        <v>3</v>
      </c>
      <c r="L293" s="91">
        <v>4</v>
      </c>
    </row>
    <row r="294" spans="9:13" x14ac:dyDescent="0.3">
      <c r="I294" s="88" t="s">
        <v>162</v>
      </c>
      <c r="J294" s="89" t="s">
        <v>165</v>
      </c>
      <c r="K294" s="90">
        <v>6</v>
      </c>
      <c r="L294" s="91">
        <v>3.6666666666666599</v>
      </c>
    </row>
    <row r="295" spans="9:13" x14ac:dyDescent="0.3">
      <c r="I295" s="88" t="s">
        <v>163</v>
      </c>
      <c r="J295" s="89" t="s">
        <v>165</v>
      </c>
      <c r="K295" s="90">
        <v>4</v>
      </c>
      <c r="L295" s="91">
        <v>4.3333333333333304</v>
      </c>
    </row>
    <row r="296" spans="9:13" ht="15" thickBot="1" x14ac:dyDescent="0.35">
      <c r="I296" s="96" t="s">
        <v>164</v>
      </c>
      <c r="J296" s="97" t="s">
        <v>165</v>
      </c>
      <c r="K296" s="98">
        <v>4</v>
      </c>
      <c r="L296" s="99">
        <v>4.6666666666666599</v>
      </c>
      <c r="M296" s="1" t="str">
        <f>IF(K296&gt;L296,"Increase","Decline")</f>
        <v>Decline</v>
      </c>
    </row>
    <row r="297" spans="9:13" ht="15" thickTop="1" x14ac:dyDescent="0.3">
      <c r="I297" s="92" t="s">
        <v>158</v>
      </c>
      <c r="J297" s="93" t="s">
        <v>166</v>
      </c>
      <c r="K297" s="94">
        <v>6</v>
      </c>
      <c r="L297" s="95">
        <v>6</v>
      </c>
    </row>
    <row r="298" spans="9:13" x14ac:dyDescent="0.3">
      <c r="I298" s="88" t="s">
        <v>160</v>
      </c>
      <c r="J298" s="89" t="s">
        <v>166</v>
      </c>
      <c r="K298" s="90">
        <v>3</v>
      </c>
      <c r="L298" s="91">
        <v>4.5</v>
      </c>
    </row>
    <row r="299" spans="9:13" x14ac:dyDescent="0.3">
      <c r="I299" s="88" t="s">
        <v>161</v>
      </c>
      <c r="J299" s="89" t="s">
        <v>166</v>
      </c>
      <c r="K299" s="90">
        <v>7</v>
      </c>
      <c r="L299" s="91">
        <v>5.3333333333333304</v>
      </c>
    </row>
    <row r="300" spans="9:13" x14ac:dyDescent="0.3">
      <c r="I300" s="88" t="s">
        <v>162</v>
      </c>
      <c r="J300" s="89" t="s">
        <v>166</v>
      </c>
      <c r="K300" s="90">
        <v>4</v>
      </c>
      <c r="L300" s="91">
        <v>4.6666666666666599</v>
      </c>
    </row>
    <row r="301" spans="9:13" x14ac:dyDescent="0.3">
      <c r="I301" s="88" t="s">
        <v>163</v>
      </c>
      <c r="J301" s="89" t="s">
        <v>166</v>
      </c>
      <c r="K301" s="90">
        <v>8</v>
      </c>
      <c r="L301" s="91">
        <v>6.3333333333333304</v>
      </c>
    </row>
    <row r="302" spans="9:13" ht="15" thickBot="1" x14ac:dyDescent="0.35">
      <c r="I302" s="96" t="s">
        <v>164</v>
      </c>
      <c r="J302" s="97" t="s">
        <v>166</v>
      </c>
      <c r="K302" s="98">
        <v>3</v>
      </c>
      <c r="L302" s="99">
        <v>5</v>
      </c>
      <c r="M302" s="1" t="str">
        <f>IF(K302&gt;L302,"Increase","Decline")</f>
        <v>Decline</v>
      </c>
    </row>
    <row r="303" spans="9:13" ht="15" thickTop="1" x14ac:dyDescent="0.3">
      <c r="I303" s="92" t="s">
        <v>158</v>
      </c>
      <c r="J303" s="93" t="s">
        <v>167</v>
      </c>
      <c r="K303" s="94">
        <v>3</v>
      </c>
      <c r="L303" s="95">
        <v>3</v>
      </c>
    </row>
    <row r="304" spans="9:13" x14ac:dyDescent="0.3">
      <c r="I304" s="88" t="s">
        <v>160</v>
      </c>
      <c r="J304" s="89" t="s">
        <v>167</v>
      </c>
      <c r="K304" s="90">
        <v>2</v>
      </c>
      <c r="L304" s="91">
        <v>2.5</v>
      </c>
    </row>
    <row r="305" spans="9:13" x14ac:dyDescent="0.3">
      <c r="I305" s="88" t="s">
        <v>161</v>
      </c>
      <c r="J305" s="89" t="s">
        <v>167</v>
      </c>
      <c r="K305" s="90">
        <v>7</v>
      </c>
      <c r="L305" s="91">
        <v>4</v>
      </c>
    </row>
    <row r="306" spans="9:13" x14ac:dyDescent="0.3">
      <c r="I306" s="88" t="s">
        <v>162</v>
      </c>
      <c r="J306" s="89" t="s">
        <v>167</v>
      </c>
      <c r="K306" s="90">
        <v>7</v>
      </c>
      <c r="L306" s="91">
        <v>5.3333333333333304</v>
      </c>
    </row>
    <row r="307" spans="9:13" x14ac:dyDescent="0.3">
      <c r="I307" s="88" t="s">
        <v>163</v>
      </c>
      <c r="J307" s="89" t="s">
        <v>167</v>
      </c>
      <c r="K307" s="90">
        <v>10</v>
      </c>
      <c r="L307" s="91">
        <v>8</v>
      </c>
    </row>
    <row r="308" spans="9:13" ht="15" thickBot="1" x14ac:dyDescent="0.35">
      <c r="I308" s="96" t="s">
        <v>164</v>
      </c>
      <c r="J308" s="97" t="s">
        <v>167</v>
      </c>
      <c r="K308" s="98">
        <v>7</v>
      </c>
      <c r="L308" s="99">
        <v>8</v>
      </c>
      <c r="M308" s="1" t="str">
        <f>IF(K308&gt;L308,"Increase","Decline")</f>
        <v>Decline</v>
      </c>
    </row>
    <row r="309" spans="9:13" ht="15" thickTop="1" x14ac:dyDescent="0.3">
      <c r="I309" s="92" t="s">
        <v>158</v>
      </c>
      <c r="J309" s="93" t="s">
        <v>168</v>
      </c>
      <c r="K309" s="94">
        <v>10</v>
      </c>
      <c r="L309" s="95">
        <v>10</v>
      </c>
    </row>
    <row r="310" spans="9:13" x14ac:dyDescent="0.3">
      <c r="I310" s="88" t="s">
        <v>160</v>
      </c>
      <c r="J310" s="89" t="s">
        <v>168</v>
      </c>
      <c r="K310" s="90">
        <v>4</v>
      </c>
      <c r="L310" s="91">
        <v>7</v>
      </c>
    </row>
    <row r="311" spans="9:13" x14ac:dyDescent="0.3">
      <c r="I311" s="88" t="s">
        <v>161</v>
      </c>
      <c r="J311" s="89" t="s">
        <v>168</v>
      </c>
      <c r="K311" s="90">
        <v>3</v>
      </c>
      <c r="L311" s="91">
        <v>5.6666666666666599</v>
      </c>
    </row>
    <row r="312" spans="9:13" x14ac:dyDescent="0.3">
      <c r="I312" s="88" t="s">
        <v>162</v>
      </c>
      <c r="J312" s="89" t="s">
        <v>168</v>
      </c>
      <c r="K312" s="90">
        <v>3</v>
      </c>
      <c r="L312" s="91">
        <v>3.3333333333333299</v>
      </c>
    </row>
    <row r="313" spans="9:13" x14ac:dyDescent="0.3">
      <c r="I313" s="88" t="s">
        <v>163</v>
      </c>
      <c r="J313" s="89" t="s">
        <v>168</v>
      </c>
      <c r="K313" s="90">
        <v>3</v>
      </c>
      <c r="L313" s="91">
        <v>3</v>
      </c>
    </row>
    <row r="314" spans="9:13" ht="15" thickBot="1" x14ac:dyDescent="0.35">
      <c r="I314" s="96" t="s">
        <v>164</v>
      </c>
      <c r="J314" s="97" t="s">
        <v>168</v>
      </c>
      <c r="K314" s="100">
        <v>6</v>
      </c>
      <c r="L314" s="101">
        <v>4</v>
      </c>
      <c r="M314" s="1" t="str">
        <f>IF(K314&gt;L314,"Increase","Decline")</f>
        <v>Increase</v>
      </c>
    </row>
    <row r="315" spans="9:13" ht="15" thickTop="1" x14ac:dyDescent="0.3">
      <c r="I315" s="92" t="s">
        <v>158</v>
      </c>
      <c r="J315" s="93" t="s">
        <v>169</v>
      </c>
      <c r="K315" s="94">
        <v>4</v>
      </c>
      <c r="L315" s="95">
        <v>4</v>
      </c>
    </row>
    <row r="316" spans="9:13" x14ac:dyDescent="0.3">
      <c r="I316" s="88" t="s">
        <v>160</v>
      </c>
      <c r="J316" s="89" t="s">
        <v>169</v>
      </c>
      <c r="K316" s="90">
        <v>2</v>
      </c>
      <c r="L316" s="91">
        <v>3</v>
      </c>
    </row>
    <row r="317" spans="9:13" x14ac:dyDescent="0.3">
      <c r="I317" s="88" t="s">
        <v>161</v>
      </c>
      <c r="J317" s="89" t="s">
        <v>169</v>
      </c>
      <c r="K317" s="90">
        <v>5</v>
      </c>
      <c r="L317" s="91">
        <v>3.6666666666666599</v>
      </c>
    </row>
    <row r="318" spans="9:13" x14ac:dyDescent="0.3">
      <c r="I318" s="88" t="s">
        <v>162</v>
      </c>
      <c r="J318" s="89" t="s">
        <v>169</v>
      </c>
      <c r="K318" s="90">
        <v>3</v>
      </c>
      <c r="L318" s="91">
        <v>3.3333333333333299</v>
      </c>
    </row>
    <row r="319" spans="9:13" x14ac:dyDescent="0.3">
      <c r="I319" s="88" t="s">
        <v>163</v>
      </c>
      <c r="J319" s="89" t="s">
        <v>169</v>
      </c>
      <c r="K319" s="90">
        <v>5</v>
      </c>
      <c r="L319" s="91">
        <v>4.3333333333333304</v>
      </c>
    </row>
    <row r="320" spans="9:13" ht="15" thickBot="1" x14ac:dyDescent="0.35">
      <c r="I320" s="96" t="s">
        <v>164</v>
      </c>
      <c r="J320" s="97" t="s">
        <v>169</v>
      </c>
      <c r="K320" s="100">
        <v>6</v>
      </c>
      <c r="L320" s="101">
        <v>4.6666666666666599</v>
      </c>
      <c r="M320" s="1" t="str">
        <f>IF(K320&gt;L320,"Increase","Decline")</f>
        <v>Increase</v>
      </c>
    </row>
    <row r="321" spans="9:13" ht="15" thickTop="1" x14ac:dyDescent="0.3">
      <c r="I321" s="92" t="s">
        <v>158</v>
      </c>
      <c r="J321" s="93" t="s">
        <v>170</v>
      </c>
      <c r="K321" s="94">
        <v>3</v>
      </c>
      <c r="L321" s="95">
        <v>3</v>
      </c>
    </row>
    <row r="322" spans="9:13" x14ac:dyDescent="0.3">
      <c r="I322" s="88" t="s">
        <v>160</v>
      </c>
      <c r="J322" s="89" t="s">
        <v>170</v>
      </c>
      <c r="K322" s="90">
        <v>1</v>
      </c>
      <c r="L322" s="91">
        <v>2</v>
      </c>
    </row>
    <row r="323" spans="9:13" x14ac:dyDescent="0.3">
      <c r="I323" s="88" t="s">
        <v>161</v>
      </c>
      <c r="J323" s="89" t="s">
        <v>170</v>
      </c>
      <c r="K323" s="90">
        <v>6</v>
      </c>
      <c r="L323" s="91">
        <v>3.3333333333333299</v>
      </c>
    </row>
    <row r="324" spans="9:13" x14ac:dyDescent="0.3">
      <c r="I324" s="88" t="s">
        <v>162</v>
      </c>
      <c r="J324" s="89" t="s">
        <v>170</v>
      </c>
      <c r="K324" s="90">
        <v>5</v>
      </c>
      <c r="L324" s="91">
        <v>4</v>
      </c>
    </row>
    <row r="325" spans="9:13" x14ac:dyDescent="0.3">
      <c r="I325" s="88" t="s">
        <v>163</v>
      </c>
      <c r="J325" s="89" t="s">
        <v>170</v>
      </c>
      <c r="K325" s="90">
        <v>4</v>
      </c>
      <c r="L325" s="91">
        <v>5</v>
      </c>
    </row>
    <row r="326" spans="9:13" ht="15" thickBot="1" x14ac:dyDescent="0.35">
      <c r="I326" s="96" t="s">
        <v>164</v>
      </c>
      <c r="J326" s="97" t="s">
        <v>170</v>
      </c>
      <c r="K326" s="100">
        <v>5</v>
      </c>
      <c r="L326" s="101">
        <v>4.6666666666666599</v>
      </c>
      <c r="M326" s="1" t="str">
        <f>IF(K326&gt;L326,"Increase","Decline")</f>
        <v>Increase</v>
      </c>
    </row>
    <row r="327" spans="9:13" ht="15" thickTop="1" x14ac:dyDescent="0.3">
      <c r="I327" s="92" t="s">
        <v>158</v>
      </c>
      <c r="J327" s="93" t="s">
        <v>171</v>
      </c>
      <c r="K327" s="94">
        <v>1</v>
      </c>
      <c r="L327" s="95">
        <v>1</v>
      </c>
    </row>
    <row r="328" spans="9:13" x14ac:dyDescent="0.3">
      <c r="I328" s="88" t="s">
        <v>161</v>
      </c>
      <c r="J328" s="89" t="s">
        <v>171</v>
      </c>
      <c r="K328" s="90">
        <v>4</v>
      </c>
      <c r="L328" s="91">
        <v>2.5</v>
      </c>
    </row>
    <row r="329" spans="9:13" x14ac:dyDescent="0.3">
      <c r="I329" s="88" t="s">
        <v>162</v>
      </c>
      <c r="J329" s="89" t="s">
        <v>171</v>
      </c>
      <c r="K329" s="90">
        <v>6</v>
      </c>
      <c r="L329" s="91">
        <v>3.6666666666666599</v>
      </c>
    </row>
    <row r="330" spans="9:13" x14ac:dyDescent="0.3">
      <c r="I330" s="88" t="s">
        <v>163</v>
      </c>
      <c r="J330" s="89" t="s">
        <v>171</v>
      </c>
      <c r="K330" s="90">
        <v>6</v>
      </c>
      <c r="L330" s="91">
        <v>5.3333333333333304</v>
      </c>
    </row>
    <row r="331" spans="9:13" ht="15" thickBot="1" x14ac:dyDescent="0.35">
      <c r="I331" s="96" t="s">
        <v>164</v>
      </c>
      <c r="J331" s="97" t="s">
        <v>171</v>
      </c>
      <c r="K331" s="98">
        <v>5</v>
      </c>
      <c r="L331" s="99">
        <v>5.6666666666666599</v>
      </c>
      <c r="M331" s="1" t="str">
        <f>IF(K331&gt;L331,"Increase","Decline")</f>
        <v>Decline</v>
      </c>
    </row>
    <row r="332" spans="9:13" ht="15" thickTop="1" x14ac:dyDescent="0.3">
      <c r="I332" s="92" t="s">
        <v>172</v>
      </c>
      <c r="J332" s="93" t="s">
        <v>82</v>
      </c>
      <c r="K332" s="94">
        <v>7</v>
      </c>
      <c r="L332" s="95">
        <v>7</v>
      </c>
    </row>
    <row r="333" spans="9:13" x14ac:dyDescent="0.3">
      <c r="I333" s="88" t="s">
        <v>173</v>
      </c>
      <c r="J333" s="89" t="s">
        <v>82</v>
      </c>
      <c r="K333" s="90">
        <v>6</v>
      </c>
      <c r="L333" s="91">
        <v>6.5</v>
      </c>
    </row>
    <row r="334" spans="9:13" x14ac:dyDescent="0.3">
      <c r="I334" s="88" t="s">
        <v>174</v>
      </c>
      <c r="J334" s="89" t="s">
        <v>82</v>
      </c>
      <c r="K334" s="90">
        <v>4</v>
      </c>
      <c r="L334" s="91">
        <v>5.6666666666666599</v>
      </c>
    </row>
    <row r="335" spans="9:13" x14ac:dyDescent="0.3">
      <c r="I335" s="88" t="s">
        <v>175</v>
      </c>
      <c r="J335" s="89" t="s">
        <v>82</v>
      </c>
      <c r="K335" s="90">
        <v>14</v>
      </c>
      <c r="L335" s="91">
        <v>8</v>
      </c>
    </row>
    <row r="336" spans="9:13" x14ac:dyDescent="0.3">
      <c r="I336" s="88" t="s">
        <v>176</v>
      </c>
      <c r="J336" s="89" t="s">
        <v>82</v>
      </c>
      <c r="K336" s="90">
        <v>2</v>
      </c>
      <c r="L336" s="91">
        <v>6.6666666666666599</v>
      </c>
    </row>
    <row r="337" spans="9:12" x14ac:dyDescent="0.3">
      <c r="I337" s="88" t="s">
        <v>177</v>
      </c>
      <c r="J337" s="89" t="s">
        <v>82</v>
      </c>
      <c r="K337" s="90">
        <v>17</v>
      </c>
      <c r="L337" s="91">
        <v>11</v>
      </c>
    </row>
    <row r="338" spans="9:12" x14ac:dyDescent="0.3">
      <c r="I338" s="88" t="s">
        <v>178</v>
      </c>
      <c r="J338" s="89" t="s">
        <v>82</v>
      </c>
      <c r="K338" s="90">
        <v>12</v>
      </c>
      <c r="L338" s="91">
        <v>10.3333333333333</v>
      </c>
    </row>
    <row r="339" spans="9:12" x14ac:dyDescent="0.3">
      <c r="I339" s="88" t="s">
        <v>179</v>
      </c>
      <c r="J339" s="89" t="s">
        <v>82</v>
      </c>
      <c r="K339" s="90">
        <v>16</v>
      </c>
      <c r="L339" s="91">
        <v>15</v>
      </c>
    </row>
    <row r="340" spans="9:12" x14ac:dyDescent="0.3">
      <c r="I340" s="88" t="s">
        <v>180</v>
      </c>
      <c r="J340" s="89" t="s">
        <v>82</v>
      </c>
      <c r="K340" s="90">
        <v>20</v>
      </c>
      <c r="L340" s="91">
        <v>16</v>
      </c>
    </row>
    <row r="341" spans="9:12" x14ac:dyDescent="0.3">
      <c r="I341" s="88" t="s">
        <v>181</v>
      </c>
      <c r="J341" s="89" t="s">
        <v>82</v>
      </c>
      <c r="K341" s="90">
        <v>18</v>
      </c>
      <c r="L341" s="91">
        <v>18</v>
      </c>
    </row>
    <row r="342" spans="9:12" x14ac:dyDescent="0.3">
      <c r="I342" s="88" t="s">
        <v>182</v>
      </c>
      <c r="J342" s="89" t="s">
        <v>82</v>
      </c>
      <c r="K342" s="90">
        <v>23</v>
      </c>
      <c r="L342" s="91">
        <v>20.3333333333333</v>
      </c>
    </row>
    <row r="343" spans="9:12" x14ac:dyDescent="0.3">
      <c r="I343" s="88" t="s">
        <v>183</v>
      </c>
      <c r="J343" s="89" t="s">
        <v>82</v>
      </c>
      <c r="K343" s="90">
        <v>24</v>
      </c>
      <c r="L343" s="91">
        <v>21.6666666666666</v>
      </c>
    </row>
    <row r="344" spans="9:12" x14ac:dyDescent="0.3">
      <c r="I344" s="88" t="s">
        <v>124</v>
      </c>
      <c r="J344" s="89" t="s">
        <v>82</v>
      </c>
      <c r="K344" s="90">
        <v>28</v>
      </c>
      <c r="L344" s="91">
        <v>25</v>
      </c>
    </row>
    <row r="345" spans="9:12" x14ac:dyDescent="0.3">
      <c r="I345" s="88" t="s">
        <v>126</v>
      </c>
      <c r="J345" s="89" t="s">
        <v>82</v>
      </c>
      <c r="K345" s="90">
        <v>15</v>
      </c>
      <c r="L345" s="91">
        <v>22.3333333333333</v>
      </c>
    </row>
    <row r="346" spans="9:12" x14ac:dyDescent="0.3">
      <c r="I346" s="88" t="s">
        <v>127</v>
      </c>
      <c r="J346" s="89" t="s">
        <v>82</v>
      </c>
      <c r="K346" s="90">
        <v>25</v>
      </c>
      <c r="L346" s="91">
        <v>22.6666666666666</v>
      </c>
    </row>
    <row r="347" spans="9:12" x14ac:dyDescent="0.3">
      <c r="I347" s="88" t="s">
        <v>128</v>
      </c>
      <c r="J347" s="89" t="s">
        <v>82</v>
      </c>
      <c r="K347" s="90">
        <v>21</v>
      </c>
      <c r="L347" s="91">
        <v>20.3333333333333</v>
      </c>
    </row>
    <row r="348" spans="9:12" x14ac:dyDescent="0.3">
      <c r="I348" s="88" t="s">
        <v>129</v>
      </c>
      <c r="J348" s="89" t="s">
        <v>82</v>
      </c>
      <c r="K348" s="90">
        <v>26</v>
      </c>
      <c r="L348" s="91">
        <v>24</v>
      </c>
    </row>
    <row r="349" spans="9:12" x14ac:dyDescent="0.3">
      <c r="I349" s="88" t="s">
        <v>130</v>
      </c>
      <c r="J349" s="89" t="s">
        <v>82</v>
      </c>
      <c r="K349" s="90">
        <v>40</v>
      </c>
      <c r="L349" s="91">
        <v>29</v>
      </c>
    </row>
    <row r="350" spans="9:12" x14ac:dyDescent="0.3">
      <c r="I350" s="88" t="s">
        <v>131</v>
      </c>
      <c r="J350" s="89" t="s">
        <v>82</v>
      </c>
      <c r="K350" s="90">
        <v>40</v>
      </c>
      <c r="L350" s="91">
        <v>35.3333333333333</v>
      </c>
    </row>
    <row r="351" spans="9:12" x14ac:dyDescent="0.3">
      <c r="I351" s="88" t="s">
        <v>132</v>
      </c>
      <c r="J351" s="89" t="s">
        <v>82</v>
      </c>
      <c r="K351" s="90">
        <v>38</v>
      </c>
      <c r="L351" s="91">
        <v>39.3333333333333</v>
      </c>
    </row>
    <row r="352" spans="9:12" x14ac:dyDescent="0.3">
      <c r="I352" s="88" t="s">
        <v>133</v>
      </c>
      <c r="J352" s="89" t="s">
        <v>82</v>
      </c>
      <c r="K352" s="90">
        <v>38</v>
      </c>
      <c r="L352" s="91">
        <v>38.6666666666666</v>
      </c>
    </row>
    <row r="353" spans="9:13" x14ac:dyDescent="0.3">
      <c r="I353" s="88" t="s">
        <v>134</v>
      </c>
      <c r="J353" s="89" t="s">
        <v>82</v>
      </c>
      <c r="K353" s="90">
        <v>40</v>
      </c>
      <c r="L353" s="91">
        <v>38.6666666666666</v>
      </c>
    </row>
    <row r="354" spans="9:13" x14ac:dyDescent="0.3">
      <c r="I354" s="88" t="s">
        <v>135</v>
      </c>
      <c r="J354" s="89" t="s">
        <v>82</v>
      </c>
      <c r="K354" s="90">
        <v>51</v>
      </c>
      <c r="L354" s="91">
        <v>43</v>
      </c>
    </row>
    <row r="355" spans="9:13" ht="15" thickBot="1" x14ac:dyDescent="0.35">
      <c r="I355" s="96" t="s">
        <v>136</v>
      </c>
      <c r="J355" s="97" t="s">
        <v>82</v>
      </c>
      <c r="K355" s="98">
        <v>44</v>
      </c>
      <c r="L355" s="99">
        <v>45</v>
      </c>
      <c r="M355" s="1" t="str">
        <f>IF(K355&gt;L355,"Increase","Decline")</f>
        <v>Decline</v>
      </c>
    </row>
    <row r="356" spans="9:13" ht="15" thickTop="1" x14ac:dyDescent="0.3">
      <c r="I356" s="92" t="s">
        <v>172</v>
      </c>
      <c r="J356" s="93" t="s">
        <v>76</v>
      </c>
      <c r="K356" s="94">
        <v>10</v>
      </c>
      <c r="L356" s="95">
        <v>10</v>
      </c>
    </row>
    <row r="357" spans="9:13" x14ac:dyDescent="0.3">
      <c r="I357" s="88" t="s">
        <v>173</v>
      </c>
      <c r="J357" s="89" t="s">
        <v>76</v>
      </c>
      <c r="K357" s="90">
        <v>16</v>
      </c>
      <c r="L357" s="91">
        <v>13</v>
      </c>
    </row>
    <row r="358" spans="9:13" x14ac:dyDescent="0.3">
      <c r="I358" s="88" t="s">
        <v>174</v>
      </c>
      <c r="J358" s="89" t="s">
        <v>76</v>
      </c>
      <c r="K358" s="90">
        <v>5</v>
      </c>
      <c r="L358" s="91">
        <v>10.3333333333333</v>
      </c>
    </row>
    <row r="359" spans="9:13" x14ac:dyDescent="0.3">
      <c r="I359" s="88" t="s">
        <v>175</v>
      </c>
      <c r="J359" s="89" t="s">
        <v>76</v>
      </c>
      <c r="K359" s="90">
        <v>14</v>
      </c>
      <c r="L359" s="91">
        <v>11.6666666666666</v>
      </c>
    </row>
    <row r="360" spans="9:13" x14ac:dyDescent="0.3">
      <c r="I360" s="88" t="s">
        <v>176</v>
      </c>
      <c r="J360" s="89" t="s">
        <v>76</v>
      </c>
      <c r="K360" s="90">
        <v>11</v>
      </c>
      <c r="L360" s="91">
        <v>10</v>
      </c>
    </row>
    <row r="361" spans="9:13" x14ac:dyDescent="0.3">
      <c r="I361" s="88" t="s">
        <v>177</v>
      </c>
      <c r="J361" s="89" t="s">
        <v>76</v>
      </c>
      <c r="K361" s="90">
        <v>22</v>
      </c>
      <c r="L361" s="91">
        <v>15.6666666666666</v>
      </c>
    </row>
    <row r="362" spans="9:13" x14ac:dyDescent="0.3">
      <c r="I362" s="88" t="s">
        <v>178</v>
      </c>
      <c r="J362" s="89" t="s">
        <v>76</v>
      </c>
      <c r="K362" s="90">
        <v>18</v>
      </c>
      <c r="L362" s="91">
        <v>17</v>
      </c>
    </row>
    <row r="363" spans="9:13" x14ac:dyDescent="0.3">
      <c r="I363" s="88" t="s">
        <v>179</v>
      </c>
      <c r="J363" s="89" t="s">
        <v>76</v>
      </c>
      <c r="K363" s="90">
        <v>16</v>
      </c>
      <c r="L363" s="91">
        <v>18.6666666666666</v>
      </c>
    </row>
    <row r="364" spans="9:13" x14ac:dyDescent="0.3">
      <c r="I364" s="88" t="s">
        <v>180</v>
      </c>
      <c r="J364" s="89" t="s">
        <v>76</v>
      </c>
      <c r="K364" s="90">
        <v>12</v>
      </c>
      <c r="L364" s="91">
        <v>15.3333333333333</v>
      </c>
    </row>
    <row r="365" spans="9:13" x14ac:dyDescent="0.3">
      <c r="I365" s="88" t="s">
        <v>181</v>
      </c>
      <c r="J365" s="89" t="s">
        <v>76</v>
      </c>
      <c r="K365" s="90">
        <v>17</v>
      </c>
      <c r="L365" s="91">
        <v>15</v>
      </c>
    </row>
    <row r="366" spans="9:13" x14ac:dyDescent="0.3">
      <c r="I366" s="88" t="s">
        <v>182</v>
      </c>
      <c r="J366" s="89" t="s">
        <v>76</v>
      </c>
      <c r="K366" s="90">
        <v>25</v>
      </c>
      <c r="L366" s="91">
        <v>18</v>
      </c>
    </row>
    <row r="367" spans="9:13" x14ac:dyDescent="0.3">
      <c r="I367" s="88" t="s">
        <v>183</v>
      </c>
      <c r="J367" s="89" t="s">
        <v>76</v>
      </c>
      <c r="K367" s="90">
        <v>18</v>
      </c>
      <c r="L367" s="91">
        <v>20</v>
      </c>
    </row>
    <row r="368" spans="9:13" x14ac:dyDescent="0.3">
      <c r="I368" s="88" t="s">
        <v>124</v>
      </c>
      <c r="J368" s="89" t="s">
        <v>76</v>
      </c>
      <c r="K368" s="90">
        <v>20</v>
      </c>
      <c r="L368" s="91">
        <v>21</v>
      </c>
    </row>
    <row r="369" spans="9:13" x14ac:dyDescent="0.3">
      <c r="I369" s="88" t="s">
        <v>126</v>
      </c>
      <c r="J369" s="89" t="s">
        <v>76</v>
      </c>
      <c r="K369" s="90">
        <v>20</v>
      </c>
      <c r="L369" s="91">
        <v>19.3333333333333</v>
      </c>
    </row>
    <row r="370" spans="9:13" x14ac:dyDescent="0.3">
      <c r="I370" s="88" t="s">
        <v>127</v>
      </c>
      <c r="J370" s="89" t="s">
        <v>76</v>
      </c>
      <c r="K370" s="90">
        <v>26</v>
      </c>
      <c r="L370" s="91">
        <v>22</v>
      </c>
    </row>
    <row r="371" spans="9:13" x14ac:dyDescent="0.3">
      <c r="I371" s="88" t="s">
        <v>128</v>
      </c>
      <c r="J371" s="89" t="s">
        <v>76</v>
      </c>
      <c r="K371" s="90">
        <v>25</v>
      </c>
      <c r="L371" s="91">
        <v>23.6666666666666</v>
      </c>
    </row>
    <row r="372" spans="9:13" x14ac:dyDescent="0.3">
      <c r="I372" s="88" t="s">
        <v>129</v>
      </c>
      <c r="J372" s="89" t="s">
        <v>76</v>
      </c>
      <c r="K372" s="90">
        <v>38</v>
      </c>
      <c r="L372" s="91">
        <v>29.6666666666666</v>
      </c>
    </row>
    <row r="373" spans="9:13" x14ac:dyDescent="0.3">
      <c r="I373" s="88" t="s">
        <v>130</v>
      </c>
      <c r="J373" s="89" t="s">
        <v>76</v>
      </c>
      <c r="K373" s="90">
        <v>43</v>
      </c>
      <c r="L373" s="91">
        <v>35.3333333333333</v>
      </c>
    </row>
    <row r="374" spans="9:13" x14ac:dyDescent="0.3">
      <c r="I374" s="88" t="s">
        <v>131</v>
      </c>
      <c r="J374" s="89" t="s">
        <v>76</v>
      </c>
      <c r="K374" s="90">
        <v>23</v>
      </c>
      <c r="L374" s="91">
        <v>34.6666666666666</v>
      </c>
    </row>
    <row r="375" spans="9:13" x14ac:dyDescent="0.3">
      <c r="I375" s="88" t="s">
        <v>132</v>
      </c>
      <c r="J375" s="89" t="s">
        <v>76</v>
      </c>
      <c r="K375" s="90">
        <v>35</v>
      </c>
      <c r="L375" s="91">
        <v>33.6666666666666</v>
      </c>
    </row>
    <row r="376" spans="9:13" x14ac:dyDescent="0.3">
      <c r="I376" s="88" t="s">
        <v>133</v>
      </c>
      <c r="J376" s="89" t="s">
        <v>76</v>
      </c>
      <c r="K376" s="90">
        <v>44</v>
      </c>
      <c r="L376" s="91">
        <v>34</v>
      </c>
    </row>
    <row r="377" spans="9:13" x14ac:dyDescent="0.3">
      <c r="I377" s="88" t="s">
        <v>134</v>
      </c>
      <c r="J377" s="89" t="s">
        <v>76</v>
      </c>
      <c r="K377" s="90">
        <v>40</v>
      </c>
      <c r="L377" s="91">
        <v>39.6666666666666</v>
      </c>
    </row>
    <row r="378" spans="9:13" x14ac:dyDescent="0.3">
      <c r="I378" s="88" t="s">
        <v>135</v>
      </c>
      <c r="J378" s="89" t="s">
        <v>76</v>
      </c>
      <c r="K378" s="90">
        <v>45</v>
      </c>
      <c r="L378" s="91">
        <v>43</v>
      </c>
    </row>
    <row r="379" spans="9:13" ht="15" thickBot="1" x14ac:dyDescent="0.35">
      <c r="I379" s="96" t="s">
        <v>136</v>
      </c>
      <c r="J379" s="97" t="s">
        <v>76</v>
      </c>
      <c r="K379" s="100">
        <v>59</v>
      </c>
      <c r="L379" s="101">
        <v>48</v>
      </c>
      <c r="M379" s="1" t="str">
        <f>IF(K379&gt;L379,"Increase","Decline")</f>
        <v>Increase</v>
      </c>
    </row>
    <row r="380" spans="9:13" ht="15" thickTop="1" x14ac:dyDescent="0.3">
      <c r="I380" s="92" t="s">
        <v>172</v>
      </c>
      <c r="J380" s="93" t="s">
        <v>74</v>
      </c>
      <c r="K380" s="94">
        <v>13</v>
      </c>
      <c r="L380" s="95">
        <v>13</v>
      </c>
    </row>
    <row r="381" spans="9:13" x14ac:dyDescent="0.3">
      <c r="I381" s="88" t="s">
        <v>173</v>
      </c>
      <c r="J381" s="89" t="s">
        <v>74</v>
      </c>
      <c r="K381" s="90">
        <v>16</v>
      </c>
      <c r="L381" s="91">
        <v>14.5</v>
      </c>
    </row>
    <row r="382" spans="9:13" x14ac:dyDescent="0.3">
      <c r="I382" s="88" t="s">
        <v>174</v>
      </c>
      <c r="J382" s="89" t="s">
        <v>74</v>
      </c>
      <c r="K382" s="90">
        <v>7</v>
      </c>
      <c r="L382" s="91">
        <v>12</v>
      </c>
    </row>
    <row r="383" spans="9:13" x14ac:dyDescent="0.3">
      <c r="I383" s="88" t="s">
        <v>175</v>
      </c>
      <c r="J383" s="89" t="s">
        <v>74</v>
      </c>
      <c r="K383" s="90">
        <v>10</v>
      </c>
      <c r="L383" s="91">
        <v>11</v>
      </c>
    </row>
    <row r="384" spans="9:13" x14ac:dyDescent="0.3">
      <c r="I384" s="88" t="s">
        <v>176</v>
      </c>
      <c r="J384" s="89" t="s">
        <v>74</v>
      </c>
      <c r="K384" s="90">
        <v>9</v>
      </c>
      <c r="L384" s="91">
        <v>8.6666666666666607</v>
      </c>
    </row>
    <row r="385" spans="9:12" x14ac:dyDescent="0.3">
      <c r="I385" s="88" t="s">
        <v>177</v>
      </c>
      <c r="J385" s="89" t="s">
        <v>74</v>
      </c>
      <c r="K385" s="90">
        <v>23</v>
      </c>
      <c r="L385" s="91">
        <v>14</v>
      </c>
    </row>
    <row r="386" spans="9:12" x14ac:dyDescent="0.3">
      <c r="I386" s="88" t="s">
        <v>178</v>
      </c>
      <c r="J386" s="89" t="s">
        <v>74</v>
      </c>
      <c r="K386" s="90">
        <v>20</v>
      </c>
      <c r="L386" s="91">
        <v>17.3333333333333</v>
      </c>
    </row>
    <row r="387" spans="9:12" x14ac:dyDescent="0.3">
      <c r="I387" s="88" t="s">
        <v>179</v>
      </c>
      <c r="J387" s="89" t="s">
        <v>74</v>
      </c>
      <c r="K387" s="90">
        <v>22</v>
      </c>
      <c r="L387" s="91">
        <v>21.6666666666666</v>
      </c>
    </row>
    <row r="388" spans="9:12" x14ac:dyDescent="0.3">
      <c r="I388" s="88" t="s">
        <v>180</v>
      </c>
      <c r="J388" s="89" t="s">
        <v>74</v>
      </c>
      <c r="K388" s="90">
        <v>19</v>
      </c>
      <c r="L388" s="91">
        <v>20.3333333333333</v>
      </c>
    </row>
    <row r="389" spans="9:12" x14ac:dyDescent="0.3">
      <c r="I389" s="88" t="s">
        <v>181</v>
      </c>
      <c r="J389" s="89" t="s">
        <v>74</v>
      </c>
      <c r="K389" s="90">
        <v>16</v>
      </c>
      <c r="L389" s="91">
        <v>19</v>
      </c>
    </row>
    <row r="390" spans="9:12" x14ac:dyDescent="0.3">
      <c r="I390" s="88" t="s">
        <v>182</v>
      </c>
      <c r="J390" s="89" t="s">
        <v>74</v>
      </c>
      <c r="K390" s="90">
        <v>24</v>
      </c>
      <c r="L390" s="91">
        <v>19.6666666666666</v>
      </c>
    </row>
    <row r="391" spans="9:12" x14ac:dyDescent="0.3">
      <c r="I391" s="88" t="s">
        <v>183</v>
      </c>
      <c r="J391" s="89" t="s">
        <v>74</v>
      </c>
      <c r="K391" s="90">
        <v>15</v>
      </c>
      <c r="L391" s="91">
        <v>18.3333333333333</v>
      </c>
    </row>
    <row r="392" spans="9:12" x14ac:dyDescent="0.3">
      <c r="I392" s="88" t="s">
        <v>124</v>
      </c>
      <c r="J392" s="89" t="s">
        <v>74</v>
      </c>
      <c r="K392" s="90">
        <v>30</v>
      </c>
      <c r="L392" s="91">
        <v>23</v>
      </c>
    </row>
    <row r="393" spans="9:12" x14ac:dyDescent="0.3">
      <c r="I393" s="88" t="s">
        <v>126</v>
      </c>
      <c r="J393" s="89" t="s">
        <v>74</v>
      </c>
      <c r="K393" s="90">
        <v>30</v>
      </c>
      <c r="L393" s="91">
        <v>25</v>
      </c>
    </row>
    <row r="394" spans="9:12" x14ac:dyDescent="0.3">
      <c r="I394" s="88" t="s">
        <v>127</v>
      </c>
      <c r="J394" s="89" t="s">
        <v>74</v>
      </c>
      <c r="K394" s="90">
        <v>26</v>
      </c>
      <c r="L394" s="91">
        <v>28.6666666666666</v>
      </c>
    </row>
    <row r="395" spans="9:12" x14ac:dyDescent="0.3">
      <c r="I395" s="88" t="s">
        <v>128</v>
      </c>
      <c r="J395" s="89" t="s">
        <v>74</v>
      </c>
      <c r="K395" s="90">
        <v>29</v>
      </c>
      <c r="L395" s="91">
        <v>28.3333333333333</v>
      </c>
    </row>
    <row r="396" spans="9:12" x14ac:dyDescent="0.3">
      <c r="I396" s="88" t="s">
        <v>129</v>
      </c>
      <c r="J396" s="89" t="s">
        <v>74</v>
      </c>
      <c r="K396" s="90">
        <v>29</v>
      </c>
      <c r="L396" s="91">
        <v>28</v>
      </c>
    </row>
    <row r="397" spans="9:12" x14ac:dyDescent="0.3">
      <c r="I397" s="88" t="s">
        <v>130</v>
      </c>
      <c r="J397" s="89" t="s">
        <v>74</v>
      </c>
      <c r="K397" s="90">
        <v>41</v>
      </c>
      <c r="L397" s="91">
        <v>33</v>
      </c>
    </row>
    <row r="398" spans="9:12" x14ac:dyDescent="0.3">
      <c r="I398" s="88" t="s">
        <v>131</v>
      </c>
      <c r="J398" s="89" t="s">
        <v>74</v>
      </c>
      <c r="K398" s="90">
        <v>35</v>
      </c>
      <c r="L398" s="91">
        <v>35</v>
      </c>
    </row>
    <row r="399" spans="9:12" x14ac:dyDescent="0.3">
      <c r="I399" s="88" t="s">
        <v>132</v>
      </c>
      <c r="J399" s="89" t="s">
        <v>74</v>
      </c>
      <c r="K399" s="90">
        <v>34</v>
      </c>
      <c r="L399" s="91">
        <v>36.6666666666666</v>
      </c>
    </row>
    <row r="400" spans="9:12" x14ac:dyDescent="0.3">
      <c r="I400" s="88" t="s">
        <v>133</v>
      </c>
      <c r="J400" s="89" t="s">
        <v>74</v>
      </c>
      <c r="K400" s="90">
        <v>32</v>
      </c>
      <c r="L400" s="91">
        <v>33.6666666666666</v>
      </c>
    </row>
    <row r="401" spans="9:13" x14ac:dyDescent="0.3">
      <c r="I401" s="88" t="s">
        <v>134</v>
      </c>
      <c r="J401" s="89" t="s">
        <v>74</v>
      </c>
      <c r="K401" s="90">
        <v>33</v>
      </c>
      <c r="L401" s="91">
        <v>33</v>
      </c>
    </row>
    <row r="402" spans="9:13" x14ac:dyDescent="0.3">
      <c r="I402" s="88" t="s">
        <v>135</v>
      </c>
      <c r="J402" s="89" t="s">
        <v>74</v>
      </c>
      <c r="K402" s="90">
        <v>49</v>
      </c>
      <c r="L402" s="91">
        <v>38</v>
      </c>
    </row>
    <row r="403" spans="9:13" ht="15" thickBot="1" x14ac:dyDescent="0.35">
      <c r="I403" s="96" t="s">
        <v>136</v>
      </c>
      <c r="J403" s="97" t="s">
        <v>74</v>
      </c>
      <c r="K403" s="100">
        <v>44</v>
      </c>
      <c r="L403" s="101">
        <v>42</v>
      </c>
      <c r="M403" s="1" t="str">
        <f>IF(K403&gt;L403,"Increase","Decline")</f>
        <v>Increase</v>
      </c>
    </row>
    <row r="404" spans="9:13" ht="15" thickTop="1" x14ac:dyDescent="0.3">
      <c r="I404" s="92" t="s">
        <v>172</v>
      </c>
      <c r="J404" s="93" t="s">
        <v>78</v>
      </c>
      <c r="K404" s="94">
        <v>5</v>
      </c>
      <c r="L404" s="95">
        <v>5</v>
      </c>
    </row>
    <row r="405" spans="9:13" x14ac:dyDescent="0.3">
      <c r="I405" s="88" t="s">
        <v>173</v>
      </c>
      <c r="J405" s="89" t="s">
        <v>78</v>
      </c>
      <c r="K405" s="90">
        <v>8</v>
      </c>
      <c r="L405" s="91">
        <v>6.5</v>
      </c>
    </row>
    <row r="406" spans="9:13" x14ac:dyDescent="0.3">
      <c r="I406" s="88" t="s">
        <v>174</v>
      </c>
      <c r="J406" s="89" t="s">
        <v>78</v>
      </c>
      <c r="K406" s="90">
        <v>11</v>
      </c>
      <c r="L406" s="91">
        <v>8</v>
      </c>
    </row>
    <row r="407" spans="9:13" x14ac:dyDescent="0.3">
      <c r="I407" s="88" t="s">
        <v>175</v>
      </c>
      <c r="J407" s="89" t="s">
        <v>78</v>
      </c>
      <c r="K407" s="90">
        <v>12</v>
      </c>
      <c r="L407" s="91">
        <v>10.3333333333333</v>
      </c>
    </row>
    <row r="408" spans="9:13" x14ac:dyDescent="0.3">
      <c r="I408" s="88" t="s">
        <v>176</v>
      </c>
      <c r="J408" s="89" t="s">
        <v>78</v>
      </c>
      <c r="K408" s="90">
        <v>7</v>
      </c>
      <c r="L408" s="91">
        <v>10</v>
      </c>
    </row>
    <row r="409" spans="9:13" x14ac:dyDescent="0.3">
      <c r="I409" s="88" t="s">
        <v>177</v>
      </c>
      <c r="J409" s="89" t="s">
        <v>78</v>
      </c>
      <c r="K409" s="90">
        <v>21</v>
      </c>
      <c r="L409" s="91">
        <v>13.3333333333333</v>
      </c>
    </row>
    <row r="410" spans="9:13" x14ac:dyDescent="0.3">
      <c r="I410" s="88" t="s">
        <v>178</v>
      </c>
      <c r="J410" s="89" t="s">
        <v>78</v>
      </c>
      <c r="K410" s="90">
        <v>18</v>
      </c>
      <c r="L410" s="91">
        <v>15.3333333333333</v>
      </c>
    </row>
    <row r="411" spans="9:13" x14ac:dyDescent="0.3">
      <c r="I411" s="88" t="s">
        <v>179</v>
      </c>
      <c r="J411" s="89" t="s">
        <v>78</v>
      </c>
      <c r="K411" s="90">
        <v>16</v>
      </c>
      <c r="L411" s="91">
        <v>18.3333333333333</v>
      </c>
    </row>
    <row r="412" spans="9:13" x14ac:dyDescent="0.3">
      <c r="I412" s="88" t="s">
        <v>180</v>
      </c>
      <c r="J412" s="89" t="s">
        <v>78</v>
      </c>
      <c r="K412" s="90">
        <v>18</v>
      </c>
      <c r="L412" s="91">
        <v>17.3333333333333</v>
      </c>
    </row>
    <row r="413" spans="9:13" x14ac:dyDescent="0.3">
      <c r="I413" s="88" t="s">
        <v>181</v>
      </c>
      <c r="J413" s="89" t="s">
        <v>78</v>
      </c>
      <c r="K413" s="90">
        <v>15</v>
      </c>
      <c r="L413" s="91">
        <v>16.3333333333333</v>
      </c>
    </row>
    <row r="414" spans="9:13" x14ac:dyDescent="0.3">
      <c r="I414" s="88" t="s">
        <v>182</v>
      </c>
      <c r="J414" s="89" t="s">
        <v>78</v>
      </c>
      <c r="K414" s="90">
        <v>18</v>
      </c>
      <c r="L414" s="91">
        <v>17</v>
      </c>
    </row>
    <row r="415" spans="9:13" x14ac:dyDescent="0.3">
      <c r="I415" s="88" t="s">
        <v>183</v>
      </c>
      <c r="J415" s="89" t="s">
        <v>78</v>
      </c>
      <c r="K415" s="90">
        <v>22</v>
      </c>
      <c r="L415" s="91">
        <v>18.3333333333333</v>
      </c>
    </row>
    <row r="416" spans="9:13" x14ac:dyDescent="0.3">
      <c r="I416" s="88" t="s">
        <v>124</v>
      </c>
      <c r="J416" s="89" t="s">
        <v>78</v>
      </c>
      <c r="K416" s="90">
        <v>35</v>
      </c>
      <c r="L416" s="91">
        <v>25</v>
      </c>
    </row>
    <row r="417" spans="9:13" x14ac:dyDescent="0.3">
      <c r="I417" s="88" t="s">
        <v>126</v>
      </c>
      <c r="J417" s="89" t="s">
        <v>78</v>
      </c>
      <c r="K417" s="90">
        <v>21</v>
      </c>
      <c r="L417" s="91">
        <v>26</v>
      </c>
    </row>
    <row r="418" spans="9:13" x14ac:dyDescent="0.3">
      <c r="I418" s="88" t="s">
        <v>127</v>
      </c>
      <c r="J418" s="89" t="s">
        <v>78</v>
      </c>
      <c r="K418" s="90">
        <v>23</v>
      </c>
      <c r="L418" s="91">
        <v>26.3333333333333</v>
      </c>
    </row>
    <row r="419" spans="9:13" x14ac:dyDescent="0.3">
      <c r="I419" s="88" t="s">
        <v>128</v>
      </c>
      <c r="J419" s="89" t="s">
        <v>78</v>
      </c>
      <c r="K419" s="90">
        <v>29</v>
      </c>
      <c r="L419" s="91">
        <v>24.3333333333333</v>
      </c>
    </row>
    <row r="420" spans="9:13" x14ac:dyDescent="0.3">
      <c r="I420" s="88" t="s">
        <v>129</v>
      </c>
      <c r="J420" s="89" t="s">
        <v>78</v>
      </c>
      <c r="K420" s="90">
        <v>27</v>
      </c>
      <c r="L420" s="91">
        <v>26.3333333333333</v>
      </c>
    </row>
    <row r="421" spans="9:13" x14ac:dyDescent="0.3">
      <c r="I421" s="88" t="s">
        <v>130</v>
      </c>
      <c r="J421" s="89" t="s">
        <v>78</v>
      </c>
      <c r="K421" s="90">
        <v>32</v>
      </c>
      <c r="L421" s="91">
        <v>29.3333333333333</v>
      </c>
    </row>
    <row r="422" spans="9:13" x14ac:dyDescent="0.3">
      <c r="I422" s="88" t="s">
        <v>131</v>
      </c>
      <c r="J422" s="89" t="s">
        <v>78</v>
      </c>
      <c r="K422" s="90">
        <v>28</v>
      </c>
      <c r="L422" s="91">
        <v>29</v>
      </c>
    </row>
    <row r="423" spans="9:13" x14ac:dyDescent="0.3">
      <c r="I423" s="88" t="s">
        <v>132</v>
      </c>
      <c r="J423" s="89" t="s">
        <v>78</v>
      </c>
      <c r="K423" s="90">
        <v>34</v>
      </c>
      <c r="L423" s="91">
        <v>31.3333333333333</v>
      </c>
    </row>
    <row r="424" spans="9:13" x14ac:dyDescent="0.3">
      <c r="I424" s="88" t="s">
        <v>133</v>
      </c>
      <c r="J424" s="89" t="s">
        <v>78</v>
      </c>
      <c r="K424" s="90">
        <v>36</v>
      </c>
      <c r="L424" s="91">
        <v>32.6666666666666</v>
      </c>
    </row>
    <row r="425" spans="9:13" x14ac:dyDescent="0.3">
      <c r="I425" s="88" t="s">
        <v>134</v>
      </c>
      <c r="J425" s="89" t="s">
        <v>78</v>
      </c>
      <c r="K425" s="90">
        <v>44</v>
      </c>
      <c r="L425" s="91">
        <v>38</v>
      </c>
    </row>
    <row r="426" spans="9:13" x14ac:dyDescent="0.3">
      <c r="I426" s="88" t="s">
        <v>135</v>
      </c>
      <c r="J426" s="89" t="s">
        <v>78</v>
      </c>
      <c r="K426" s="90">
        <v>47</v>
      </c>
      <c r="L426" s="91">
        <v>42.3333333333333</v>
      </c>
    </row>
    <row r="427" spans="9:13" ht="15" thickBot="1" x14ac:dyDescent="0.35">
      <c r="I427" s="96" t="s">
        <v>136</v>
      </c>
      <c r="J427" s="97" t="s">
        <v>78</v>
      </c>
      <c r="K427" s="100">
        <v>59</v>
      </c>
      <c r="L427" s="101">
        <v>50</v>
      </c>
      <c r="M427" s="1" t="str">
        <f>IF(K427&gt;L427,"Increase","Decline")</f>
        <v>Increase</v>
      </c>
    </row>
    <row r="428" spans="9:13" ht="15" thickTop="1" x14ac:dyDescent="0.3">
      <c r="I428" s="92" t="s">
        <v>172</v>
      </c>
      <c r="J428" s="93" t="s">
        <v>84</v>
      </c>
      <c r="K428" s="94">
        <v>10</v>
      </c>
      <c r="L428" s="95">
        <v>10</v>
      </c>
    </row>
    <row r="429" spans="9:13" x14ac:dyDescent="0.3">
      <c r="I429" s="88" t="s">
        <v>173</v>
      </c>
      <c r="J429" s="89" t="s">
        <v>84</v>
      </c>
      <c r="K429" s="90">
        <v>8</v>
      </c>
      <c r="L429" s="91">
        <v>9</v>
      </c>
    </row>
    <row r="430" spans="9:13" x14ac:dyDescent="0.3">
      <c r="I430" s="88" t="s">
        <v>174</v>
      </c>
      <c r="J430" s="89" t="s">
        <v>84</v>
      </c>
      <c r="K430" s="90">
        <v>8</v>
      </c>
      <c r="L430" s="91">
        <v>8.6666666666666607</v>
      </c>
    </row>
    <row r="431" spans="9:13" x14ac:dyDescent="0.3">
      <c r="I431" s="88" t="s">
        <v>175</v>
      </c>
      <c r="J431" s="89" t="s">
        <v>84</v>
      </c>
      <c r="K431" s="90">
        <v>11</v>
      </c>
      <c r="L431" s="91">
        <v>9</v>
      </c>
    </row>
    <row r="432" spans="9:13" x14ac:dyDescent="0.3">
      <c r="I432" s="88" t="s">
        <v>176</v>
      </c>
      <c r="J432" s="89" t="s">
        <v>84</v>
      </c>
      <c r="K432" s="90">
        <v>10</v>
      </c>
      <c r="L432" s="91">
        <v>9.6666666666666607</v>
      </c>
    </row>
    <row r="433" spans="9:12" x14ac:dyDescent="0.3">
      <c r="I433" s="88" t="s">
        <v>177</v>
      </c>
      <c r="J433" s="89" t="s">
        <v>84</v>
      </c>
      <c r="K433" s="90">
        <v>17</v>
      </c>
      <c r="L433" s="91">
        <v>12.6666666666666</v>
      </c>
    </row>
    <row r="434" spans="9:12" x14ac:dyDescent="0.3">
      <c r="I434" s="88" t="s">
        <v>178</v>
      </c>
      <c r="J434" s="89" t="s">
        <v>84</v>
      </c>
      <c r="K434" s="90">
        <v>11</v>
      </c>
      <c r="L434" s="91">
        <v>12.6666666666666</v>
      </c>
    </row>
    <row r="435" spans="9:12" x14ac:dyDescent="0.3">
      <c r="I435" s="88" t="s">
        <v>179</v>
      </c>
      <c r="J435" s="89" t="s">
        <v>84</v>
      </c>
      <c r="K435" s="90">
        <v>15</v>
      </c>
      <c r="L435" s="91">
        <v>14.3333333333333</v>
      </c>
    </row>
    <row r="436" spans="9:12" x14ac:dyDescent="0.3">
      <c r="I436" s="88" t="s">
        <v>180</v>
      </c>
      <c r="J436" s="89" t="s">
        <v>84</v>
      </c>
      <c r="K436" s="90">
        <v>13</v>
      </c>
      <c r="L436" s="91">
        <v>13</v>
      </c>
    </row>
    <row r="437" spans="9:12" x14ac:dyDescent="0.3">
      <c r="I437" s="88" t="s">
        <v>181</v>
      </c>
      <c r="J437" s="89" t="s">
        <v>84</v>
      </c>
      <c r="K437" s="90">
        <v>18</v>
      </c>
      <c r="L437" s="91">
        <v>15.3333333333333</v>
      </c>
    </row>
    <row r="438" spans="9:12" x14ac:dyDescent="0.3">
      <c r="I438" s="88" t="s">
        <v>182</v>
      </c>
      <c r="J438" s="89" t="s">
        <v>84</v>
      </c>
      <c r="K438" s="90">
        <v>22</v>
      </c>
      <c r="L438" s="91">
        <v>17.6666666666666</v>
      </c>
    </row>
    <row r="439" spans="9:12" x14ac:dyDescent="0.3">
      <c r="I439" s="88" t="s">
        <v>183</v>
      </c>
      <c r="J439" s="89" t="s">
        <v>84</v>
      </c>
      <c r="K439" s="90">
        <v>22</v>
      </c>
      <c r="L439" s="91">
        <v>20.6666666666666</v>
      </c>
    </row>
    <row r="440" spans="9:12" x14ac:dyDescent="0.3">
      <c r="I440" s="88" t="s">
        <v>124</v>
      </c>
      <c r="J440" s="89" t="s">
        <v>84</v>
      </c>
      <c r="K440" s="90">
        <v>21</v>
      </c>
      <c r="L440" s="91">
        <v>21.6666666666666</v>
      </c>
    </row>
    <row r="441" spans="9:12" x14ac:dyDescent="0.3">
      <c r="I441" s="88" t="s">
        <v>126</v>
      </c>
      <c r="J441" s="89" t="s">
        <v>84</v>
      </c>
      <c r="K441" s="90">
        <v>17</v>
      </c>
      <c r="L441" s="91">
        <v>20</v>
      </c>
    </row>
    <row r="442" spans="9:12" x14ac:dyDescent="0.3">
      <c r="I442" s="88" t="s">
        <v>127</v>
      </c>
      <c r="J442" s="89" t="s">
        <v>84</v>
      </c>
      <c r="K442" s="90">
        <v>32</v>
      </c>
      <c r="L442" s="91">
        <v>23.3333333333333</v>
      </c>
    </row>
    <row r="443" spans="9:12" x14ac:dyDescent="0.3">
      <c r="I443" s="88" t="s">
        <v>128</v>
      </c>
      <c r="J443" s="89" t="s">
        <v>84</v>
      </c>
      <c r="K443" s="90">
        <v>26</v>
      </c>
      <c r="L443" s="91">
        <v>25</v>
      </c>
    </row>
    <row r="444" spans="9:12" x14ac:dyDescent="0.3">
      <c r="I444" s="88" t="s">
        <v>129</v>
      </c>
      <c r="J444" s="89" t="s">
        <v>84</v>
      </c>
      <c r="K444" s="90">
        <v>24</v>
      </c>
      <c r="L444" s="91">
        <v>27.3333333333333</v>
      </c>
    </row>
    <row r="445" spans="9:12" x14ac:dyDescent="0.3">
      <c r="I445" s="88" t="s">
        <v>130</v>
      </c>
      <c r="J445" s="89" t="s">
        <v>84</v>
      </c>
      <c r="K445" s="90">
        <v>37</v>
      </c>
      <c r="L445" s="91">
        <v>29</v>
      </c>
    </row>
    <row r="446" spans="9:12" x14ac:dyDescent="0.3">
      <c r="I446" s="88" t="s">
        <v>131</v>
      </c>
      <c r="J446" s="89" t="s">
        <v>84</v>
      </c>
      <c r="K446" s="90">
        <v>30</v>
      </c>
      <c r="L446" s="91">
        <v>30.3333333333333</v>
      </c>
    </row>
    <row r="447" spans="9:12" x14ac:dyDescent="0.3">
      <c r="I447" s="88" t="s">
        <v>132</v>
      </c>
      <c r="J447" s="89" t="s">
        <v>84</v>
      </c>
      <c r="K447" s="90">
        <v>32</v>
      </c>
      <c r="L447" s="91">
        <v>33</v>
      </c>
    </row>
    <row r="448" spans="9:12" x14ac:dyDescent="0.3">
      <c r="I448" s="88" t="s">
        <v>133</v>
      </c>
      <c r="J448" s="89" t="s">
        <v>84</v>
      </c>
      <c r="K448" s="90">
        <v>35</v>
      </c>
      <c r="L448" s="91">
        <v>32.3333333333333</v>
      </c>
    </row>
    <row r="449" spans="9:13" x14ac:dyDescent="0.3">
      <c r="I449" s="88" t="s">
        <v>134</v>
      </c>
      <c r="J449" s="89" t="s">
        <v>84</v>
      </c>
      <c r="K449" s="90">
        <v>33</v>
      </c>
      <c r="L449" s="91">
        <v>33.3333333333333</v>
      </c>
    </row>
    <row r="450" spans="9:13" x14ac:dyDescent="0.3">
      <c r="I450" s="88" t="s">
        <v>135</v>
      </c>
      <c r="J450" s="89" t="s">
        <v>84</v>
      </c>
      <c r="K450" s="90">
        <v>46</v>
      </c>
      <c r="L450" s="91">
        <v>38</v>
      </c>
    </row>
    <row r="451" spans="9:13" ht="15" thickBot="1" x14ac:dyDescent="0.35">
      <c r="I451" s="96" t="s">
        <v>136</v>
      </c>
      <c r="J451" s="97" t="s">
        <v>84</v>
      </c>
      <c r="K451" s="100">
        <v>49</v>
      </c>
      <c r="L451" s="101">
        <v>42.6666666666666</v>
      </c>
      <c r="M451" s="1" t="str">
        <f>IF(K451&gt;L451,"Increase","Decline")</f>
        <v>Increase</v>
      </c>
    </row>
    <row r="452" spans="9:13" ht="15" thickTop="1" x14ac:dyDescent="0.3">
      <c r="I452" s="92" t="s">
        <v>172</v>
      </c>
      <c r="J452" s="93" t="s">
        <v>80</v>
      </c>
      <c r="K452" s="94">
        <v>6</v>
      </c>
      <c r="L452" s="95">
        <v>6</v>
      </c>
    </row>
    <row r="453" spans="9:13" x14ac:dyDescent="0.3">
      <c r="I453" s="88" t="s">
        <v>173</v>
      </c>
      <c r="J453" s="89" t="s">
        <v>80</v>
      </c>
      <c r="K453" s="90">
        <v>10</v>
      </c>
      <c r="L453" s="91">
        <v>8</v>
      </c>
    </row>
    <row r="454" spans="9:13" x14ac:dyDescent="0.3">
      <c r="I454" s="88" t="s">
        <v>174</v>
      </c>
      <c r="J454" s="89" t="s">
        <v>80</v>
      </c>
      <c r="K454" s="90">
        <v>6</v>
      </c>
      <c r="L454" s="91">
        <v>7.3333333333333304</v>
      </c>
    </row>
    <row r="455" spans="9:13" x14ac:dyDescent="0.3">
      <c r="I455" s="88" t="s">
        <v>175</v>
      </c>
      <c r="J455" s="89" t="s">
        <v>80</v>
      </c>
      <c r="K455" s="90">
        <v>12</v>
      </c>
      <c r="L455" s="91">
        <v>9.3333333333333304</v>
      </c>
    </row>
    <row r="456" spans="9:13" x14ac:dyDescent="0.3">
      <c r="I456" s="88" t="s">
        <v>176</v>
      </c>
      <c r="J456" s="89" t="s">
        <v>80</v>
      </c>
      <c r="K456" s="90">
        <v>6</v>
      </c>
      <c r="L456" s="91">
        <v>8</v>
      </c>
    </row>
    <row r="457" spans="9:13" x14ac:dyDescent="0.3">
      <c r="I457" s="88" t="s">
        <v>177</v>
      </c>
      <c r="J457" s="89" t="s">
        <v>80</v>
      </c>
      <c r="K457" s="90">
        <v>10</v>
      </c>
      <c r="L457" s="91">
        <v>9.3333333333333304</v>
      </c>
    </row>
    <row r="458" spans="9:13" x14ac:dyDescent="0.3">
      <c r="I458" s="88" t="s">
        <v>178</v>
      </c>
      <c r="J458" s="89" t="s">
        <v>80</v>
      </c>
      <c r="K458" s="90">
        <v>12</v>
      </c>
      <c r="L458" s="91">
        <v>9.3333333333333304</v>
      </c>
    </row>
    <row r="459" spans="9:13" x14ac:dyDescent="0.3">
      <c r="I459" s="88" t="s">
        <v>179</v>
      </c>
      <c r="J459" s="89" t="s">
        <v>80</v>
      </c>
      <c r="K459" s="90">
        <v>18</v>
      </c>
      <c r="L459" s="91">
        <v>13.3333333333333</v>
      </c>
    </row>
    <row r="460" spans="9:13" x14ac:dyDescent="0.3">
      <c r="I460" s="88" t="s">
        <v>180</v>
      </c>
      <c r="J460" s="89" t="s">
        <v>80</v>
      </c>
      <c r="K460" s="90">
        <v>23</v>
      </c>
      <c r="L460" s="91">
        <v>17.6666666666666</v>
      </c>
    </row>
    <row r="461" spans="9:13" x14ac:dyDescent="0.3">
      <c r="I461" s="88" t="s">
        <v>181</v>
      </c>
      <c r="J461" s="89" t="s">
        <v>80</v>
      </c>
      <c r="K461" s="90">
        <v>24</v>
      </c>
      <c r="L461" s="91">
        <v>21.6666666666666</v>
      </c>
    </row>
    <row r="462" spans="9:13" x14ac:dyDescent="0.3">
      <c r="I462" s="88" t="s">
        <v>182</v>
      </c>
      <c r="J462" s="89" t="s">
        <v>80</v>
      </c>
      <c r="K462" s="90">
        <v>21</v>
      </c>
      <c r="L462" s="91">
        <v>22.6666666666666</v>
      </c>
    </row>
    <row r="463" spans="9:13" x14ac:dyDescent="0.3">
      <c r="I463" s="88" t="s">
        <v>183</v>
      </c>
      <c r="J463" s="89" t="s">
        <v>80</v>
      </c>
      <c r="K463" s="90">
        <v>30</v>
      </c>
      <c r="L463" s="91">
        <v>25</v>
      </c>
    </row>
    <row r="464" spans="9:13" x14ac:dyDescent="0.3">
      <c r="I464" s="88" t="s">
        <v>124</v>
      </c>
      <c r="J464" s="89" t="s">
        <v>80</v>
      </c>
      <c r="K464" s="90">
        <v>13</v>
      </c>
      <c r="L464" s="91">
        <v>21.3333333333333</v>
      </c>
    </row>
    <row r="465" spans="9:13" x14ac:dyDescent="0.3">
      <c r="I465" s="88" t="s">
        <v>126</v>
      </c>
      <c r="J465" s="89" t="s">
        <v>80</v>
      </c>
      <c r="K465" s="90">
        <v>16</v>
      </c>
      <c r="L465" s="91">
        <v>19.6666666666666</v>
      </c>
    </row>
    <row r="466" spans="9:13" x14ac:dyDescent="0.3">
      <c r="I466" s="88" t="s">
        <v>127</v>
      </c>
      <c r="J466" s="89" t="s">
        <v>80</v>
      </c>
      <c r="K466" s="90">
        <v>21</v>
      </c>
      <c r="L466" s="91">
        <v>16.6666666666666</v>
      </c>
    </row>
    <row r="467" spans="9:13" x14ac:dyDescent="0.3">
      <c r="I467" s="88" t="s">
        <v>128</v>
      </c>
      <c r="J467" s="89" t="s">
        <v>80</v>
      </c>
      <c r="K467" s="90">
        <v>27</v>
      </c>
      <c r="L467" s="91">
        <v>21.3333333333333</v>
      </c>
    </row>
    <row r="468" spans="9:13" x14ac:dyDescent="0.3">
      <c r="I468" s="88" t="s">
        <v>129</v>
      </c>
      <c r="J468" s="89" t="s">
        <v>80</v>
      </c>
      <c r="K468" s="90">
        <v>30</v>
      </c>
      <c r="L468" s="91">
        <v>26</v>
      </c>
    </row>
    <row r="469" spans="9:13" x14ac:dyDescent="0.3">
      <c r="I469" s="88" t="s">
        <v>130</v>
      </c>
      <c r="J469" s="89" t="s">
        <v>80</v>
      </c>
      <c r="K469" s="90">
        <v>42</v>
      </c>
      <c r="L469" s="91">
        <v>33</v>
      </c>
    </row>
    <row r="470" spans="9:13" x14ac:dyDescent="0.3">
      <c r="I470" s="88" t="s">
        <v>131</v>
      </c>
      <c r="J470" s="89" t="s">
        <v>80</v>
      </c>
      <c r="K470" s="90">
        <v>40</v>
      </c>
      <c r="L470" s="91">
        <v>37.3333333333333</v>
      </c>
    </row>
    <row r="471" spans="9:13" x14ac:dyDescent="0.3">
      <c r="I471" s="88" t="s">
        <v>132</v>
      </c>
      <c r="J471" s="89" t="s">
        <v>80</v>
      </c>
      <c r="K471" s="90">
        <v>38</v>
      </c>
      <c r="L471" s="91">
        <v>40</v>
      </c>
    </row>
    <row r="472" spans="9:13" x14ac:dyDescent="0.3">
      <c r="I472" s="88" t="s">
        <v>133</v>
      </c>
      <c r="J472" s="89" t="s">
        <v>80</v>
      </c>
      <c r="K472" s="90">
        <v>37</v>
      </c>
      <c r="L472" s="91">
        <v>38.3333333333333</v>
      </c>
    </row>
    <row r="473" spans="9:13" x14ac:dyDescent="0.3">
      <c r="I473" s="88" t="s">
        <v>134</v>
      </c>
      <c r="J473" s="89" t="s">
        <v>80</v>
      </c>
      <c r="K473" s="90">
        <v>29</v>
      </c>
      <c r="L473" s="91">
        <v>34.6666666666666</v>
      </c>
    </row>
    <row r="474" spans="9:13" x14ac:dyDescent="0.3">
      <c r="I474" s="88" t="s">
        <v>135</v>
      </c>
      <c r="J474" s="89" t="s">
        <v>80</v>
      </c>
      <c r="K474" s="90">
        <v>56</v>
      </c>
      <c r="L474" s="91">
        <v>40.6666666666666</v>
      </c>
    </row>
    <row r="475" spans="9:13" ht="15" thickBot="1" x14ac:dyDescent="0.35">
      <c r="I475" s="96" t="s">
        <v>136</v>
      </c>
      <c r="J475" s="97" t="s">
        <v>80</v>
      </c>
      <c r="K475" s="100">
        <v>44</v>
      </c>
      <c r="L475" s="101">
        <v>43</v>
      </c>
      <c r="M475" s="1" t="str">
        <f>IF(K475&gt;L475,"Increase","Decline")</f>
        <v>Increase</v>
      </c>
    </row>
    <row r="476" spans="9:13" ht="15" thickTop="1" x14ac:dyDescent="0.3">
      <c r="I476" s="92" t="s">
        <v>124</v>
      </c>
      <c r="J476" s="93" t="s">
        <v>184</v>
      </c>
      <c r="K476" s="94">
        <v>5</v>
      </c>
      <c r="L476" s="95">
        <v>5</v>
      </c>
    </row>
    <row r="477" spans="9:13" x14ac:dyDescent="0.3">
      <c r="I477" s="88" t="s">
        <v>126</v>
      </c>
      <c r="J477" s="89" t="s">
        <v>184</v>
      </c>
      <c r="K477" s="90">
        <v>4</v>
      </c>
      <c r="L477" s="91">
        <v>4.5</v>
      </c>
    </row>
    <row r="478" spans="9:13" x14ac:dyDescent="0.3">
      <c r="I478" s="88" t="s">
        <v>127</v>
      </c>
      <c r="J478" s="89" t="s">
        <v>184</v>
      </c>
      <c r="K478" s="90">
        <v>7</v>
      </c>
      <c r="L478" s="91">
        <v>5.3333333333333304</v>
      </c>
    </row>
    <row r="479" spans="9:13" x14ac:dyDescent="0.3">
      <c r="I479" s="88" t="s">
        <v>128</v>
      </c>
      <c r="J479" s="89" t="s">
        <v>184</v>
      </c>
      <c r="K479" s="90">
        <v>12</v>
      </c>
      <c r="L479" s="91">
        <v>7.6666666666666599</v>
      </c>
    </row>
    <row r="480" spans="9:13" x14ac:dyDescent="0.3">
      <c r="I480" s="88" t="s">
        <v>129</v>
      </c>
      <c r="J480" s="89" t="s">
        <v>184</v>
      </c>
      <c r="K480" s="90">
        <v>12</v>
      </c>
      <c r="L480" s="91">
        <v>10.3333333333333</v>
      </c>
    </row>
    <row r="481" spans="9:13" x14ac:dyDescent="0.3">
      <c r="I481" s="88" t="s">
        <v>130</v>
      </c>
      <c r="J481" s="89" t="s">
        <v>184</v>
      </c>
      <c r="K481" s="90">
        <v>17</v>
      </c>
      <c r="L481" s="91">
        <v>13.6666666666666</v>
      </c>
    </row>
    <row r="482" spans="9:13" x14ac:dyDescent="0.3">
      <c r="I482" s="88" t="s">
        <v>131</v>
      </c>
      <c r="J482" s="89" t="s">
        <v>184</v>
      </c>
      <c r="K482" s="90">
        <v>11</v>
      </c>
      <c r="L482" s="91">
        <v>13.3333333333333</v>
      </c>
    </row>
    <row r="483" spans="9:13" x14ac:dyDescent="0.3">
      <c r="I483" s="88" t="s">
        <v>132</v>
      </c>
      <c r="J483" s="89" t="s">
        <v>184</v>
      </c>
      <c r="K483" s="90">
        <v>14</v>
      </c>
      <c r="L483" s="91">
        <v>14</v>
      </c>
    </row>
    <row r="484" spans="9:13" x14ac:dyDescent="0.3">
      <c r="I484" s="88" t="s">
        <v>133</v>
      </c>
      <c r="J484" s="89" t="s">
        <v>184</v>
      </c>
      <c r="K484" s="90">
        <v>14</v>
      </c>
      <c r="L484" s="91">
        <v>13</v>
      </c>
    </row>
    <row r="485" spans="9:13" x14ac:dyDescent="0.3">
      <c r="I485" s="88" t="s">
        <v>134</v>
      </c>
      <c r="J485" s="89" t="s">
        <v>184</v>
      </c>
      <c r="K485" s="90">
        <v>14</v>
      </c>
      <c r="L485" s="91">
        <v>14</v>
      </c>
    </row>
    <row r="486" spans="9:13" x14ac:dyDescent="0.3">
      <c r="I486" s="88" t="s">
        <v>135</v>
      </c>
      <c r="J486" s="89" t="s">
        <v>184</v>
      </c>
      <c r="K486" s="90">
        <v>17</v>
      </c>
      <c r="L486" s="91">
        <v>15</v>
      </c>
    </row>
    <row r="487" spans="9:13" ht="15" thickBot="1" x14ac:dyDescent="0.35">
      <c r="I487" s="96" t="s">
        <v>136</v>
      </c>
      <c r="J487" s="97" t="s">
        <v>184</v>
      </c>
      <c r="K487" s="100">
        <v>19</v>
      </c>
      <c r="L487" s="101">
        <v>16.6666666666666</v>
      </c>
      <c r="M487" s="1" t="str">
        <f>IF(K487&gt;L487,"Increase","Decline")</f>
        <v>Increase</v>
      </c>
    </row>
    <row r="488" spans="9:13" ht="15" thickTop="1" x14ac:dyDescent="0.3">
      <c r="I488" s="92" t="s">
        <v>124</v>
      </c>
      <c r="J488" s="93" t="s">
        <v>185</v>
      </c>
      <c r="K488" s="94">
        <v>5</v>
      </c>
      <c r="L488" s="95">
        <v>5</v>
      </c>
    </row>
    <row r="489" spans="9:13" x14ac:dyDescent="0.3">
      <c r="I489" s="88" t="s">
        <v>126</v>
      </c>
      <c r="J489" s="89" t="s">
        <v>185</v>
      </c>
      <c r="K489" s="90">
        <v>8</v>
      </c>
      <c r="L489" s="91">
        <v>6.5</v>
      </c>
    </row>
    <row r="490" spans="9:13" x14ac:dyDescent="0.3">
      <c r="I490" s="88" t="s">
        <v>127</v>
      </c>
      <c r="J490" s="89" t="s">
        <v>185</v>
      </c>
      <c r="K490" s="90">
        <v>8</v>
      </c>
      <c r="L490" s="91">
        <v>7</v>
      </c>
    </row>
    <row r="491" spans="9:13" x14ac:dyDescent="0.3">
      <c r="I491" s="88" t="s">
        <v>128</v>
      </c>
      <c r="J491" s="89" t="s">
        <v>185</v>
      </c>
      <c r="K491" s="90">
        <v>4</v>
      </c>
      <c r="L491" s="91">
        <v>6.6666666666666599</v>
      </c>
    </row>
    <row r="492" spans="9:13" x14ac:dyDescent="0.3">
      <c r="I492" s="88" t="s">
        <v>129</v>
      </c>
      <c r="J492" s="89" t="s">
        <v>185</v>
      </c>
      <c r="K492" s="90">
        <v>6</v>
      </c>
      <c r="L492" s="91">
        <v>6</v>
      </c>
    </row>
    <row r="493" spans="9:13" x14ac:dyDescent="0.3">
      <c r="I493" s="88" t="s">
        <v>130</v>
      </c>
      <c r="J493" s="89" t="s">
        <v>185</v>
      </c>
      <c r="K493" s="90">
        <v>17</v>
      </c>
      <c r="L493" s="91">
        <v>9</v>
      </c>
    </row>
    <row r="494" spans="9:13" x14ac:dyDescent="0.3">
      <c r="I494" s="88" t="s">
        <v>131</v>
      </c>
      <c r="J494" s="89" t="s">
        <v>185</v>
      </c>
      <c r="K494" s="90">
        <v>11</v>
      </c>
      <c r="L494" s="91">
        <v>11.3333333333333</v>
      </c>
    </row>
    <row r="495" spans="9:13" x14ac:dyDescent="0.3">
      <c r="I495" s="88" t="s">
        <v>132</v>
      </c>
      <c r="J495" s="89" t="s">
        <v>185</v>
      </c>
      <c r="K495" s="90">
        <v>10</v>
      </c>
      <c r="L495" s="91">
        <v>12.6666666666666</v>
      </c>
    </row>
    <row r="496" spans="9:13" x14ac:dyDescent="0.3">
      <c r="I496" s="88" t="s">
        <v>133</v>
      </c>
      <c r="J496" s="89" t="s">
        <v>185</v>
      </c>
      <c r="K496" s="90">
        <v>17</v>
      </c>
      <c r="L496" s="91">
        <v>12.6666666666666</v>
      </c>
    </row>
    <row r="497" spans="9:13" x14ac:dyDescent="0.3">
      <c r="I497" s="88" t="s">
        <v>134</v>
      </c>
      <c r="J497" s="89" t="s">
        <v>185</v>
      </c>
      <c r="K497" s="90">
        <v>15</v>
      </c>
      <c r="L497" s="91">
        <v>14</v>
      </c>
    </row>
    <row r="498" spans="9:13" x14ac:dyDescent="0.3">
      <c r="I498" s="88" t="s">
        <v>135</v>
      </c>
      <c r="J498" s="89" t="s">
        <v>185</v>
      </c>
      <c r="K498" s="90">
        <v>10</v>
      </c>
      <c r="L498" s="91">
        <v>14</v>
      </c>
    </row>
    <row r="499" spans="9:13" ht="15" thickBot="1" x14ac:dyDescent="0.35">
      <c r="I499" s="96" t="s">
        <v>136</v>
      </c>
      <c r="J499" s="97" t="s">
        <v>185</v>
      </c>
      <c r="K499" s="100">
        <v>15</v>
      </c>
      <c r="L499" s="101">
        <v>13.3333333333333</v>
      </c>
      <c r="M499" s="1" t="str">
        <f>IF(K499&gt;L499,"Increase","Decline")</f>
        <v>Increase</v>
      </c>
    </row>
    <row r="500" spans="9:13" ht="15" thickTop="1" x14ac:dyDescent="0.3">
      <c r="I500" s="92" t="s">
        <v>124</v>
      </c>
      <c r="J500" s="93" t="s">
        <v>186</v>
      </c>
      <c r="K500" s="94">
        <v>3</v>
      </c>
      <c r="L500" s="95">
        <v>3</v>
      </c>
    </row>
    <row r="501" spans="9:13" x14ac:dyDescent="0.3">
      <c r="I501" s="88" t="s">
        <v>126</v>
      </c>
      <c r="J501" s="89" t="s">
        <v>186</v>
      </c>
      <c r="K501" s="90">
        <v>5</v>
      </c>
      <c r="L501" s="91">
        <v>4</v>
      </c>
    </row>
    <row r="502" spans="9:13" x14ac:dyDescent="0.3">
      <c r="I502" s="88" t="s">
        <v>127</v>
      </c>
      <c r="J502" s="89" t="s">
        <v>186</v>
      </c>
      <c r="K502" s="90">
        <v>8</v>
      </c>
      <c r="L502" s="91">
        <v>5.3333333333333304</v>
      </c>
    </row>
    <row r="503" spans="9:13" x14ac:dyDescent="0.3">
      <c r="I503" s="88" t="s">
        <v>128</v>
      </c>
      <c r="J503" s="89" t="s">
        <v>186</v>
      </c>
      <c r="K503" s="90">
        <v>6</v>
      </c>
      <c r="L503" s="91">
        <v>6.3333333333333304</v>
      </c>
    </row>
    <row r="504" spans="9:13" x14ac:dyDescent="0.3">
      <c r="I504" s="88" t="s">
        <v>129</v>
      </c>
      <c r="J504" s="89" t="s">
        <v>186</v>
      </c>
      <c r="K504" s="90">
        <v>9</v>
      </c>
      <c r="L504" s="91">
        <v>7.6666666666666599</v>
      </c>
    </row>
    <row r="505" spans="9:13" x14ac:dyDescent="0.3">
      <c r="I505" s="88" t="s">
        <v>130</v>
      </c>
      <c r="J505" s="89" t="s">
        <v>186</v>
      </c>
      <c r="K505" s="90">
        <v>16</v>
      </c>
      <c r="L505" s="91">
        <v>10.3333333333333</v>
      </c>
    </row>
    <row r="506" spans="9:13" x14ac:dyDescent="0.3">
      <c r="I506" s="88" t="s">
        <v>131</v>
      </c>
      <c r="J506" s="89" t="s">
        <v>186</v>
      </c>
      <c r="K506" s="90">
        <v>11</v>
      </c>
      <c r="L506" s="91">
        <v>12</v>
      </c>
    </row>
    <row r="507" spans="9:13" x14ac:dyDescent="0.3">
      <c r="I507" s="88" t="s">
        <v>132</v>
      </c>
      <c r="J507" s="89" t="s">
        <v>186</v>
      </c>
      <c r="K507" s="90">
        <v>7</v>
      </c>
      <c r="L507" s="91">
        <v>11.3333333333333</v>
      </c>
    </row>
    <row r="508" spans="9:13" x14ac:dyDescent="0.3">
      <c r="I508" s="88" t="s">
        <v>133</v>
      </c>
      <c r="J508" s="89" t="s">
        <v>186</v>
      </c>
      <c r="K508" s="90">
        <v>13</v>
      </c>
      <c r="L508" s="91">
        <v>10.3333333333333</v>
      </c>
    </row>
    <row r="509" spans="9:13" x14ac:dyDescent="0.3">
      <c r="I509" s="88" t="s">
        <v>134</v>
      </c>
      <c r="J509" s="89" t="s">
        <v>186</v>
      </c>
      <c r="K509" s="90">
        <v>8</v>
      </c>
      <c r="L509" s="91">
        <v>9.3333333333333304</v>
      </c>
    </row>
    <row r="510" spans="9:13" x14ac:dyDescent="0.3">
      <c r="I510" s="88" t="s">
        <v>135</v>
      </c>
      <c r="J510" s="89" t="s">
        <v>186</v>
      </c>
      <c r="K510" s="90">
        <v>16</v>
      </c>
      <c r="L510" s="91">
        <v>12.3333333333333</v>
      </c>
    </row>
    <row r="511" spans="9:13" ht="15" thickBot="1" x14ac:dyDescent="0.35">
      <c r="I511" s="96" t="s">
        <v>136</v>
      </c>
      <c r="J511" s="97" t="s">
        <v>186</v>
      </c>
      <c r="K511" s="100">
        <v>24</v>
      </c>
      <c r="L511" s="101">
        <v>16</v>
      </c>
      <c r="M511" s="1" t="str">
        <f>IF(K511&gt;L511,"Increase","Decline")</f>
        <v>Increase</v>
      </c>
    </row>
    <row r="512" spans="9:13" ht="15" thickTop="1" x14ac:dyDescent="0.3">
      <c r="I512" s="92" t="s">
        <v>124</v>
      </c>
      <c r="J512" s="93" t="s">
        <v>187</v>
      </c>
      <c r="K512" s="94">
        <v>7</v>
      </c>
      <c r="L512" s="95">
        <v>7</v>
      </c>
    </row>
    <row r="513" spans="9:13" x14ac:dyDescent="0.3">
      <c r="I513" s="88" t="s">
        <v>126</v>
      </c>
      <c r="J513" s="89" t="s">
        <v>187</v>
      </c>
      <c r="K513" s="90">
        <v>8</v>
      </c>
      <c r="L513" s="91">
        <v>7.5</v>
      </c>
    </row>
    <row r="514" spans="9:13" x14ac:dyDescent="0.3">
      <c r="I514" s="88" t="s">
        <v>127</v>
      </c>
      <c r="J514" s="89" t="s">
        <v>187</v>
      </c>
      <c r="K514" s="90">
        <v>4</v>
      </c>
      <c r="L514" s="91">
        <v>6.3333333333333304</v>
      </c>
    </row>
    <row r="515" spans="9:13" x14ac:dyDescent="0.3">
      <c r="I515" s="88" t="s">
        <v>128</v>
      </c>
      <c r="J515" s="89" t="s">
        <v>187</v>
      </c>
      <c r="K515" s="90">
        <v>10</v>
      </c>
      <c r="L515" s="91">
        <v>7.3333333333333304</v>
      </c>
    </row>
    <row r="516" spans="9:13" x14ac:dyDescent="0.3">
      <c r="I516" s="88" t="s">
        <v>129</v>
      </c>
      <c r="J516" s="89" t="s">
        <v>187</v>
      </c>
      <c r="K516" s="90">
        <v>9</v>
      </c>
      <c r="L516" s="91">
        <v>7.6666666666666599</v>
      </c>
    </row>
    <row r="517" spans="9:13" x14ac:dyDescent="0.3">
      <c r="I517" s="88" t="s">
        <v>130</v>
      </c>
      <c r="J517" s="89" t="s">
        <v>187</v>
      </c>
      <c r="K517" s="90">
        <v>13</v>
      </c>
      <c r="L517" s="91">
        <v>10.6666666666666</v>
      </c>
    </row>
    <row r="518" spans="9:13" x14ac:dyDescent="0.3">
      <c r="I518" s="88" t="s">
        <v>131</v>
      </c>
      <c r="J518" s="89" t="s">
        <v>187</v>
      </c>
      <c r="K518" s="90">
        <v>10</v>
      </c>
      <c r="L518" s="91">
        <v>10.6666666666666</v>
      </c>
    </row>
    <row r="519" spans="9:13" x14ac:dyDescent="0.3">
      <c r="I519" s="88" t="s">
        <v>132</v>
      </c>
      <c r="J519" s="89" t="s">
        <v>187</v>
      </c>
      <c r="K519" s="90">
        <v>12</v>
      </c>
      <c r="L519" s="91">
        <v>11.6666666666666</v>
      </c>
    </row>
    <row r="520" spans="9:13" x14ac:dyDescent="0.3">
      <c r="I520" s="88" t="s">
        <v>133</v>
      </c>
      <c r="J520" s="89" t="s">
        <v>187</v>
      </c>
      <c r="K520" s="90">
        <v>10</v>
      </c>
      <c r="L520" s="91">
        <v>10.6666666666666</v>
      </c>
    </row>
    <row r="521" spans="9:13" x14ac:dyDescent="0.3">
      <c r="I521" s="88" t="s">
        <v>134</v>
      </c>
      <c r="J521" s="89" t="s">
        <v>187</v>
      </c>
      <c r="K521" s="90">
        <v>19</v>
      </c>
      <c r="L521" s="91">
        <v>13.6666666666666</v>
      </c>
    </row>
    <row r="522" spans="9:13" x14ac:dyDescent="0.3">
      <c r="I522" s="88" t="s">
        <v>135</v>
      </c>
      <c r="J522" s="89" t="s">
        <v>187</v>
      </c>
      <c r="K522" s="90">
        <v>21</v>
      </c>
      <c r="L522" s="91">
        <v>16.6666666666666</v>
      </c>
    </row>
    <row r="523" spans="9:13" ht="15" thickBot="1" x14ac:dyDescent="0.35">
      <c r="I523" s="96" t="s">
        <v>136</v>
      </c>
      <c r="J523" s="97" t="s">
        <v>187</v>
      </c>
      <c r="K523" s="98">
        <v>12</v>
      </c>
      <c r="L523" s="99">
        <v>17.3333333333333</v>
      </c>
      <c r="M523" s="1" t="str">
        <f>IF(K523&gt;L523,"Increase","Decline")</f>
        <v>Decline</v>
      </c>
    </row>
    <row r="524" spans="9:13" ht="15" thickTop="1" x14ac:dyDescent="0.3">
      <c r="I524" s="92" t="s">
        <v>124</v>
      </c>
      <c r="J524" s="93" t="s">
        <v>188</v>
      </c>
      <c r="K524" s="94">
        <v>3</v>
      </c>
      <c r="L524" s="95">
        <v>3</v>
      </c>
    </row>
    <row r="525" spans="9:13" x14ac:dyDescent="0.3">
      <c r="I525" s="88" t="s">
        <v>126</v>
      </c>
      <c r="J525" s="89" t="s">
        <v>188</v>
      </c>
      <c r="K525" s="90">
        <v>3</v>
      </c>
      <c r="L525" s="91">
        <v>3</v>
      </c>
    </row>
    <row r="526" spans="9:13" x14ac:dyDescent="0.3">
      <c r="I526" s="88" t="s">
        <v>127</v>
      </c>
      <c r="J526" s="89" t="s">
        <v>188</v>
      </c>
      <c r="K526" s="90">
        <v>6</v>
      </c>
      <c r="L526" s="91">
        <v>4</v>
      </c>
    </row>
    <row r="527" spans="9:13" x14ac:dyDescent="0.3">
      <c r="I527" s="88" t="s">
        <v>128</v>
      </c>
      <c r="J527" s="89" t="s">
        <v>188</v>
      </c>
      <c r="K527" s="90">
        <v>1</v>
      </c>
      <c r="L527" s="91">
        <v>3.3333333333333299</v>
      </c>
    </row>
    <row r="528" spans="9:13" x14ac:dyDescent="0.3">
      <c r="I528" s="88" t="s">
        <v>129</v>
      </c>
      <c r="J528" s="89" t="s">
        <v>188</v>
      </c>
      <c r="K528" s="90">
        <v>2</v>
      </c>
      <c r="L528" s="91">
        <v>3</v>
      </c>
    </row>
    <row r="529" spans="9:13" x14ac:dyDescent="0.3">
      <c r="I529" s="88" t="s">
        <v>130</v>
      </c>
      <c r="J529" s="89" t="s">
        <v>188</v>
      </c>
      <c r="K529" s="90">
        <v>8</v>
      </c>
      <c r="L529" s="91">
        <v>3.6666666666666599</v>
      </c>
    </row>
    <row r="530" spans="9:13" x14ac:dyDescent="0.3">
      <c r="I530" s="88" t="s">
        <v>131</v>
      </c>
      <c r="J530" s="89" t="s">
        <v>188</v>
      </c>
      <c r="K530" s="90">
        <v>5</v>
      </c>
      <c r="L530" s="91">
        <v>5</v>
      </c>
    </row>
    <row r="531" spans="9:13" x14ac:dyDescent="0.3">
      <c r="I531" s="88" t="s">
        <v>132</v>
      </c>
      <c r="J531" s="89" t="s">
        <v>188</v>
      </c>
      <c r="K531" s="90">
        <v>6</v>
      </c>
      <c r="L531" s="91">
        <v>6.3333333333333304</v>
      </c>
    </row>
    <row r="532" spans="9:13" x14ac:dyDescent="0.3">
      <c r="I532" s="88" t="s">
        <v>133</v>
      </c>
      <c r="J532" s="89" t="s">
        <v>188</v>
      </c>
      <c r="K532" s="90">
        <v>5</v>
      </c>
      <c r="L532" s="91">
        <v>5.3333333333333304</v>
      </c>
    </row>
    <row r="533" spans="9:13" x14ac:dyDescent="0.3">
      <c r="I533" s="88" t="s">
        <v>134</v>
      </c>
      <c r="J533" s="89" t="s">
        <v>188</v>
      </c>
      <c r="K533" s="90">
        <v>3</v>
      </c>
      <c r="L533" s="91">
        <v>4.6666666666666599</v>
      </c>
    </row>
    <row r="534" spans="9:13" x14ac:dyDescent="0.3">
      <c r="I534" s="88" t="s">
        <v>135</v>
      </c>
      <c r="J534" s="89" t="s">
        <v>188</v>
      </c>
      <c r="K534" s="90">
        <v>4</v>
      </c>
      <c r="L534" s="91">
        <v>4</v>
      </c>
    </row>
    <row r="535" spans="9:13" ht="15" thickBot="1" x14ac:dyDescent="0.35">
      <c r="I535" s="96" t="s">
        <v>136</v>
      </c>
      <c r="J535" s="97" t="s">
        <v>188</v>
      </c>
      <c r="K535" s="98">
        <v>2</v>
      </c>
      <c r="L535" s="99">
        <v>3</v>
      </c>
      <c r="M535" s="1" t="str">
        <f>IF(K535&gt;L535,"Increase","Decline")</f>
        <v>Decline</v>
      </c>
    </row>
    <row r="536" spans="9:13" ht="15" thickTop="1" x14ac:dyDescent="0.3">
      <c r="I536" s="92" t="s">
        <v>124</v>
      </c>
      <c r="J536" s="93" t="s">
        <v>189</v>
      </c>
      <c r="K536" s="94">
        <v>2</v>
      </c>
      <c r="L536" s="95">
        <v>2</v>
      </c>
    </row>
    <row r="537" spans="9:13" x14ac:dyDescent="0.3">
      <c r="I537" s="88" t="s">
        <v>126</v>
      </c>
      <c r="J537" s="89" t="s">
        <v>189</v>
      </c>
      <c r="K537" s="90">
        <v>3</v>
      </c>
      <c r="L537" s="91">
        <v>2.5</v>
      </c>
    </row>
    <row r="538" spans="9:13" x14ac:dyDescent="0.3">
      <c r="I538" s="88" t="s">
        <v>127</v>
      </c>
      <c r="J538" s="89" t="s">
        <v>189</v>
      </c>
      <c r="K538" s="90">
        <v>4</v>
      </c>
      <c r="L538" s="91">
        <v>3</v>
      </c>
    </row>
    <row r="539" spans="9:13" x14ac:dyDescent="0.3">
      <c r="I539" s="88" t="s">
        <v>128</v>
      </c>
      <c r="J539" s="89" t="s">
        <v>189</v>
      </c>
      <c r="K539" s="90">
        <v>1</v>
      </c>
      <c r="L539" s="91">
        <v>2.6666666666666599</v>
      </c>
    </row>
    <row r="540" spans="9:13" x14ac:dyDescent="0.3">
      <c r="I540" s="88" t="s">
        <v>129</v>
      </c>
      <c r="J540" s="89" t="s">
        <v>189</v>
      </c>
      <c r="K540" s="90">
        <v>2</v>
      </c>
      <c r="L540" s="91">
        <v>2.3333333333333299</v>
      </c>
    </row>
    <row r="541" spans="9:13" x14ac:dyDescent="0.3">
      <c r="I541" s="88" t="s">
        <v>130</v>
      </c>
      <c r="J541" s="89" t="s">
        <v>189</v>
      </c>
      <c r="K541" s="90">
        <v>9</v>
      </c>
      <c r="L541" s="91">
        <v>4</v>
      </c>
    </row>
    <row r="542" spans="9:13" x14ac:dyDescent="0.3">
      <c r="I542" s="88" t="s">
        <v>131</v>
      </c>
      <c r="J542" s="89" t="s">
        <v>189</v>
      </c>
      <c r="K542" s="90">
        <v>4</v>
      </c>
      <c r="L542" s="91">
        <v>5</v>
      </c>
    </row>
    <row r="543" spans="9:13" x14ac:dyDescent="0.3">
      <c r="I543" s="88" t="s">
        <v>132</v>
      </c>
      <c r="J543" s="89" t="s">
        <v>189</v>
      </c>
      <c r="K543" s="90">
        <v>1</v>
      </c>
      <c r="L543" s="91">
        <v>4.6666666666666599</v>
      </c>
    </row>
    <row r="544" spans="9:13" x14ac:dyDescent="0.3">
      <c r="I544" s="88" t="s">
        <v>133</v>
      </c>
      <c r="J544" s="89" t="s">
        <v>189</v>
      </c>
      <c r="K544" s="90">
        <v>4</v>
      </c>
      <c r="L544" s="91">
        <v>3</v>
      </c>
    </row>
    <row r="545" spans="9:13" x14ac:dyDescent="0.3">
      <c r="I545" s="88" t="s">
        <v>134</v>
      </c>
      <c r="J545" s="89" t="s">
        <v>189</v>
      </c>
      <c r="K545" s="90">
        <v>7</v>
      </c>
      <c r="L545" s="91">
        <v>4</v>
      </c>
    </row>
    <row r="546" spans="9:13" x14ac:dyDescent="0.3">
      <c r="I546" s="88" t="s">
        <v>135</v>
      </c>
      <c r="J546" s="89" t="s">
        <v>189</v>
      </c>
      <c r="K546" s="90">
        <v>3</v>
      </c>
      <c r="L546" s="91">
        <v>4.6666666666666599</v>
      </c>
    </row>
    <row r="547" spans="9:13" ht="15" thickBot="1" x14ac:dyDescent="0.35">
      <c r="I547" s="96" t="s">
        <v>136</v>
      </c>
      <c r="J547" s="97" t="s">
        <v>189</v>
      </c>
      <c r="K547" s="100">
        <v>8</v>
      </c>
      <c r="L547" s="101">
        <v>6</v>
      </c>
      <c r="M547" s="1" t="str">
        <f>IF(K547&gt;L547,"Increase","Decline")</f>
        <v>Increase</v>
      </c>
    </row>
    <row r="548" spans="9:13" ht="15" thickTop="1" x14ac:dyDescent="0.3">
      <c r="I548" s="92" t="s">
        <v>124</v>
      </c>
      <c r="J548" s="93" t="s">
        <v>190</v>
      </c>
      <c r="K548" s="94">
        <v>3</v>
      </c>
      <c r="L548" s="95">
        <v>3</v>
      </c>
    </row>
    <row r="549" spans="9:13" x14ac:dyDescent="0.3">
      <c r="I549" s="88" t="s">
        <v>126</v>
      </c>
      <c r="J549" s="89" t="s">
        <v>190</v>
      </c>
      <c r="K549" s="90">
        <v>3</v>
      </c>
      <c r="L549" s="91">
        <v>3</v>
      </c>
    </row>
    <row r="550" spans="9:13" x14ac:dyDescent="0.3">
      <c r="I550" s="88" t="s">
        <v>127</v>
      </c>
      <c r="J550" s="89" t="s">
        <v>190</v>
      </c>
      <c r="K550" s="90">
        <v>3</v>
      </c>
      <c r="L550" s="91">
        <v>3</v>
      </c>
    </row>
    <row r="551" spans="9:13" x14ac:dyDescent="0.3">
      <c r="I551" s="88" t="s">
        <v>128</v>
      </c>
      <c r="J551" s="89" t="s">
        <v>190</v>
      </c>
      <c r="K551" s="90">
        <v>3</v>
      </c>
      <c r="L551" s="91">
        <v>3</v>
      </c>
    </row>
    <row r="552" spans="9:13" x14ac:dyDescent="0.3">
      <c r="I552" s="88" t="s">
        <v>129</v>
      </c>
      <c r="J552" s="89" t="s">
        <v>190</v>
      </c>
      <c r="K552" s="90">
        <v>4</v>
      </c>
      <c r="L552" s="91">
        <v>3.3333333333333299</v>
      </c>
    </row>
    <row r="553" spans="9:13" x14ac:dyDescent="0.3">
      <c r="I553" s="88" t="s">
        <v>130</v>
      </c>
      <c r="J553" s="89" t="s">
        <v>190</v>
      </c>
      <c r="K553" s="90">
        <v>8</v>
      </c>
      <c r="L553" s="91">
        <v>5</v>
      </c>
    </row>
    <row r="554" spans="9:13" x14ac:dyDescent="0.3">
      <c r="I554" s="88" t="s">
        <v>131</v>
      </c>
      <c r="J554" s="89" t="s">
        <v>190</v>
      </c>
      <c r="K554" s="90">
        <v>6</v>
      </c>
      <c r="L554" s="91">
        <v>6</v>
      </c>
    </row>
    <row r="555" spans="9:13" x14ac:dyDescent="0.3">
      <c r="I555" s="88" t="s">
        <v>132</v>
      </c>
      <c r="J555" s="89" t="s">
        <v>190</v>
      </c>
      <c r="K555" s="90">
        <v>2</v>
      </c>
      <c r="L555" s="91">
        <v>5.3333333333333304</v>
      </c>
    </row>
    <row r="556" spans="9:13" x14ac:dyDescent="0.3">
      <c r="I556" s="88" t="s">
        <v>133</v>
      </c>
      <c r="J556" s="89" t="s">
        <v>190</v>
      </c>
      <c r="K556" s="90">
        <v>3</v>
      </c>
      <c r="L556" s="91">
        <v>3.6666666666666599</v>
      </c>
    </row>
    <row r="557" spans="9:13" x14ac:dyDescent="0.3">
      <c r="I557" s="88" t="s">
        <v>134</v>
      </c>
      <c r="J557" s="89" t="s">
        <v>190</v>
      </c>
      <c r="K557" s="90">
        <v>8</v>
      </c>
      <c r="L557" s="91">
        <v>4.3333333333333304</v>
      </c>
    </row>
    <row r="558" spans="9:13" x14ac:dyDescent="0.3">
      <c r="I558" s="88" t="s">
        <v>135</v>
      </c>
      <c r="J558" s="89" t="s">
        <v>190</v>
      </c>
      <c r="K558" s="90">
        <v>8</v>
      </c>
      <c r="L558" s="91">
        <v>6.3333333333333304</v>
      </c>
    </row>
    <row r="559" spans="9:13" ht="15" thickBot="1" x14ac:dyDescent="0.35">
      <c r="I559" s="96" t="s">
        <v>136</v>
      </c>
      <c r="J559" s="97" t="s">
        <v>190</v>
      </c>
      <c r="K559" s="98">
        <v>5</v>
      </c>
      <c r="L559" s="99">
        <v>7</v>
      </c>
      <c r="M559" s="1" t="str">
        <f>IF(K559&gt;L559,"Increase","Decline")</f>
        <v>Decline</v>
      </c>
    </row>
    <row r="560" spans="9:13" ht="15" thickTop="1" x14ac:dyDescent="0.3">
      <c r="I560" s="92" t="s">
        <v>124</v>
      </c>
      <c r="J560" s="93" t="s">
        <v>191</v>
      </c>
      <c r="K560" s="94">
        <v>1</v>
      </c>
      <c r="L560" s="95">
        <v>1</v>
      </c>
    </row>
    <row r="561" spans="9:13" x14ac:dyDescent="0.3">
      <c r="I561" s="88" t="s">
        <v>126</v>
      </c>
      <c r="J561" s="89" t="s">
        <v>191</v>
      </c>
      <c r="K561" s="90">
        <v>3</v>
      </c>
      <c r="L561" s="91">
        <v>2</v>
      </c>
    </row>
    <row r="562" spans="9:13" x14ac:dyDescent="0.3">
      <c r="I562" s="88" t="s">
        <v>127</v>
      </c>
      <c r="J562" s="89" t="s">
        <v>191</v>
      </c>
      <c r="K562" s="90">
        <v>4</v>
      </c>
      <c r="L562" s="91">
        <v>2.6666666666666599</v>
      </c>
    </row>
    <row r="563" spans="9:13" x14ac:dyDescent="0.3">
      <c r="I563" s="88" t="s">
        <v>128</v>
      </c>
      <c r="J563" s="89" t="s">
        <v>191</v>
      </c>
      <c r="K563" s="90">
        <v>1</v>
      </c>
      <c r="L563" s="91">
        <v>2.6666666666666599</v>
      </c>
    </row>
    <row r="564" spans="9:13" x14ac:dyDescent="0.3">
      <c r="I564" s="88" t="s">
        <v>129</v>
      </c>
      <c r="J564" s="89" t="s">
        <v>191</v>
      </c>
      <c r="K564" s="90">
        <v>2</v>
      </c>
      <c r="L564" s="91">
        <v>2.3333333333333299</v>
      </c>
    </row>
    <row r="565" spans="9:13" x14ac:dyDescent="0.3">
      <c r="I565" s="88" t="s">
        <v>130</v>
      </c>
      <c r="J565" s="89" t="s">
        <v>191</v>
      </c>
      <c r="K565" s="90">
        <v>7</v>
      </c>
      <c r="L565" s="91">
        <v>3.3333333333333299</v>
      </c>
    </row>
    <row r="566" spans="9:13" x14ac:dyDescent="0.3">
      <c r="I566" s="88" t="s">
        <v>131</v>
      </c>
      <c r="J566" s="89" t="s">
        <v>191</v>
      </c>
      <c r="K566" s="90">
        <v>4</v>
      </c>
      <c r="L566" s="91">
        <v>4.3333333333333304</v>
      </c>
    </row>
    <row r="567" spans="9:13" x14ac:dyDescent="0.3">
      <c r="I567" s="88" t="s">
        <v>132</v>
      </c>
      <c r="J567" s="89" t="s">
        <v>191</v>
      </c>
      <c r="K567" s="90">
        <v>4</v>
      </c>
      <c r="L567" s="91">
        <v>5</v>
      </c>
    </row>
    <row r="568" spans="9:13" x14ac:dyDescent="0.3">
      <c r="I568" s="88" t="s">
        <v>133</v>
      </c>
      <c r="J568" s="89" t="s">
        <v>191</v>
      </c>
      <c r="K568" s="90">
        <v>5</v>
      </c>
      <c r="L568" s="91">
        <v>4.3333333333333304</v>
      </c>
    </row>
    <row r="569" spans="9:13" x14ac:dyDescent="0.3">
      <c r="I569" s="88" t="s">
        <v>134</v>
      </c>
      <c r="J569" s="89" t="s">
        <v>191</v>
      </c>
      <c r="K569" s="90">
        <v>4</v>
      </c>
      <c r="L569" s="91">
        <v>4.3333333333333304</v>
      </c>
    </row>
    <row r="570" spans="9:13" x14ac:dyDescent="0.3">
      <c r="I570" s="88" t="s">
        <v>135</v>
      </c>
      <c r="J570" s="89" t="s">
        <v>191</v>
      </c>
      <c r="K570" s="90">
        <v>11</v>
      </c>
      <c r="L570" s="91">
        <v>6.6666666666666599</v>
      </c>
    </row>
    <row r="571" spans="9:13" ht="15" thickBot="1" x14ac:dyDescent="0.35">
      <c r="I571" s="96" t="s">
        <v>136</v>
      </c>
      <c r="J571" s="97" t="s">
        <v>191</v>
      </c>
      <c r="K571" s="100">
        <v>9</v>
      </c>
      <c r="L571" s="101">
        <v>8</v>
      </c>
      <c r="M571" s="1" t="str">
        <f>IF(K571&gt;L571,"Increase","Decline")</f>
        <v>Increase</v>
      </c>
    </row>
    <row r="572" spans="9:13" ht="15" thickTop="1" x14ac:dyDescent="0.3">
      <c r="I572" s="92" t="s">
        <v>124</v>
      </c>
      <c r="J572" s="93" t="s">
        <v>192</v>
      </c>
      <c r="K572" s="94">
        <v>1</v>
      </c>
      <c r="L572" s="95">
        <v>1</v>
      </c>
    </row>
    <row r="573" spans="9:13" x14ac:dyDescent="0.3">
      <c r="I573" s="88" t="s">
        <v>126</v>
      </c>
      <c r="J573" s="89" t="s">
        <v>192</v>
      </c>
      <c r="K573" s="90">
        <v>2</v>
      </c>
      <c r="L573" s="91">
        <v>1.5</v>
      </c>
    </row>
    <row r="574" spans="9:13" x14ac:dyDescent="0.3">
      <c r="I574" s="88" t="s">
        <v>128</v>
      </c>
      <c r="J574" s="89" t="s">
        <v>192</v>
      </c>
      <c r="K574" s="90">
        <v>6</v>
      </c>
      <c r="L574" s="91">
        <v>3</v>
      </c>
    </row>
    <row r="575" spans="9:13" x14ac:dyDescent="0.3">
      <c r="I575" s="88" t="s">
        <v>129</v>
      </c>
      <c r="J575" s="89" t="s">
        <v>192</v>
      </c>
      <c r="K575" s="90">
        <v>2</v>
      </c>
      <c r="L575" s="91">
        <v>3.3333333333333299</v>
      </c>
    </row>
    <row r="576" spans="9:13" x14ac:dyDescent="0.3">
      <c r="I576" s="88" t="s">
        <v>130</v>
      </c>
      <c r="J576" s="89" t="s">
        <v>192</v>
      </c>
      <c r="K576" s="90">
        <v>2</v>
      </c>
      <c r="L576" s="91">
        <v>3.3333333333333299</v>
      </c>
    </row>
    <row r="577" spans="9:13" x14ac:dyDescent="0.3">
      <c r="I577" s="88" t="s">
        <v>131</v>
      </c>
      <c r="J577" s="89" t="s">
        <v>192</v>
      </c>
      <c r="K577" s="90">
        <v>3</v>
      </c>
      <c r="L577" s="91">
        <v>2.3333333333333299</v>
      </c>
    </row>
    <row r="578" spans="9:13" x14ac:dyDescent="0.3">
      <c r="I578" s="88" t="s">
        <v>132</v>
      </c>
      <c r="J578" s="89" t="s">
        <v>192</v>
      </c>
      <c r="K578" s="90">
        <v>4</v>
      </c>
      <c r="L578" s="91">
        <v>3</v>
      </c>
    </row>
    <row r="579" spans="9:13" x14ac:dyDescent="0.3">
      <c r="I579" s="88" t="s">
        <v>133</v>
      </c>
      <c r="J579" s="89" t="s">
        <v>192</v>
      </c>
      <c r="K579" s="90">
        <v>6</v>
      </c>
      <c r="L579" s="91">
        <v>4.3333333333333304</v>
      </c>
    </row>
    <row r="580" spans="9:13" x14ac:dyDescent="0.3">
      <c r="I580" s="88" t="s">
        <v>134</v>
      </c>
      <c r="J580" s="89" t="s">
        <v>192</v>
      </c>
      <c r="K580" s="90">
        <v>6</v>
      </c>
      <c r="L580" s="91">
        <v>5.3333333333333304</v>
      </c>
    </row>
    <row r="581" spans="9:13" x14ac:dyDescent="0.3">
      <c r="I581" s="88" t="s">
        <v>135</v>
      </c>
      <c r="J581" s="89" t="s">
        <v>192</v>
      </c>
      <c r="K581" s="90">
        <v>2</v>
      </c>
      <c r="L581" s="91">
        <v>4.6666666666666599</v>
      </c>
    </row>
    <row r="582" spans="9:13" ht="15" thickBot="1" x14ac:dyDescent="0.35">
      <c r="I582" s="96" t="s">
        <v>136</v>
      </c>
      <c r="J582" s="97" t="s">
        <v>192</v>
      </c>
      <c r="K582" s="100">
        <v>7</v>
      </c>
      <c r="L582" s="101">
        <v>5</v>
      </c>
      <c r="M582" s="1" t="str">
        <f>IF(K582&gt;L582,"Increase","Decline")</f>
        <v>Increase</v>
      </c>
    </row>
    <row r="583" spans="9:13" ht="15" thickTop="1" x14ac:dyDescent="0.3">
      <c r="I583" s="92" t="s">
        <v>124</v>
      </c>
      <c r="J583" s="93" t="s">
        <v>193</v>
      </c>
      <c r="K583" s="94">
        <v>3</v>
      </c>
      <c r="L583" s="95">
        <v>3</v>
      </c>
    </row>
    <row r="584" spans="9:13" x14ac:dyDescent="0.3">
      <c r="I584" s="88" t="s">
        <v>126</v>
      </c>
      <c r="J584" s="89" t="s">
        <v>193</v>
      </c>
      <c r="K584" s="90">
        <v>3</v>
      </c>
      <c r="L584" s="91">
        <v>3</v>
      </c>
    </row>
    <row r="585" spans="9:13" x14ac:dyDescent="0.3">
      <c r="I585" s="88" t="s">
        <v>127</v>
      </c>
      <c r="J585" s="89" t="s">
        <v>193</v>
      </c>
      <c r="K585" s="90">
        <v>2</v>
      </c>
      <c r="L585" s="91">
        <v>2.6666666666666599</v>
      </c>
    </row>
    <row r="586" spans="9:13" x14ac:dyDescent="0.3">
      <c r="I586" s="88" t="s">
        <v>128</v>
      </c>
      <c r="J586" s="89" t="s">
        <v>193</v>
      </c>
      <c r="K586" s="90">
        <v>3</v>
      </c>
      <c r="L586" s="91">
        <v>2.6666666666666599</v>
      </c>
    </row>
    <row r="587" spans="9:13" x14ac:dyDescent="0.3">
      <c r="I587" s="88" t="s">
        <v>129</v>
      </c>
      <c r="J587" s="89" t="s">
        <v>193</v>
      </c>
      <c r="K587" s="90">
        <v>2</v>
      </c>
      <c r="L587" s="91">
        <v>2.3333333333333299</v>
      </c>
    </row>
    <row r="588" spans="9:13" x14ac:dyDescent="0.3">
      <c r="I588" s="88" t="s">
        <v>130</v>
      </c>
      <c r="J588" s="89" t="s">
        <v>193</v>
      </c>
      <c r="K588" s="90">
        <v>2</v>
      </c>
      <c r="L588" s="91">
        <v>2.3333333333333299</v>
      </c>
    </row>
    <row r="589" spans="9:13" x14ac:dyDescent="0.3">
      <c r="I589" s="88" t="s">
        <v>131</v>
      </c>
      <c r="J589" s="89" t="s">
        <v>193</v>
      </c>
      <c r="K589" s="90">
        <v>1</v>
      </c>
      <c r="L589" s="91">
        <v>1.6666666666666601</v>
      </c>
    </row>
    <row r="590" spans="9:13" x14ac:dyDescent="0.3">
      <c r="I590" s="88" t="s">
        <v>132</v>
      </c>
      <c r="J590" s="89" t="s">
        <v>193</v>
      </c>
      <c r="K590" s="90">
        <v>8</v>
      </c>
      <c r="L590" s="91">
        <v>3.6666666666666599</v>
      </c>
    </row>
    <row r="591" spans="9:13" x14ac:dyDescent="0.3">
      <c r="I591" s="88" t="s">
        <v>133</v>
      </c>
      <c r="J591" s="89" t="s">
        <v>193</v>
      </c>
      <c r="K591" s="90">
        <v>3</v>
      </c>
      <c r="L591" s="91">
        <v>4</v>
      </c>
    </row>
    <row r="592" spans="9:13" x14ac:dyDescent="0.3">
      <c r="I592" s="88" t="s">
        <v>134</v>
      </c>
      <c r="J592" s="89" t="s">
        <v>193</v>
      </c>
      <c r="K592" s="90">
        <v>5</v>
      </c>
      <c r="L592" s="91">
        <v>5.3333333333333304</v>
      </c>
    </row>
    <row r="593" spans="9:13" x14ac:dyDescent="0.3">
      <c r="I593" s="88" t="s">
        <v>135</v>
      </c>
      <c r="J593" s="89" t="s">
        <v>193</v>
      </c>
      <c r="K593" s="90">
        <v>8</v>
      </c>
      <c r="L593" s="91">
        <v>5.3333333333333304</v>
      </c>
    </row>
    <row r="594" spans="9:13" ht="15" thickBot="1" x14ac:dyDescent="0.35">
      <c r="I594" s="96" t="s">
        <v>136</v>
      </c>
      <c r="J594" s="97" t="s">
        <v>193</v>
      </c>
      <c r="K594" s="98">
        <v>5</v>
      </c>
      <c r="L594" s="99">
        <v>6</v>
      </c>
      <c r="M594" s="1" t="str">
        <f>IF(K594&gt;L594,"Increase","Decline")</f>
        <v>Decline</v>
      </c>
    </row>
    <row r="595" spans="9:13" ht="15" thickTop="1" x14ac:dyDescent="0.3">
      <c r="I595" s="92" t="s">
        <v>124</v>
      </c>
      <c r="J595" s="93" t="s">
        <v>194</v>
      </c>
      <c r="K595" s="94">
        <v>3</v>
      </c>
      <c r="L595" s="95">
        <v>3</v>
      </c>
    </row>
    <row r="596" spans="9:13" x14ac:dyDescent="0.3">
      <c r="I596" s="88" t="s">
        <v>126</v>
      </c>
      <c r="J596" s="89" t="s">
        <v>194</v>
      </c>
      <c r="K596" s="90">
        <v>1</v>
      </c>
      <c r="L596" s="91">
        <v>2</v>
      </c>
    </row>
    <row r="597" spans="9:13" x14ac:dyDescent="0.3">
      <c r="I597" s="88" t="s">
        <v>127</v>
      </c>
      <c r="J597" s="89" t="s">
        <v>194</v>
      </c>
      <c r="K597" s="90">
        <v>2</v>
      </c>
      <c r="L597" s="91">
        <v>2</v>
      </c>
    </row>
    <row r="598" spans="9:13" x14ac:dyDescent="0.3">
      <c r="I598" s="88" t="s">
        <v>128</v>
      </c>
      <c r="J598" s="89" t="s">
        <v>194</v>
      </c>
      <c r="K598" s="90">
        <v>1</v>
      </c>
      <c r="L598" s="91">
        <v>1.3333333333333299</v>
      </c>
    </row>
    <row r="599" spans="9:13" x14ac:dyDescent="0.3">
      <c r="I599" s="88" t="s">
        <v>129</v>
      </c>
      <c r="J599" s="89" t="s">
        <v>194</v>
      </c>
      <c r="K599" s="90">
        <v>7</v>
      </c>
      <c r="L599" s="91">
        <v>3.3333333333333299</v>
      </c>
    </row>
    <row r="600" spans="9:13" x14ac:dyDescent="0.3">
      <c r="I600" s="88" t="s">
        <v>130</v>
      </c>
      <c r="J600" s="89" t="s">
        <v>194</v>
      </c>
      <c r="K600" s="90">
        <v>4</v>
      </c>
      <c r="L600" s="91">
        <v>4</v>
      </c>
    </row>
    <row r="601" spans="9:13" x14ac:dyDescent="0.3">
      <c r="I601" s="88" t="s">
        <v>131</v>
      </c>
      <c r="J601" s="89" t="s">
        <v>194</v>
      </c>
      <c r="K601" s="90">
        <v>4</v>
      </c>
      <c r="L601" s="91">
        <v>5</v>
      </c>
    </row>
    <row r="602" spans="9:13" x14ac:dyDescent="0.3">
      <c r="I602" s="88" t="s">
        <v>132</v>
      </c>
      <c r="J602" s="89" t="s">
        <v>194</v>
      </c>
      <c r="K602" s="90">
        <v>4</v>
      </c>
      <c r="L602" s="91">
        <v>4</v>
      </c>
    </row>
    <row r="603" spans="9:13" x14ac:dyDescent="0.3">
      <c r="I603" s="88" t="s">
        <v>133</v>
      </c>
      <c r="J603" s="89" t="s">
        <v>194</v>
      </c>
      <c r="K603" s="90">
        <v>5</v>
      </c>
      <c r="L603" s="91">
        <v>4.3333333333333304</v>
      </c>
    </row>
    <row r="604" spans="9:13" x14ac:dyDescent="0.3">
      <c r="I604" s="88" t="s">
        <v>134</v>
      </c>
      <c r="J604" s="89" t="s">
        <v>194</v>
      </c>
      <c r="K604" s="90">
        <v>5</v>
      </c>
      <c r="L604" s="91">
        <v>4.6666666666666599</v>
      </c>
    </row>
    <row r="605" spans="9:13" x14ac:dyDescent="0.3">
      <c r="I605" s="88" t="s">
        <v>135</v>
      </c>
      <c r="J605" s="89" t="s">
        <v>194</v>
      </c>
      <c r="K605" s="90">
        <v>3</v>
      </c>
      <c r="L605" s="91">
        <v>4.3333333333333304</v>
      </c>
    </row>
    <row r="606" spans="9:13" ht="15" thickBot="1" x14ac:dyDescent="0.35">
      <c r="I606" s="96" t="s">
        <v>136</v>
      </c>
      <c r="J606" s="97" t="s">
        <v>194</v>
      </c>
      <c r="K606" s="100">
        <v>6</v>
      </c>
      <c r="L606" s="101">
        <v>4.6666666666666599</v>
      </c>
      <c r="M606" s="1" t="str">
        <f>IF(K606&gt;L606,"Increase","Decline")</f>
        <v>Increase</v>
      </c>
    </row>
    <row r="607" spans="9:13" ht="15" thickTop="1" x14ac:dyDescent="0.3">
      <c r="I607" s="92" t="s">
        <v>124</v>
      </c>
      <c r="J607" s="93" t="s">
        <v>195</v>
      </c>
      <c r="K607" s="94">
        <v>3</v>
      </c>
      <c r="L607" s="95">
        <v>3</v>
      </c>
    </row>
    <row r="608" spans="9:13" x14ac:dyDescent="0.3">
      <c r="I608" s="88" t="s">
        <v>126</v>
      </c>
      <c r="J608" s="89" t="s">
        <v>195</v>
      </c>
      <c r="K608" s="90">
        <v>1</v>
      </c>
      <c r="L608" s="91">
        <v>2</v>
      </c>
    </row>
    <row r="609" spans="9:13" x14ac:dyDescent="0.3">
      <c r="I609" s="88" t="s">
        <v>127</v>
      </c>
      <c r="J609" s="89" t="s">
        <v>195</v>
      </c>
      <c r="K609" s="90">
        <v>2</v>
      </c>
      <c r="L609" s="91">
        <v>2</v>
      </c>
    </row>
    <row r="610" spans="9:13" x14ac:dyDescent="0.3">
      <c r="I610" s="88" t="s">
        <v>128</v>
      </c>
      <c r="J610" s="89" t="s">
        <v>195</v>
      </c>
      <c r="K610" s="90">
        <v>3</v>
      </c>
      <c r="L610" s="91">
        <v>2</v>
      </c>
    </row>
    <row r="611" spans="9:13" x14ac:dyDescent="0.3">
      <c r="I611" s="88" t="s">
        <v>129</v>
      </c>
      <c r="J611" s="89" t="s">
        <v>195</v>
      </c>
      <c r="K611" s="90">
        <v>4</v>
      </c>
      <c r="L611" s="91">
        <v>3</v>
      </c>
    </row>
    <row r="612" spans="9:13" x14ac:dyDescent="0.3">
      <c r="I612" s="88" t="s">
        <v>130</v>
      </c>
      <c r="J612" s="89" t="s">
        <v>195</v>
      </c>
      <c r="K612" s="90">
        <v>4</v>
      </c>
      <c r="L612" s="91">
        <v>3.6666666666666599</v>
      </c>
    </row>
    <row r="613" spans="9:13" x14ac:dyDescent="0.3">
      <c r="I613" s="88" t="s">
        <v>131</v>
      </c>
      <c r="J613" s="89" t="s">
        <v>195</v>
      </c>
      <c r="K613" s="90">
        <v>2</v>
      </c>
      <c r="L613" s="91">
        <v>3.3333333333333299</v>
      </c>
    </row>
    <row r="614" spans="9:13" x14ac:dyDescent="0.3">
      <c r="I614" s="88" t="s">
        <v>132</v>
      </c>
      <c r="J614" s="89" t="s">
        <v>195</v>
      </c>
      <c r="K614" s="90">
        <v>4</v>
      </c>
      <c r="L614" s="91">
        <v>3.3333333333333299</v>
      </c>
    </row>
    <row r="615" spans="9:13" x14ac:dyDescent="0.3">
      <c r="I615" s="88" t="s">
        <v>133</v>
      </c>
      <c r="J615" s="89" t="s">
        <v>195</v>
      </c>
      <c r="K615" s="90">
        <v>3</v>
      </c>
      <c r="L615" s="91">
        <v>3</v>
      </c>
    </row>
    <row r="616" spans="9:13" x14ac:dyDescent="0.3">
      <c r="I616" s="88" t="s">
        <v>134</v>
      </c>
      <c r="J616" s="89" t="s">
        <v>195</v>
      </c>
      <c r="K616" s="90">
        <v>2</v>
      </c>
      <c r="L616" s="91">
        <v>3</v>
      </c>
    </row>
    <row r="617" spans="9:13" x14ac:dyDescent="0.3">
      <c r="I617" s="88" t="s">
        <v>135</v>
      </c>
      <c r="J617" s="89" t="s">
        <v>195</v>
      </c>
      <c r="K617" s="90">
        <v>4</v>
      </c>
      <c r="L617" s="91">
        <v>3</v>
      </c>
    </row>
    <row r="618" spans="9:13" ht="15" thickBot="1" x14ac:dyDescent="0.35">
      <c r="I618" s="96" t="s">
        <v>136</v>
      </c>
      <c r="J618" s="97" t="s">
        <v>195</v>
      </c>
      <c r="K618" s="100">
        <v>6</v>
      </c>
      <c r="L618" s="101">
        <v>4</v>
      </c>
      <c r="M618" s="1" t="str">
        <f>IF(K618&gt;L618,"Increase","Decline")</f>
        <v>Increase</v>
      </c>
    </row>
    <row r="619" spans="9:13" ht="15" thickTop="1" x14ac:dyDescent="0.3">
      <c r="I619" s="92" t="s">
        <v>124</v>
      </c>
      <c r="J619" s="93" t="s">
        <v>196</v>
      </c>
      <c r="K619" s="94">
        <v>2</v>
      </c>
      <c r="L619" s="95">
        <v>2</v>
      </c>
    </row>
    <row r="620" spans="9:13" x14ac:dyDescent="0.3">
      <c r="I620" s="88" t="s">
        <v>126</v>
      </c>
      <c r="J620" s="89" t="s">
        <v>196</v>
      </c>
      <c r="K620" s="90">
        <v>3</v>
      </c>
      <c r="L620" s="91">
        <v>2.5</v>
      </c>
    </row>
    <row r="621" spans="9:13" x14ac:dyDescent="0.3">
      <c r="I621" s="88" t="s">
        <v>127</v>
      </c>
      <c r="J621" s="89" t="s">
        <v>196</v>
      </c>
      <c r="K621" s="90">
        <v>1</v>
      </c>
      <c r="L621" s="91">
        <v>2</v>
      </c>
    </row>
    <row r="622" spans="9:13" x14ac:dyDescent="0.3">
      <c r="I622" s="88" t="s">
        <v>128</v>
      </c>
      <c r="J622" s="89" t="s">
        <v>196</v>
      </c>
      <c r="K622" s="90">
        <v>5</v>
      </c>
      <c r="L622" s="91">
        <v>3</v>
      </c>
    </row>
    <row r="623" spans="9:13" x14ac:dyDescent="0.3">
      <c r="I623" s="88" t="s">
        <v>129</v>
      </c>
      <c r="J623" s="89" t="s">
        <v>196</v>
      </c>
      <c r="K623" s="90">
        <v>4</v>
      </c>
      <c r="L623" s="91">
        <v>3.3333333333333299</v>
      </c>
    </row>
    <row r="624" spans="9:13" x14ac:dyDescent="0.3">
      <c r="I624" s="88" t="s">
        <v>130</v>
      </c>
      <c r="J624" s="89" t="s">
        <v>196</v>
      </c>
      <c r="K624" s="90">
        <v>6</v>
      </c>
      <c r="L624" s="91">
        <v>5</v>
      </c>
    </row>
    <row r="625" spans="9:13" x14ac:dyDescent="0.3">
      <c r="I625" s="88" t="s">
        <v>131</v>
      </c>
      <c r="J625" s="89" t="s">
        <v>196</v>
      </c>
      <c r="K625" s="90">
        <v>6</v>
      </c>
      <c r="L625" s="91">
        <v>5.3333333333333304</v>
      </c>
    </row>
    <row r="626" spans="9:13" x14ac:dyDescent="0.3">
      <c r="I626" s="88" t="s">
        <v>132</v>
      </c>
      <c r="J626" s="89" t="s">
        <v>196</v>
      </c>
      <c r="K626" s="90">
        <v>2</v>
      </c>
      <c r="L626" s="91">
        <v>4.6666666666666599</v>
      </c>
    </row>
    <row r="627" spans="9:13" x14ac:dyDescent="0.3">
      <c r="I627" s="88" t="s">
        <v>133</v>
      </c>
      <c r="J627" s="89" t="s">
        <v>196</v>
      </c>
      <c r="K627" s="90">
        <v>6</v>
      </c>
      <c r="L627" s="91">
        <v>4.6666666666666599</v>
      </c>
    </row>
    <row r="628" spans="9:13" x14ac:dyDescent="0.3">
      <c r="I628" s="88" t="s">
        <v>134</v>
      </c>
      <c r="J628" s="89" t="s">
        <v>196</v>
      </c>
      <c r="K628" s="90">
        <v>2</v>
      </c>
      <c r="L628" s="91">
        <v>3.3333333333333299</v>
      </c>
    </row>
    <row r="629" spans="9:13" x14ac:dyDescent="0.3">
      <c r="I629" s="88" t="s">
        <v>135</v>
      </c>
      <c r="J629" s="89" t="s">
        <v>196</v>
      </c>
      <c r="K629" s="90">
        <v>6</v>
      </c>
      <c r="L629" s="91">
        <v>4.6666666666666599</v>
      </c>
    </row>
    <row r="630" spans="9:13" ht="15" thickBot="1" x14ac:dyDescent="0.35">
      <c r="I630" s="96" t="s">
        <v>136</v>
      </c>
      <c r="J630" s="97" t="s">
        <v>196</v>
      </c>
      <c r="K630" s="100">
        <v>6</v>
      </c>
      <c r="L630" s="101">
        <v>4.6666666666666599</v>
      </c>
      <c r="M630" s="1" t="str">
        <f>IF(K630&gt;L630,"Increase","Decline")</f>
        <v>Increase</v>
      </c>
    </row>
    <row r="631" spans="9:13" ht="15" thickTop="1" x14ac:dyDescent="0.3">
      <c r="I631" s="92" t="s">
        <v>124</v>
      </c>
      <c r="J631" s="93" t="s">
        <v>197</v>
      </c>
      <c r="K631" s="94">
        <v>2</v>
      </c>
      <c r="L631" s="95">
        <v>2</v>
      </c>
    </row>
    <row r="632" spans="9:13" x14ac:dyDescent="0.3">
      <c r="I632" s="88" t="s">
        <v>126</v>
      </c>
      <c r="J632" s="89" t="s">
        <v>197</v>
      </c>
      <c r="K632" s="90">
        <v>2</v>
      </c>
      <c r="L632" s="91">
        <v>2</v>
      </c>
    </row>
    <row r="633" spans="9:13" x14ac:dyDescent="0.3">
      <c r="I633" s="88" t="s">
        <v>127</v>
      </c>
      <c r="J633" s="89" t="s">
        <v>197</v>
      </c>
      <c r="K633" s="90">
        <v>4</v>
      </c>
      <c r="L633" s="91">
        <v>2.6666666666666599</v>
      </c>
    </row>
    <row r="634" spans="9:13" x14ac:dyDescent="0.3">
      <c r="I634" s="88" t="s">
        <v>128</v>
      </c>
      <c r="J634" s="89" t="s">
        <v>197</v>
      </c>
      <c r="K634" s="90">
        <v>3</v>
      </c>
      <c r="L634" s="91">
        <v>3</v>
      </c>
    </row>
    <row r="635" spans="9:13" x14ac:dyDescent="0.3">
      <c r="I635" s="88" t="s">
        <v>129</v>
      </c>
      <c r="J635" s="89" t="s">
        <v>197</v>
      </c>
      <c r="K635" s="90">
        <v>3</v>
      </c>
      <c r="L635" s="91">
        <v>3.3333333333333299</v>
      </c>
    </row>
    <row r="636" spans="9:13" x14ac:dyDescent="0.3">
      <c r="I636" s="88" t="s">
        <v>130</v>
      </c>
      <c r="J636" s="89" t="s">
        <v>197</v>
      </c>
      <c r="K636" s="90">
        <v>8</v>
      </c>
      <c r="L636" s="91">
        <v>4.6666666666666599</v>
      </c>
    </row>
    <row r="637" spans="9:13" x14ac:dyDescent="0.3">
      <c r="I637" s="88" t="s">
        <v>131</v>
      </c>
      <c r="J637" s="89" t="s">
        <v>197</v>
      </c>
      <c r="K637" s="90">
        <v>5</v>
      </c>
      <c r="L637" s="91">
        <v>5.3333333333333304</v>
      </c>
    </row>
    <row r="638" spans="9:13" x14ac:dyDescent="0.3">
      <c r="I638" s="88" t="s">
        <v>132</v>
      </c>
      <c r="J638" s="89" t="s">
        <v>197</v>
      </c>
      <c r="K638" s="90">
        <v>2</v>
      </c>
      <c r="L638" s="91">
        <v>5</v>
      </c>
    </row>
    <row r="639" spans="9:13" x14ac:dyDescent="0.3">
      <c r="I639" s="88" t="s">
        <v>133</v>
      </c>
      <c r="J639" s="89" t="s">
        <v>197</v>
      </c>
      <c r="K639" s="90">
        <v>4</v>
      </c>
      <c r="L639" s="91">
        <v>3.6666666666666599</v>
      </c>
    </row>
    <row r="640" spans="9:13" x14ac:dyDescent="0.3">
      <c r="I640" s="88" t="s">
        <v>134</v>
      </c>
      <c r="J640" s="89" t="s">
        <v>197</v>
      </c>
      <c r="K640" s="90">
        <v>4</v>
      </c>
      <c r="L640" s="91">
        <v>3.3333333333333299</v>
      </c>
    </row>
    <row r="641" spans="9:13" x14ac:dyDescent="0.3">
      <c r="I641" s="88" t="s">
        <v>135</v>
      </c>
      <c r="J641" s="89" t="s">
        <v>197</v>
      </c>
      <c r="K641" s="90">
        <v>5</v>
      </c>
      <c r="L641" s="91">
        <v>4.3333333333333304</v>
      </c>
    </row>
    <row r="642" spans="9:13" ht="15" thickBot="1" x14ac:dyDescent="0.35">
      <c r="I642" s="96" t="s">
        <v>136</v>
      </c>
      <c r="J642" s="97" t="s">
        <v>197</v>
      </c>
      <c r="K642" s="100">
        <v>6</v>
      </c>
      <c r="L642" s="101">
        <v>5</v>
      </c>
      <c r="M642" s="1" t="str">
        <f>IF(K642&gt;L642,"Increase","Decline")</f>
        <v>Increase</v>
      </c>
    </row>
    <row r="643" spans="9:13" ht="15" thickTop="1" x14ac:dyDescent="0.3">
      <c r="I643" s="92" t="s">
        <v>124</v>
      </c>
      <c r="J643" s="93" t="s">
        <v>198</v>
      </c>
      <c r="K643" s="94">
        <v>106</v>
      </c>
      <c r="L643" s="95">
        <v>106</v>
      </c>
    </row>
    <row r="644" spans="9:13" x14ac:dyDescent="0.3">
      <c r="I644" s="88" t="s">
        <v>126</v>
      </c>
      <c r="J644" s="89" t="s">
        <v>198</v>
      </c>
      <c r="K644" s="90">
        <v>271</v>
      </c>
      <c r="L644" s="91">
        <v>188.5</v>
      </c>
    </row>
    <row r="645" spans="9:13" x14ac:dyDescent="0.3">
      <c r="I645" s="88" t="s">
        <v>127</v>
      </c>
      <c r="J645" s="89" t="s">
        <v>198</v>
      </c>
      <c r="K645" s="90">
        <v>258</v>
      </c>
      <c r="L645" s="91">
        <v>211.666666666666</v>
      </c>
    </row>
    <row r="646" spans="9:13" x14ac:dyDescent="0.3">
      <c r="I646" s="88" t="s">
        <v>128</v>
      </c>
      <c r="J646" s="89" t="s">
        <v>198</v>
      </c>
      <c r="K646" s="90">
        <v>290</v>
      </c>
      <c r="L646" s="91">
        <v>273</v>
      </c>
    </row>
    <row r="647" spans="9:13" x14ac:dyDescent="0.3">
      <c r="I647" s="88" t="s">
        <v>129</v>
      </c>
      <c r="J647" s="89" t="s">
        <v>198</v>
      </c>
      <c r="K647" s="90">
        <v>312</v>
      </c>
      <c r="L647" s="91">
        <v>286.666666666666</v>
      </c>
    </row>
    <row r="648" spans="9:13" x14ac:dyDescent="0.3">
      <c r="I648" s="88" t="s">
        <v>130</v>
      </c>
      <c r="J648" s="89" t="s">
        <v>198</v>
      </c>
      <c r="K648" s="90">
        <v>383</v>
      </c>
      <c r="L648" s="91">
        <v>328.33333333333297</v>
      </c>
    </row>
    <row r="649" spans="9:13" x14ac:dyDescent="0.3">
      <c r="I649" s="88" t="s">
        <v>131</v>
      </c>
      <c r="J649" s="89" t="s">
        <v>198</v>
      </c>
      <c r="K649" s="90">
        <v>339</v>
      </c>
      <c r="L649" s="91">
        <v>344.666666666666</v>
      </c>
    </row>
    <row r="650" spans="9:13" x14ac:dyDescent="0.3">
      <c r="I650" s="88" t="s">
        <v>132</v>
      </c>
      <c r="J650" s="89" t="s">
        <v>198</v>
      </c>
      <c r="K650" s="90">
        <v>357</v>
      </c>
      <c r="L650" s="91">
        <v>359.666666666666</v>
      </c>
    </row>
    <row r="651" spans="9:13" x14ac:dyDescent="0.3">
      <c r="I651" s="88" t="s">
        <v>133</v>
      </c>
      <c r="J651" s="89" t="s">
        <v>198</v>
      </c>
      <c r="K651" s="90">
        <v>353</v>
      </c>
      <c r="L651" s="91">
        <v>349.666666666666</v>
      </c>
    </row>
    <row r="652" spans="9:13" x14ac:dyDescent="0.3">
      <c r="I652" s="88" t="s">
        <v>134</v>
      </c>
      <c r="J652" s="89" t="s">
        <v>198</v>
      </c>
      <c r="K652" s="90">
        <v>348</v>
      </c>
      <c r="L652" s="91">
        <v>352.666666666666</v>
      </c>
    </row>
    <row r="653" spans="9:13" x14ac:dyDescent="0.3">
      <c r="I653" s="88" t="s">
        <v>135</v>
      </c>
      <c r="J653" s="89" t="s">
        <v>198</v>
      </c>
      <c r="K653" s="90">
        <v>380</v>
      </c>
      <c r="L653" s="91">
        <v>360.33333333333297</v>
      </c>
    </row>
    <row r="654" spans="9:13" ht="15" thickBot="1" x14ac:dyDescent="0.35">
      <c r="I654" s="96" t="s">
        <v>136</v>
      </c>
      <c r="J654" s="97" t="s">
        <v>198</v>
      </c>
      <c r="K654" s="100">
        <v>413</v>
      </c>
      <c r="L654" s="101">
        <v>380.33333333333297</v>
      </c>
      <c r="M654" s="1" t="str">
        <f>IF(K654&gt;L654,"Increase","Decline")</f>
        <v>Increase</v>
      </c>
    </row>
    <row r="655" spans="9:13" ht="15" thickTop="1" x14ac:dyDescent="0.3">
      <c r="I655" s="92" t="s">
        <v>124</v>
      </c>
      <c r="J655" s="93" t="s">
        <v>199</v>
      </c>
      <c r="K655" s="94">
        <v>50</v>
      </c>
      <c r="L655" s="95">
        <v>50</v>
      </c>
    </row>
    <row r="656" spans="9:13" x14ac:dyDescent="0.3">
      <c r="I656" s="88" t="s">
        <v>126</v>
      </c>
      <c r="J656" s="89" t="s">
        <v>199</v>
      </c>
      <c r="K656" s="90">
        <v>499</v>
      </c>
      <c r="L656" s="91">
        <v>274.5</v>
      </c>
    </row>
    <row r="657" spans="9:13" x14ac:dyDescent="0.3">
      <c r="I657" s="88" t="s">
        <v>127</v>
      </c>
      <c r="J657" s="89" t="s">
        <v>199</v>
      </c>
      <c r="K657" s="90">
        <v>491</v>
      </c>
      <c r="L657" s="91">
        <v>346.666666666666</v>
      </c>
    </row>
    <row r="658" spans="9:13" x14ac:dyDescent="0.3">
      <c r="I658" s="88" t="s">
        <v>128</v>
      </c>
      <c r="J658" s="89" t="s">
        <v>199</v>
      </c>
      <c r="K658" s="90">
        <v>494</v>
      </c>
      <c r="L658" s="91">
        <v>494.666666666666</v>
      </c>
    </row>
    <row r="659" spans="9:13" x14ac:dyDescent="0.3">
      <c r="I659" s="88" t="s">
        <v>129</v>
      </c>
      <c r="J659" s="89" t="s">
        <v>199</v>
      </c>
      <c r="K659" s="90">
        <v>481</v>
      </c>
      <c r="L659" s="91">
        <v>488.666666666666</v>
      </c>
    </row>
    <row r="660" spans="9:13" x14ac:dyDescent="0.3">
      <c r="I660" s="88" t="s">
        <v>130</v>
      </c>
      <c r="J660" s="89" t="s">
        <v>199</v>
      </c>
      <c r="K660" s="90">
        <v>542</v>
      </c>
      <c r="L660" s="91">
        <v>505.666666666666</v>
      </c>
    </row>
    <row r="661" spans="9:13" x14ac:dyDescent="0.3">
      <c r="I661" s="88" t="s">
        <v>131</v>
      </c>
      <c r="J661" s="89" t="s">
        <v>199</v>
      </c>
      <c r="K661" s="90">
        <v>527</v>
      </c>
      <c r="L661" s="91">
        <v>516.66666666666595</v>
      </c>
    </row>
    <row r="662" spans="9:13" x14ac:dyDescent="0.3">
      <c r="I662" s="88" t="s">
        <v>132</v>
      </c>
      <c r="J662" s="89" t="s">
        <v>199</v>
      </c>
      <c r="K662" s="90">
        <v>474</v>
      </c>
      <c r="L662" s="91">
        <v>514.33333333333303</v>
      </c>
    </row>
    <row r="663" spans="9:13" x14ac:dyDescent="0.3">
      <c r="I663" s="88" t="s">
        <v>133</v>
      </c>
      <c r="J663" s="89" t="s">
        <v>199</v>
      </c>
      <c r="K663" s="90">
        <v>536</v>
      </c>
      <c r="L663" s="91">
        <v>512.33333333333303</v>
      </c>
    </row>
    <row r="664" spans="9:13" x14ac:dyDescent="0.3">
      <c r="I664" s="88" t="s">
        <v>134</v>
      </c>
      <c r="J664" s="89" t="s">
        <v>199</v>
      </c>
      <c r="K664" s="90">
        <v>521</v>
      </c>
      <c r="L664" s="91">
        <v>510.33333333333297</v>
      </c>
    </row>
    <row r="665" spans="9:13" x14ac:dyDescent="0.3">
      <c r="I665" s="88" t="s">
        <v>135</v>
      </c>
      <c r="J665" s="89" t="s">
        <v>199</v>
      </c>
      <c r="K665" s="90">
        <v>515</v>
      </c>
      <c r="L665" s="91">
        <v>524</v>
      </c>
    </row>
    <row r="666" spans="9:13" ht="15" thickBot="1" x14ac:dyDescent="0.35">
      <c r="I666" s="96" t="s">
        <v>136</v>
      </c>
      <c r="J666" s="97" t="s">
        <v>199</v>
      </c>
      <c r="K666" s="100">
        <v>548</v>
      </c>
      <c r="L666" s="101">
        <v>528</v>
      </c>
      <c r="M666" s="1" t="str">
        <f>IF(K666&gt;L666,"Increase","Decline")</f>
        <v>Increase</v>
      </c>
    </row>
    <row r="667" spans="9:13" ht="15" thickTop="1" x14ac:dyDescent="0.3">
      <c r="I667" s="92" t="s">
        <v>124</v>
      </c>
      <c r="J667" s="93" t="s">
        <v>200</v>
      </c>
      <c r="K667" s="94">
        <v>96</v>
      </c>
      <c r="L667" s="95">
        <v>96</v>
      </c>
    </row>
    <row r="668" spans="9:13" x14ac:dyDescent="0.3">
      <c r="I668" s="88" t="s">
        <v>126</v>
      </c>
      <c r="J668" s="89" t="s">
        <v>200</v>
      </c>
      <c r="K668" s="90">
        <v>497</v>
      </c>
      <c r="L668" s="91">
        <v>296.5</v>
      </c>
    </row>
    <row r="669" spans="9:13" x14ac:dyDescent="0.3">
      <c r="I669" s="88" t="s">
        <v>127</v>
      </c>
      <c r="J669" s="89" t="s">
        <v>200</v>
      </c>
      <c r="K669" s="90">
        <v>443</v>
      </c>
      <c r="L669" s="91">
        <v>345.33333333333297</v>
      </c>
    </row>
    <row r="670" spans="9:13" x14ac:dyDescent="0.3">
      <c r="I670" s="88" t="s">
        <v>128</v>
      </c>
      <c r="J670" s="89" t="s">
        <v>200</v>
      </c>
      <c r="K670" s="90">
        <v>520</v>
      </c>
      <c r="L670" s="91">
        <v>486.666666666666</v>
      </c>
    </row>
    <row r="671" spans="9:13" x14ac:dyDescent="0.3">
      <c r="I671" s="88" t="s">
        <v>129</v>
      </c>
      <c r="J671" s="89" t="s">
        <v>200</v>
      </c>
      <c r="K671" s="90">
        <v>503</v>
      </c>
      <c r="L671" s="91">
        <v>488.666666666666</v>
      </c>
    </row>
    <row r="672" spans="9:13" x14ac:dyDescent="0.3">
      <c r="I672" s="88" t="s">
        <v>130</v>
      </c>
      <c r="J672" s="89" t="s">
        <v>200</v>
      </c>
      <c r="K672" s="90">
        <v>584</v>
      </c>
      <c r="L672" s="91">
        <v>535.66666666666595</v>
      </c>
    </row>
    <row r="673" spans="9:13" x14ac:dyDescent="0.3">
      <c r="I673" s="88" t="s">
        <v>131</v>
      </c>
      <c r="J673" s="89" t="s">
        <v>200</v>
      </c>
      <c r="K673" s="90">
        <v>525</v>
      </c>
      <c r="L673" s="91">
        <v>537.33333333333303</v>
      </c>
    </row>
    <row r="674" spans="9:13" x14ac:dyDescent="0.3">
      <c r="I674" s="88" t="s">
        <v>132</v>
      </c>
      <c r="J674" s="89" t="s">
        <v>200</v>
      </c>
      <c r="K674" s="90">
        <v>508</v>
      </c>
      <c r="L674" s="91">
        <v>539</v>
      </c>
    </row>
    <row r="675" spans="9:13" x14ac:dyDescent="0.3">
      <c r="I675" s="88" t="s">
        <v>133</v>
      </c>
      <c r="J675" s="89" t="s">
        <v>200</v>
      </c>
      <c r="K675" s="90">
        <v>509</v>
      </c>
      <c r="L675" s="91">
        <v>514</v>
      </c>
    </row>
    <row r="676" spans="9:13" x14ac:dyDescent="0.3">
      <c r="I676" s="88" t="s">
        <v>134</v>
      </c>
      <c r="J676" s="89" t="s">
        <v>200</v>
      </c>
      <c r="K676" s="90">
        <v>585</v>
      </c>
      <c r="L676" s="91">
        <v>534</v>
      </c>
    </row>
    <row r="677" spans="9:13" x14ac:dyDescent="0.3">
      <c r="I677" s="88" t="s">
        <v>135</v>
      </c>
      <c r="J677" s="89" t="s">
        <v>200</v>
      </c>
      <c r="K677" s="90">
        <v>593</v>
      </c>
      <c r="L677" s="91">
        <v>562.33333333333303</v>
      </c>
    </row>
    <row r="678" spans="9:13" ht="15" thickBot="1" x14ac:dyDescent="0.35">
      <c r="I678" s="96" t="s">
        <v>136</v>
      </c>
      <c r="J678" s="97" t="s">
        <v>200</v>
      </c>
      <c r="K678" s="98">
        <v>535</v>
      </c>
      <c r="L678" s="99">
        <v>571</v>
      </c>
      <c r="M678" s="1" t="str">
        <f>IF(K678&gt;L678,"Increase","Decline")</f>
        <v>Decline</v>
      </c>
    </row>
    <row r="679" spans="9:13" ht="15" thickTop="1" x14ac:dyDescent="0.3">
      <c r="I679" s="92" t="s">
        <v>124</v>
      </c>
      <c r="J679" s="93" t="s">
        <v>201</v>
      </c>
      <c r="K679" s="94">
        <v>6</v>
      </c>
      <c r="L679" s="95">
        <v>6</v>
      </c>
    </row>
    <row r="680" spans="9:13" x14ac:dyDescent="0.3">
      <c r="I680" s="88" t="s">
        <v>126</v>
      </c>
      <c r="J680" s="89" t="s">
        <v>201</v>
      </c>
      <c r="K680" s="90">
        <v>41</v>
      </c>
      <c r="L680" s="91">
        <v>23.5</v>
      </c>
    </row>
    <row r="681" spans="9:13" x14ac:dyDescent="0.3">
      <c r="I681" s="88" t="s">
        <v>127</v>
      </c>
      <c r="J681" s="89" t="s">
        <v>201</v>
      </c>
      <c r="K681" s="90">
        <v>48</v>
      </c>
      <c r="L681" s="91">
        <v>31.6666666666666</v>
      </c>
    </row>
    <row r="682" spans="9:13" x14ac:dyDescent="0.3">
      <c r="I682" s="88" t="s">
        <v>128</v>
      </c>
      <c r="J682" s="89" t="s">
        <v>201</v>
      </c>
      <c r="K682" s="90">
        <v>46</v>
      </c>
      <c r="L682" s="91">
        <v>45</v>
      </c>
    </row>
    <row r="683" spans="9:13" x14ac:dyDescent="0.3">
      <c r="I683" s="88" t="s">
        <v>129</v>
      </c>
      <c r="J683" s="89" t="s">
        <v>201</v>
      </c>
      <c r="K683" s="90">
        <v>36</v>
      </c>
      <c r="L683" s="91">
        <v>43.3333333333333</v>
      </c>
    </row>
    <row r="684" spans="9:13" x14ac:dyDescent="0.3">
      <c r="I684" s="88" t="s">
        <v>130</v>
      </c>
      <c r="J684" s="89" t="s">
        <v>201</v>
      </c>
      <c r="K684" s="90">
        <v>38</v>
      </c>
      <c r="L684" s="91">
        <v>40</v>
      </c>
    </row>
    <row r="685" spans="9:13" x14ac:dyDescent="0.3">
      <c r="I685" s="88" t="s">
        <v>131</v>
      </c>
      <c r="J685" s="89" t="s">
        <v>201</v>
      </c>
      <c r="K685" s="90">
        <v>43</v>
      </c>
      <c r="L685" s="91">
        <v>39</v>
      </c>
    </row>
    <row r="686" spans="9:13" x14ac:dyDescent="0.3">
      <c r="I686" s="88" t="s">
        <v>132</v>
      </c>
      <c r="J686" s="89" t="s">
        <v>201</v>
      </c>
      <c r="K686" s="90">
        <v>37</v>
      </c>
      <c r="L686" s="91">
        <v>39.3333333333333</v>
      </c>
    </row>
    <row r="687" spans="9:13" x14ac:dyDescent="0.3">
      <c r="I687" s="88" t="s">
        <v>133</v>
      </c>
      <c r="J687" s="89" t="s">
        <v>201</v>
      </c>
      <c r="K687" s="90">
        <v>45</v>
      </c>
      <c r="L687" s="91">
        <v>41.6666666666666</v>
      </c>
    </row>
    <row r="688" spans="9:13" x14ac:dyDescent="0.3">
      <c r="I688" s="88" t="s">
        <v>134</v>
      </c>
      <c r="J688" s="89" t="s">
        <v>201</v>
      </c>
      <c r="K688" s="90">
        <v>52</v>
      </c>
      <c r="L688" s="91">
        <v>44.6666666666666</v>
      </c>
    </row>
    <row r="689" spans="9:13" x14ac:dyDescent="0.3">
      <c r="I689" s="88" t="s">
        <v>135</v>
      </c>
      <c r="J689" s="89" t="s">
        <v>201</v>
      </c>
      <c r="K689" s="90">
        <v>50</v>
      </c>
      <c r="L689" s="91">
        <v>49</v>
      </c>
    </row>
    <row r="690" spans="9:13" ht="15" thickBot="1" x14ac:dyDescent="0.35">
      <c r="I690" s="96" t="s">
        <v>136</v>
      </c>
      <c r="J690" s="97" t="s">
        <v>201</v>
      </c>
      <c r="K690" s="100">
        <v>67</v>
      </c>
      <c r="L690" s="101">
        <v>56.3333333333333</v>
      </c>
      <c r="M690" s="1" t="str">
        <f>IF(K690&gt;L690,"Increase","Decline")</f>
        <v>Increase</v>
      </c>
    </row>
    <row r="691" spans="9:13" ht="15" thickTop="1" x14ac:dyDescent="0.3">
      <c r="I691" s="92" t="s">
        <v>124</v>
      </c>
      <c r="J691" s="93" t="s">
        <v>202</v>
      </c>
      <c r="K691" s="94">
        <v>5</v>
      </c>
      <c r="L691" s="95">
        <v>5</v>
      </c>
    </row>
    <row r="692" spans="9:13" x14ac:dyDescent="0.3">
      <c r="I692" s="88" t="s">
        <v>126</v>
      </c>
      <c r="J692" s="89" t="s">
        <v>202</v>
      </c>
      <c r="K692" s="90">
        <v>48</v>
      </c>
      <c r="L692" s="91">
        <v>26.5</v>
      </c>
    </row>
    <row r="693" spans="9:13" x14ac:dyDescent="0.3">
      <c r="I693" s="88" t="s">
        <v>127</v>
      </c>
      <c r="J693" s="89" t="s">
        <v>202</v>
      </c>
      <c r="K693" s="90">
        <v>40</v>
      </c>
      <c r="L693" s="91">
        <v>31</v>
      </c>
    </row>
    <row r="694" spans="9:13" x14ac:dyDescent="0.3">
      <c r="I694" s="88" t="s">
        <v>128</v>
      </c>
      <c r="J694" s="89" t="s">
        <v>202</v>
      </c>
      <c r="K694" s="90">
        <v>57</v>
      </c>
      <c r="L694" s="91">
        <v>48.3333333333333</v>
      </c>
    </row>
    <row r="695" spans="9:13" x14ac:dyDescent="0.3">
      <c r="I695" s="88" t="s">
        <v>129</v>
      </c>
      <c r="J695" s="89" t="s">
        <v>202</v>
      </c>
      <c r="K695" s="90">
        <v>55</v>
      </c>
      <c r="L695" s="91">
        <v>50.6666666666666</v>
      </c>
    </row>
    <row r="696" spans="9:13" x14ac:dyDescent="0.3">
      <c r="I696" s="88" t="s">
        <v>130</v>
      </c>
      <c r="J696" s="89" t="s">
        <v>202</v>
      </c>
      <c r="K696" s="90">
        <v>63</v>
      </c>
      <c r="L696" s="91">
        <v>58.3333333333333</v>
      </c>
    </row>
    <row r="697" spans="9:13" x14ac:dyDescent="0.3">
      <c r="I697" s="88" t="s">
        <v>131</v>
      </c>
      <c r="J697" s="89" t="s">
        <v>202</v>
      </c>
      <c r="K697" s="90">
        <v>62</v>
      </c>
      <c r="L697" s="91">
        <v>60</v>
      </c>
    </row>
    <row r="698" spans="9:13" x14ac:dyDescent="0.3">
      <c r="I698" s="88" t="s">
        <v>132</v>
      </c>
      <c r="J698" s="89" t="s">
        <v>202</v>
      </c>
      <c r="K698" s="90">
        <v>48</v>
      </c>
      <c r="L698" s="91">
        <v>57.6666666666666</v>
      </c>
    </row>
    <row r="699" spans="9:13" x14ac:dyDescent="0.3">
      <c r="I699" s="88" t="s">
        <v>133</v>
      </c>
      <c r="J699" s="89" t="s">
        <v>202</v>
      </c>
      <c r="K699" s="90">
        <v>49</v>
      </c>
      <c r="L699" s="91">
        <v>53</v>
      </c>
    </row>
    <row r="700" spans="9:13" x14ac:dyDescent="0.3">
      <c r="I700" s="88" t="s">
        <v>134</v>
      </c>
      <c r="J700" s="89" t="s">
        <v>202</v>
      </c>
      <c r="K700" s="90">
        <v>39</v>
      </c>
      <c r="L700" s="91">
        <v>45.3333333333333</v>
      </c>
    </row>
    <row r="701" spans="9:13" x14ac:dyDescent="0.3">
      <c r="I701" s="88" t="s">
        <v>135</v>
      </c>
      <c r="J701" s="89" t="s">
        <v>202</v>
      </c>
      <c r="K701" s="90">
        <v>46</v>
      </c>
      <c r="L701" s="91">
        <v>44.6666666666666</v>
      </c>
    </row>
    <row r="702" spans="9:13" ht="15" thickBot="1" x14ac:dyDescent="0.35">
      <c r="I702" s="96" t="s">
        <v>136</v>
      </c>
      <c r="J702" s="97" t="s">
        <v>202</v>
      </c>
      <c r="K702" s="98">
        <v>42</v>
      </c>
      <c r="L702" s="99">
        <v>42.3333333333333</v>
      </c>
      <c r="M702" s="1" t="str">
        <f>IF(K702&gt;L702,"Increase","Decline")</f>
        <v>Decline</v>
      </c>
    </row>
    <row r="703" spans="9:13" ht="15" thickTop="1" x14ac:dyDescent="0.3">
      <c r="I703" s="92" t="s">
        <v>158</v>
      </c>
      <c r="J703" s="93" t="s">
        <v>104</v>
      </c>
      <c r="K703" s="94">
        <v>17</v>
      </c>
      <c r="L703" s="95">
        <v>17</v>
      </c>
    </row>
    <row r="704" spans="9:13" x14ac:dyDescent="0.3">
      <c r="I704" s="88" t="s">
        <v>160</v>
      </c>
      <c r="J704" s="89" t="s">
        <v>104</v>
      </c>
      <c r="K704" s="90">
        <v>18</v>
      </c>
      <c r="L704" s="91">
        <v>17.5</v>
      </c>
    </row>
    <row r="705" spans="9:13" x14ac:dyDescent="0.3">
      <c r="I705" s="88" t="s">
        <v>161</v>
      </c>
      <c r="J705" s="89" t="s">
        <v>104</v>
      </c>
      <c r="K705" s="90">
        <v>30</v>
      </c>
      <c r="L705" s="91">
        <v>21.6666666666666</v>
      </c>
    </row>
    <row r="706" spans="9:13" x14ac:dyDescent="0.3">
      <c r="I706" s="88" t="s">
        <v>162</v>
      </c>
      <c r="J706" s="89" t="s">
        <v>104</v>
      </c>
      <c r="K706" s="90">
        <v>26</v>
      </c>
      <c r="L706" s="91">
        <v>24.6666666666666</v>
      </c>
    </row>
    <row r="707" spans="9:13" x14ac:dyDescent="0.3">
      <c r="I707" s="88" t="s">
        <v>163</v>
      </c>
      <c r="J707" s="89" t="s">
        <v>104</v>
      </c>
      <c r="K707" s="90">
        <v>26</v>
      </c>
      <c r="L707" s="91">
        <v>27.3333333333333</v>
      </c>
    </row>
    <row r="708" spans="9:13" ht="15" thickBot="1" x14ac:dyDescent="0.35">
      <c r="I708" s="96" t="s">
        <v>164</v>
      </c>
      <c r="J708" s="97" t="s">
        <v>104</v>
      </c>
      <c r="K708" s="98">
        <v>22</v>
      </c>
      <c r="L708" s="99">
        <v>24.6666666666666</v>
      </c>
      <c r="M708" s="1" t="str">
        <f>IF(K708&gt;L708,"Increase","Decline")</f>
        <v>Decline</v>
      </c>
    </row>
    <row r="709" spans="9:13" ht="15" thickTop="1" x14ac:dyDescent="0.3">
      <c r="I709" s="92" t="s">
        <v>158</v>
      </c>
      <c r="J709" s="93" t="s">
        <v>92</v>
      </c>
      <c r="K709" s="94">
        <v>25</v>
      </c>
      <c r="L709" s="95">
        <v>25</v>
      </c>
    </row>
    <row r="710" spans="9:13" x14ac:dyDescent="0.3">
      <c r="I710" s="88" t="s">
        <v>160</v>
      </c>
      <c r="J710" s="89" t="s">
        <v>92</v>
      </c>
      <c r="K710" s="90">
        <v>29</v>
      </c>
      <c r="L710" s="91">
        <v>27</v>
      </c>
    </row>
    <row r="711" spans="9:13" x14ac:dyDescent="0.3">
      <c r="I711" s="88" t="s">
        <v>161</v>
      </c>
      <c r="J711" s="89" t="s">
        <v>92</v>
      </c>
      <c r="K711" s="90">
        <v>33</v>
      </c>
      <c r="L711" s="91">
        <v>29</v>
      </c>
    </row>
    <row r="712" spans="9:13" x14ac:dyDescent="0.3">
      <c r="I712" s="88" t="s">
        <v>162</v>
      </c>
      <c r="J712" s="89" t="s">
        <v>92</v>
      </c>
      <c r="K712" s="90">
        <v>37</v>
      </c>
      <c r="L712" s="91">
        <v>33</v>
      </c>
    </row>
    <row r="713" spans="9:13" x14ac:dyDescent="0.3">
      <c r="I713" s="88" t="s">
        <v>163</v>
      </c>
      <c r="J713" s="89" t="s">
        <v>92</v>
      </c>
      <c r="K713" s="90">
        <v>28</v>
      </c>
      <c r="L713" s="91">
        <v>32.6666666666666</v>
      </c>
    </row>
    <row r="714" spans="9:13" ht="15" thickBot="1" x14ac:dyDescent="0.35">
      <c r="I714" s="96" t="s">
        <v>164</v>
      </c>
      <c r="J714" s="97" t="s">
        <v>92</v>
      </c>
      <c r="K714" s="98">
        <v>27</v>
      </c>
      <c r="L714" s="99">
        <v>30.6666666666666</v>
      </c>
      <c r="M714" s="1" t="str">
        <f>IF(K714&gt;L714,"Increase","Decline")</f>
        <v>Decline</v>
      </c>
    </row>
    <row r="715" spans="9:13" ht="15" thickTop="1" x14ac:dyDescent="0.3">
      <c r="I715" s="92" t="s">
        <v>158</v>
      </c>
      <c r="J715" s="93" t="s">
        <v>96</v>
      </c>
      <c r="K715" s="94">
        <v>21</v>
      </c>
      <c r="L715" s="95">
        <v>21</v>
      </c>
    </row>
    <row r="716" spans="9:13" x14ac:dyDescent="0.3">
      <c r="I716" s="88" t="s">
        <v>160</v>
      </c>
      <c r="J716" s="89" t="s">
        <v>96</v>
      </c>
      <c r="K716" s="90">
        <v>34</v>
      </c>
      <c r="L716" s="91">
        <v>27.5</v>
      </c>
    </row>
    <row r="717" spans="9:13" x14ac:dyDescent="0.3">
      <c r="I717" s="88" t="s">
        <v>161</v>
      </c>
      <c r="J717" s="89" t="s">
        <v>96</v>
      </c>
      <c r="K717" s="90">
        <v>23</v>
      </c>
      <c r="L717" s="91">
        <v>26</v>
      </c>
    </row>
    <row r="718" spans="9:13" x14ac:dyDescent="0.3">
      <c r="I718" s="88" t="s">
        <v>162</v>
      </c>
      <c r="J718" s="89" t="s">
        <v>96</v>
      </c>
      <c r="K718" s="90">
        <v>25</v>
      </c>
      <c r="L718" s="91">
        <v>27.3333333333333</v>
      </c>
    </row>
    <row r="719" spans="9:13" x14ac:dyDescent="0.3">
      <c r="I719" s="88" t="s">
        <v>163</v>
      </c>
      <c r="J719" s="89" t="s">
        <v>96</v>
      </c>
      <c r="K719" s="90">
        <v>32</v>
      </c>
      <c r="L719" s="91">
        <v>26.6666666666666</v>
      </c>
    </row>
    <row r="720" spans="9:13" ht="15" thickBot="1" x14ac:dyDescent="0.35">
      <c r="I720" s="96" t="s">
        <v>164</v>
      </c>
      <c r="J720" s="97" t="s">
        <v>96</v>
      </c>
      <c r="K720" s="100">
        <v>33</v>
      </c>
      <c r="L720" s="101">
        <v>30</v>
      </c>
      <c r="M720" s="1" t="str">
        <f>IF(K720&gt;L720,"Increase","Decline")</f>
        <v>Increase</v>
      </c>
    </row>
    <row r="721" spans="9:13" ht="15" thickTop="1" x14ac:dyDescent="0.3">
      <c r="I721" s="92" t="s">
        <v>158</v>
      </c>
      <c r="J721" s="93" t="s">
        <v>102</v>
      </c>
      <c r="K721" s="94">
        <v>31</v>
      </c>
      <c r="L721" s="95">
        <v>31</v>
      </c>
    </row>
    <row r="722" spans="9:13" x14ac:dyDescent="0.3">
      <c r="I722" s="88" t="s">
        <v>160</v>
      </c>
      <c r="J722" s="89" t="s">
        <v>102</v>
      </c>
      <c r="K722" s="90">
        <v>15</v>
      </c>
      <c r="L722" s="91">
        <v>23</v>
      </c>
    </row>
    <row r="723" spans="9:13" x14ac:dyDescent="0.3">
      <c r="I723" s="88" t="s">
        <v>161</v>
      </c>
      <c r="J723" s="89" t="s">
        <v>102</v>
      </c>
      <c r="K723" s="90">
        <v>31</v>
      </c>
      <c r="L723" s="91">
        <v>25.6666666666666</v>
      </c>
    </row>
    <row r="724" spans="9:13" x14ac:dyDescent="0.3">
      <c r="I724" s="88" t="s">
        <v>162</v>
      </c>
      <c r="J724" s="89" t="s">
        <v>102</v>
      </c>
      <c r="K724" s="90">
        <v>22</v>
      </c>
      <c r="L724" s="91">
        <v>22.6666666666666</v>
      </c>
    </row>
    <row r="725" spans="9:13" x14ac:dyDescent="0.3">
      <c r="I725" s="88" t="s">
        <v>163</v>
      </c>
      <c r="J725" s="89" t="s">
        <v>102</v>
      </c>
      <c r="K725" s="90">
        <v>28</v>
      </c>
      <c r="L725" s="91">
        <v>27</v>
      </c>
    </row>
    <row r="726" spans="9:13" ht="15" thickBot="1" x14ac:dyDescent="0.35">
      <c r="I726" s="96" t="s">
        <v>164</v>
      </c>
      <c r="J726" s="97" t="s">
        <v>102</v>
      </c>
      <c r="K726" s="100">
        <v>30</v>
      </c>
      <c r="L726" s="101">
        <v>26.6666666666666</v>
      </c>
      <c r="M726" s="1" t="str">
        <f>IF(K726&gt;L726,"Increase","Decline")</f>
        <v>Increase</v>
      </c>
    </row>
    <row r="727" spans="9:13" ht="15" thickTop="1" x14ac:dyDescent="0.3">
      <c r="I727" s="92" t="s">
        <v>158</v>
      </c>
      <c r="J727" s="93" t="s">
        <v>94</v>
      </c>
      <c r="K727" s="94">
        <v>31</v>
      </c>
      <c r="L727" s="95">
        <v>31</v>
      </c>
    </row>
    <row r="728" spans="9:13" x14ac:dyDescent="0.3">
      <c r="I728" s="88" t="s">
        <v>160</v>
      </c>
      <c r="J728" s="89" t="s">
        <v>94</v>
      </c>
      <c r="K728" s="90">
        <v>32</v>
      </c>
      <c r="L728" s="91">
        <v>31.5</v>
      </c>
    </row>
    <row r="729" spans="9:13" x14ac:dyDescent="0.3">
      <c r="I729" s="88" t="s">
        <v>161</v>
      </c>
      <c r="J729" s="89" t="s">
        <v>94</v>
      </c>
      <c r="K729" s="90">
        <v>22</v>
      </c>
      <c r="L729" s="91">
        <v>28.3333333333333</v>
      </c>
    </row>
    <row r="730" spans="9:13" x14ac:dyDescent="0.3">
      <c r="I730" s="88" t="s">
        <v>162</v>
      </c>
      <c r="J730" s="89" t="s">
        <v>94</v>
      </c>
      <c r="K730" s="90">
        <v>31</v>
      </c>
      <c r="L730" s="91">
        <v>28.3333333333333</v>
      </c>
    </row>
    <row r="731" spans="9:13" x14ac:dyDescent="0.3">
      <c r="I731" s="88" t="s">
        <v>163</v>
      </c>
      <c r="J731" s="89" t="s">
        <v>94</v>
      </c>
      <c r="K731" s="90">
        <v>23</v>
      </c>
      <c r="L731" s="91">
        <v>25.3333333333333</v>
      </c>
    </row>
    <row r="732" spans="9:13" ht="15" thickBot="1" x14ac:dyDescent="0.35">
      <c r="I732" s="96" t="s">
        <v>164</v>
      </c>
      <c r="J732" s="97" t="s">
        <v>94</v>
      </c>
      <c r="K732" s="100">
        <v>30</v>
      </c>
      <c r="L732" s="101">
        <v>28</v>
      </c>
      <c r="M732" s="1" t="str">
        <f>IF(K732&gt;L732,"Increase","Decline")</f>
        <v>Increase</v>
      </c>
    </row>
    <row r="733" spans="9:13" ht="15" thickTop="1" x14ac:dyDescent="0.3">
      <c r="I733" s="92" t="s">
        <v>172</v>
      </c>
      <c r="J733" s="93" t="s">
        <v>100</v>
      </c>
      <c r="K733" s="94">
        <v>17</v>
      </c>
      <c r="L733" s="95">
        <v>17</v>
      </c>
    </row>
    <row r="734" spans="9:13" x14ac:dyDescent="0.3">
      <c r="I734" s="88" t="s">
        <v>173</v>
      </c>
      <c r="J734" s="89" t="s">
        <v>100</v>
      </c>
      <c r="K734" s="90">
        <v>14</v>
      </c>
      <c r="L734" s="91">
        <v>15.5</v>
      </c>
    </row>
    <row r="735" spans="9:13" x14ac:dyDescent="0.3">
      <c r="I735" s="88" t="s">
        <v>174</v>
      </c>
      <c r="J735" s="89" t="s">
        <v>100</v>
      </c>
      <c r="K735" s="90">
        <v>9</v>
      </c>
      <c r="L735" s="91">
        <v>13.3333333333333</v>
      </c>
    </row>
    <row r="736" spans="9:13" x14ac:dyDescent="0.3">
      <c r="I736" s="88" t="s">
        <v>175</v>
      </c>
      <c r="J736" s="89" t="s">
        <v>100</v>
      </c>
      <c r="K736" s="90">
        <v>8</v>
      </c>
      <c r="L736" s="91">
        <v>10.3333333333333</v>
      </c>
    </row>
    <row r="737" spans="9:12" x14ac:dyDescent="0.3">
      <c r="I737" s="88" t="s">
        <v>176</v>
      </c>
      <c r="J737" s="89" t="s">
        <v>100</v>
      </c>
      <c r="K737" s="90">
        <v>9</v>
      </c>
      <c r="L737" s="91">
        <v>8.6666666666666607</v>
      </c>
    </row>
    <row r="738" spans="9:12" x14ac:dyDescent="0.3">
      <c r="I738" s="88" t="s">
        <v>177</v>
      </c>
      <c r="J738" s="89" t="s">
        <v>100</v>
      </c>
      <c r="K738" s="90">
        <v>8</v>
      </c>
      <c r="L738" s="91">
        <v>8.3333333333333304</v>
      </c>
    </row>
    <row r="739" spans="9:12" x14ac:dyDescent="0.3">
      <c r="I739" s="88" t="s">
        <v>178</v>
      </c>
      <c r="J739" s="89" t="s">
        <v>100</v>
      </c>
      <c r="K739" s="90">
        <v>13</v>
      </c>
      <c r="L739" s="91">
        <v>10</v>
      </c>
    </row>
    <row r="740" spans="9:12" x14ac:dyDescent="0.3">
      <c r="I740" s="88" t="s">
        <v>179</v>
      </c>
      <c r="J740" s="89" t="s">
        <v>100</v>
      </c>
      <c r="K740" s="90">
        <v>11</v>
      </c>
      <c r="L740" s="91">
        <v>10.6666666666666</v>
      </c>
    </row>
    <row r="741" spans="9:12" x14ac:dyDescent="0.3">
      <c r="I741" s="88" t="s">
        <v>180</v>
      </c>
      <c r="J741" s="89" t="s">
        <v>100</v>
      </c>
      <c r="K741" s="90">
        <v>7</v>
      </c>
      <c r="L741" s="91">
        <v>10.3333333333333</v>
      </c>
    </row>
    <row r="742" spans="9:12" x14ac:dyDescent="0.3">
      <c r="I742" s="88" t="s">
        <v>181</v>
      </c>
      <c r="J742" s="89" t="s">
        <v>100</v>
      </c>
      <c r="K742" s="90">
        <v>9</v>
      </c>
      <c r="L742" s="91">
        <v>9</v>
      </c>
    </row>
    <row r="743" spans="9:12" x14ac:dyDescent="0.3">
      <c r="I743" s="88" t="s">
        <v>182</v>
      </c>
      <c r="J743" s="89" t="s">
        <v>100</v>
      </c>
      <c r="K743" s="90">
        <v>10</v>
      </c>
      <c r="L743" s="91">
        <v>8.6666666666666607</v>
      </c>
    </row>
    <row r="744" spans="9:12" x14ac:dyDescent="0.3">
      <c r="I744" s="88" t="s">
        <v>183</v>
      </c>
      <c r="J744" s="89" t="s">
        <v>100</v>
      </c>
      <c r="K744" s="90">
        <v>10</v>
      </c>
      <c r="L744" s="91">
        <v>9.6666666666666607</v>
      </c>
    </row>
    <row r="745" spans="9:12" x14ac:dyDescent="0.3">
      <c r="I745" s="88" t="s">
        <v>124</v>
      </c>
      <c r="J745" s="89" t="s">
        <v>100</v>
      </c>
      <c r="K745" s="90">
        <v>22</v>
      </c>
      <c r="L745" s="91">
        <v>14</v>
      </c>
    </row>
    <row r="746" spans="9:12" x14ac:dyDescent="0.3">
      <c r="I746" s="88" t="s">
        <v>126</v>
      </c>
      <c r="J746" s="89" t="s">
        <v>100</v>
      </c>
      <c r="K746" s="90">
        <v>14</v>
      </c>
      <c r="L746" s="91">
        <v>15.3333333333333</v>
      </c>
    </row>
    <row r="747" spans="9:12" x14ac:dyDescent="0.3">
      <c r="I747" s="88" t="s">
        <v>127</v>
      </c>
      <c r="J747" s="89" t="s">
        <v>100</v>
      </c>
      <c r="K747" s="90">
        <v>17</v>
      </c>
      <c r="L747" s="91">
        <v>17.6666666666666</v>
      </c>
    </row>
    <row r="748" spans="9:12" x14ac:dyDescent="0.3">
      <c r="I748" s="88" t="s">
        <v>128</v>
      </c>
      <c r="J748" s="89" t="s">
        <v>100</v>
      </c>
      <c r="K748" s="90">
        <v>12</v>
      </c>
      <c r="L748" s="91">
        <v>14.3333333333333</v>
      </c>
    </row>
    <row r="749" spans="9:12" x14ac:dyDescent="0.3">
      <c r="I749" s="88" t="s">
        <v>129</v>
      </c>
      <c r="J749" s="89" t="s">
        <v>100</v>
      </c>
      <c r="K749" s="90">
        <v>7</v>
      </c>
      <c r="L749" s="91">
        <v>12</v>
      </c>
    </row>
    <row r="750" spans="9:12" x14ac:dyDescent="0.3">
      <c r="I750" s="88" t="s">
        <v>130</v>
      </c>
      <c r="J750" s="89" t="s">
        <v>100</v>
      </c>
      <c r="K750" s="90">
        <v>12</v>
      </c>
      <c r="L750" s="91">
        <v>10.3333333333333</v>
      </c>
    </row>
    <row r="751" spans="9:12" x14ac:dyDescent="0.3">
      <c r="I751" s="88" t="s">
        <v>131</v>
      </c>
      <c r="J751" s="89" t="s">
        <v>100</v>
      </c>
      <c r="K751" s="90">
        <v>8</v>
      </c>
      <c r="L751" s="91">
        <v>9</v>
      </c>
    </row>
    <row r="752" spans="9:12" x14ac:dyDescent="0.3">
      <c r="I752" s="88" t="s">
        <v>132</v>
      </c>
      <c r="J752" s="89" t="s">
        <v>100</v>
      </c>
      <c r="K752" s="90">
        <v>10</v>
      </c>
      <c r="L752" s="91">
        <v>10</v>
      </c>
    </row>
    <row r="753" spans="9:13" x14ac:dyDescent="0.3">
      <c r="I753" s="88" t="s">
        <v>133</v>
      </c>
      <c r="J753" s="89" t="s">
        <v>100</v>
      </c>
      <c r="K753" s="90">
        <v>12</v>
      </c>
      <c r="L753" s="91">
        <v>10</v>
      </c>
    </row>
    <row r="754" spans="9:13" x14ac:dyDescent="0.3">
      <c r="I754" s="88" t="s">
        <v>134</v>
      </c>
      <c r="J754" s="89" t="s">
        <v>100</v>
      </c>
      <c r="K754" s="90">
        <v>9</v>
      </c>
      <c r="L754" s="91">
        <v>10.3333333333333</v>
      </c>
    </row>
    <row r="755" spans="9:13" x14ac:dyDescent="0.3">
      <c r="I755" s="88" t="s">
        <v>135</v>
      </c>
      <c r="J755" s="89" t="s">
        <v>100</v>
      </c>
      <c r="K755" s="90">
        <v>10</v>
      </c>
      <c r="L755" s="91">
        <v>10.3333333333333</v>
      </c>
    </row>
    <row r="756" spans="9:13" ht="15" thickBot="1" x14ac:dyDescent="0.35">
      <c r="I756" s="96" t="s">
        <v>136</v>
      </c>
      <c r="J756" s="97" t="s">
        <v>100</v>
      </c>
      <c r="K756" s="98">
        <v>5</v>
      </c>
      <c r="L756" s="99">
        <v>8</v>
      </c>
      <c r="M756" s="1" t="str">
        <f>IF(K756&gt;L756,"Increase","Decline")</f>
        <v>Decline</v>
      </c>
    </row>
    <row r="757" spans="9:13" ht="15" thickTop="1" x14ac:dyDescent="0.3">
      <c r="I757" s="92" t="s">
        <v>172</v>
      </c>
      <c r="J757" s="93" t="s">
        <v>90</v>
      </c>
      <c r="K757" s="94">
        <v>22</v>
      </c>
      <c r="L757" s="95">
        <v>22</v>
      </c>
    </row>
    <row r="758" spans="9:13" x14ac:dyDescent="0.3">
      <c r="I758" s="88" t="s">
        <v>173</v>
      </c>
      <c r="J758" s="89" t="s">
        <v>90</v>
      </c>
      <c r="K758" s="90">
        <v>24</v>
      </c>
      <c r="L758" s="91">
        <v>23</v>
      </c>
    </row>
    <row r="759" spans="9:13" x14ac:dyDescent="0.3">
      <c r="I759" s="88" t="s">
        <v>174</v>
      </c>
      <c r="J759" s="89" t="s">
        <v>90</v>
      </c>
      <c r="K759" s="90">
        <v>8</v>
      </c>
      <c r="L759" s="91">
        <v>18</v>
      </c>
    </row>
    <row r="760" spans="9:13" x14ac:dyDescent="0.3">
      <c r="I760" s="88" t="s">
        <v>175</v>
      </c>
      <c r="J760" s="89" t="s">
        <v>90</v>
      </c>
      <c r="K760" s="90">
        <v>10</v>
      </c>
      <c r="L760" s="91">
        <v>14</v>
      </c>
    </row>
    <row r="761" spans="9:13" x14ac:dyDescent="0.3">
      <c r="I761" s="88" t="s">
        <v>176</v>
      </c>
      <c r="J761" s="89" t="s">
        <v>90</v>
      </c>
      <c r="K761" s="90">
        <v>3</v>
      </c>
      <c r="L761" s="91">
        <v>7</v>
      </c>
    </row>
    <row r="762" spans="9:13" x14ac:dyDescent="0.3">
      <c r="I762" s="88" t="s">
        <v>177</v>
      </c>
      <c r="J762" s="89" t="s">
        <v>90</v>
      </c>
      <c r="K762" s="90">
        <v>16</v>
      </c>
      <c r="L762" s="91">
        <v>9.6666666666666607</v>
      </c>
    </row>
    <row r="763" spans="9:13" x14ac:dyDescent="0.3">
      <c r="I763" s="88" t="s">
        <v>178</v>
      </c>
      <c r="J763" s="89" t="s">
        <v>90</v>
      </c>
      <c r="K763" s="90">
        <v>11</v>
      </c>
      <c r="L763" s="91">
        <v>10</v>
      </c>
    </row>
    <row r="764" spans="9:13" x14ac:dyDescent="0.3">
      <c r="I764" s="88" t="s">
        <v>179</v>
      </c>
      <c r="J764" s="89" t="s">
        <v>90</v>
      </c>
      <c r="K764" s="90">
        <v>12</v>
      </c>
      <c r="L764" s="91">
        <v>13</v>
      </c>
    </row>
    <row r="765" spans="9:13" x14ac:dyDescent="0.3">
      <c r="I765" s="88" t="s">
        <v>180</v>
      </c>
      <c r="J765" s="89" t="s">
        <v>90</v>
      </c>
      <c r="K765" s="90">
        <v>16</v>
      </c>
      <c r="L765" s="91">
        <v>13</v>
      </c>
    </row>
    <row r="766" spans="9:13" x14ac:dyDescent="0.3">
      <c r="I766" s="88" t="s">
        <v>181</v>
      </c>
      <c r="J766" s="89" t="s">
        <v>90</v>
      </c>
      <c r="K766" s="90">
        <v>6</v>
      </c>
      <c r="L766" s="91">
        <v>11.3333333333333</v>
      </c>
    </row>
    <row r="767" spans="9:13" x14ac:dyDescent="0.3">
      <c r="I767" s="88" t="s">
        <v>182</v>
      </c>
      <c r="J767" s="89" t="s">
        <v>90</v>
      </c>
      <c r="K767" s="90">
        <v>4</v>
      </c>
      <c r="L767" s="91">
        <v>8.6666666666666607</v>
      </c>
    </row>
    <row r="768" spans="9:13" x14ac:dyDescent="0.3">
      <c r="I768" s="88" t="s">
        <v>183</v>
      </c>
      <c r="J768" s="89" t="s">
        <v>90</v>
      </c>
      <c r="K768" s="90">
        <v>5</v>
      </c>
      <c r="L768" s="91">
        <v>5</v>
      </c>
    </row>
    <row r="769" spans="9:13" x14ac:dyDescent="0.3">
      <c r="I769" s="88" t="s">
        <v>124</v>
      </c>
      <c r="J769" s="89" t="s">
        <v>90</v>
      </c>
      <c r="K769" s="90">
        <v>15</v>
      </c>
      <c r="L769" s="91">
        <v>8</v>
      </c>
    </row>
    <row r="770" spans="9:13" x14ac:dyDescent="0.3">
      <c r="I770" s="88" t="s">
        <v>126</v>
      </c>
      <c r="J770" s="89" t="s">
        <v>90</v>
      </c>
      <c r="K770" s="90">
        <v>20</v>
      </c>
      <c r="L770" s="91">
        <v>13.3333333333333</v>
      </c>
    </row>
    <row r="771" spans="9:13" x14ac:dyDescent="0.3">
      <c r="I771" s="88" t="s">
        <v>127</v>
      </c>
      <c r="J771" s="89" t="s">
        <v>90</v>
      </c>
      <c r="K771" s="90">
        <v>14</v>
      </c>
      <c r="L771" s="91">
        <v>16.3333333333333</v>
      </c>
    </row>
    <row r="772" spans="9:13" x14ac:dyDescent="0.3">
      <c r="I772" s="88" t="s">
        <v>128</v>
      </c>
      <c r="J772" s="89" t="s">
        <v>90</v>
      </c>
      <c r="K772" s="90">
        <v>15</v>
      </c>
      <c r="L772" s="91">
        <v>16.3333333333333</v>
      </c>
    </row>
    <row r="773" spans="9:13" x14ac:dyDescent="0.3">
      <c r="I773" s="88" t="s">
        <v>129</v>
      </c>
      <c r="J773" s="89" t="s">
        <v>90</v>
      </c>
      <c r="K773" s="90">
        <v>10</v>
      </c>
      <c r="L773" s="91">
        <v>13</v>
      </c>
    </row>
    <row r="774" spans="9:13" x14ac:dyDescent="0.3">
      <c r="I774" s="88" t="s">
        <v>130</v>
      </c>
      <c r="J774" s="89" t="s">
        <v>90</v>
      </c>
      <c r="K774" s="90">
        <v>19</v>
      </c>
      <c r="L774" s="91">
        <v>14.6666666666666</v>
      </c>
    </row>
    <row r="775" spans="9:13" x14ac:dyDescent="0.3">
      <c r="I775" s="88" t="s">
        <v>131</v>
      </c>
      <c r="J775" s="89" t="s">
        <v>90</v>
      </c>
      <c r="K775" s="90">
        <v>6</v>
      </c>
      <c r="L775" s="91">
        <v>11.6666666666666</v>
      </c>
    </row>
    <row r="776" spans="9:13" x14ac:dyDescent="0.3">
      <c r="I776" s="88" t="s">
        <v>132</v>
      </c>
      <c r="J776" s="89" t="s">
        <v>90</v>
      </c>
      <c r="K776" s="90">
        <v>13</v>
      </c>
      <c r="L776" s="91">
        <v>12.6666666666666</v>
      </c>
    </row>
    <row r="777" spans="9:13" x14ac:dyDescent="0.3">
      <c r="I777" s="88" t="s">
        <v>133</v>
      </c>
      <c r="J777" s="89" t="s">
        <v>90</v>
      </c>
      <c r="K777" s="90">
        <v>13</v>
      </c>
      <c r="L777" s="91">
        <v>10.6666666666666</v>
      </c>
    </row>
    <row r="778" spans="9:13" x14ac:dyDescent="0.3">
      <c r="I778" s="88" t="s">
        <v>134</v>
      </c>
      <c r="J778" s="89" t="s">
        <v>90</v>
      </c>
      <c r="K778" s="90">
        <v>11</v>
      </c>
      <c r="L778" s="91">
        <v>12.3333333333333</v>
      </c>
    </row>
    <row r="779" spans="9:13" x14ac:dyDescent="0.3">
      <c r="I779" s="88" t="s">
        <v>135</v>
      </c>
      <c r="J779" s="89" t="s">
        <v>90</v>
      </c>
      <c r="K779" s="90">
        <v>8</v>
      </c>
      <c r="L779" s="91">
        <v>10.6666666666666</v>
      </c>
    </row>
    <row r="780" spans="9:13" ht="15" thickBot="1" x14ac:dyDescent="0.35">
      <c r="I780" s="96" t="s">
        <v>136</v>
      </c>
      <c r="J780" s="97" t="s">
        <v>90</v>
      </c>
      <c r="K780" s="100">
        <v>13</v>
      </c>
      <c r="L780" s="101">
        <v>10.6666666666666</v>
      </c>
      <c r="M780" s="1" t="str">
        <f>IF(K780&gt;L780,"Increase","Decline")</f>
        <v>Increase</v>
      </c>
    </row>
    <row r="781" spans="9:13" ht="15" thickTop="1" x14ac:dyDescent="0.3">
      <c r="I781" s="92" t="s">
        <v>172</v>
      </c>
      <c r="J781" s="93" t="s">
        <v>86</v>
      </c>
      <c r="K781" s="94">
        <v>17</v>
      </c>
      <c r="L781" s="95">
        <v>17</v>
      </c>
    </row>
    <row r="782" spans="9:13" x14ac:dyDescent="0.3">
      <c r="I782" s="88" t="s">
        <v>173</v>
      </c>
      <c r="J782" s="89" t="s">
        <v>86</v>
      </c>
      <c r="K782" s="90">
        <v>20</v>
      </c>
      <c r="L782" s="91">
        <v>18.5</v>
      </c>
    </row>
    <row r="783" spans="9:13" x14ac:dyDescent="0.3">
      <c r="I783" s="88" t="s">
        <v>174</v>
      </c>
      <c r="J783" s="89" t="s">
        <v>86</v>
      </c>
      <c r="K783" s="90">
        <v>15</v>
      </c>
      <c r="L783" s="91">
        <v>17.3333333333333</v>
      </c>
    </row>
    <row r="784" spans="9:13" x14ac:dyDescent="0.3">
      <c r="I784" s="88" t="s">
        <v>175</v>
      </c>
      <c r="J784" s="89" t="s">
        <v>86</v>
      </c>
      <c r="K784" s="90">
        <v>12</v>
      </c>
      <c r="L784" s="91">
        <v>15.6666666666666</v>
      </c>
    </row>
    <row r="785" spans="9:12" x14ac:dyDescent="0.3">
      <c r="I785" s="88" t="s">
        <v>176</v>
      </c>
      <c r="J785" s="89" t="s">
        <v>86</v>
      </c>
      <c r="K785" s="90">
        <v>15</v>
      </c>
      <c r="L785" s="91">
        <v>14</v>
      </c>
    </row>
    <row r="786" spans="9:12" x14ac:dyDescent="0.3">
      <c r="I786" s="88" t="s">
        <v>177</v>
      </c>
      <c r="J786" s="89" t="s">
        <v>86</v>
      </c>
      <c r="K786" s="90">
        <v>29</v>
      </c>
      <c r="L786" s="91">
        <v>18.6666666666666</v>
      </c>
    </row>
    <row r="787" spans="9:12" x14ac:dyDescent="0.3">
      <c r="I787" s="88" t="s">
        <v>178</v>
      </c>
      <c r="J787" s="89" t="s">
        <v>86</v>
      </c>
      <c r="K787" s="90">
        <v>8</v>
      </c>
      <c r="L787" s="91">
        <v>17.3333333333333</v>
      </c>
    </row>
    <row r="788" spans="9:12" x14ac:dyDescent="0.3">
      <c r="I788" s="88" t="s">
        <v>179</v>
      </c>
      <c r="J788" s="89" t="s">
        <v>86</v>
      </c>
      <c r="K788" s="90">
        <v>10</v>
      </c>
      <c r="L788" s="91">
        <v>15.6666666666666</v>
      </c>
    </row>
    <row r="789" spans="9:12" x14ac:dyDescent="0.3">
      <c r="I789" s="88" t="s">
        <v>180</v>
      </c>
      <c r="J789" s="89" t="s">
        <v>86</v>
      </c>
      <c r="K789" s="90">
        <v>12</v>
      </c>
      <c r="L789" s="91">
        <v>10</v>
      </c>
    </row>
    <row r="790" spans="9:12" x14ac:dyDescent="0.3">
      <c r="I790" s="88" t="s">
        <v>181</v>
      </c>
      <c r="J790" s="89" t="s">
        <v>86</v>
      </c>
      <c r="K790" s="90">
        <v>14</v>
      </c>
      <c r="L790" s="91">
        <v>12</v>
      </c>
    </row>
    <row r="791" spans="9:12" x14ac:dyDescent="0.3">
      <c r="I791" s="88" t="s">
        <v>182</v>
      </c>
      <c r="J791" s="89" t="s">
        <v>86</v>
      </c>
      <c r="K791" s="90">
        <v>13</v>
      </c>
      <c r="L791" s="91">
        <v>13</v>
      </c>
    </row>
    <row r="792" spans="9:12" x14ac:dyDescent="0.3">
      <c r="I792" s="88" t="s">
        <v>183</v>
      </c>
      <c r="J792" s="89" t="s">
        <v>86</v>
      </c>
      <c r="K792" s="90">
        <v>7</v>
      </c>
      <c r="L792" s="91">
        <v>11.3333333333333</v>
      </c>
    </row>
    <row r="793" spans="9:12" x14ac:dyDescent="0.3">
      <c r="I793" s="88" t="s">
        <v>124</v>
      </c>
      <c r="J793" s="89" t="s">
        <v>86</v>
      </c>
      <c r="K793" s="90">
        <v>20</v>
      </c>
      <c r="L793" s="91">
        <v>13.3333333333333</v>
      </c>
    </row>
    <row r="794" spans="9:12" x14ac:dyDescent="0.3">
      <c r="I794" s="88" t="s">
        <v>126</v>
      </c>
      <c r="J794" s="89" t="s">
        <v>86</v>
      </c>
      <c r="K794" s="90">
        <v>9</v>
      </c>
      <c r="L794" s="91">
        <v>12</v>
      </c>
    </row>
    <row r="795" spans="9:12" x14ac:dyDescent="0.3">
      <c r="I795" s="88" t="s">
        <v>127</v>
      </c>
      <c r="J795" s="89" t="s">
        <v>86</v>
      </c>
      <c r="K795" s="90">
        <v>15</v>
      </c>
      <c r="L795" s="91">
        <v>14.6666666666666</v>
      </c>
    </row>
    <row r="796" spans="9:12" x14ac:dyDescent="0.3">
      <c r="I796" s="88" t="s">
        <v>128</v>
      </c>
      <c r="J796" s="89" t="s">
        <v>86</v>
      </c>
      <c r="K796" s="90">
        <v>15</v>
      </c>
      <c r="L796" s="91">
        <v>13</v>
      </c>
    </row>
    <row r="797" spans="9:12" x14ac:dyDescent="0.3">
      <c r="I797" s="88" t="s">
        <v>129</v>
      </c>
      <c r="J797" s="89" t="s">
        <v>86</v>
      </c>
      <c r="K797" s="90">
        <v>14</v>
      </c>
      <c r="L797" s="91">
        <v>14.6666666666666</v>
      </c>
    </row>
    <row r="798" spans="9:12" x14ac:dyDescent="0.3">
      <c r="I798" s="88" t="s">
        <v>130</v>
      </c>
      <c r="J798" s="89" t="s">
        <v>86</v>
      </c>
      <c r="K798" s="90">
        <v>14</v>
      </c>
      <c r="L798" s="91">
        <v>14.3333333333333</v>
      </c>
    </row>
    <row r="799" spans="9:12" x14ac:dyDescent="0.3">
      <c r="I799" s="88" t="s">
        <v>131</v>
      </c>
      <c r="J799" s="89" t="s">
        <v>86</v>
      </c>
      <c r="K799" s="90">
        <v>15</v>
      </c>
      <c r="L799" s="91">
        <v>14.3333333333333</v>
      </c>
    </row>
    <row r="800" spans="9:12" x14ac:dyDescent="0.3">
      <c r="I800" s="88" t="s">
        <v>132</v>
      </c>
      <c r="J800" s="89" t="s">
        <v>86</v>
      </c>
      <c r="K800" s="90">
        <v>8</v>
      </c>
      <c r="L800" s="91">
        <v>12.3333333333333</v>
      </c>
    </row>
    <row r="801" spans="9:13" x14ac:dyDescent="0.3">
      <c r="I801" s="88" t="s">
        <v>133</v>
      </c>
      <c r="J801" s="89" t="s">
        <v>86</v>
      </c>
      <c r="K801" s="90">
        <v>8</v>
      </c>
      <c r="L801" s="91">
        <v>10.3333333333333</v>
      </c>
    </row>
    <row r="802" spans="9:13" x14ac:dyDescent="0.3">
      <c r="I802" s="88" t="s">
        <v>134</v>
      </c>
      <c r="J802" s="89" t="s">
        <v>86</v>
      </c>
      <c r="K802" s="90">
        <v>9</v>
      </c>
      <c r="L802" s="91">
        <v>8.3333333333333304</v>
      </c>
    </row>
    <row r="803" spans="9:13" x14ac:dyDescent="0.3">
      <c r="I803" s="88" t="s">
        <v>135</v>
      </c>
      <c r="J803" s="89" t="s">
        <v>86</v>
      </c>
      <c r="K803" s="90">
        <v>9</v>
      </c>
      <c r="L803" s="91">
        <v>8.6666666666666607</v>
      </c>
    </row>
    <row r="804" spans="9:13" ht="15" thickBot="1" x14ac:dyDescent="0.35">
      <c r="I804" s="96" t="s">
        <v>136</v>
      </c>
      <c r="J804" s="97" t="s">
        <v>86</v>
      </c>
      <c r="K804" s="98">
        <v>8</v>
      </c>
      <c r="L804" s="99">
        <v>8.6666666666666607</v>
      </c>
      <c r="M804" s="1" t="str">
        <f>IF(K804&gt;L804,"Increase","Decline")</f>
        <v>Decline</v>
      </c>
    </row>
    <row r="805" spans="9:13" ht="15" thickTop="1" x14ac:dyDescent="0.3">
      <c r="I805" s="92" t="s">
        <v>172</v>
      </c>
      <c r="J805" s="93" t="s">
        <v>98</v>
      </c>
      <c r="K805" s="94">
        <v>14</v>
      </c>
      <c r="L805" s="95">
        <v>14</v>
      </c>
    </row>
    <row r="806" spans="9:13" x14ac:dyDescent="0.3">
      <c r="I806" s="88" t="s">
        <v>173</v>
      </c>
      <c r="J806" s="89" t="s">
        <v>98</v>
      </c>
      <c r="K806" s="90">
        <v>18</v>
      </c>
      <c r="L806" s="91">
        <v>16</v>
      </c>
    </row>
    <row r="807" spans="9:13" x14ac:dyDescent="0.3">
      <c r="I807" s="88" t="s">
        <v>174</v>
      </c>
      <c r="J807" s="89" t="s">
        <v>98</v>
      </c>
      <c r="K807" s="90">
        <v>14</v>
      </c>
      <c r="L807" s="91">
        <v>15.3333333333333</v>
      </c>
    </row>
    <row r="808" spans="9:13" x14ac:dyDescent="0.3">
      <c r="I808" s="88" t="s">
        <v>175</v>
      </c>
      <c r="J808" s="89" t="s">
        <v>98</v>
      </c>
      <c r="K808" s="90">
        <v>13</v>
      </c>
      <c r="L808" s="91">
        <v>15</v>
      </c>
    </row>
    <row r="809" spans="9:13" x14ac:dyDescent="0.3">
      <c r="I809" s="88" t="s">
        <v>176</v>
      </c>
      <c r="J809" s="89" t="s">
        <v>98</v>
      </c>
      <c r="K809" s="90">
        <v>4</v>
      </c>
      <c r="L809" s="91">
        <v>10.3333333333333</v>
      </c>
    </row>
    <row r="810" spans="9:13" x14ac:dyDescent="0.3">
      <c r="I810" s="88" t="s">
        <v>177</v>
      </c>
      <c r="J810" s="89" t="s">
        <v>98</v>
      </c>
      <c r="K810" s="90">
        <v>16</v>
      </c>
      <c r="L810" s="91">
        <v>11</v>
      </c>
    </row>
    <row r="811" spans="9:13" x14ac:dyDescent="0.3">
      <c r="I811" s="88" t="s">
        <v>178</v>
      </c>
      <c r="J811" s="89" t="s">
        <v>98</v>
      </c>
      <c r="K811" s="90">
        <v>4</v>
      </c>
      <c r="L811" s="91">
        <v>8</v>
      </c>
    </row>
    <row r="812" spans="9:13" x14ac:dyDescent="0.3">
      <c r="I812" s="88" t="s">
        <v>179</v>
      </c>
      <c r="J812" s="89" t="s">
        <v>98</v>
      </c>
      <c r="K812" s="90">
        <v>12</v>
      </c>
      <c r="L812" s="91">
        <v>10.6666666666666</v>
      </c>
    </row>
    <row r="813" spans="9:13" x14ac:dyDescent="0.3">
      <c r="I813" s="88" t="s">
        <v>180</v>
      </c>
      <c r="J813" s="89" t="s">
        <v>98</v>
      </c>
      <c r="K813" s="90">
        <v>9</v>
      </c>
      <c r="L813" s="91">
        <v>8.3333333333333304</v>
      </c>
    </row>
    <row r="814" spans="9:13" x14ac:dyDescent="0.3">
      <c r="I814" s="88" t="s">
        <v>181</v>
      </c>
      <c r="J814" s="89" t="s">
        <v>98</v>
      </c>
      <c r="K814" s="90">
        <v>15</v>
      </c>
      <c r="L814" s="91">
        <v>12</v>
      </c>
    </row>
    <row r="815" spans="9:13" x14ac:dyDescent="0.3">
      <c r="I815" s="88" t="s">
        <v>182</v>
      </c>
      <c r="J815" s="89" t="s">
        <v>98</v>
      </c>
      <c r="K815" s="90">
        <v>10</v>
      </c>
      <c r="L815" s="91">
        <v>11.3333333333333</v>
      </c>
    </row>
    <row r="816" spans="9:13" x14ac:dyDescent="0.3">
      <c r="I816" s="88" t="s">
        <v>183</v>
      </c>
      <c r="J816" s="89" t="s">
        <v>98</v>
      </c>
      <c r="K816" s="90">
        <v>15</v>
      </c>
      <c r="L816" s="91">
        <v>13.3333333333333</v>
      </c>
    </row>
    <row r="817" spans="9:13" x14ac:dyDescent="0.3">
      <c r="I817" s="88" t="s">
        <v>124</v>
      </c>
      <c r="J817" s="89" t="s">
        <v>98</v>
      </c>
      <c r="K817" s="90">
        <v>12</v>
      </c>
      <c r="L817" s="91">
        <v>12.3333333333333</v>
      </c>
    </row>
    <row r="818" spans="9:13" x14ac:dyDescent="0.3">
      <c r="I818" s="88" t="s">
        <v>126</v>
      </c>
      <c r="J818" s="89" t="s">
        <v>98</v>
      </c>
      <c r="K818" s="90">
        <v>6</v>
      </c>
      <c r="L818" s="91">
        <v>11</v>
      </c>
    </row>
    <row r="819" spans="9:13" x14ac:dyDescent="0.3">
      <c r="I819" s="88" t="s">
        <v>127</v>
      </c>
      <c r="J819" s="89" t="s">
        <v>98</v>
      </c>
      <c r="K819" s="90">
        <v>12</v>
      </c>
      <c r="L819" s="91">
        <v>10</v>
      </c>
    </row>
    <row r="820" spans="9:13" x14ac:dyDescent="0.3">
      <c r="I820" s="88" t="s">
        <v>128</v>
      </c>
      <c r="J820" s="89" t="s">
        <v>98</v>
      </c>
      <c r="K820" s="90">
        <v>8</v>
      </c>
      <c r="L820" s="91">
        <v>8.6666666666666607</v>
      </c>
    </row>
    <row r="821" spans="9:13" x14ac:dyDescent="0.3">
      <c r="I821" s="88" t="s">
        <v>129</v>
      </c>
      <c r="J821" s="89" t="s">
        <v>98</v>
      </c>
      <c r="K821" s="90">
        <v>15</v>
      </c>
      <c r="L821" s="91">
        <v>11.6666666666666</v>
      </c>
    </row>
    <row r="822" spans="9:13" x14ac:dyDescent="0.3">
      <c r="I822" s="88" t="s">
        <v>130</v>
      </c>
      <c r="J822" s="89" t="s">
        <v>98</v>
      </c>
      <c r="K822" s="90">
        <v>12</v>
      </c>
      <c r="L822" s="91">
        <v>11.6666666666666</v>
      </c>
    </row>
    <row r="823" spans="9:13" x14ac:dyDescent="0.3">
      <c r="I823" s="88" t="s">
        <v>131</v>
      </c>
      <c r="J823" s="89" t="s">
        <v>98</v>
      </c>
      <c r="K823" s="90">
        <v>16</v>
      </c>
      <c r="L823" s="91">
        <v>14.3333333333333</v>
      </c>
    </row>
    <row r="824" spans="9:13" x14ac:dyDescent="0.3">
      <c r="I824" s="88" t="s">
        <v>132</v>
      </c>
      <c r="J824" s="89" t="s">
        <v>98</v>
      </c>
      <c r="K824" s="90">
        <v>5</v>
      </c>
      <c r="L824" s="91">
        <v>11</v>
      </c>
    </row>
    <row r="825" spans="9:13" x14ac:dyDescent="0.3">
      <c r="I825" s="88" t="s">
        <v>133</v>
      </c>
      <c r="J825" s="89" t="s">
        <v>98</v>
      </c>
      <c r="K825" s="90">
        <v>9</v>
      </c>
      <c r="L825" s="91">
        <v>10</v>
      </c>
    </row>
    <row r="826" spans="9:13" x14ac:dyDescent="0.3">
      <c r="I826" s="88" t="s">
        <v>134</v>
      </c>
      <c r="J826" s="89" t="s">
        <v>98</v>
      </c>
      <c r="K826" s="90">
        <v>8</v>
      </c>
      <c r="L826" s="91">
        <v>7.3333333333333304</v>
      </c>
    </row>
    <row r="827" spans="9:13" x14ac:dyDescent="0.3">
      <c r="I827" s="88" t="s">
        <v>135</v>
      </c>
      <c r="J827" s="89" t="s">
        <v>98</v>
      </c>
      <c r="K827" s="90">
        <v>12</v>
      </c>
      <c r="L827" s="91">
        <v>9.6666666666666607</v>
      </c>
    </row>
    <row r="828" spans="9:13" ht="15" thickBot="1" x14ac:dyDescent="0.35">
      <c r="I828" s="96" t="s">
        <v>136</v>
      </c>
      <c r="J828" s="97" t="s">
        <v>98</v>
      </c>
      <c r="K828" s="98">
        <v>9</v>
      </c>
      <c r="L828" s="99">
        <v>9.6666666666666607</v>
      </c>
      <c r="M828" s="1" t="str">
        <f>IF(K828&gt;L828,"Increase","Decline")</f>
        <v>Decline</v>
      </c>
    </row>
    <row r="829" spans="9:13" ht="15" thickTop="1" x14ac:dyDescent="0.3">
      <c r="I829" s="92" t="s">
        <v>172</v>
      </c>
      <c r="J829" s="93" t="s">
        <v>203</v>
      </c>
      <c r="K829" s="94">
        <v>18</v>
      </c>
      <c r="L829" s="95">
        <v>18</v>
      </c>
    </row>
    <row r="830" spans="9:13" x14ac:dyDescent="0.3">
      <c r="I830" s="88" t="s">
        <v>173</v>
      </c>
      <c r="J830" s="89" t="s">
        <v>203</v>
      </c>
      <c r="K830" s="90">
        <v>17</v>
      </c>
      <c r="L830" s="91">
        <v>17.5</v>
      </c>
    </row>
    <row r="831" spans="9:13" x14ac:dyDescent="0.3">
      <c r="I831" s="88" t="s">
        <v>174</v>
      </c>
      <c r="J831" s="89" t="s">
        <v>203</v>
      </c>
      <c r="K831" s="90">
        <v>10</v>
      </c>
      <c r="L831" s="91">
        <v>15</v>
      </c>
    </row>
    <row r="832" spans="9:13" x14ac:dyDescent="0.3">
      <c r="I832" s="88" t="s">
        <v>175</v>
      </c>
      <c r="J832" s="89" t="s">
        <v>203</v>
      </c>
      <c r="K832" s="90">
        <v>9</v>
      </c>
      <c r="L832" s="91">
        <v>12</v>
      </c>
    </row>
    <row r="833" spans="9:13" x14ac:dyDescent="0.3">
      <c r="I833" s="88" t="s">
        <v>176</v>
      </c>
      <c r="J833" s="89" t="s">
        <v>203</v>
      </c>
      <c r="K833" s="90">
        <v>8</v>
      </c>
      <c r="L833" s="91">
        <v>9</v>
      </c>
    </row>
    <row r="834" spans="9:13" x14ac:dyDescent="0.3">
      <c r="I834" s="88" t="s">
        <v>177</v>
      </c>
      <c r="J834" s="89" t="s">
        <v>203</v>
      </c>
      <c r="K834" s="90">
        <v>9</v>
      </c>
      <c r="L834" s="91">
        <v>8.6666666666666607</v>
      </c>
    </row>
    <row r="835" spans="9:13" x14ac:dyDescent="0.3">
      <c r="I835" s="88" t="s">
        <v>178</v>
      </c>
      <c r="J835" s="89" t="s">
        <v>203</v>
      </c>
      <c r="K835" s="90">
        <v>13</v>
      </c>
      <c r="L835" s="91">
        <v>10</v>
      </c>
    </row>
    <row r="836" spans="9:13" x14ac:dyDescent="0.3">
      <c r="I836" s="88" t="s">
        <v>179</v>
      </c>
      <c r="J836" s="89" t="s">
        <v>203</v>
      </c>
      <c r="K836" s="90">
        <v>12</v>
      </c>
      <c r="L836" s="91">
        <v>11.3333333333333</v>
      </c>
    </row>
    <row r="837" spans="9:13" x14ac:dyDescent="0.3">
      <c r="I837" s="88" t="s">
        <v>180</v>
      </c>
      <c r="J837" s="89" t="s">
        <v>203</v>
      </c>
      <c r="K837" s="90">
        <v>18</v>
      </c>
      <c r="L837" s="91">
        <v>14.3333333333333</v>
      </c>
    </row>
    <row r="838" spans="9:13" x14ac:dyDescent="0.3">
      <c r="I838" s="88" t="s">
        <v>181</v>
      </c>
      <c r="J838" s="89" t="s">
        <v>203</v>
      </c>
      <c r="K838" s="90">
        <v>9</v>
      </c>
      <c r="L838" s="91">
        <v>13</v>
      </c>
    </row>
    <row r="839" spans="9:13" x14ac:dyDescent="0.3">
      <c r="I839" s="88" t="s">
        <v>182</v>
      </c>
      <c r="J839" s="89" t="s">
        <v>203</v>
      </c>
      <c r="K839" s="90">
        <v>4</v>
      </c>
      <c r="L839" s="91">
        <v>10.3333333333333</v>
      </c>
    </row>
    <row r="840" spans="9:13" ht="15" thickBot="1" x14ac:dyDescent="0.35">
      <c r="I840" s="96" t="s">
        <v>183</v>
      </c>
      <c r="J840" s="97" t="s">
        <v>203</v>
      </c>
      <c r="K840" s="100">
        <v>14</v>
      </c>
      <c r="L840" s="101">
        <v>9</v>
      </c>
      <c r="M840" s="1" t="str">
        <f>IF(K840&gt;L840,"Increase","Decline")</f>
        <v>Increase</v>
      </c>
    </row>
    <row r="841" spans="9:13" ht="15" thickTop="1" x14ac:dyDescent="0.3">
      <c r="I841" s="92" t="s">
        <v>172</v>
      </c>
      <c r="J841" s="93" t="s">
        <v>121</v>
      </c>
      <c r="K841" s="94">
        <v>20</v>
      </c>
      <c r="L841" s="95">
        <v>20</v>
      </c>
    </row>
    <row r="842" spans="9:13" x14ac:dyDescent="0.3">
      <c r="I842" s="88" t="s">
        <v>173</v>
      </c>
      <c r="J842" s="89" t="s">
        <v>121</v>
      </c>
      <c r="K842" s="90">
        <v>23</v>
      </c>
      <c r="L842" s="91">
        <v>21.5</v>
      </c>
    </row>
    <row r="843" spans="9:13" x14ac:dyDescent="0.3">
      <c r="I843" s="88" t="s">
        <v>174</v>
      </c>
      <c r="J843" s="89" t="s">
        <v>121</v>
      </c>
      <c r="K843" s="90">
        <v>10</v>
      </c>
      <c r="L843" s="91">
        <v>17.6666666666666</v>
      </c>
    </row>
    <row r="844" spans="9:13" x14ac:dyDescent="0.3">
      <c r="I844" s="88" t="s">
        <v>175</v>
      </c>
      <c r="J844" s="89" t="s">
        <v>121</v>
      </c>
      <c r="K844" s="90">
        <v>15</v>
      </c>
      <c r="L844" s="91">
        <v>16</v>
      </c>
    </row>
    <row r="845" spans="9:13" x14ac:dyDescent="0.3">
      <c r="I845" s="88" t="s">
        <v>176</v>
      </c>
      <c r="J845" s="89" t="s">
        <v>121</v>
      </c>
      <c r="K845" s="90">
        <v>13</v>
      </c>
      <c r="L845" s="91">
        <v>12.6666666666666</v>
      </c>
    </row>
    <row r="846" spans="9:13" x14ac:dyDescent="0.3">
      <c r="I846" s="88" t="s">
        <v>177</v>
      </c>
      <c r="J846" s="89" t="s">
        <v>121</v>
      </c>
      <c r="K846" s="90">
        <v>9</v>
      </c>
      <c r="L846" s="91">
        <v>12.3333333333333</v>
      </c>
    </row>
    <row r="847" spans="9:13" x14ac:dyDescent="0.3">
      <c r="I847" s="88" t="s">
        <v>178</v>
      </c>
      <c r="J847" s="89" t="s">
        <v>121</v>
      </c>
      <c r="K847" s="90">
        <v>15</v>
      </c>
      <c r="L847" s="91">
        <v>12.3333333333333</v>
      </c>
    </row>
    <row r="848" spans="9:13" x14ac:dyDescent="0.3">
      <c r="I848" s="88" t="s">
        <v>179</v>
      </c>
      <c r="J848" s="89" t="s">
        <v>121</v>
      </c>
      <c r="K848" s="90">
        <v>18</v>
      </c>
      <c r="L848" s="91">
        <v>14</v>
      </c>
    </row>
    <row r="849" spans="9:13" x14ac:dyDescent="0.3">
      <c r="I849" s="88" t="s">
        <v>180</v>
      </c>
      <c r="J849" s="89" t="s">
        <v>121</v>
      </c>
      <c r="K849" s="90">
        <v>6</v>
      </c>
      <c r="L849" s="91">
        <v>13</v>
      </c>
    </row>
    <row r="850" spans="9:13" x14ac:dyDescent="0.3">
      <c r="I850" s="88" t="s">
        <v>181</v>
      </c>
      <c r="J850" s="89" t="s">
        <v>121</v>
      </c>
      <c r="K850" s="90">
        <v>9</v>
      </c>
      <c r="L850" s="91">
        <v>11</v>
      </c>
    </row>
    <row r="851" spans="9:13" x14ac:dyDescent="0.3">
      <c r="I851" s="88" t="s">
        <v>182</v>
      </c>
      <c r="J851" s="89" t="s">
        <v>121</v>
      </c>
      <c r="K851" s="90">
        <v>12</v>
      </c>
      <c r="L851" s="91">
        <v>9</v>
      </c>
    </row>
    <row r="852" spans="9:13" ht="15" thickBot="1" x14ac:dyDescent="0.35">
      <c r="I852" s="96" t="s">
        <v>183</v>
      </c>
      <c r="J852" s="97" t="s">
        <v>121</v>
      </c>
      <c r="K852" s="100">
        <v>11</v>
      </c>
      <c r="L852" s="101">
        <v>10.6666666666666</v>
      </c>
      <c r="M852" s="1" t="str">
        <f>IF(K852&gt;L852,"Increase","Decline")</f>
        <v>Increase</v>
      </c>
    </row>
    <row r="853" spans="9:13" ht="15" thickTop="1" x14ac:dyDescent="0.3">
      <c r="I853" s="92" t="s">
        <v>172</v>
      </c>
      <c r="J853" s="93" t="s">
        <v>204</v>
      </c>
      <c r="K853" s="94">
        <v>21</v>
      </c>
      <c r="L853" s="95">
        <v>21</v>
      </c>
    </row>
    <row r="854" spans="9:13" x14ac:dyDescent="0.3">
      <c r="I854" s="88" t="s">
        <v>173</v>
      </c>
      <c r="J854" s="89" t="s">
        <v>204</v>
      </c>
      <c r="K854" s="90">
        <v>19</v>
      </c>
      <c r="L854" s="91">
        <v>20</v>
      </c>
    </row>
    <row r="855" spans="9:13" x14ac:dyDescent="0.3">
      <c r="I855" s="88" t="s">
        <v>174</v>
      </c>
      <c r="J855" s="89" t="s">
        <v>204</v>
      </c>
      <c r="K855" s="90">
        <v>11</v>
      </c>
      <c r="L855" s="91">
        <v>17</v>
      </c>
    </row>
    <row r="856" spans="9:13" x14ac:dyDescent="0.3">
      <c r="I856" s="88" t="s">
        <v>175</v>
      </c>
      <c r="J856" s="89" t="s">
        <v>204</v>
      </c>
      <c r="K856" s="90">
        <v>7</v>
      </c>
      <c r="L856" s="91">
        <v>12.3333333333333</v>
      </c>
    </row>
    <row r="857" spans="9:13" x14ac:dyDescent="0.3">
      <c r="I857" s="88" t="s">
        <v>176</v>
      </c>
      <c r="J857" s="89" t="s">
        <v>204</v>
      </c>
      <c r="K857" s="90">
        <v>11</v>
      </c>
      <c r="L857" s="91">
        <v>9.6666666666666607</v>
      </c>
    </row>
    <row r="858" spans="9:13" x14ac:dyDescent="0.3">
      <c r="I858" s="88" t="s">
        <v>177</v>
      </c>
      <c r="J858" s="89" t="s">
        <v>204</v>
      </c>
      <c r="K858" s="90">
        <v>11</v>
      </c>
      <c r="L858" s="91">
        <v>9.6666666666666607</v>
      </c>
    </row>
    <row r="859" spans="9:13" x14ac:dyDescent="0.3">
      <c r="I859" s="88" t="s">
        <v>178</v>
      </c>
      <c r="J859" s="89" t="s">
        <v>204</v>
      </c>
      <c r="K859" s="90">
        <v>6</v>
      </c>
      <c r="L859" s="91">
        <v>9.3333333333333304</v>
      </c>
    </row>
    <row r="860" spans="9:13" x14ac:dyDescent="0.3">
      <c r="I860" s="88" t="s">
        <v>179</v>
      </c>
      <c r="J860" s="89" t="s">
        <v>204</v>
      </c>
      <c r="K860" s="90">
        <v>8</v>
      </c>
      <c r="L860" s="91">
        <v>8.3333333333333304</v>
      </c>
    </row>
    <row r="861" spans="9:13" x14ac:dyDescent="0.3">
      <c r="I861" s="88" t="s">
        <v>180</v>
      </c>
      <c r="J861" s="89" t="s">
        <v>204</v>
      </c>
      <c r="K861" s="90">
        <v>10</v>
      </c>
      <c r="L861" s="91">
        <v>8</v>
      </c>
    </row>
    <row r="862" spans="9:13" x14ac:dyDescent="0.3">
      <c r="I862" s="88" t="s">
        <v>181</v>
      </c>
      <c r="J862" s="89" t="s">
        <v>204</v>
      </c>
      <c r="K862" s="90">
        <v>8</v>
      </c>
      <c r="L862" s="91">
        <v>8.6666666666666607</v>
      </c>
    </row>
    <row r="863" spans="9:13" x14ac:dyDescent="0.3">
      <c r="I863" s="88" t="s">
        <v>182</v>
      </c>
      <c r="J863" s="89" t="s">
        <v>204</v>
      </c>
      <c r="K863" s="90">
        <v>8</v>
      </c>
      <c r="L863" s="91">
        <v>8.6666666666666607</v>
      </c>
    </row>
    <row r="864" spans="9:13" ht="15" thickBot="1" x14ac:dyDescent="0.35">
      <c r="I864" s="96" t="s">
        <v>183</v>
      </c>
      <c r="J864" s="97" t="s">
        <v>204</v>
      </c>
      <c r="K864" s="98">
        <v>8</v>
      </c>
      <c r="L864" s="99">
        <v>8</v>
      </c>
      <c r="M864" s="1" t="str">
        <f>IF(K864&gt;L864,"Increase","Decline")</f>
        <v>Decline</v>
      </c>
    </row>
    <row r="865" spans="9:12" ht="15" thickTop="1" x14ac:dyDescent="0.3">
      <c r="I865" s="92" t="s">
        <v>172</v>
      </c>
      <c r="J865" s="93" t="s">
        <v>88</v>
      </c>
      <c r="K865" s="94">
        <v>22</v>
      </c>
      <c r="L865" s="95">
        <v>22</v>
      </c>
    </row>
    <row r="866" spans="9:12" x14ac:dyDescent="0.3">
      <c r="I866" s="88" t="s">
        <v>173</v>
      </c>
      <c r="J866" s="89" t="s">
        <v>88</v>
      </c>
      <c r="K866" s="90">
        <v>22</v>
      </c>
      <c r="L866" s="91">
        <v>22</v>
      </c>
    </row>
    <row r="867" spans="9:12" x14ac:dyDescent="0.3">
      <c r="I867" s="88" t="s">
        <v>174</v>
      </c>
      <c r="J867" s="89" t="s">
        <v>88</v>
      </c>
      <c r="K867" s="90">
        <v>15</v>
      </c>
      <c r="L867" s="91">
        <v>19.6666666666666</v>
      </c>
    </row>
    <row r="868" spans="9:12" x14ac:dyDescent="0.3">
      <c r="I868" s="88" t="s">
        <v>175</v>
      </c>
      <c r="J868" s="89" t="s">
        <v>88</v>
      </c>
      <c r="K868" s="90">
        <v>17</v>
      </c>
      <c r="L868" s="91">
        <v>18</v>
      </c>
    </row>
    <row r="869" spans="9:12" x14ac:dyDescent="0.3">
      <c r="I869" s="88" t="s">
        <v>176</v>
      </c>
      <c r="J869" s="89" t="s">
        <v>88</v>
      </c>
      <c r="K869" s="90">
        <v>16</v>
      </c>
      <c r="L869" s="91">
        <v>16</v>
      </c>
    </row>
    <row r="870" spans="9:12" x14ac:dyDescent="0.3">
      <c r="I870" s="88" t="s">
        <v>177</v>
      </c>
      <c r="J870" s="89" t="s">
        <v>88</v>
      </c>
      <c r="K870" s="90">
        <v>14</v>
      </c>
      <c r="L870" s="91">
        <v>15.6666666666666</v>
      </c>
    </row>
    <row r="871" spans="9:12" x14ac:dyDescent="0.3">
      <c r="I871" s="88" t="s">
        <v>178</v>
      </c>
      <c r="J871" s="89" t="s">
        <v>88</v>
      </c>
      <c r="K871" s="90">
        <v>13</v>
      </c>
      <c r="L871" s="91">
        <v>14.3333333333333</v>
      </c>
    </row>
    <row r="872" spans="9:12" x14ac:dyDescent="0.3">
      <c r="I872" s="88" t="s">
        <v>179</v>
      </c>
      <c r="J872" s="89" t="s">
        <v>88</v>
      </c>
      <c r="K872" s="90">
        <v>4</v>
      </c>
      <c r="L872" s="91">
        <v>10.3333333333333</v>
      </c>
    </row>
    <row r="873" spans="9:12" x14ac:dyDescent="0.3">
      <c r="I873" s="88" t="s">
        <v>180</v>
      </c>
      <c r="J873" s="89" t="s">
        <v>88</v>
      </c>
      <c r="K873" s="90">
        <v>7</v>
      </c>
      <c r="L873" s="91">
        <v>8</v>
      </c>
    </row>
    <row r="874" spans="9:12" x14ac:dyDescent="0.3">
      <c r="I874" s="88" t="s">
        <v>181</v>
      </c>
      <c r="J874" s="89" t="s">
        <v>88</v>
      </c>
      <c r="K874" s="90">
        <v>16</v>
      </c>
      <c r="L874" s="91">
        <v>9</v>
      </c>
    </row>
    <row r="875" spans="9:12" x14ac:dyDescent="0.3">
      <c r="I875" s="88" t="s">
        <v>182</v>
      </c>
      <c r="J875" s="89" t="s">
        <v>88</v>
      </c>
      <c r="K875" s="90">
        <v>15</v>
      </c>
      <c r="L875" s="91">
        <v>12.6666666666666</v>
      </c>
    </row>
    <row r="876" spans="9:12" x14ac:dyDescent="0.3">
      <c r="I876" s="88" t="s">
        <v>183</v>
      </c>
      <c r="J876" s="89" t="s">
        <v>88</v>
      </c>
      <c r="K876" s="90">
        <v>9</v>
      </c>
      <c r="L876" s="91">
        <v>13.3333333333333</v>
      </c>
    </row>
    <row r="877" spans="9:12" x14ac:dyDescent="0.3">
      <c r="I877" s="88" t="s">
        <v>124</v>
      </c>
      <c r="J877" s="89" t="s">
        <v>88</v>
      </c>
      <c r="K877" s="90">
        <v>17</v>
      </c>
      <c r="L877" s="91">
        <v>13.6666666666666</v>
      </c>
    </row>
    <row r="878" spans="9:12" x14ac:dyDescent="0.3">
      <c r="I878" s="88" t="s">
        <v>126</v>
      </c>
      <c r="J878" s="89" t="s">
        <v>88</v>
      </c>
      <c r="K878" s="90">
        <v>9</v>
      </c>
      <c r="L878" s="91">
        <v>11.6666666666666</v>
      </c>
    </row>
    <row r="879" spans="9:12" x14ac:dyDescent="0.3">
      <c r="I879" s="88" t="s">
        <v>127</v>
      </c>
      <c r="J879" s="89" t="s">
        <v>88</v>
      </c>
      <c r="K879" s="90">
        <v>9</v>
      </c>
      <c r="L879" s="91">
        <v>11.6666666666666</v>
      </c>
    </row>
    <row r="880" spans="9:12" x14ac:dyDescent="0.3">
      <c r="I880" s="88" t="s">
        <v>128</v>
      </c>
      <c r="J880" s="89" t="s">
        <v>88</v>
      </c>
      <c r="K880" s="90">
        <v>12</v>
      </c>
      <c r="L880" s="91">
        <v>10</v>
      </c>
    </row>
    <row r="881" spans="9:13" x14ac:dyDescent="0.3">
      <c r="I881" s="88" t="s">
        <v>129</v>
      </c>
      <c r="J881" s="89" t="s">
        <v>88</v>
      </c>
      <c r="K881" s="90">
        <v>11</v>
      </c>
      <c r="L881" s="91">
        <v>10.6666666666666</v>
      </c>
    </row>
    <row r="882" spans="9:13" x14ac:dyDescent="0.3">
      <c r="I882" s="88" t="s">
        <v>130</v>
      </c>
      <c r="J882" s="89" t="s">
        <v>88</v>
      </c>
      <c r="K882" s="90">
        <v>12</v>
      </c>
      <c r="L882" s="91">
        <v>11.6666666666666</v>
      </c>
    </row>
    <row r="883" spans="9:13" x14ac:dyDescent="0.3">
      <c r="I883" s="88" t="s">
        <v>131</v>
      </c>
      <c r="J883" s="89" t="s">
        <v>88</v>
      </c>
      <c r="K883" s="90">
        <v>13</v>
      </c>
      <c r="L883" s="91">
        <v>12</v>
      </c>
    </row>
    <row r="884" spans="9:13" x14ac:dyDescent="0.3">
      <c r="I884" s="88" t="s">
        <v>132</v>
      </c>
      <c r="J884" s="89" t="s">
        <v>88</v>
      </c>
      <c r="K884" s="90">
        <v>15</v>
      </c>
      <c r="L884" s="91">
        <v>13.3333333333333</v>
      </c>
    </row>
    <row r="885" spans="9:13" x14ac:dyDescent="0.3">
      <c r="I885" s="88" t="s">
        <v>133</v>
      </c>
      <c r="J885" s="89" t="s">
        <v>88</v>
      </c>
      <c r="K885" s="90">
        <v>9</v>
      </c>
      <c r="L885" s="91">
        <v>12.3333333333333</v>
      </c>
    </row>
    <row r="886" spans="9:13" x14ac:dyDescent="0.3">
      <c r="I886" s="88" t="s">
        <v>134</v>
      </c>
      <c r="J886" s="89" t="s">
        <v>88</v>
      </c>
      <c r="K886" s="90">
        <v>11</v>
      </c>
      <c r="L886" s="91">
        <v>11.6666666666666</v>
      </c>
    </row>
    <row r="887" spans="9:13" x14ac:dyDescent="0.3">
      <c r="I887" s="88" t="s">
        <v>135</v>
      </c>
      <c r="J887" s="89" t="s">
        <v>88</v>
      </c>
      <c r="K887" s="90">
        <v>4</v>
      </c>
      <c r="L887" s="91">
        <v>8</v>
      </c>
    </row>
    <row r="888" spans="9:13" ht="15" thickBot="1" x14ac:dyDescent="0.35">
      <c r="I888" s="96" t="s">
        <v>136</v>
      </c>
      <c r="J888" s="97" t="s">
        <v>88</v>
      </c>
      <c r="K888" s="100">
        <v>11</v>
      </c>
      <c r="L888" s="101">
        <v>8.6666666666666607</v>
      </c>
      <c r="M888" s="1" t="str">
        <f>IF(K888&gt;L888,"Increase","Decline")</f>
        <v>Increase</v>
      </c>
    </row>
    <row r="889" spans="9:13" ht="15" thickTop="1" x14ac:dyDescent="0.3">
      <c r="I889" s="92" t="s">
        <v>124</v>
      </c>
      <c r="J889" s="93" t="s">
        <v>108</v>
      </c>
      <c r="K889" s="94">
        <v>10</v>
      </c>
      <c r="L889" s="95">
        <v>10</v>
      </c>
    </row>
    <row r="890" spans="9:13" x14ac:dyDescent="0.3">
      <c r="I890" s="88" t="s">
        <v>126</v>
      </c>
      <c r="J890" s="89" t="s">
        <v>108</v>
      </c>
      <c r="K890" s="90">
        <v>11</v>
      </c>
      <c r="L890" s="91">
        <v>10.5</v>
      </c>
    </row>
    <row r="891" spans="9:13" x14ac:dyDescent="0.3">
      <c r="I891" s="88" t="s">
        <v>127</v>
      </c>
      <c r="J891" s="89" t="s">
        <v>108</v>
      </c>
      <c r="K891" s="90">
        <v>11</v>
      </c>
      <c r="L891" s="91">
        <v>10.6666666666666</v>
      </c>
    </row>
    <row r="892" spans="9:13" x14ac:dyDescent="0.3">
      <c r="I892" s="88" t="s">
        <v>128</v>
      </c>
      <c r="J892" s="89" t="s">
        <v>108</v>
      </c>
      <c r="K892" s="90">
        <v>12</v>
      </c>
      <c r="L892" s="91">
        <v>11.3333333333333</v>
      </c>
    </row>
    <row r="893" spans="9:13" x14ac:dyDescent="0.3">
      <c r="I893" s="88" t="s">
        <v>129</v>
      </c>
      <c r="J893" s="89" t="s">
        <v>108</v>
      </c>
      <c r="K893" s="90">
        <v>22</v>
      </c>
      <c r="L893" s="91">
        <v>15</v>
      </c>
    </row>
    <row r="894" spans="9:13" x14ac:dyDescent="0.3">
      <c r="I894" s="88" t="s">
        <v>130</v>
      </c>
      <c r="J894" s="89" t="s">
        <v>108</v>
      </c>
      <c r="K894" s="90">
        <v>20</v>
      </c>
      <c r="L894" s="91">
        <v>18</v>
      </c>
    </row>
    <row r="895" spans="9:13" x14ac:dyDescent="0.3">
      <c r="I895" s="88" t="s">
        <v>131</v>
      </c>
      <c r="J895" s="89" t="s">
        <v>108</v>
      </c>
      <c r="K895" s="90">
        <v>21</v>
      </c>
      <c r="L895" s="91">
        <v>21</v>
      </c>
    </row>
    <row r="896" spans="9:13" x14ac:dyDescent="0.3">
      <c r="I896" s="88" t="s">
        <v>132</v>
      </c>
      <c r="J896" s="89" t="s">
        <v>108</v>
      </c>
      <c r="K896" s="90">
        <v>19</v>
      </c>
      <c r="L896" s="91">
        <v>20</v>
      </c>
    </row>
    <row r="897" spans="9:13" x14ac:dyDescent="0.3">
      <c r="I897" s="88" t="s">
        <v>133</v>
      </c>
      <c r="J897" s="89" t="s">
        <v>108</v>
      </c>
      <c r="K897" s="90">
        <v>27</v>
      </c>
      <c r="L897" s="91">
        <v>22.3333333333333</v>
      </c>
    </row>
    <row r="898" spans="9:13" x14ac:dyDescent="0.3">
      <c r="I898" s="88" t="s">
        <v>134</v>
      </c>
      <c r="J898" s="89" t="s">
        <v>108</v>
      </c>
      <c r="K898" s="90">
        <v>24</v>
      </c>
      <c r="L898" s="91">
        <v>23.3333333333333</v>
      </c>
    </row>
    <row r="899" spans="9:13" x14ac:dyDescent="0.3">
      <c r="I899" s="88" t="s">
        <v>135</v>
      </c>
      <c r="J899" s="89" t="s">
        <v>108</v>
      </c>
      <c r="K899" s="90">
        <v>25</v>
      </c>
      <c r="L899" s="91">
        <v>25.3333333333333</v>
      </c>
    </row>
    <row r="900" spans="9:13" ht="15" thickBot="1" x14ac:dyDescent="0.35">
      <c r="I900" s="96" t="s">
        <v>136</v>
      </c>
      <c r="J900" s="97" t="s">
        <v>108</v>
      </c>
      <c r="K900" s="100">
        <v>38</v>
      </c>
      <c r="L900" s="101">
        <v>29</v>
      </c>
      <c r="M900" s="1" t="str">
        <f>IF(K900&gt;L900,"Increase","Decline")</f>
        <v>Increase</v>
      </c>
    </row>
    <row r="901" spans="9:13" ht="15" thickTop="1" x14ac:dyDescent="0.3">
      <c r="I901" s="92" t="s">
        <v>124</v>
      </c>
      <c r="J901" s="93" t="s">
        <v>112</v>
      </c>
      <c r="K901" s="94">
        <v>9</v>
      </c>
      <c r="L901" s="95">
        <v>9</v>
      </c>
    </row>
    <row r="902" spans="9:13" x14ac:dyDescent="0.3">
      <c r="I902" s="88" t="s">
        <v>126</v>
      </c>
      <c r="J902" s="89" t="s">
        <v>112</v>
      </c>
      <c r="K902" s="90">
        <v>5</v>
      </c>
      <c r="L902" s="91">
        <v>7</v>
      </c>
    </row>
    <row r="903" spans="9:13" x14ac:dyDescent="0.3">
      <c r="I903" s="88" t="s">
        <v>127</v>
      </c>
      <c r="J903" s="89" t="s">
        <v>112</v>
      </c>
      <c r="K903" s="90">
        <v>10</v>
      </c>
      <c r="L903" s="91">
        <v>8</v>
      </c>
    </row>
    <row r="904" spans="9:13" x14ac:dyDescent="0.3">
      <c r="I904" s="88" t="s">
        <v>128</v>
      </c>
      <c r="J904" s="89" t="s">
        <v>112</v>
      </c>
      <c r="K904" s="90">
        <v>11</v>
      </c>
      <c r="L904" s="91">
        <v>8.6666666666666607</v>
      </c>
    </row>
    <row r="905" spans="9:13" x14ac:dyDescent="0.3">
      <c r="I905" s="88" t="s">
        <v>129</v>
      </c>
      <c r="J905" s="89" t="s">
        <v>112</v>
      </c>
      <c r="K905" s="90">
        <v>20</v>
      </c>
      <c r="L905" s="91">
        <v>13.6666666666666</v>
      </c>
    </row>
    <row r="906" spans="9:13" x14ac:dyDescent="0.3">
      <c r="I906" s="88" t="s">
        <v>130</v>
      </c>
      <c r="J906" s="89" t="s">
        <v>112</v>
      </c>
      <c r="K906" s="90">
        <v>26</v>
      </c>
      <c r="L906" s="91">
        <v>19</v>
      </c>
    </row>
    <row r="907" spans="9:13" x14ac:dyDescent="0.3">
      <c r="I907" s="88" t="s">
        <v>131</v>
      </c>
      <c r="J907" s="89" t="s">
        <v>112</v>
      </c>
      <c r="K907" s="90">
        <v>14</v>
      </c>
      <c r="L907" s="91">
        <v>20</v>
      </c>
    </row>
    <row r="908" spans="9:13" x14ac:dyDescent="0.3">
      <c r="I908" s="88" t="s">
        <v>132</v>
      </c>
      <c r="J908" s="89" t="s">
        <v>112</v>
      </c>
      <c r="K908" s="90">
        <v>25</v>
      </c>
      <c r="L908" s="91">
        <v>21.6666666666666</v>
      </c>
    </row>
    <row r="909" spans="9:13" x14ac:dyDescent="0.3">
      <c r="I909" s="88" t="s">
        <v>133</v>
      </c>
      <c r="J909" s="89" t="s">
        <v>112</v>
      </c>
      <c r="K909" s="90">
        <v>25</v>
      </c>
      <c r="L909" s="91">
        <v>21.3333333333333</v>
      </c>
    </row>
    <row r="910" spans="9:13" x14ac:dyDescent="0.3">
      <c r="I910" s="88" t="s">
        <v>134</v>
      </c>
      <c r="J910" s="89" t="s">
        <v>112</v>
      </c>
      <c r="K910" s="90">
        <v>29</v>
      </c>
      <c r="L910" s="91">
        <v>26.3333333333333</v>
      </c>
    </row>
    <row r="911" spans="9:13" x14ac:dyDescent="0.3">
      <c r="I911" s="88" t="s">
        <v>135</v>
      </c>
      <c r="J911" s="89" t="s">
        <v>112</v>
      </c>
      <c r="K911" s="90">
        <v>23</v>
      </c>
      <c r="L911" s="91">
        <v>25.6666666666666</v>
      </c>
    </row>
    <row r="912" spans="9:13" ht="15" thickBot="1" x14ac:dyDescent="0.35">
      <c r="I912" s="96" t="s">
        <v>136</v>
      </c>
      <c r="J912" s="97" t="s">
        <v>112</v>
      </c>
      <c r="K912" s="100">
        <v>36</v>
      </c>
      <c r="L912" s="101">
        <v>29.3333333333333</v>
      </c>
      <c r="M912" s="1" t="str">
        <f>IF(K912&gt;L912,"Increase","Decline")</f>
        <v>Increase</v>
      </c>
    </row>
    <row r="913" spans="9:13" ht="15" thickTop="1" x14ac:dyDescent="0.3">
      <c r="I913" s="92" t="s">
        <v>124</v>
      </c>
      <c r="J913" s="93" t="s">
        <v>205</v>
      </c>
      <c r="K913" s="94">
        <v>8</v>
      </c>
      <c r="L913" s="95">
        <v>8</v>
      </c>
    </row>
    <row r="914" spans="9:13" x14ac:dyDescent="0.3">
      <c r="I914" s="88" t="s">
        <v>126</v>
      </c>
      <c r="J914" s="89" t="s">
        <v>205</v>
      </c>
      <c r="K914" s="90">
        <v>6</v>
      </c>
      <c r="L914" s="91">
        <v>7</v>
      </c>
    </row>
    <row r="915" spans="9:13" x14ac:dyDescent="0.3">
      <c r="I915" s="88" t="s">
        <v>127</v>
      </c>
      <c r="J915" s="89" t="s">
        <v>205</v>
      </c>
      <c r="K915" s="90">
        <v>9</v>
      </c>
      <c r="L915" s="91">
        <v>7.6666666666666599</v>
      </c>
    </row>
    <row r="916" spans="9:13" x14ac:dyDescent="0.3">
      <c r="I916" s="88" t="s">
        <v>128</v>
      </c>
      <c r="J916" s="89" t="s">
        <v>205</v>
      </c>
      <c r="K916" s="90">
        <v>7</v>
      </c>
      <c r="L916" s="91">
        <v>7.3333333333333304</v>
      </c>
    </row>
    <row r="917" spans="9:13" x14ac:dyDescent="0.3">
      <c r="I917" s="88" t="s">
        <v>129</v>
      </c>
      <c r="J917" s="89" t="s">
        <v>205</v>
      </c>
      <c r="K917" s="90">
        <v>14</v>
      </c>
      <c r="L917" s="91">
        <v>10</v>
      </c>
    </row>
    <row r="918" spans="9:13" x14ac:dyDescent="0.3">
      <c r="I918" s="88" t="s">
        <v>130</v>
      </c>
      <c r="J918" s="89" t="s">
        <v>205</v>
      </c>
      <c r="K918" s="90">
        <v>25</v>
      </c>
      <c r="L918" s="91">
        <v>15.3333333333333</v>
      </c>
    </row>
    <row r="919" spans="9:13" x14ac:dyDescent="0.3">
      <c r="I919" s="88" t="s">
        <v>131</v>
      </c>
      <c r="J919" s="89" t="s">
        <v>205</v>
      </c>
      <c r="K919" s="90">
        <v>11</v>
      </c>
      <c r="L919" s="91">
        <v>16.6666666666666</v>
      </c>
    </row>
    <row r="920" spans="9:13" x14ac:dyDescent="0.3">
      <c r="I920" s="88" t="s">
        <v>132</v>
      </c>
      <c r="J920" s="89" t="s">
        <v>205</v>
      </c>
      <c r="K920" s="90">
        <v>19</v>
      </c>
      <c r="L920" s="91">
        <v>18.3333333333333</v>
      </c>
    </row>
    <row r="921" spans="9:13" x14ac:dyDescent="0.3">
      <c r="I921" s="88" t="s">
        <v>133</v>
      </c>
      <c r="J921" s="89" t="s">
        <v>205</v>
      </c>
      <c r="K921" s="90">
        <v>27</v>
      </c>
      <c r="L921" s="91">
        <v>19</v>
      </c>
    </row>
    <row r="922" spans="9:13" x14ac:dyDescent="0.3">
      <c r="I922" s="88" t="s">
        <v>134</v>
      </c>
      <c r="J922" s="89" t="s">
        <v>205</v>
      </c>
      <c r="K922" s="90">
        <v>21</v>
      </c>
      <c r="L922" s="91">
        <v>22.3333333333333</v>
      </c>
    </row>
    <row r="923" spans="9:13" x14ac:dyDescent="0.3">
      <c r="I923" s="88" t="s">
        <v>135</v>
      </c>
      <c r="J923" s="89" t="s">
        <v>205</v>
      </c>
      <c r="K923" s="90">
        <v>33</v>
      </c>
      <c r="L923" s="91">
        <v>27</v>
      </c>
    </row>
    <row r="924" spans="9:13" ht="15" thickBot="1" x14ac:dyDescent="0.35">
      <c r="I924" s="96" t="s">
        <v>136</v>
      </c>
      <c r="J924" s="97" t="s">
        <v>205</v>
      </c>
      <c r="K924" s="100">
        <v>33</v>
      </c>
      <c r="L924" s="101">
        <v>29</v>
      </c>
      <c r="M924" s="1" t="str">
        <f>IF(K924&gt;L924,"Increase","Decline")</f>
        <v>Increase</v>
      </c>
    </row>
    <row r="925" spans="9:13" ht="15" thickTop="1" x14ac:dyDescent="0.3">
      <c r="I925" s="92" t="s">
        <v>124</v>
      </c>
      <c r="J925" s="93" t="s">
        <v>206</v>
      </c>
      <c r="K925" s="94">
        <v>6</v>
      </c>
      <c r="L925" s="95">
        <v>6</v>
      </c>
    </row>
    <row r="926" spans="9:13" x14ac:dyDescent="0.3">
      <c r="I926" s="88" t="s">
        <v>126</v>
      </c>
      <c r="J926" s="89" t="s">
        <v>206</v>
      </c>
      <c r="K926" s="90">
        <v>10</v>
      </c>
      <c r="L926" s="91">
        <v>8</v>
      </c>
    </row>
    <row r="927" spans="9:13" x14ac:dyDescent="0.3">
      <c r="I927" s="88" t="s">
        <v>127</v>
      </c>
      <c r="J927" s="89" t="s">
        <v>206</v>
      </c>
      <c r="K927" s="90">
        <v>8</v>
      </c>
      <c r="L927" s="91">
        <v>8</v>
      </c>
    </row>
    <row r="928" spans="9:13" x14ac:dyDescent="0.3">
      <c r="I928" s="88" t="s">
        <v>128</v>
      </c>
      <c r="J928" s="89" t="s">
        <v>206</v>
      </c>
      <c r="K928" s="90">
        <v>12</v>
      </c>
      <c r="L928" s="91">
        <v>10</v>
      </c>
    </row>
    <row r="929" spans="9:13" x14ac:dyDescent="0.3">
      <c r="I929" s="88" t="s">
        <v>129</v>
      </c>
      <c r="J929" s="89" t="s">
        <v>206</v>
      </c>
      <c r="K929" s="90">
        <v>13</v>
      </c>
      <c r="L929" s="91">
        <v>11</v>
      </c>
    </row>
    <row r="930" spans="9:13" x14ac:dyDescent="0.3">
      <c r="I930" s="88" t="s">
        <v>130</v>
      </c>
      <c r="J930" s="89" t="s">
        <v>206</v>
      </c>
      <c r="K930" s="90">
        <v>26</v>
      </c>
      <c r="L930" s="91">
        <v>17</v>
      </c>
    </row>
    <row r="931" spans="9:13" x14ac:dyDescent="0.3">
      <c r="I931" s="88" t="s">
        <v>131</v>
      </c>
      <c r="J931" s="89" t="s">
        <v>206</v>
      </c>
      <c r="K931" s="90">
        <v>20</v>
      </c>
      <c r="L931" s="91">
        <v>19.6666666666666</v>
      </c>
    </row>
    <row r="932" spans="9:13" x14ac:dyDescent="0.3">
      <c r="I932" s="88" t="s">
        <v>132</v>
      </c>
      <c r="J932" s="89" t="s">
        <v>206</v>
      </c>
      <c r="K932" s="90">
        <v>20</v>
      </c>
      <c r="L932" s="91">
        <v>22</v>
      </c>
    </row>
    <row r="933" spans="9:13" x14ac:dyDescent="0.3">
      <c r="I933" s="88" t="s">
        <v>133</v>
      </c>
      <c r="J933" s="89" t="s">
        <v>206</v>
      </c>
      <c r="K933" s="90">
        <v>15</v>
      </c>
      <c r="L933" s="91">
        <v>18.3333333333333</v>
      </c>
    </row>
    <row r="934" spans="9:13" x14ac:dyDescent="0.3">
      <c r="I934" s="88" t="s">
        <v>134</v>
      </c>
      <c r="J934" s="89" t="s">
        <v>206</v>
      </c>
      <c r="K934" s="90">
        <v>33</v>
      </c>
      <c r="L934" s="91">
        <v>22.6666666666666</v>
      </c>
    </row>
    <row r="935" spans="9:13" x14ac:dyDescent="0.3">
      <c r="I935" s="88" t="s">
        <v>135</v>
      </c>
      <c r="J935" s="89" t="s">
        <v>206</v>
      </c>
      <c r="K935" s="90">
        <v>34</v>
      </c>
      <c r="L935" s="91">
        <v>27.3333333333333</v>
      </c>
    </row>
    <row r="936" spans="9:13" ht="15" thickBot="1" x14ac:dyDescent="0.35">
      <c r="I936" s="96" t="s">
        <v>136</v>
      </c>
      <c r="J936" s="97" t="s">
        <v>206</v>
      </c>
      <c r="K936" s="98">
        <v>28</v>
      </c>
      <c r="L936" s="99">
        <v>31.6666666666666</v>
      </c>
      <c r="M936" s="1" t="str">
        <f>IF(K936&gt;L936,"Increase","Decline")</f>
        <v>Decline</v>
      </c>
    </row>
    <row r="937" spans="9:13" ht="15" thickTop="1" x14ac:dyDescent="0.3">
      <c r="I937" s="92" t="s">
        <v>172</v>
      </c>
      <c r="J937" s="93" t="s">
        <v>207</v>
      </c>
      <c r="K937" s="94">
        <v>5</v>
      </c>
      <c r="L937" s="95">
        <v>5</v>
      </c>
    </row>
    <row r="938" spans="9:13" x14ac:dyDescent="0.3">
      <c r="I938" s="88" t="s">
        <v>173</v>
      </c>
      <c r="J938" s="89" t="s">
        <v>207</v>
      </c>
      <c r="K938" s="90">
        <v>6</v>
      </c>
      <c r="L938" s="91">
        <v>5.5</v>
      </c>
    </row>
    <row r="939" spans="9:13" x14ac:dyDescent="0.3">
      <c r="I939" s="88" t="s">
        <v>174</v>
      </c>
      <c r="J939" s="89" t="s">
        <v>207</v>
      </c>
      <c r="K939" s="90">
        <v>1</v>
      </c>
      <c r="L939" s="91">
        <v>4</v>
      </c>
    </row>
    <row r="940" spans="9:13" x14ac:dyDescent="0.3">
      <c r="I940" s="88" t="s">
        <v>175</v>
      </c>
      <c r="J940" s="89" t="s">
        <v>207</v>
      </c>
      <c r="K940" s="90">
        <v>3</v>
      </c>
      <c r="L940" s="91">
        <v>3.3333333333333299</v>
      </c>
    </row>
    <row r="941" spans="9:13" x14ac:dyDescent="0.3">
      <c r="I941" s="88" t="s">
        <v>176</v>
      </c>
      <c r="J941" s="89" t="s">
        <v>207</v>
      </c>
      <c r="K941" s="90">
        <v>4</v>
      </c>
      <c r="L941" s="91">
        <v>2.6666666666666599</v>
      </c>
    </row>
    <row r="942" spans="9:13" x14ac:dyDescent="0.3">
      <c r="I942" s="88" t="s">
        <v>177</v>
      </c>
      <c r="J942" s="89" t="s">
        <v>207</v>
      </c>
      <c r="K942" s="90">
        <v>7</v>
      </c>
      <c r="L942" s="91">
        <v>4.6666666666666599</v>
      </c>
    </row>
    <row r="943" spans="9:13" x14ac:dyDescent="0.3">
      <c r="I943" s="88" t="s">
        <v>178</v>
      </c>
      <c r="J943" s="89" t="s">
        <v>207</v>
      </c>
      <c r="K943" s="90">
        <v>3</v>
      </c>
      <c r="L943" s="91">
        <v>4.6666666666666599</v>
      </c>
    </row>
    <row r="944" spans="9:13" x14ac:dyDescent="0.3">
      <c r="I944" s="88" t="s">
        <v>179</v>
      </c>
      <c r="J944" s="89" t="s">
        <v>207</v>
      </c>
      <c r="K944" s="90">
        <v>6</v>
      </c>
      <c r="L944" s="91">
        <v>5.3333333333333304</v>
      </c>
    </row>
    <row r="945" spans="9:13" x14ac:dyDescent="0.3">
      <c r="I945" s="88" t="s">
        <v>180</v>
      </c>
      <c r="J945" s="89" t="s">
        <v>207</v>
      </c>
      <c r="K945" s="90">
        <v>8</v>
      </c>
      <c r="L945" s="91">
        <v>5.6666666666666599</v>
      </c>
    </row>
    <row r="946" spans="9:13" x14ac:dyDescent="0.3">
      <c r="I946" s="88" t="s">
        <v>181</v>
      </c>
      <c r="J946" s="89" t="s">
        <v>207</v>
      </c>
      <c r="K946" s="90">
        <v>2</v>
      </c>
      <c r="L946" s="91">
        <v>5.3333333333333304</v>
      </c>
    </row>
    <row r="947" spans="9:13" x14ac:dyDescent="0.3">
      <c r="I947" s="88" t="s">
        <v>182</v>
      </c>
      <c r="J947" s="89" t="s">
        <v>207</v>
      </c>
      <c r="K947" s="90">
        <v>15</v>
      </c>
      <c r="L947" s="91">
        <v>8.3333333333333304</v>
      </c>
    </row>
    <row r="948" spans="9:13" x14ac:dyDescent="0.3">
      <c r="I948" s="88" t="s">
        <v>183</v>
      </c>
      <c r="J948" s="89" t="s">
        <v>207</v>
      </c>
      <c r="K948" s="90">
        <v>12</v>
      </c>
      <c r="L948" s="91">
        <v>9.6666666666666607</v>
      </c>
    </row>
    <row r="949" spans="9:13" x14ac:dyDescent="0.3">
      <c r="I949" s="88" t="s">
        <v>124</v>
      </c>
      <c r="J949" s="89" t="s">
        <v>207</v>
      </c>
      <c r="K949" s="90">
        <v>11</v>
      </c>
      <c r="L949" s="91">
        <v>12.6666666666666</v>
      </c>
    </row>
    <row r="950" spans="9:13" x14ac:dyDescent="0.3">
      <c r="I950" s="88" t="s">
        <v>126</v>
      </c>
      <c r="J950" s="89" t="s">
        <v>207</v>
      </c>
      <c r="K950" s="90">
        <v>17</v>
      </c>
      <c r="L950" s="91">
        <v>13.3333333333333</v>
      </c>
    </row>
    <row r="951" spans="9:13" x14ac:dyDescent="0.3">
      <c r="I951" s="88" t="s">
        <v>127</v>
      </c>
      <c r="J951" s="89" t="s">
        <v>207</v>
      </c>
      <c r="K951" s="90">
        <v>7</v>
      </c>
      <c r="L951" s="91">
        <v>11.6666666666666</v>
      </c>
    </row>
    <row r="952" spans="9:13" x14ac:dyDescent="0.3">
      <c r="I952" s="88" t="s">
        <v>128</v>
      </c>
      <c r="J952" s="89" t="s">
        <v>207</v>
      </c>
      <c r="K952" s="90">
        <v>10</v>
      </c>
      <c r="L952" s="91">
        <v>11.3333333333333</v>
      </c>
    </row>
    <row r="953" spans="9:13" x14ac:dyDescent="0.3">
      <c r="I953" s="88" t="s">
        <v>129</v>
      </c>
      <c r="J953" s="89" t="s">
        <v>207</v>
      </c>
      <c r="K953" s="90">
        <v>12</v>
      </c>
      <c r="L953" s="91">
        <v>9.6666666666666607</v>
      </c>
    </row>
    <row r="954" spans="9:13" x14ac:dyDescent="0.3">
      <c r="I954" s="88" t="s">
        <v>130</v>
      </c>
      <c r="J954" s="89" t="s">
        <v>207</v>
      </c>
      <c r="K954" s="90">
        <v>23</v>
      </c>
      <c r="L954" s="91">
        <v>15</v>
      </c>
    </row>
    <row r="955" spans="9:13" x14ac:dyDescent="0.3">
      <c r="I955" s="88" t="s">
        <v>131</v>
      </c>
      <c r="J955" s="89" t="s">
        <v>207</v>
      </c>
      <c r="K955" s="90">
        <v>17</v>
      </c>
      <c r="L955" s="91">
        <v>17.3333333333333</v>
      </c>
    </row>
    <row r="956" spans="9:13" x14ac:dyDescent="0.3">
      <c r="I956" s="88" t="s">
        <v>132</v>
      </c>
      <c r="J956" s="89" t="s">
        <v>207</v>
      </c>
      <c r="K956" s="90">
        <v>16</v>
      </c>
      <c r="L956" s="91">
        <v>18.6666666666666</v>
      </c>
    </row>
    <row r="957" spans="9:13" x14ac:dyDescent="0.3">
      <c r="I957" s="88" t="s">
        <v>133</v>
      </c>
      <c r="J957" s="89" t="s">
        <v>207</v>
      </c>
      <c r="K957" s="90">
        <v>17</v>
      </c>
      <c r="L957" s="91">
        <v>16.6666666666666</v>
      </c>
    </row>
    <row r="958" spans="9:13" x14ac:dyDescent="0.3">
      <c r="I958" s="88" t="s">
        <v>134</v>
      </c>
      <c r="J958" s="89" t="s">
        <v>207</v>
      </c>
      <c r="K958" s="90">
        <v>17</v>
      </c>
      <c r="L958" s="91">
        <v>16.6666666666666</v>
      </c>
    </row>
    <row r="959" spans="9:13" x14ac:dyDescent="0.3">
      <c r="I959" s="88" t="s">
        <v>135</v>
      </c>
      <c r="J959" s="89" t="s">
        <v>207</v>
      </c>
      <c r="K959" s="90">
        <v>27</v>
      </c>
      <c r="L959" s="91">
        <v>20.3333333333333</v>
      </c>
    </row>
    <row r="960" spans="9:13" ht="15" thickBot="1" x14ac:dyDescent="0.35">
      <c r="I960" s="96" t="s">
        <v>136</v>
      </c>
      <c r="J960" s="97" t="s">
        <v>207</v>
      </c>
      <c r="K960" s="98">
        <v>18</v>
      </c>
      <c r="L960" s="99">
        <v>20.6666666666666</v>
      </c>
      <c r="M960" s="1" t="str">
        <f>IF(K960&gt;L960,"Increase","Decline")</f>
        <v>Decline</v>
      </c>
    </row>
    <row r="961" spans="9:12" ht="15" thickTop="1" x14ac:dyDescent="0.3">
      <c r="I961" s="92" t="s">
        <v>172</v>
      </c>
      <c r="J961" s="93" t="s">
        <v>208</v>
      </c>
      <c r="K961" s="94">
        <v>2</v>
      </c>
      <c r="L961" s="95">
        <v>2</v>
      </c>
    </row>
    <row r="962" spans="9:12" x14ac:dyDescent="0.3">
      <c r="I962" s="88" t="s">
        <v>173</v>
      </c>
      <c r="J962" s="89" t="s">
        <v>208</v>
      </c>
      <c r="K962" s="90">
        <v>3</v>
      </c>
      <c r="L962" s="91">
        <v>2.5</v>
      </c>
    </row>
    <row r="963" spans="9:12" x14ac:dyDescent="0.3">
      <c r="I963" s="88" t="s">
        <v>174</v>
      </c>
      <c r="J963" s="89" t="s">
        <v>208</v>
      </c>
      <c r="K963" s="90">
        <v>6</v>
      </c>
      <c r="L963" s="91">
        <v>3.6666666666666599</v>
      </c>
    </row>
    <row r="964" spans="9:12" x14ac:dyDescent="0.3">
      <c r="I964" s="88" t="s">
        <v>175</v>
      </c>
      <c r="J964" s="89" t="s">
        <v>208</v>
      </c>
      <c r="K964" s="90">
        <v>6</v>
      </c>
      <c r="L964" s="91">
        <v>5</v>
      </c>
    </row>
    <row r="965" spans="9:12" x14ac:dyDescent="0.3">
      <c r="I965" s="88" t="s">
        <v>176</v>
      </c>
      <c r="J965" s="89" t="s">
        <v>208</v>
      </c>
      <c r="K965" s="90">
        <v>4</v>
      </c>
      <c r="L965" s="91">
        <v>5.3333333333333304</v>
      </c>
    </row>
    <row r="966" spans="9:12" x14ac:dyDescent="0.3">
      <c r="I966" s="88" t="s">
        <v>177</v>
      </c>
      <c r="J966" s="89" t="s">
        <v>208</v>
      </c>
      <c r="K966" s="90">
        <v>6</v>
      </c>
      <c r="L966" s="91">
        <v>5.3333333333333304</v>
      </c>
    </row>
    <row r="967" spans="9:12" x14ac:dyDescent="0.3">
      <c r="I967" s="88" t="s">
        <v>178</v>
      </c>
      <c r="J967" s="89" t="s">
        <v>208</v>
      </c>
      <c r="K967" s="90">
        <v>10</v>
      </c>
      <c r="L967" s="91">
        <v>6.6666666666666599</v>
      </c>
    </row>
    <row r="968" spans="9:12" x14ac:dyDescent="0.3">
      <c r="I968" s="88" t="s">
        <v>179</v>
      </c>
      <c r="J968" s="89" t="s">
        <v>208</v>
      </c>
      <c r="K968" s="90">
        <v>5</v>
      </c>
      <c r="L968" s="91">
        <v>7</v>
      </c>
    </row>
    <row r="969" spans="9:12" x14ac:dyDescent="0.3">
      <c r="I969" s="88" t="s">
        <v>180</v>
      </c>
      <c r="J969" s="89" t="s">
        <v>208</v>
      </c>
      <c r="K969" s="90">
        <v>3</v>
      </c>
      <c r="L969" s="91">
        <v>6</v>
      </c>
    </row>
    <row r="970" spans="9:12" x14ac:dyDescent="0.3">
      <c r="I970" s="88" t="s">
        <v>181</v>
      </c>
      <c r="J970" s="89" t="s">
        <v>208</v>
      </c>
      <c r="K970" s="90">
        <v>7</v>
      </c>
      <c r="L970" s="91">
        <v>5</v>
      </c>
    </row>
    <row r="971" spans="9:12" x14ac:dyDescent="0.3">
      <c r="I971" s="88" t="s">
        <v>182</v>
      </c>
      <c r="J971" s="89" t="s">
        <v>208</v>
      </c>
      <c r="K971" s="90">
        <v>7</v>
      </c>
      <c r="L971" s="91">
        <v>5.6666666666666599</v>
      </c>
    </row>
    <row r="972" spans="9:12" x14ac:dyDescent="0.3">
      <c r="I972" s="88" t="s">
        <v>183</v>
      </c>
      <c r="J972" s="89" t="s">
        <v>208</v>
      </c>
      <c r="K972" s="90">
        <v>7</v>
      </c>
      <c r="L972" s="91">
        <v>7</v>
      </c>
    </row>
    <row r="973" spans="9:12" x14ac:dyDescent="0.3">
      <c r="I973" s="88" t="s">
        <v>124</v>
      </c>
      <c r="J973" s="89" t="s">
        <v>208</v>
      </c>
      <c r="K973" s="90">
        <v>8</v>
      </c>
      <c r="L973" s="91">
        <v>7.3333333333333304</v>
      </c>
    </row>
    <row r="974" spans="9:12" x14ac:dyDescent="0.3">
      <c r="I974" s="88" t="s">
        <v>126</v>
      </c>
      <c r="J974" s="89" t="s">
        <v>208</v>
      </c>
      <c r="K974" s="90">
        <v>8</v>
      </c>
      <c r="L974" s="91">
        <v>7.6666666666666599</v>
      </c>
    </row>
    <row r="975" spans="9:12" x14ac:dyDescent="0.3">
      <c r="I975" s="88" t="s">
        <v>127</v>
      </c>
      <c r="J975" s="89" t="s">
        <v>208</v>
      </c>
      <c r="K975" s="90">
        <v>13</v>
      </c>
      <c r="L975" s="91">
        <v>9.6666666666666607</v>
      </c>
    </row>
    <row r="976" spans="9:12" x14ac:dyDescent="0.3">
      <c r="I976" s="88" t="s">
        <v>128</v>
      </c>
      <c r="J976" s="89" t="s">
        <v>208</v>
      </c>
      <c r="K976" s="90">
        <v>10</v>
      </c>
      <c r="L976" s="91">
        <v>10.3333333333333</v>
      </c>
    </row>
    <row r="977" spans="9:13" x14ac:dyDescent="0.3">
      <c r="I977" s="88" t="s">
        <v>129</v>
      </c>
      <c r="J977" s="89" t="s">
        <v>208</v>
      </c>
      <c r="K977" s="90">
        <v>14</v>
      </c>
      <c r="L977" s="91">
        <v>12.3333333333333</v>
      </c>
    </row>
    <row r="978" spans="9:13" x14ac:dyDescent="0.3">
      <c r="I978" s="88" t="s">
        <v>130</v>
      </c>
      <c r="J978" s="89" t="s">
        <v>208</v>
      </c>
      <c r="K978" s="90">
        <v>17</v>
      </c>
      <c r="L978" s="91">
        <v>13.6666666666666</v>
      </c>
    </row>
    <row r="979" spans="9:13" x14ac:dyDescent="0.3">
      <c r="I979" s="88" t="s">
        <v>131</v>
      </c>
      <c r="J979" s="89" t="s">
        <v>208</v>
      </c>
      <c r="K979" s="90">
        <v>16</v>
      </c>
      <c r="L979" s="91">
        <v>15.6666666666666</v>
      </c>
    </row>
    <row r="980" spans="9:13" x14ac:dyDescent="0.3">
      <c r="I980" s="88" t="s">
        <v>132</v>
      </c>
      <c r="J980" s="89" t="s">
        <v>208</v>
      </c>
      <c r="K980" s="90">
        <v>11</v>
      </c>
      <c r="L980" s="91">
        <v>14.6666666666666</v>
      </c>
    </row>
    <row r="981" spans="9:13" x14ac:dyDescent="0.3">
      <c r="I981" s="88" t="s">
        <v>133</v>
      </c>
      <c r="J981" s="89" t="s">
        <v>208</v>
      </c>
      <c r="K981" s="90">
        <v>19</v>
      </c>
      <c r="L981" s="91">
        <v>15.3333333333333</v>
      </c>
    </row>
    <row r="982" spans="9:13" x14ac:dyDescent="0.3">
      <c r="I982" s="88" t="s">
        <v>134</v>
      </c>
      <c r="J982" s="89" t="s">
        <v>208</v>
      </c>
      <c r="K982" s="90">
        <v>27</v>
      </c>
      <c r="L982" s="91">
        <v>19</v>
      </c>
    </row>
    <row r="983" spans="9:13" x14ac:dyDescent="0.3">
      <c r="I983" s="88" t="s">
        <v>135</v>
      </c>
      <c r="J983" s="89" t="s">
        <v>208</v>
      </c>
      <c r="K983" s="90">
        <v>27</v>
      </c>
      <c r="L983" s="91">
        <v>24.3333333333333</v>
      </c>
    </row>
    <row r="984" spans="9:13" ht="15" thickBot="1" x14ac:dyDescent="0.35">
      <c r="I984" s="96" t="s">
        <v>136</v>
      </c>
      <c r="J984" s="97" t="s">
        <v>208</v>
      </c>
      <c r="K984" s="98">
        <v>23</v>
      </c>
      <c r="L984" s="99">
        <v>25.6666666666666</v>
      </c>
      <c r="M984" s="1" t="str">
        <f>IF(K984&gt;L984,"Increase","Decline")</f>
        <v>Decline</v>
      </c>
    </row>
    <row r="985" spans="9:13" ht="15" thickTop="1" x14ac:dyDescent="0.3">
      <c r="I985" s="92" t="s">
        <v>172</v>
      </c>
      <c r="J985" s="93" t="s">
        <v>209</v>
      </c>
      <c r="K985" s="94">
        <v>5</v>
      </c>
      <c r="L985" s="95">
        <v>5</v>
      </c>
    </row>
    <row r="986" spans="9:13" x14ac:dyDescent="0.3">
      <c r="I986" s="88" t="s">
        <v>173</v>
      </c>
      <c r="J986" s="89" t="s">
        <v>209</v>
      </c>
      <c r="K986" s="90">
        <v>5</v>
      </c>
      <c r="L986" s="91">
        <v>5</v>
      </c>
    </row>
    <row r="987" spans="9:13" x14ac:dyDescent="0.3">
      <c r="I987" s="88" t="s">
        <v>174</v>
      </c>
      <c r="J987" s="89" t="s">
        <v>209</v>
      </c>
      <c r="K987" s="90">
        <v>4</v>
      </c>
      <c r="L987" s="91">
        <v>4.6666666666666599</v>
      </c>
    </row>
    <row r="988" spans="9:13" x14ac:dyDescent="0.3">
      <c r="I988" s="88" t="s">
        <v>175</v>
      </c>
      <c r="J988" s="89" t="s">
        <v>209</v>
      </c>
      <c r="K988" s="90">
        <v>5</v>
      </c>
      <c r="L988" s="91">
        <v>4.6666666666666599</v>
      </c>
    </row>
    <row r="989" spans="9:13" x14ac:dyDescent="0.3">
      <c r="I989" s="88" t="s">
        <v>176</v>
      </c>
      <c r="J989" s="89" t="s">
        <v>209</v>
      </c>
      <c r="K989" s="90">
        <v>5</v>
      </c>
      <c r="L989" s="91">
        <v>4.6666666666666599</v>
      </c>
    </row>
    <row r="990" spans="9:13" x14ac:dyDescent="0.3">
      <c r="I990" s="88" t="s">
        <v>177</v>
      </c>
      <c r="J990" s="89" t="s">
        <v>209</v>
      </c>
      <c r="K990" s="90">
        <v>9</v>
      </c>
      <c r="L990" s="91">
        <v>6.3333333333333304</v>
      </c>
    </row>
    <row r="991" spans="9:13" x14ac:dyDescent="0.3">
      <c r="I991" s="88" t="s">
        <v>178</v>
      </c>
      <c r="J991" s="89" t="s">
        <v>209</v>
      </c>
      <c r="K991" s="90">
        <v>4</v>
      </c>
      <c r="L991" s="91">
        <v>6</v>
      </c>
    </row>
    <row r="992" spans="9:13" x14ac:dyDescent="0.3">
      <c r="I992" s="88" t="s">
        <v>179</v>
      </c>
      <c r="J992" s="89" t="s">
        <v>209</v>
      </c>
      <c r="K992" s="90">
        <v>3</v>
      </c>
      <c r="L992" s="91">
        <v>5.3333333333333304</v>
      </c>
    </row>
    <row r="993" spans="9:13" x14ac:dyDescent="0.3">
      <c r="I993" s="88" t="s">
        <v>180</v>
      </c>
      <c r="J993" s="89" t="s">
        <v>209</v>
      </c>
      <c r="K993" s="90">
        <v>2</v>
      </c>
      <c r="L993" s="91">
        <v>3</v>
      </c>
    </row>
    <row r="994" spans="9:13" x14ac:dyDescent="0.3">
      <c r="I994" s="88" t="s">
        <v>181</v>
      </c>
      <c r="J994" s="89" t="s">
        <v>209</v>
      </c>
      <c r="K994" s="90">
        <v>13</v>
      </c>
      <c r="L994" s="91">
        <v>6</v>
      </c>
    </row>
    <row r="995" spans="9:13" x14ac:dyDescent="0.3">
      <c r="I995" s="88" t="s">
        <v>182</v>
      </c>
      <c r="J995" s="89" t="s">
        <v>209</v>
      </c>
      <c r="K995" s="90">
        <v>6</v>
      </c>
      <c r="L995" s="91">
        <v>7</v>
      </c>
    </row>
    <row r="996" spans="9:13" x14ac:dyDescent="0.3">
      <c r="I996" s="88" t="s">
        <v>183</v>
      </c>
      <c r="J996" s="89" t="s">
        <v>209</v>
      </c>
      <c r="K996" s="90">
        <v>6</v>
      </c>
      <c r="L996" s="91">
        <v>8.3333333333333304</v>
      </c>
    </row>
    <row r="997" spans="9:13" x14ac:dyDescent="0.3">
      <c r="I997" s="88" t="s">
        <v>124</v>
      </c>
      <c r="J997" s="89" t="s">
        <v>209</v>
      </c>
      <c r="K997" s="90">
        <v>9</v>
      </c>
      <c r="L997" s="91">
        <v>7</v>
      </c>
    </row>
    <row r="998" spans="9:13" x14ac:dyDescent="0.3">
      <c r="I998" s="88" t="s">
        <v>126</v>
      </c>
      <c r="J998" s="89" t="s">
        <v>209</v>
      </c>
      <c r="K998" s="90">
        <v>12</v>
      </c>
      <c r="L998" s="91">
        <v>9</v>
      </c>
    </row>
    <row r="999" spans="9:13" x14ac:dyDescent="0.3">
      <c r="I999" s="88" t="s">
        <v>127</v>
      </c>
      <c r="J999" s="89" t="s">
        <v>209</v>
      </c>
      <c r="K999" s="90">
        <v>19</v>
      </c>
      <c r="L999" s="91">
        <v>13.3333333333333</v>
      </c>
    </row>
    <row r="1000" spans="9:13" x14ac:dyDescent="0.3">
      <c r="I1000" s="88" t="s">
        <v>128</v>
      </c>
      <c r="J1000" s="89" t="s">
        <v>209</v>
      </c>
      <c r="K1000" s="90">
        <v>9</v>
      </c>
      <c r="L1000" s="91">
        <v>13.3333333333333</v>
      </c>
    </row>
    <row r="1001" spans="9:13" x14ac:dyDescent="0.3">
      <c r="I1001" s="88" t="s">
        <v>129</v>
      </c>
      <c r="J1001" s="89" t="s">
        <v>209</v>
      </c>
      <c r="K1001" s="90">
        <v>18</v>
      </c>
      <c r="L1001" s="91">
        <v>15.3333333333333</v>
      </c>
    </row>
    <row r="1002" spans="9:13" x14ac:dyDescent="0.3">
      <c r="I1002" s="88" t="s">
        <v>130</v>
      </c>
      <c r="J1002" s="89" t="s">
        <v>209</v>
      </c>
      <c r="K1002" s="90">
        <v>27</v>
      </c>
      <c r="L1002" s="91">
        <v>18</v>
      </c>
    </row>
    <row r="1003" spans="9:13" x14ac:dyDescent="0.3">
      <c r="I1003" s="88" t="s">
        <v>131</v>
      </c>
      <c r="J1003" s="89" t="s">
        <v>209</v>
      </c>
      <c r="K1003" s="90">
        <v>15</v>
      </c>
      <c r="L1003" s="91">
        <v>20</v>
      </c>
    </row>
    <row r="1004" spans="9:13" x14ac:dyDescent="0.3">
      <c r="I1004" s="88" t="s">
        <v>132</v>
      </c>
      <c r="J1004" s="89" t="s">
        <v>209</v>
      </c>
      <c r="K1004" s="90">
        <v>23</v>
      </c>
      <c r="L1004" s="91">
        <v>21.6666666666666</v>
      </c>
    </row>
    <row r="1005" spans="9:13" x14ac:dyDescent="0.3">
      <c r="I1005" s="88" t="s">
        <v>133</v>
      </c>
      <c r="J1005" s="89" t="s">
        <v>209</v>
      </c>
      <c r="K1005" s="90">
        <v>14</v>
      </c>
      <c r="L1005" s="91">
        <v>17.3333333333333</v>
      </c>
    </row>
    <row r="1006" spans="9:13" x14ac:dyDescent="0.3">
      <c r="I1006" s="88" t="s">
        <v>134</v>
      </c>
      <c r="J1006" s="89" t="s">
        <v>209</v>
      </c>
      <c r="K1006" s="90">
        <v>24</v>
      </c>
      <c r="L1006" s="91">
        <v>20.3333333333333</v>
      </c>
    </row>
    <row r="1007" spans="9:13" x14ac:dyDescent="0.3">
      <c r="I1007" s="88" t="s">
        <v>135</v>
      </c>
      <c r="J1007" s="89" t="s">
        <v>209</v>
      </c>
      <c r="K1007" s="90">
        <v>29</v>
      </c>
      <c r="L1007" s="91">
        <v>22.3333333333333</v>
      </c>
    </row>
    <row r="1008" spans="9:13" ht="15" thickBot="1" x14ac:dyDescent="0.35">
      <c r="I1008" s="96" t="s">
        <v>136</v>
      </c>
      <c r="J1008" s="97" t="s">
        <v>209</v>
      </c>
      <c r="K1008" s="100">
        <v>30</v>
      </c>
      <c r="L1008" s="101">
        <v>27.6666666666666</v>
      </c>
      <c r="M1008" s="1" t="str">
        <f>IF(K1008&gt;L1008,"Increase","Decline")</f>
        <v>Increase</v>
      </c>
    </row>
    <row r="1009" spans="9:12" ht="15" thickTop="1" x14ac:dyDescent="0.3">
      <c r="I1009" s="92" t="s">
        <v>172</v>
      </c>
      <c r="J1009" s="93" t="s">
        <v>210</v>
      </c>
      <c r="K1009" s="94">
        <v>4</v>
      </c>
      <c r="L1009" s="95">
        <v>4</v>
      </c>
    </row>
    <row r="1010" spans="9:12" x14ac:dyDescent="0.3">
      <c r="I1010" s="88" t="s">
        <v>173</v>
      </c>
      <c r="J1010" s="89" t="s">
        <v>210</v>
      </c>
      <c r="K1010" s="90">
        <v>3</v>
      </c>
      <c r="L1010" s="91">
        <v>3.5</v>
      </c>
    </row>
    <row r="1011" spans="9:12" x14ac:dyDescent="0.3">
      <c r="I1011" s="88" t="s">
        <v>174</v>
      </c>
      <c r="J1011" s="89" t="s">
        <v>210</v>
      </c>
      <c r="K1011" s="90">
        <v>4</v>
      </c>
      <c r="L1011" s="91">
        <v>3.6666666666666599</v>
      </c>
    </row>
    <row r="1012" spans="9:12" x14ac:dyDescent="0.3">
      <c r="I1012" s="88" t="s">
        <v>175</v>
      </c>
      <c r="J1012" s="89" t="s">
        <v>210</v>
      </c>
      <c r="K1012" s="90">
        <v>3</v>
      </c>
      <c r="L1012" s="91">
        <v>3.3333333333333299</v>
      </c>
    </row>
    <row r="1013" spans="9:12" x14ac:dyDescent="0.3">
      <c r="I1013" s="88" t="s">
        <v>176</v>
      </c>
      <c r="J1013" s="89" t="s">
        <v>210</v>
      </c>
      <c r="K1013" s="90">
        <v>3</v>
      </c>
      <c r="L1013" s="91">
        <v>3.3333333333333299</v>
      </c>
    </row>
    <row r="1014" spans="9:12" x14ac:dyDescent="0.3">
      <c r="I1014" s="88" t="s">
        <v>177</v>
      </c>
      <c r="J1014" s="89" t="s">
        <v>210</v>
      </c>
      <c r="K1014" s="90">
        <v>9</v>
      </c>
      <c r="L1014" s="91">
        <v>5</v>
      </c>
    </row>
    <row r="1015" spans="9:12" x14ac:dyDescent="0.3">
      <c r="I1015" s="88" t="s">
        <v>178</v>
      </c>
      <c r="J1015" s="89" t="s">
        <v>210</v>
      </c>
      <c r="K1015" s="90">
        <v>5</v>
      </c>
      <c r="L1015" s="91">
        <v>5.6666666666666599</v>
      </c>
    </row>
    <row r="1016" spans="9:12" x14ac:dyDescent="0.3">
      <c r="I1016" s="88" t="s">
        <v>179</v>
      </c>
      <c r="J1016" s="89" t="s">
        <v>210</v>
      </c>
      <c r="K1016" s="90">
        <v>9</v>
      </c>
      <c r="L1016" s="91">
        <v>7.6666666666666599</v>
      </c>
    </row>
    <row r="1017" spans="9:12" x14ac:dyDescent="0.3">
      <c r="I1017" s="88" t="s">
        <v>180</v>
      </c>
      <c r="J1017" s="89" t="s">
        <v>210</v>
      </c>
      <c r="K1017" s="90">
        <v>7</v>
      </c>
      <c r="L1017" s="91">
        <v>7</v>
      </c>
    </row>
    <row r="1018" spans="9:12" x14ac:dyDescent="0.3">
      <c r="I1018" s="88" t="s">
        <v>181</v>
      </c>
      <c r="J1018" s="89" t="s">
        <v>210</v>
      </c>
      <c r="K1018" s="90">
        <v>7</v>
      </c>
      <c r="L1018" s="91">
        <v>7.6666666666666599</v>
      </c>
    </row>
    <row r="1019" spans="9:12" x14ac:dyDescent="0.3">
      <c r="I1019" s="88" t="s">
        <v>182</v>
      </c>
      <c r="J1019" s="89" t="s">
        <v>210</v>
      </c>
      <c r="K1019" s="90">
        <v>14</v>
      </c>
      <c r="L1019" s="91">
        <v>9.3333333333333304</v>
      </c>
    </row>
    <row r="1020" spans="9:12" x14ac:dyDescent="0.3">
      <c r="I1020" s="88" t="s">
        <v>183</v>
      </c>
      <c r="J1020" s="89" t="s">
        <v>210</v>
      </c>
      <c r="K1020" s="90">
        <v>6</v>
      </c>
      <c r="L1020" s="91">
        <v>9</v>
      </c>
    </row>
    <row r="1021" spans="9:12" x14ac:dyDescent="0.3">
      <c r="I1021" s="88" t="s">
        <v>124</v>
      </c>
      <c r="J1021" s="89" t="s">
        <v>210</v>
      </c>
      <c r="K1021" s="90">
        <v>8</v>
      </c>
      <c r="L1021" s="91">
        <v>9.3333333333333304</v>
      </c>
    </row>
    <row r="1022" spans="9:12" x14ac:dyDescent="0.3">
      <c r="I1022" s="88" t="s">
        <v>126</v>
      </c>
      <c r="J1022" s="89" t="s">
        <v>210</v>
      </c>
      <c r="K1022" s="90">
        <v>11</v>
      </c>
      <c r="L1022" s="91">
        <v>8.3333333333333304</v>
      </c>
    </row>
    <row r="1023" spans="9:12" x14ac:dyDescent="0.3">
      <c r="I1023" s="88" t="s">
        <v>127</v>
      </c>
      <c r="J1023" s="89" t="s">
        <v>210</v>
      </c>
      <c r="K1023" s="90">
        <v>14</v>
      </c>
      <c r="L1023" s="91">
        <v>11</v>
      </c>
    </row>
    <row r="1024" spans="9:12" x14ac:dyDescent="0.3">
      <c r="I1024" s="88" t="s">
        <v>128</v>
      </c>
      <c r="J1024" s="89" t="s">
        <v>210</v>
      </c>
      <c r="K1024" s="90">
        <v>14</v>
      </c>
      <c r="L1024" s="91">
        <v>13</v>
      </c>
    </row>
    <row r="1025" spans="9:13" x14ac:dyDescent="0.3">
      <c r="I1025" s="88" t="s">
        <v>129</v>
      </c>
      <c r="J1025" s="89" t="s">
        <v>210</v>
      </c>
      <c r="K1025" s="90">
        <v>7</v>
      </c>
      <c r="L1025" s="91">
        <v>11.6666666666666</v>
      </c>
    </row>
    <row r="1026" spans="9:13" x14ac:dyDescent="0.3">
      <c r="I1026" s="88" t="s">
        <v>130</v>
      </c>
      <c r="J1026" s="89" t="s">
        <v>210</v>
      </c>
      <c r="K1026" s="90">
        <v>36</v>
      </c>
      <c r="L1026" s="91">
        <v>19</v>
      </c>
    </row>
    <row r="1027" spans="9:13" x14ac:dyDescent="0.3">
      <c r="I1027" s="88" t="s">
        <v>131</v>
      </c>
      <c r="J1027" s="89" t="s">
        <v>210</v>
      </c>
      <c r="K1027" s="90">
        <v>14</v>
      </c>
      <c r="L1027" s="91">
        <v>19</v>
      </c>
    </row>
    <row r="1028" spans="9:13" x14ac:dyDescent="0.3">
      <c r="I1028" s="88" t="s">
        <v>132</v>
      </c>
      <c r="J1028" s="89" t="s">
        <v>210</v>
      </c>
      <c r="K1028" s="90">
        <v>12</v>
      </c>
      <c r="L1028" s="91">
        <v>20.6666666666666</v>
      </c>
    </row>
    <row r="1029" spans="9:13" x14ac:dyDescent="0.3">
      <c r="I1029" s="88" t="s">
        <v>133</v>
      </c>
      <c r="J1029" s="89" t="s">
        <v>210</v>
      </c>
      <c r="K1029" s="90">
        <v>18</v>
      </c>
      <c r="L1029" s="91">
        <v>14.6666666666666</v>
      </c>
    </row>
    <row r="1030" spans="9:13" x14ac:dyDescent="0.3">
      <c r="I1030" s="88" t="s">
        <v>134</v>
      </c>
      <c r="J1030" s="89" t="s">
        <v>210</v>
      </c>
      <c r="K1030" s="90">
        <v>20</v>
      </c>
      <c r="L1030" s="91">
        <v>16.6666666666666</v>
      </c>
    </row>
    <row r="1031" spans="9:13" x14ac:dyDescent="0.3">
      <c r="I1031" s="88" t="s">
        <v>135</v>
      </c>
      <c r="J1031" s="89" t="s">
        <v>210</v>
      </c>
      <c r="K1031" s="90">
        <v>28</v>
      </c>
      <c r="L1031" s="91">
        <v>22</v>
      </c>
    </row>
    <row r="1032" spans="9:13" ht="15" thickBot="1" x14ac:dyDescent="0.35">
      <c r="I1032" s="96" t="s">
        <v>136</v>
      </c>
      <c r="J1032" s="97" t="s">
        <v>210</v>
      </c>
      <c r="K1032" s="100">
        <v>25</v>
      </c>
      <c r="L1032" s="101">
        <v>24.3333333333333</v>
      </c>
      <c r="M1032" s="1" t="str">
        <f>IF(K1032&gt;L1032,"Increase","Decline")</f>
        <v>Increase</v>
      </c>
    </row>
    <row r="1033" spans="9:13" ht="15" thickTop="1" x14ac:dyDescent="0.3">
      <c r="I1033" s="92" t="s">
        <v>173</v>
      </c>
      <c r="J1033" s="93" t="s">
        <v>211</v>
      </c>
      <c r="K1033" s="94">
        <v>6</v>
      </c>
      <c r="L1033" s="95">
        <v>6</v>
      </c>
    </row>
    <row r="1034" spans="9:13" x14ac:dyDescent="0.3">
      <c r="I1034" s="88" t="s">
        <v>174</v>
      </c>
      <c r="J1034" s="89" t="s">
        <v>211</v>
      </c>
      <c r="K1034" s="90">
        <v>7</v>
      </c>
      <c r="L1034" s="91">
        <v>6.5</v>
      </c>
    </row>
    <row r="1035" spans="9:13" x14ac:dyDescent="0.3">
      <c r="I1035" s="88" t="s">
        <v>175</v>
      </c>
      <c r="J1035" s="89" t="s">
        <v>211</v>
      </c>
      <c r="K1035" s="90">
        <v>3</v>
      </c>
      <c r="L1035" s="91">
        <v>5.3333333333333304</v>
      </c>
    </row>
    <row r="1036" spans="9:13" x14ac:dyDescent="0.3">
      <c r="I1036" s="88" t="s">
        <v>176</v>
      </c>
      <c r="J1036" s="89" t="s">
        <v>211</v>
      </c>
      <c r="K1036" s="90">
        <v>5</v>
      </c>
      <c r="L1036" s="91">
        <v>5</v>
      </c>
    </row>
    <row r="1037" spans="9:13" x14ac:dyDescent="0.3">
      <c r="I1037" s="88" t="s">
        <v>177</v>
      </c>
      <c r="J1037" s="89" t="s">
        <v>211</v>
      </c>
      <c r="K1037" s="90">
        <v>11</v>
      </c>
      <c r="L1037" s="91">
        <v>6.3333333333333304</v>
      </c>
    </row>
    <row r="1038" spans="9:13" x14ac:dyDescent="0.3">
      <c r="I1038" s="88" t="s">
        <v>178</v>
      </c>
      <c r="J1038" s="89" t="s">
        <v>211</v>
      </c>
      <c r="K1038" s="90">
        <v>3</v>
      </c>
      <c r="L1038" s="91">
        <v>6.3333333333333304</v>
      </c>
    </row>
    <row r="1039" spans="9:13" x14ac:dyDescent="0.3">
      <c r="I1039" s="88" t="s">
        <v>179</v>
      </c>
      <c r="J1039" s="89" t="s">
        <v>211</v>
      </c>
      <c r="K1039" s="90">
        <v>5</v>
      </c>
      <c r="L1039" s="91">
        <v>6.3333333333333304</v>
      </c>
    </row>
    <row r="1040" spans="9:13" x14ac:dyDescent="0.3">
      <c r="I1040" s="88" t="s">
        <v>180</v>
      </c>
      <c r="J1040" s="89" t="s">
        <v>211</v>
      </c>
      <c r="K1040" s="90">
        <v>7</v>
      </c>
      <c r="L1040" s="91">
        <v>5</v>
      </c>
    </row>
    <row r="1041" spans="9:13" x14ac:dyDescent="0.3">
      <c r="I1041" s="88" t="s">
        <v>181</v>
      </c>
      <c r="J1041" s="89" t="s">
        <v>211</v>
      </c>
      <c r="K1041" s="90">
        <v>7</v>
      </c>
      <c r="L1041" s="91">
        <v>6.3333333333333304</v>
      </c>
    </row>
    <row r="1042" spans="9:13" x14ac:dyDescent="0.3">
      <c r="I1042" s="88" t="s">
        <v>182</v>
      </c>
      <c r="J1042" s="89" t="s">
        <v>211</v>
      </c>
      <c r="K1042" s="90">
        <v>10</v>
      </c>
      <c r="L1042" s="91">
        <v>8</v>
      </c>
    </row>
    <row r="1043" spans="9:13" x14ac:dyDescent="0.3">
      <c r="I1043" s="88" t="s">
        <v>183</v>
      </c>
      <c r="J1043" s="89" t="s">
        <v>211</v>
      </c>
      <c r="K1043" s="90">
        <v>7</v>
      </c>
      <c r="L1043" s="91">
        <v>8</v>
      </c>
    </row>
    <row r="1044" spans="9:13" x14ac:dyDescent="0.3">
      <c r="I1044" s="88" t="s">
        <v>124</v>
      </c>
      <c r="J1044" s="89" t="s">
        <v>211</v>
      </c>
      <c r="K1044" s="90">
        <v>6</v>
      </c>
      <c r="L1044" s="91">
        <v>7.6666666666666599</v>
      </c>
    </row>
    <row r="1045" spans="9:13" x14ac:dyDescent="0.3">
      <c r="I1045" s="88" t="s">
        <v>126</v>
      </c>
      <c r="J1045" s="89" t="s">
        <v>211</v>
      </c>
      <c r="K1045" s="90">
        <v>9</v>
      </c>
      <c r="L1045" s="91">
        <v>7.3333333333333304</v>
      </c>
    </row>
    <row r="1046" spans="9:13" x14ac:dyDescent="0.3">
      <c r="I1046" s="88" t="s">
        <v>127</v>
      </c>
      <c r="J1046" s="89" t="s">
        <v>211</v>
      </c>
      <c r="K1046" s="90">
        <v>14</v>
      </c>
      <c r="L1046" s="91">
        <v>9.6666666666666607</v>
      </c>
    </row>
    <row r="1047" spans="9:13" x14ac:dyDescent="0.3">
      <c r="I1047" s="88" t="s">
        <v>128</v>
      </c>
      <c r="J1047" s="89" t="s">
        <v>211</v>
      </c>
      <c r="K1047" s="90">
        <v>15</v>
      </c>
      <c r="L1047" s="91">
        <v>12.6666666666666</v>
      </c>
    </row>
    <row r="1048" spans="9:13" x14ac:dyDescent="0.3">
      <c r="I1048" s="88" t="s">
        <v>129</v>
      </c>
      <c r="J1048" s="89" t="s">
        <v>211</v>
      </c>
      <c r="K1048" s="90">
        <v>14</v>
      </c>
      <c r="L1048" s="91">
        <v>14.3333333333333</v>
      </c>
    </row>
    <row r="1049" spans="9:13" x14ac:dyDescent="0.3">
      <c r="I1049" s="88" t="s">
        <v>130</v>
      </c>
      <c r="J1049" s="89" t="s">
        <v>211</v>
      </c>
      <c r="K1049" s="90">
        <v>15</v>
      </c>
      <c r="L1049" s="91">
        <v>14.6666666666666</v>
      </c>
    </row>
    <row r="1050" spans="9:13" x14ac:dyDescent="0.3">
      <c r="I1050" s="88" t="s">
        <v>131</v>
      </c>
      <c r="J1050" s="89" t="s">
        <v>211</v>
      </c>
      <c r="K1050" s="90">
        <v>12</v>
      </c>
      <c r="L1050" s="91">
        <v>13.6666666666666</v>
      </c>
    </row>
    <row r="1051" spans="9:13" x14ac:dyDescent="0.3">
      <c r="I1051" s="88" t="s">
        <v>132</v>
      </c>
      <c r="J1051" s="89" t="s">
        <v>211</v>
      </c>
      <c r="K1051" s="90">
        <v>20</v>
      </c>
      <c r="L1051" s="91">
        <v>15.6666666666666</v>
      </c>
    </row>
    <row r="1052" spans="9:13" x14ac:dyDescent="0.3">
      <c r="I1052" s="88" t="s">
        <v>133</v>
      </c>
      <c r="J1052" s="89" t="s">
        <v>211</v>
      </c>
      <c r="K1052" s="90">
        <v>14</v>
      </c>
      <c r="L1052" s="91">
        <v>15.3333333333333</v>
      </c>
    </row>
    <row r="1053" spans="9:13" x14ac:dyDescent="0.3">
      <c r="I1053" s="88" t="s">
        <v>134</v>
      </c>
      <c r="J1053" s="89" t="s">
        <v>211</v>
      </c>
      <c r="K1053" s="90">
        <v>18</v>
      </c>
      <c r="L1053" s="91">
        <v>17.3333333333333</v>
      </c>
    </row>
    <row r="1054" spans="9:13" x14ac:dyDescent="0.3">
      <c r="I1054" s="88" t="s">
        <v>135</v>
      </c>
      <c r="J1054" s="89" t="s">
        <v>211</v>
      </c>
      <c r="K1054" s="90">
        <v>30</v>
      </c>
      <c r="L1054" s="91">
        <v>20.6666666666666</v>
      </c>
    </row>
    <row r="1055" spans="9:13" ht="15" thickBot="1" x14ac:dyDescent="0.35">
      <c r="I1055" s="96" t="s">
        <v>136</v>
      </c>
      <c r="J1055" s="97" t="s">
        <v>211</v>
      </c>
      <c r="K1055" s="98">
        <v>20</v>
      </c>
      <c r="L1055" s="99">
        <v>22.6666666666666</v>
      </c>
      <c r="M1055" s="1" t="str">
        <f>IF(K1055&gt;L1055,"Increase","Decline")</f>
        <v>Decline</v>
      </c>
    </row>
    <row r="1056" spans="9:13" ht="15" thickTop="1" x14ac:dyDescent="0.3">
      <c r="I1056" s="92" t="s">
        <v>158</v>
      </c>
      <c r="J1056" s="93" t="s">
        <v>212</v>
      </c>
      <c r="K1056" s="94">
        <v>2</v>
      </c>
      <c r="L1056" s="95">
        <v>2</v>
      </c>
    </row>
    <row r="1057" spans="9:13" x14ac:dyDescent="0.3">
      <c r="I1057" s="88" t="s">
        <v>160</v>
      </c>
      <c r="J1057" s="89" t="s">
        <v>212</v>
      </c>
      <c r="K1057" s="90">
        <v>1</v>
      </c>
      <c r="L1057" s="91">
        <v>1.5</v>
      </c>
    </row>
    <row r="1058" spans="9:13" x14ac:dyDescent="0.3">
      <c r="I1058" s="88" t="s">
        <v>162</v>
      </c>
      <c r="J1058" s="89" t="s">
        <v>212</v>
      </c>
      <c r="K1058" s="90">
        <v>2</v>
      </c>
      <c r="L1058" s="91">
        <v>1.6666666666666601</v>
      </c>
    </row>
    <row r="1059" spans="9:13" x14ac:dyDescent="0.3">
      <c r="I1059" s="88" t="s">
        <v>163</v>
      </c>
      <c r="J1059" s="89" t="s">
        <v>212</v>
      </c>
      <c r="K1059" s="90">
        <v>1</v>
      </c>
      <c r="L1059" s="91">
        <v>1.3333333333333299</v>
      </c>
    </row>
    <row r="1060" spans="9:13" x14ac:dyDescent="0.3">
      <c r="I1060" s="88" t="s">
        <v>164</v>
      </c>
      <c r="J1060" s="89" t="s">
        <v>212</v>
      </c>
      <c r="K1060" s="90">
        <v>3</v>
      </c>
      <c r="L1060" s="91">
        <v>2</v>
      </c>
    </row>
    <row r="1061" spans="9:13" x14ac:dyDescent="0.3">
      <c r="I1061" s="88" t="s">
        <v>172</v>
      </c>
      <c r="J1061" s="89" t="s">
        <v>212</v>
      </c>
      <c r="K1061" s="90">
        <v>1</v>
      </c>
      <c r="L1061" s="91">
        <v>1.6666666666666601</v>
      </c>
    </row>
    <row r="1062" spans="9:13" x14ac:dyDescent="0.3">
      <c r="I1062" s="88" t="s">
        <v>173</v>
      </c>
      <c r="J1062" s="89" t="s">
        <v>212</v>
      </c>
      <c r="K1062" s="90">
        <v>4</v>
      </c>
      <c r="L1062" s="91">
        <v>2.6666666666666599</v>
      </c>
    </row>
    <row r="1063" spans="9:13" x14ac:dyDescent="0.3">
      <c r="I1063" s="88" t="s">
        <v>174</v>
      </c>
      <c r="J1063" s="89" t="s">
        <v>212</v>
      </c>
      <c r="K1063" s="90">
        <v>3</v>
      </c>
      <c r="L1063" s="91">
        <v>2.6666666666666599</v>
      </c>
    </row>
    <row r="1064" spans="9:13" x14ac:dyDescent="0.3">
      <c r="I1064" s="88" t="s">
        <v>175</v>
      </c>
      <c r="J1064" s="89" t="s">
        <v>212</v>
      </c>
      <c r="K1064" s="90">
        <v>3</v>
      </c>
      <c r="L1064" s="91">
        <v>3.3333333333333299</v>
      </c>
    </row>
    <row r="1065" spans="9:13" x14ac:dyDescent="0.3">
      <c r="I1065" s="88" t="s">
        <v>176</v>
      </c>
      <c r="J1065" s="89" t="s">
        <v>212</v>
      </c>
      <c r="K1065" s="90">
        <v>1</v>
      </c>
      <c r="L1065" s="91">
        <v>2.3333333333333299</v>
      </c>
    </row>
    <row r="1066" spans="9:13" x14ac:dyDescent="0.3">
      <c r="I1066" s="88" t="s">
        <v>177</v>
      </c>
      <c r="J1066" s="89" t="s">
        <v>212</v>
      </c>
      <c r="K1066" s="90">
        <v>9</v>
      </c>
      <c r="L1066" s="91">
        <v>4.3333333333333304</v>
      </c>
    </row>
    <row r="1067" spans="9:13" x14ac:dyDescent="0.3">
      <c r="I1067" s="88" t="s">
        <v>178</v>
      </c>
      <c r="J1067" s="89" t="s">
        <v>212</v>
      </c>
      <c r="K1067" s="90">
        <v>2</v>
      </c>
      <c r="L1067" s="91">
        <v>4</v>
      </c>
    </row>
    <row r="1068" spans="9:13" x14ac:dyDescent="0.3">
      <c r="I1068" s="88" t="s">
        <v>179</v>
      </c>
      <c r="J1068" s="89" t="s">
        <v>212</v>
      </c>
      <c r="K1068" s="90">
        <v>2</v>
      </c>
      <c r="L1068" s="91">
        <v>4.3333333333333304</v>
      </c>
    </row>
    <row r="1069" spans="9:13" x14ac:dyDescent="0.3">
      <c r="I1069" s="88" t="s">
        <v>180</v>
      </c>
      <c r="J1069" s="89" t="s">
        <v>212</v>
      </c>
      <c r="K1069" s="90">
        <v>5</v>
      </c>
      <c r="L1069" s="91">
        <v>3</v>
      </c>
    </row>
    <row r="1070" spans="9:13" x14ac:dyDescent="0.3">
      <c r="I1070" s="88" t="s">
        <v>181</v>
      </c>
      <c r="J1070" s="89" t="s">
        <v>212</v>
      </c>
      <c r="K1070" s="90">
        <v>3</v>
      </c>
      <c r="L1070" s="91">
        <v>3.3333333333333299</v>
      </c>
    </row>
    <row r="1071" spans="9:13" x14ac:dyDescent="0.3">
      <c r="I1071" s="88" t="s">
        <v>182</v>
      </c>
      <c r="J1071" s="89" t="s">
        <v>212</v>
      </c>
      <c r="K1071" s="90">
        <v>4</v>
      </c>
      <c r="L1071" s="91">
        <v>4</v>
      </c>
    </row>
    <row r="1072" spans="9:13" ht="15" thickBot="1" x14ac:dyDescent="0.35">
      <c r="I1072" s="96" t="s">
        <v>183</v>
      </c>
      <c r="J1072" s="97" t="s">
        <v>212</v>
      </c>
      <c r="K1072" s="100">
        <v>4</v>
      </c>
      <c r="L1072" s="101">
        <v>3.6666666666666599</v>
      </c>
      <c r="M1072" s="1" t="str">
        <f>IF(K1072&gt;L1072,"Increase","Decline")</f>
        <v>Increase</v>
      </c>
    </row>
    <row r="1073" spans="9:13" ht="15" thickTop="1" x14ac:dyDescent="0.3">
      <c r="I1073" s="92" t="s">
        <v>158</v>
      </c>
      <c r="J1073" s="93" t="s">
        <v>213</v>
      </c>
      <c r="K1073" s="94">
        <v>2</v>
      </c>
      <c r="L1073" s="95">
        <v>2</v>
      </c>
    </row>
    <row r="1074" spans="9:13" x14ac:dyDescent="0.3">
      <c r="I1074" s="88" t="s">
        <v>160</v>
      </c>
      <c r="J1074" s="89" t="s">
        <v>213</v>
      </c>
      <c r="K1074" s="90">
        <v>2</v>
      </c>
      <c r="L1074" s="91">
        <v>2</v>
      </c>
    </row>
    <row r="1075" spans="9:13" x14ac:dyDescent="0.3">
      <c r="I1075" s="88" t="s">
        <v>161</v>
      </c>
      <c r="J1075" s="89" t="s">
        <v>213</v>
      </c>
      <c r="K1075" s="90">
        <v>4</v>
      </c>
      <c r="L1075" s="91">
        <v>2.6666666666666599</v>
      </c>
    </row>
    <row r="1076" spans="9:13" x14ac:dyDescent="0.3">
      <c r="I1076" s="88" t="s">
        <v>162</v>
      </c>
      <c r="J1076" s="89" t="s">
        <v>213</v>
      </c>
      <c r="K1076" s="90">
        <v>4</v>
      </c>
      <c r="L1076" s="91">
        <v>3.3333333333333299</v>
      </c>
    </row>
    <row r="1077" spans="9:13" x14ac:dyDescent="0.3">
      <c r="I1077" s="88" t="s">
        <v>163</v>
      </c>
      <c r="J1077" s="89" t="s">
        <v>213</v>
      </c>
      <c r="K1077" s="90">
        <v>1</v>
      </c>
      <c r="L1077" s="91">
        <v>3</v>
      </c>
    </row>
    <row r="1078" spans="9:13" x14ac:dyDescent="0.3">
      <c r="I1078" s="88" t="s">
        <v>164</v>
      </c>
      <c r="J1078" s="89" t="s">
        <v>213</v>
      </c>
      <c r="K1078" s="90">
        <v>1</v>
      </c>
      <c r="L1078" s="91">
        <v>2</v>
      </c>
    </row>
    <row r="1079" spans="9:13" x14ac:dyDescent="0.3">
      <c r="I1079" s="88" t="s">
        <v>173</v>
      </c>
      <c r="J1079" s="89" t="s">
        <v>213</v>
      </c>
      <c r="K1079" s="90">
        <v>3</v>
      </c>
      <c r="L1079" s="91">
        <v>1.6666666666666601</v>
      </c>
    </row>
    <row r="1080" spans="9:13" x14ac:dyDescent="0.3">
      <c r="I1080" s="88" t="s">
        <v>174</v>
      </c>
      <c r="J1080" s="89" t="s">
        <v>213</v>
      </c>
      <c r="K1080" s="90">
        <v>3</v>
      </c>
      <c r="L1080" s="91">
        <v>2.3333333333333299</v>
      </c>
    </row>
    <row r="1081" spans="9:13" x14ac:dyDescent="0.3">
      <c r="I1081" s="88" t="s">
        <v>175</v>
      </c>
      <c r="J1081" s="89" t="s">
        <v>213</v>
      </c>
      <c r="K1081" s="90">
        <v>1</v>
      </c>
      <c r="L1081" s="91">
        <v>2.3333333333333299</v>
      </c>
    </row>
    <row r="1082" spans="9:13" x14ac:dyDescent="0.3">
      <c r="I1082" s="88" t="s">
        <v>177</v>
      </c>
      <c r="J1082" s="89" t="s">
        <v>213</v>
      </c>
      <c r="K1082" s="90">
        <v>6</v>
      </c>
      <c r="L1082" s="91">
        <v>3.3333333333333299</v>
      </c>
    </row>
    <row r="1083" spans="9:13" x14ac:dyDescent="0.3">
      <c r="I1083" s="88" t="s">
        <v>178</v>
      </c>
      <c r="J1083" s="89" t="s">
        <v>213</v>
      </c>
      <c r="K1083" s="90">
        <v>2</v>
      </c>
      <c r="L1083" s="91">
        <v>3</v>
      </c>
    </row>
    <row r="1084" spans="9:13" x14ac:dyDescent="0.3">
      <c r="I1084" s="88" t="s">
        <v>179</v>
      </c>
      <c r="J1084" s="89" t="s">
        <v>213</v>
      </c>
      <c r="K1084" s="90">
        <v>2</v>
      </c>
      <c r="L1084" s="91">
        <v>3.3333333333333299</v>
      </c>
    </row>
    <row r="1085" spans="9:13" x14ac:dyDescent="0.3">
      <c r="I1085" s="88" t="s">
        <v>180</v>
      </c>
      <c r="J1085" s="89" t="s">
        <v>213</v>
      </c>
      <c r="K1085" s="90">
        <v>2</v>
      </c>
      <c r="L1085" s="91">
        <v>2</v>
      </c>
    </row>
    <row r="1086" spans="9:13" x14ac:dyDescent="0.3">
      <c r="I1086" s="88" t="s">
        <v>181</v>
      </c>
      <c r="J1086" s="89" t="s">
        <v>213</v>
      </c>
      <c r="K1086" s="90">
        <v>8</v>
      </c>
      <c r="L1086" s="91">
        <v>4</v>
      </c>
    </row>
    <row r="1087" spans="9:13" x14ac:dyDescent="0.3">
      <c r="I1087" s="88" t="s">
        <v>182</v>
      </c>
      <c r="J1087" s="89" t="s">
        <v>213</v>
      </c>
      <c r="K1087" s="90">
        <v>6</v>
      </c>
      <c r="L1087" s="91">
        <v>5.3333333333333304</v>
      </c>
    </row>
    <row r="1088" spans="9:13" ht="15" thickBot="1" x14ac:dyDescent="0.35">
      <c r="I1088" s="96" t="s">
        <v>183</v>
      </c>
      <c r="J1088" s="97" t="s">
        <v>213</v>
      </c>
      <c r="K1088" s="100">
        <v>9</v>
      </c>
      <c r="L1088" s="101">
        <v>7.6666666666666599</v>
      </c>
      <c r="M1088" s="1" t="str">
        <f>IF(K1088&gt;L1088,"Increase","Decline")</f>
        <v>Increase</v>
      </c>
    </row>
    <row r="1089" spans="9:12" ht="15" thickTop="1" x14ac:dyDescent="0.3">
      <c r="I1089" s="92" t="s">
        <v>158</v>
      </c>
      <c r="J1089" s="93" t="s">
        <v>214</v>
      </c>
      <c r="K1089" s="94">
        <v>3</v>
      </c>
      <c r="L1089" s="95">
        <v>3</v>
      </c>
    </row>
    <row r="1090" spans="9:12" x14ac:dyDescent="0.3">
      <c r="I1090" s="88" t="s">
        <v>160</v>
      </c>
      <c r="J1090" s="89" t="s">
        <v>214</v>
      </c>
      <c r="K1090" s="90">
        <v>3</v>
      </c>
      <c r="L1090" s="91">
        <v>3</v>
      </c>
    </row>
    <row r="1091" spans="9:12" x14ac:dyDescent="0.3">
      <c r="I1091" s="88" t="s">
        <v>161</v>
      </c>
      <c r="J1091" s="89" t="s">
        <v>214</v>
      </c>
      <c r="K1091" s="90">
        <v>2</v>
      </c>
      <c r="L1091" s="91">
        <v>2.6666666666666599</v>
      </c>
    </row>
    <row r="1092" spans="9:12" x14ac:dyDescent="0.3">
      <c r="I1092" s="88" t="s">
        <v>162</v>
      </c>
      <c r="J1092" s="89" t="s">
        <v>214</v>
      </c>
      <c r="K1092" s="90">
        <v>2</v>
      </c>
      <c r="L1092" s="91">
        <v>2.3333333333333299</v>
      </c>
    </row>
    <row r="1093" spans="9:12" x14ac:dyDescent="0.3">
      <c r="I1093" s="88" t="s">
        <v>163</v>
      </c>
      <c r="J1093" s="89" t="s">
        <v>214</v>
      </c>
      <c r="K1093" s="90">
        <v>1</v>
      </c>
      <c r="L1093" s="91">
        <v>1.6666666666666601</v>
      </c>
    </row>
    <row r="1094" spans="9:12" x14ac:dyDescent="0.3">
      <c r="I1094" s="88" t="s">
        <v>164</v>
      </c>
      <c r="J1094" s="89" t="s">
        <v>214</v>
      </c>
      <c r="K1094" s="90">
        <v>5</v>
      </c>
      <c r="L1094" s="91">
        <v>2.6666666666666599</v>
      </c>
    </row>
    <row r="1095" spans="9:12" x14ac:dyDescent="0.3">
      <c r="I1095" s="88" t="s">
        <v>172</v>
      </c>
      <c r="J1095" s="89" t="s">
        <v>214</v>
      </c>
      <c r="K1095" s="90">
        <v>4</v>
      </c>
      <c r="L1095" s="91">
        <v>3.3333333333333299</v>
      </c>
    </row>
    <row r="1096" spans="9:12" x14ac:dyDescent="0.3">
      <c r="I1096" s="88" t="s">
        <v>173</v>
      </c>
      <c r="J1096" s="89" t="s">
        <v>214</v>
      </c>
      <c r="K1096" s="90">
        <v>6</v>
      </c>
      <c r="L1096" s="91">
        <v>5</v>
      </c>
    </row>
    <row r="1097" spans="9:12" x14ac:dyDescent="0.3">
      <c r="I1097" s="88" t="s">
        <v>174</v>
      </c>
      <c r="J1097" s="89" t="s">
        <v>214</v>
      </c>
      <c r="K1097" s="90">
        <v>5</v>
      </c>
      <c r="L1097" s="91">
        <v>5</v>
      </c>
    </row>
    <row r="1098" spans="9:12" x14ac:dyDescent="0.3">
      <c r="I1098" s="88" t="s">
        <v>175</v>
      </c>
      <c r="J1098" s="89" t="s">
        <v>214</v>
      </c>
      <c r="K1098" s="90">
        <v>3</v>
      </c>
      <c r="L1098" s="91">
        <v>4.6666666666666599</v>
      </c>
    </row>
    <row r="1099" spans="9:12" x14ac:dyDescent="0.3">
      <c r="I1099" s="88" t="s">
        <v>176</v>
      </c>
      <c r="J1099" s="89" t="s">
        <v>214</v>
      </c>
      <c r="K1099" s="90">
        <v>1</v>
      </c>
      <c r="L1099" s="91">
        <v>3</v>
      </c>
    </row>
    <row r="1100" spans="9:12" x14ac:dyDescent="0.3">
      <c r="I1100" s="88" t="s">
        <v>177</v>
      </c>
      <c r="J1100" s="89" t="s">
        <v>214</v>
      </c>
      <c r="K1100" s="90">
        <v>5</v>
      </c>
      <c r="L1100" s="91">
        <v>3</v>
      </c>
    </row>
    <row r="1101" spans="9:12" x14ac:dyDescent="0.3">
      <c r="I1101" s="88" t="s">
        <v>178</v>
      </c>
      <c r="J1101" s="89" t="s">
        <v>214</v>
      </c>
      <c r="K1101" s="90">
        <v>3</v>
      </c>
      <c r="L1101" s="91">
        <v>3</v>
      </c>
    </row>
    <row r="1102" spans="9:12" x14ac:dyDescent="0.3">
      <c r="I1102" s="88" t="s">
        <v>179</v>
      </c>
      <c r="J1102" s="89" t="s">
        <v>214</v>
      </c>
      <c r="K1102" s="90">
        <v>6</v>
      </c>
      <c r="L1102" s="91">
        <v>4.6666666666666599</v>
      </c>
    </row>
    <row r="1103" spans="9:12" x14ac:dyDescent="0.3">
      <c r="I1103" s="88" t="s">
        <v>180</v>
      </c>
      <c r="J1103" s="89" t="s">
        <v>214</v>
      </c>
      <c r="K1103" s="90">
        <v>8</v>
      </c>
      <c r="L1103" s="91">
        <v>5.6666666666666599</v>
      </c>
    </row>
    <row r="1104" spans="9:12" x14ac:dyDescent="0.3">
      <c r="I1104" s="88" t="s">
        <v>181</v>
      </c>
      <c r="J1104" s="89" t="s">
        <v>214</v>
      </c>
      <c r="K1104" s="90">
        <v>2</v>
      </c>
      <c r="L1104" s="91">
        <v>5.3333333333333304</v>
      </c>
    </row>
    <row r="1105" spans="9:13" x14ac:dyDescent="0.3">
      <c r="I1105" s="88" t="s">
        <v>182</v>
      </c>
      <c r="J1105" s="89" t="s">
        <v>214</v>
      </c>
      <c r="K1105" s="90">
        <v>6</v>
      </c>
      <c r="L1105" s="91">
        <v>5.3333333333333304</v>
      </c>
    </row>
    <row r="1106" spans="9:13" ht="15" thickBot="1" x14ac:dyDescent="0.35">
      <c r="I1106" s="96" t="s">
        <v>183</v>
      </c>
      <c r="J1106" s="97" t="s">
        <v>214</v>
      </c>
      <c r="K1106" s="100">
        <v>7</v>
      </c>
      <c r="L1106" s="101">
        <v>5</v>
      </c>
      <c r="M1106" s="1" t="str">
        <f>IF(K1106&gt;L1106,"Increase","Decline")</f>
        <v>Increase</v>
      </c>
    </row>
    <row r="1107" spans="9:13" ht="15" thickTop="1" x14ac:dyDescent="0.3">
      <c r="I1107" s="92" t="s">
        <v>158</v>
      </c>
      <c r="J1107" s="93" t="s">
        <v>215</v>
      </c>
      <c r="K1107" s="94">
        <v>1</v>
      </c>
      <c r="L1107" s="95">
        <v>1</v>
      </c>
    </row>
    <row r="1108" spans="9:13" x14ac:dyDescent="0.3">
      <c r="I1108" s="88" t="s">
        <v>160</v>
      </c>
      <c r="J1108" s="89" t="s">
        <v>215</v>
      </c>
      <c r="K1108" s="90">
        <v>1</v>
      </c>
      <c r="L1108" s="91">
        <v>1</v>
      </c>
    </row>
    <row r="1109" spans="9:13" x14ac:dyDescent="0.3">
      <c r="I1109" s="88" t="s">
        <v>161</v>
      </c>
      <c r="J1109" s="89" t="s">
        <v>215</v>
      </c>
      <c r="K1109" s="90">
        <v>2</v>
      </c>
      <c r="L1109" s="91">
        <v>1.3333333333333299</v>
      </c>
    </row>
    <row r="1110" spans="9:13" x14ac:dyDescent="0.3">
      <c r="I1110" s="88" t="s">
        <v>162</v>
      </c>
      <c r="J1110" s="89" t="s">
        <v>215</v>
      </c>
      <c r="K1110" s="90">
        <v>1</v>
      </c>
      <c r="L1110" s="91">
        <v>1.3333333333333299</v>
      </c>
    </row>
    <row r="1111" spans="9:13" x14ac:dyDescent="0.3">
      <c r="I1111" s="88" t="s">
        <v>163</v>
      </c>
      <c r="J1111" s="89" t="s">
        <v>215</v>
      </c>
      <c r="K1111" s="90">
        <v>1</v>
      </c>
      <c r="L1111" s="91">
        <v>1.3333333333333299</v>
      </c>
    </row>
    <row r="1112" spans="9:13" x14ac:dyDescent="0.3">
      <c r="I1112" s="88" t="s">
        <v>164</v>
      </c>
      <c r="J1112" s="89" t="s">
        <v>215</v>
      </c>
      <c r="K1112" s="90">
        <v>2</v>
      </c>
      <c r="L1112" s="91">
        <v>1.3333333333333299</v>
      </c>
    </row>
    <row r="1113" spans="9:13" x14ac:dyDescent="0.3">
      <c r="I1113" s="88" t="s">
        <v>172</v>
      </c>
      <c r="J1113" s="89" t="s">
        <v>215</v>
      </c>
      <c r="K1113" s="90">
        <v>4</v>
      </c>
      <c r="L1113" s="91">
        <v>2.3333333333333299</v>
      </c>
    </row>
    <row r="1114" spans="9:13" x14ac:dyDescent="0.3">
      <c r="I1114" s="88" t="s">
        <v>173</v>
      </c>
      <c r="J1114" s="89" t="s">
        <v>215</v>
      </c>
      <c r="K1114" s="90">
        <v>5</v>
      </c>
      <c r="L1114" s="91">
        <v>3.6666666666666599</v>
      </c>
    </row>
    <row r="1115" spans="9:13" x14ac:dyDescent="0.3">
      <c r="I1115" s="88" t="s">
        <v>174</v>
      </c>
      <c r="J1115" s="89" t="s">
        <v>215</v>
      </c>
      <c r="K1115" s="90">
        <v>3</v>
      </c>
      <c r="L1115" s="91">
        <v>4</v>
      </c>
    </row>
    <row r="1116" spans="9:13" x14ac:dyDescent="0.3">
      <c r="I1116" s="88" t="s">
        <v>175</v>
      </c>
      <c r="J1116" s="89" t="s">
        <v>215</v>
      </c>
      <c r="K1116" s="90">
        <v>5</v>
      </c>
      <c r="L1116" s="91">
        <v>4.3333333333333304</v>
      </c>
    </row>
    <row r="1117" spans="9:13" x14ac:dyDescent="0.3">
      <c r="I1117" s="88" t="s">
        <v>176</v>
      </c>
      <c r="J1117" s="89" t="s">
        <v>215</v>
      </c>
      <c r="K1117" s="90">
        <v>2</v>
      </c>
      <c r="L1117" s="91">
        <v>3.3333333333333299</v>
      </c>
    </row>
    <row r="1118" spans="9:13" x14ac:dyDescent="0.3">
      <c r="I1118" s="88" t="s">
        <v>177</v>
      </c>
      <c r="J1118" s="89" t="s">
        <v>215</v>
      </c>
      <c r="K1118" s="90">
        <v>4</v>
      </c>
      <c r="L1118" s="91">
        <v>3.6666666666666599</v>
      </c>
    </row>
    <row r="1119" spans="9:13" x14ac:dyDescent="0.3">
      <c r="I1119" s="88" t="s">
        <v>178</v>
      </c>
      <c r="J1119" s="89" t="s">
        <v>215</v>
      </c>
      <c r="K1119" s="90">
        <v>7</v>
      </c>
      <c r="L1119" s="91">
        <v>4.3333333333333304</v>
      </c>
    </row>
    <row r="1120" spans="9:13" x14ac:dyDescent="0.3">
      <c r="I1120" s="88" t="s">
        <v>179</v>
      </c>
      <c r="J1120" s="89" t="s">
        <v>215</v>
      </c>
      <c r="K1120" s="90">
        <v>6</v>
      </c>
      <c r="L1120" s="91">
        <v>5.6666666666666599</v>
      </c>
    </row>
    <row r="1121" spans="9:13" x14ac:dyDescent="0.3">
      <c r="I1121" s="88" t="s">
        <v>180</v>
      </c>
      <c r="J1121" s="89" t="s">
        <v>215</v>
      </c>
      <c r="K1121" s="90">
        <v>3</v>
      </c>
      <c r="L1121" s="91">
        <v>5.3333333333333304</v>
      </c>
    </row>
    <row r="1122" spans="9:13" x14ac:dyDescent="0.3">
      <c r="I1122" s="88" t="s">
        <v>181</v>
      </c>
      <c r="J1122" s="89" t="s">
        <v>215</v>
      </c>
      <c r="K1122" s="90">
        <v>4</v>
      </c>
      <c r="L1122" s="91">
        <v>4.3333333333333304</v>
      </c>
    </row>
    <row r="1123" spans="9:13" x14ac:dyDescent="0.3">
      <c r="I1123" s="88" t="s">
        <v>182</v>
      </c>
      <c r="J1123" s="89" t="s">
        <v>215</v>
      </c>
      <c r="K1123" s="90">
        <v>8</v>
      </c>
      <c r="L1123" s="91">
        <v>5</v>
      </c>
    </row>
    <row r="1124" spans="9:13" ht="15" thickBot="1" x14ac:dyDescent="0.35">
      <c r="I1124" s="96" t="s">
        <v>183</v>
      </c>
      <c r="J1124" s="97" t="s">
        <v>215</v>
      </c>
      <c r="K1124" s="98">
        <v>5</v>
      </c>
      <c r="L1124" s="99">
        <v>5.6666666666666599</v>
      </c>
      <c r="M1124" s="1" t="str">
        <f>IF(K1124&gt;L1124,"Increase","Decline")</f>
        <v>Decline</v>
      </c>
    </row>
    <row r="1125" spans="9:13" ht="15" thickTop="1" x14ac:dyDescent="0.3">
      <c r="I1125" s="92" t="s">
        <v>158</v>
      </c>
      <c r="J1125" s="93" t="s">
        <v>216</v>
      </c>
      <c r="K1125" s="94">
        <v>5</v>
      </c>
      <c r="L1125" s="95">
        <v>5</v>
      </c>
    </row>
    <row r="1126" spans="9:13" x14ac:dyDescent="0.3">
      <c r="I1126" s="88" t="s">
        <v>160</v>
      </c>
      <c r="J1126" s="89" t="s">
        <v>216</v>
      </c>
      <c r="K1126" s="90">
        <v>1</v>
      </c>
      <c r="L1126" s="91">
        <v>3</v>
      </c>
    </row>
    <row r="1127" spans="9:13" x14ac:dyDescent="0.3">
      <c r="I1127" s="88" t="s">
        <v>161</v>
      </c>
      <c r="J1127" s="89" t="s">
        <v>216</v>
      </c>
      <c r="K1127" s="90">
        <v>1</v>
      </c>
      <c r="L1127" s="91">
        <v>2.3333333333333299</v>
      </c>
    </row>
    <row r="1128" spans="9:13" x14ac:dyDescent="0.3">
      <c r="I1128" s="88" t="s">
        <v>162</v>
      </c>
      <c r="J1128" s="89" t="s">
        <v>216</v>
      </c>
      <c r="K1128" s="90">
        <v>2</v>
      </c>
      <c r="L1128" s="91">
        <v>1.3333333333333299</v>
      </c>
    </row>
    <row r="1129" spans="9:13" x14ac:dyDescent="0.3">
      <c r="I1129" s="88" t="s">
        <v>163</v>
      </c>
      <c r="J1129" s="89" t="s">
        <v>216</v>
      </c>
      <c r="K1129" s="90">
        <v>5</v>
      </c>
      <c r="L1129" s="91">
        <v>2.6666666666666599</v>
      </c>
    </row>
    <row r="1130" spans="9:13" x14ac:dyDescent="0.3">
      <c r="I1130" s="88" t="s">
        <v>164</v>
      </c>
      <c r="J1130" s="89" t="s">
        <v>216</v>
      </c>
      <c r="K1130" s="90">
        <v>2</v>
      </c>
      <c r="L1130" s="91">
        <v>3</v>
      </c>
    </row>
    <row r="1131" spans="9:13" x14ac:dyDescent="0.3">
      <c r="I1131" s="88" t="s">
        <v>172</v>
      </c>
      <c r="J1131" s="89" t="s">
        <v>216</v>
      </c>
      <c r="K1131" s="90">
        <v>1</v>
      </c>
      <c r="L1131" s="91">
        <v>2.6666666666666599</v>
      </c>
    </row>
    <row r="1132" spans="9:13" x14ac:dyDescent="0.3">
      <c r="I1132" s="88" t="s">
        <v>173</v>
      </c>
      <c r="J1132" s="89" t="s">
        <v>216</v>
      </c>
      <c r="K1132" s="90">
        <v>3</v>
      </c>
      <c r="L1132" s="91">
        <v>2</v>
      </c>
    </row>
    <row r="1133" spans="9:13" x14ac:dyDescent="0.3">
      <c r="I1133" s="88" t="s">
        <v>174</v>
      </c>
      <c r="J1133" s="89" t="s">
        <v>216</v>
      </c>
      <c r="K1133" s="90">
        <v>2</v>
      </c>
      <c r="L1133" s="91">
        <v>2</v>
      </c>
    </row>
    <row r="1134" spans="9:13" x14ac:dyDescent="0.3">
      <c r="I1134" s="88" t="s">
        <v>175</v>
      </c>
      <c r="J1134" s="89" t="s">
        <v>216</v>
      </c>
      <c r="K1134" s="90">
        <v>2</v>
      </c>
      <c r="L1134" s="91">
        <v>2.3333333333333299</v>
      </c>
    </row>
    <row r="1135" spans="9:13" x14ac:dyDescent="0.3">
      <c r="I1135" s="88" t="s">
        <v>176</v>
      </c>
      <c r="J1135" s="89" t="s">
        <v>216</v>
      </c>
      <c r="K1135" s="90">
        <v>3</v>
      </c>
      <c r="L1135" s="91">
        <v>2.3333333333333299</v>
      </c>
    </row>
    <row r="1136" spans="9:13" x14ac:dyDescent="0.3">
      <c r="I1136" s="88" t="s">
        <v>177</v>
      </c>
      <c r="J1136" s="89" t="s">
        <v>216</v>
      </c>
      <c r="K1136" s="90">
        <v>9</v>
      </c>
      <c r="L1136" s="91">
        <v>4.6666666666666599</v>
      </c>
    </row>
    <row r="1137" spans="9:13" x14ac:dyDescent="0.3">
      <c r="I1137" s="88" t="s">
        <v>178</v>
      </c>
      <c r="J1137" s="89" t="s">
        <v>216</v>
      </c>
      <c r="K1137" s="90">
        <v>6</v>
      </c>
      <c r="L1137" s="91">
        <v>6</v>
      </c>
    </row>
    <row r="1138" spans="9:13" x14ac:dyDescent="0.3">
      <c r="I1138" s="88" t="s">
        <v>179</v>
      </c>
      <c r="J1138" s="89" t="s">
        <v>216</v>
      </c>
      <c r="K1138" s="90">
        <v>5</v>
      </c>
      <c r="L1138" s="91">
        <v>6.6666666666666599</v>
      </c>
    </row>
    <row r="1139" spans="9:13" x14ac:dyDescent="0.3">
      <c r="I1139" s="88" t="s">
        <v>180</v>
      </c>
      <c r="J1139" s="89" t="s">
        <v>216</v>
      </c>
      <c r="K1139" s="90">
        <v>2</v>
      </c>
      <c r="L1139" s="91">
        <v>4.3333333333333304</v>
      </c>
    </row>
    <row r="1140" spans="9:13" x14ac:dyDescent="0.3">
      <c r="I1140" s="88" t="s">
        <v>181</v>
      </c>
      <c r="J1140" s="89" t="s">
        <v>216</v>
      </c>
      <c r="K1140" s="90">
        <v>3</v>
      </c>
      <c r="L1140" s="91">
        <v>3.3333333333333299</v>
      </c>
    </row>
    <row r="1141" spans="9:13" x14ac:dyDescent="0.3">
      <c r="I1141" s="88" t="s">
        <v>182</v>
      </c>
      <c r="J1141" s="89" t="s">
        <v>216</v>
      </c>
      <c r="K1141" s="90">
        <v>7</v>
      </c>
      <c r="L1141" s="91">
        <v>4</v>
      </c>
    </row>
    <row r="1142" spans="9:13" ht="15" thickBot="1" x14ac:dyDescent="0.35">
      <c r="I1142" s="96" t="s">
        <v>183</v>
      </c>
      <c r="J1142" s="97" t="s">
        <v>216</v>
      </c>
      <c r="K1142" s="98">
        <v>4</v>
      </c>
      <c r="L1142" s="99">
        <v>4.6666666666666599</v>
      </c>
      <c r="M1142" s="1" t="str">
        <f>IF(K1142&gt;L1142,"Increase","Decline")</f>
        <v>Decline</v>
      </c>
    </row>
    <row r="1143" spans="9:13" ht="15" thickTop="1" x14ac:dyDescent="0.3">
      <c r="I1143" s="92" t="s">
        <v>158</v>
      </c>
      <c r="J1143" s="93" t="s">
        <v>217</v>
      </c>
      <c r="K1143" s="94">
        <v>1</v>
      </c>
      <c r="L1143" s="95">
        <v>1</v>
      </c>
    </row>
    <row r="1144" spans="9:13" x14ac:dyDescent="0.3">
      <c r="I1144" s="88" t="s">
        <v>160</v>
      </c>
      <c r="J1144" s="89" t="s">
        <v>217</v>
      </c>
      <c r="K1144" s="90">
        <v>1</v>
      </c>
      <c r="L1144" s="91">
        <v>1</v>
      </c>
    </row>
    <row r="1145" spans="9:13" x14ac:dyDescent="0.3">
      <c r="I1145" s="88" t="s">
        <v>161</v>
      </c>
      <c r="J1145" s="89" t="s">
        <v>217</v>
      </c>
      <c r="K1145" s="90">
        <v>2</v>
      </c>
      <c r="L1145" s="91">
        <v>1.3333333333333299</v>
      </c>
    </row>
    <row r="1146" spans="9:13" x14ac:dyDescent="0.3">
      <c r="I1146" s="88" t="s">
        <v>163</v>
      </c>
      <c r="J1146" s="89" t="s">
        <v>217</v>
      </c>
      <c r="K1146" s="90">
        <v>3</v>
      </c>
      <c r="L1146" s="91">
        <v>2</v>
      </c>
    </row>
    <row r="1147" spans="9:13" x14ac:dyDescent="0.3">
      <c r="I1147" s="88" t="s">
        <v>164</v>
      </c>
      <c r="J1147" s="89" t="s">
        <v>217</v>
      </c>
      <c r="K1147" s="90">
        <v>1</v>
      </c>
      <c r="L1147" s="91">
        <v>2</v>
      </c>
    </row>
    <row r="1148" spans="9:13" x14ac:dyDescent="0.3">
      <c r="I1148" s="88" t="s">
        <v>172</v>
      </c>
      <c r="J1148" s="89" t="s">
        <v>217</v>
      </c>
      <c r="K1148" s="90">
        <v>5</v>
      </c>
      <c r="L1148" s="91">
        <v>3</v>
      </c>
    </row>
    <row r="1149" spans="9:13" x14ac:dyDescent="0.3">
      <c r="I1149" s="88" t="s">
        <v>173</v>
      </c>
      <c r="J1149" s="89" t="s">
        <v>217</v>
      </c>
      <c r="K1149" s="90">
        <v>2</v>
      </c>
      <c r="L1149" s="91">
        <v>2.6666666666666599</v>
      </c>
    </row>
    <row r="1150" spans="9:13" x14ac:dyDescent="0.3">
      <c r="I1150" s="88" t="s">
        <v>174</v>
      </c>
      <c r="J1150" s="89" t="s">
        <v>217</v>
      </c>
      <c r="K1150" s="90">
        <v>2</v>
      </c>
      <c r="L1150" s="91">
        <v>3</v>
      </c>
    </row>
    <row r="1151" spans="9:13" x14ac:dyDescent="0.3">
      <c r="I1151" s="88" t="s">
        <v>175</v>
      </c>
      <c r="J1151" s="89" t="s">
        <v>217</v>
      </c>
      <c r="K1151" s="90">
        <v>3</v>
      </c>
      <c r="L1151" s="91">
        <v>2.3333333333333299</v>
      </c>
    </row>
    <row r="1152" spans="9:13" x14ac:dyDescent="0.3">
      <c r="I1152" s="88" t="s">
        <v>176</v>
      </c>
      <c r="J1152" s="89" t="s">
        <v>217</v>
      </c>
      <c r="K1152" s="90">
        <v>3</v>
      </c>
      <c r="L1152" s="91">
        <v>2.6666666666666599</v>
      </c>
    </row>
    <row r="1153" spans="9:13" x14ac:dyDescent="0.3">
      <c r="I1153" s="88" t="s">
        <v>177</v>
      </c>
      <c r="J1153" s="89" t="s">
        <v>217</v>
      </c>
      <c r="K1153" s="90">
        <v>5</v>
      </c>
      <c r="L1153" s="91">
        <v>3.6666666666666599</v>
      </c>
    </row>
    <row r="1154" spans="9:13" x14ac:dyDescent="0.3">
      <c r="I1154" s="88" t="s">
        <v>178</v>
      </c>
      <c r="J1154" s="89" t="s">
        <v>217</v>
      </c>
      <c r="K1154" s="90">
        <v>2</v>
      </c>
      <c r="L1154" s="91">
        <v>3.3333333333333299</v>
      </c>
    </row>
    <row r="1155" spans="9:13" x14ac:dyDescent="0.3">
      <c r="I1155" s="88" t="s">
        <v>179</v>
      </c>
      <c r="J1155" s="89" t="s">
        <v>217</v>
      </c>
      <c r="K1155" s="90">
        <v>3</v>
      </c>
      <c r="L1155" s="91">
        <v>3.3333333333333299</v>
      </c>
    </row>
    <row r="1156" spans="9:13" x14ac:dyDescent="0.3">
      <c r="I1156" s="88" t="s">
        <v>180</v>
      </c>
      <c r="J1156" s="89" t="s">
        <v>217</v>
      </c>
      <c r="K1156" s="90">
        <v>4</v>
      </c>
      <c r="L1156" s="91">
        <v>3</v>
      </c>
    </row>
    <row r="1157" spans="9:13" x14ac:dyDescent="0.3">
      <c r="I1157" s="88" t="s">
        <v>181</v>
      </c>
      <c r="J1157" s="89" t="s">
        <v>217</v>
      </c>
      <c r="K1157" s="90">
        <v>1</v>
      </c>
      <c r="L1157" s="91">
        <v>2.6666666666666599</v>
      </c>
    </row>
    <row r="1158" spans="9:13" x14ac:dyDescent="0.3">
      <c r="I1158" s="88" t="s">
        <v>182</v>
      </c>
      <c r="J1158" s="89" t="s">
        <v>217</v>
      </c>
      <c r="K1158" s="90">
        <v>5</v>
      </c>
      <c r="L1158" s="91">
        <v>3.3333333333333299</v>
      </c>
    </row>
    <row r="1159" spans="9:13" ht="15" thickBot="1" x14ac:dyDescent="0.35">
      <c r="I1159" s="96" t="s">
        <v>183</v>
      </c>
      <c r="J1159" s="97" t="s">
        <v>217</v>
      </c>
      <c r="K1159" s="100">
        <v>7</v>
      </c>
      <c r="L1159" s="101">
        <v>4.3333333333333304</v>
      </c>
      <c r="M1159" s="1" t="str">
        <f>IF(K1159&gt;L1159,"Increase","Decline")</f>
        <v>Increase</v>
      </c>
    </row>
    <row r="1160" spans="9:13" ht="15" thickTop="1" x14ac:dyDescent="0.3">
      <c r="I1160" s="92" t="s">
        <v>158</v>
      </c>
      <c r="J1160" s="93" t="s">
        <v>218</v>
      </c>
      <c r="K1160" s="94">
        <v>2</v>
      </c>
      <c r="L1160" s="95">
        <v>2</v>
      </c>
    </row>
    <row r="1161" spans="9:13" x14ac:dyDescent="0.3">
      <c r="I1161" s="88" t="s">
        <v>160</v>
      </c>
      <c r="J1161" s="89" t="s">
        <v>218</v>
      </c>
      <c r="K1161" s="90">
        <v>1</v>
      </c>
      <c r="L1161" s="91">
        <v>1.5</v>
      </c>
    </row>
    <row r="1162" spans="9:13" x14ac:dyDescent="0.3">
      <c r="I1162" s="88" t="s">
        <v>161</v>
      </c>
      <c r="J1162" s="89" t="s">
        <v>218</v>
      </c>
      <c r="K1162" s="90">
        <v>3</v>
      </c>
      <c r="L1162" s="91">
        <v>2</v>
      </c>
    </row>
    <row r="1163" spans="9:13" x14ac:dyDescent="0.3">
      <c r="I1163" s="88" t="s">
        <v>162</v>
      </c>
      <c r="J1163" s="89" t="s">
        <v>218</v>
      </c>
      <c r="K1163" s="90">
        <v>3</v>
      </c>
      <c r="L1163" s="91">
        <v>2.3333333333333299</v>
      </c>
    </row>
    <row r="1164" spans="9:13" x14ac:dyDescent="0.3">
      <c r="I1164" s="88" t="s">
        <v>163</v>
      </c>
      <c r="J1164" s="89" t="s">
        <v>218</v>
      </c>
      <c r="K1164" s="90">
        <v>3</v>
      </c>
      <c r="L1164" s="91">
        <v>3</v>
      </c>
    </row>
    <row r="1165" spans="9:13" x14ac:dyDescent="0.3">
      <c r="I1165" s="88" t="s">
        <v>164</v>
      </c>
      <c r="J1165" s="89" t="s">
        <v>218</v>
      </c>
      <c r="K1165" s="90">
        <v>3</v>
      </c>
      <c r="L1165" s="91">
        <v>3</v>
      </c>
    </row>
    <row r="1166" spans="9:13" x14ac:dyDescent="0.3">
      <c r="I1166" s="88" t="s">
        <v>173</v>
      </c>
      <c r="J1166" s="89" t="s">
        <v>218</v>
      </c>
      <c r="K1166" s="90">
        <v>1</v>
      </c>
      <c r="L1166" s="91">
        <v>2.3333333333333299</v>
      </c>
    </row>
    <row r="1167" spans="9:13" x14ac:dyDescent="0.3">
      <c r="I1167" s="88" t="s">
        <v>174</v>
      </c>
      <c r="J1167" s="89" t="s">
        <v>218</v>
      </c>
      <c r="K1167" s="90">
        <v>2</v>
      </c>
      <c r="L1167" s="91">
        <v>2</v>
      </c>
    </row>
    <row r="1168" spans="9:13" x14ac:dyDescent="0.3">
      <c r="I1168" s="88" t="s">
        <v>175</v>
      </c>
      <c r="J1168" s="89" t="s">
        <v>218</v>
      </c>
      <c r="K1168" s="90">
        <v>3</v>
      </c>
      <c r="L1168" s="91">
        <v>2</v>
      </c>
    </row>
    <row r="1169" spans="9:13" x14ac:dyDescent="0.3">
      <c r="I1169" s="88" t="s">
        <v>176</v>
      </c>
      <c r="J1169" s="89" t="s">
        <v>218</v>
      </c>
      <c r="K1169" s="90">
        <v>6</v>
      </c>
      <c r="L1169" s="91">
        <v>3.6666666666666599</v>
      </c>
    </row>
    <row r="1170" spans="9:13" x14ac:dyDescent="0.3">
      <c r="I1170" s="88" t="s">
        <v>177</v>
      </c>
      <c r="J1170" s="89" t="s">
        <v>218</v>
      </c>
      <c r="K1170" s="90">
        <v>8</v>
      </c>
      <c r="L1170" s="91">
        <v>5.6666666666666599</v>
      </c>
    </row>
    <row r="1171" spans="9:13" x14ac:dyDescent="0.3">
      <c r="I1171" s="88" t="s">
        <v>178</v>
      </c>
      <c r="J1171" s="89" t="s">
        <v>218</v>
      </c>
      <c r="K1171" s="90">
        <v>3</v>
      </c>
      <c r="L1171" s="91">
        <v>5.6666666666666599</v>
      </c>
    </row>
    <row r="1172" spans="9:13" x14ac:dyDescent="0.3">
      <c r="I1172" s="88" t="s">
        <v>179</v>
      </c>
      <c r="J1172" s="89" t="s">
        <v>218</v>
      </c>
      <c r="K1172" s="90">
        <v>3</v>
      </c>
      <c r="L1172" s="91">
        <v>4.6666666666666599</v>
      </c>
    </row>
    <row r="1173" spans="9:13" x14ac:dyDescent="0.3">
      <c r="I1173" s="88" t="s">
        <v>180</v>
      </c>
      <c r="J1173" s="89" t="s">
        <v>218</v>
      </c>
      <c r="K1173" s="90">
        <v>7</v>
      </c>
      <c r="L1173" s="91">
        <v>4.3333333333333304</v>
      </c>
    </row>
    <row r="1174" spans="9:13" x14ac:dyDescent="0.3">
      <c r="I1174" s="88" t="s">
        <v>181</v>
      </c>
      <c r="J1174" s="89" t="s">
        <v>218</v>
      </c>
      <c r="K1174" s="90">
        <v>9</v>
      </c>
      <c r="L1174" s="91">
        <v>6.3333333333333304</v>
      </c>
    </row>
    <row r="1175" spans="9:13" x14ac:dyDescent="0.3">
      <c r="I1175" s="88" t="s">
        <v>182</v>
      </c>
      <c r="J1175" s="89" t="s">
        <v>218</v>
      </c>
      <c r="K1175" s="90">
        <v>6</v>
      </c>
      <c r="L1175" s="91">
        <v>7.3333333333333304</v>
      </c>
    </row>
    <row r="1176" spans="9:13" ht="15" thickBot="1" x14ac:dyDescent="0.35">
      <c r="I1176" s="96" t="s">
        <v>183</v>
      </c>
      <c r="J1176" s="97" t="s">
        <v>218</v>
      </c>
      <c r="K1176" s="98">
        <v>2</v>
      </c>
      <c r="L1176" s="99">
        <v>5.6666666666666599</v>
      </c>
      <c r="M1176" s="1" t="str">
        <f>IF(K1176&gt;L1176,"Increase","Decline")</f>
        <v>Decline</v>
      </c>
    </row>
    <row r="1177" spans="9:13" ht="15" thickTop="1" x14ac:dyDescent="0.3">
      <c r="I1177" s="92" t="s">
        <v>158</v>
      </c>
      <c r="J1177" s="93" t="s">
        <v>219</v>
      </c>
      <c r="K1177" s="94">
        <v>3</v>
      </c>
      <c r="L1177" s="95">
        <v>3</v>
      </c>
    </row>
    <row r="1178" spans="9:13" x14ac:dyDescent="0.3">
      <c r="I1178" s="88" t="s">
        <v>160</v>
      </c>
      <c r="J1178" s="89" t="s">
        <v>219</v>
      </c>
      <c r="K1178" s="90">
        <v>2</v>
      </c>
      <c r="L1178" s="91">
        <v>2.5</v>
      </c>
    </row>
    <row r="1179" spans="9:13" x14ac:dyDescent="0.3">
      <c r="I1179" s="88" t="s">
        <v>162</v>
      </c>
      <c r="J1179" s="89" t="s">
        <v>219</v>
      </c>
      <c r="K1179" s="90">
        <v>2</v>
      </c>
      <c r="L1179" s="91">
        <v>2.3333333333333299</v>
      </c>
    </row>
    <row r="1180" spans="9:13" x14ac:dyDescent="0.3">
      <c r="I1180" s="88" t="s">
        <v>163</v>
      </c>
      <c r="J1180" s="89" t="s">
        <v>219</v>
      </c>
      <c r="K1180" s="90">
        <v>2</v>
      </c>
      <c r="L1180" s="91">
        <v>2</v>
      </c>
    </row>
    <row r="1181" spans="9:13" x14ac:dyDescent="0.3">
      <c r="I1181" s="88" t="s">
        <v>164</v>
      </c>
      <c r="J1181" s="89" t="s">
        <v>219</v>
      </c>
      <c r="K1181" s="90">
        <v>5</v>
      </c>
      <c r="L1181" s="91">
        <v>3</v>
      </c>
    </row>
    <row r="1182" spans="9:13" x14ac:dyDescent="0.3">
      <c r="I1182" s="88" t="s">
        <v>172</v>
      </c>
      <c r="J1182" s="89" t="s">
        <v>219</v>
      </c>
      <c r="K1182" s="90">
        <v>2</v>
      </c>
      <c r="L1182" s="91">
        <v>3</v>
      </c>
    </row>
    <row r="1183" spans="9:13" x14ac:dyDescent="0.3">
      <c r="I1183" s="88" t="s">
        <v>173</v>
      </c>
      <c r="J1183" s="89" t="s">
        <v>219</v>
      </c>
      <c r="K1183" s="90">
        <v>3</v>
      </c>
      <c r="L1183" s="91">
        <v>3.3333333333333299</v>
      </c>
    </row>
    <row r="1184" spans="9:13" x14ac:dyDescent="0.3">
      <c r="I1184" s="88" t="s">
        <v>174</v>
      </c>
      <c r="J1184" s="89" t="s">
        <v>219</v>
      </c>
      <c r="K1184" s="90">
        <v>6</v>
      </c>
      <c r="L1184" s="91">
        <v>3.6666666666666599</v>
      </c>
    </row>
    <row r="1185" spans="9:13" x14ac:dyDescent="0.3">
      <c r="I1185" s="88" t="s">
        <v>175</v>
      </c>
      <c r="J1185" s="89" t="s">
        <v>219</v>
      </c>
      <c r="K1185" s="90">
        <v>3</v>
      </c>
      <c r="L1185" s="91">
        <v>4</v>
      </c>
    </row>
    <row r="1186" spans="9:13" x14ac:dyDescent="0.3">
      <c r="I1186" s="88" t="s">
        <v>176</v>
      </c>
      <c r="J1186" s="89" t="s">
        <v>219</v>
      </c>
      <c r="K1186" s="90">
        <v>7</v>
      </c>
      <c r="L1186" s="91">
        <v>5.3333333333333304</v>
      </c>
    </row>
    <row r="1187" spans="9:13" x14ac:dyDescent="0.3">
      <c r="I1187" s="88" t="s">
        <v>177</v>
      </c>
      <c r="J1187" s="89" t="s">
        <v>219</v>
      </c>
      <c r="K1187" s="90">
        <v>5</v>
      </c>
      <c r="L1187" s="91">
        <v>5</v>
      </c>
    </row>
    <row r="1188" spans="9:13" x14ac:dyDescent="0.3">
      <c r="I1188" s="88" t="s">
        <v>178</v>
      </c>
      <c r="J1188" s="89" t="s">
        <v>219</v>
      </c>
      <c r="K1188" s="90">
        <v>4</v>
      </c>
      <c r="L1188" s="91">
        <v>5.3333333333333304</v>
      </c>
    </row>
    <row r="1189" spans="9:13" x14ac:dyDescent="0.3">
      <c r="I1189" s="88" t="s">
        <v>179</v>
      </c>
      <c r="J1189" s="89" t="s">
        <v>219</v>
      </c>
      <c r="K1189" s="90">
        <v>4</v>
      </c>
      <c r="L1189" s="91">
        <v>4.3333333333333304</v>
      </c>
    </row>
    <row r="1190" spans="9:13" x14ac:dyDescent="0.3">
      <c r="I1190" s="88" t="s">
        <v>180</v>
      </c>
      <c r="J1190" s="89" t="s">
        <v>219</v>
      </c>
      <c r="K1190" s="90">
        <v>6</v>
      </c>
      <c r="L1190" s="91">
        <v>4.6666666666666599</v>
      </c>
    </row>
    <row r="1191" spans="9:13" x14ac:dyDescent="0.3">
      <c r="I1191" s="88" t="s">
        <v>181</v>
      </c>
      <c r="J1191" s="89" t="s">
        <v>219</v>
      </c>
      <c r="K1191" s="90">
        <v>6</v>
      </c>
      <c r="L1191" s="91">
        <v>5.3333333333333304</v>
      </c>
    </row>
    <row r="1192" spans="9:13" x14ac:dyDescent="0.3">
      <c r="I1192" s="88" t="s">
        <v>182</v>
      </c>
      <c r="J1192" s="89" t="s">
        <v>219</v>
      </c>
      <c r="K1192" s="90">
        <v>6</v>
      </c>
      <c r="L1192" s="91">
        <v>6</v>
      </c>
    </row>
    <row r="1193" spans="9:13" ht="15" thickBot="1" x14ac:dyDescent="0.35">
      <c r="I1193" s="96" t="s">
        <v>183</v>
      </c>
      <c r="J1193" s="97" t="s">
        <v>219</v>
      </c>
      <c r="K1193" s="100">
        <v>9</v>
      </c>
      <c r="L1193" s="101">
        <v>7</v>
      </c>
      <c r="M1193" s="1" t="str">
        <f>IF(K1193&gt;L1193,"Increase","Decline")</f>
        <v>Increase</v>
      </c>
    </row>
    <row r="1194" spans="9:13" ht="15" thickTop="1" x14ac:dyDescent="0.3">
      <c r="I1194" s="92" t="s">
        <v>158</v>
      </c>
      <c r="J1194" s="93" t="s">
        <v>220</v>
      </c>
      <c r="K1194" s="94">
        <v>1</v>
      </c>
      <c r="L1194" s="95">
        <v>1</v>
      </c>
    </row>
    <row r="1195" spans="9:13" x14ac:dyDescent="0.3">
      <c r="I1195" s="88" t="s">
        <v>160</v>
      </c>
      <c r="J1195" s="89" t="s">
        <v>220</v>
      </c>
      <c r="K1195" s="90">
        <v>3</v>
      </c>
      <c r="L1195" s="91">
        <v>2</v>
      </c>
    </row>
    <row r="1196" spans="9:13" x14ac:dyDescent="0.3">
      <c r="I1196" s="88" t="s">
        <v>161</v>
      </c>
      <c r="J1196" s="89" t="s">
        <v>220</v>
      </c>
      <c r="K1196" s="90">
        <v>1</v>
      </c>
      <c r="L1196" s="91">
        <v>1.6666666666666601</v>
      </c>
    </row>
    <row r="1197" spans="9:13" x14ac:dyDescent="0.3">
      <c r="I1197" s="88" t="s">
        <v>162</v>
      </c>
      <c r="J1197" s="89" t="s">
        <v>220</v>
      </c>
      <c r="K1197" s="90">
        <v>3</v>
      </c>
      <c r="L1197" s="91">
        <v>2.3333333333333299</v>
      </c>
    </row>
    <row r="1198" spans="9:13" x14ac:dyDescent="0.3">
      <c r="I1198" s="88" t="s">
        <v>163</v>
      </c>
      <c r="J1198" s="89" t="s">
        <v>220</v>
      </c>
      <c r="K1198" s="90">
        <v>1</v>
      </c>
      <c r="L1198" s="91">
        <v>1.6666666666666601</v>
      </c>
    </row>
    <row r="1199" spans="9:13" x14ac:dyDescent="0.3">
      <c r="I1199" s="88" t="s">
        <v>164</v>
      </c>
      <c r="J1199" s="89" t="s">
        <v>220</v>
      </c>
      <c r="K1199" s="90">
        <v>1</v>
      </c>
      <c r="L1199" s="91">
        <v>1.6666666666666601</v>
      </c>
    </row>
    <row r="1200" spans="9:13" x14ac:dyDescent="0.3">
      <c r="I1200" s="88" t="s">
        <v>172</v>
      </c>
      <c r="J1200" s="89" t="s">
        <v>220</v>
      </c>
      <c r="K1200" s="90">
        <v>2</v>
      </c>
      <c r="L1200" s="91">
        <v>1.3333333333333299</v>
      </c>
    </row>
    <row r="1201" spans="9:13" x14ac:dyDescent="0.3">
      <c r="I1201" s="88" t="s">
        <v>173</v>
      </c>
      <c r="J1201" s="89" t="s">
        <v>220</v>
      </c>
      <c r="K1201" s="90">
        <v>1</v>
      </c>
      <c r="L1201" s="91">
        <v>1.3333333333333299</v>
      </c>
    </row>
    <row r="1202" spans="9:13" x14ac:dyDescent="0.3">
      <c r="I1202" s="88" t="s">
        <v>174</v>
      </c>
      <c r="J1202" s="89" t="s">
        <v>220</v>
      </c>
      <c r="K1202" s="90">
        <v>5</v>
      </c>
      <c r="L1202" s="91">
        <v>2.6666666666666599</v>
      </c>
    </row>
    <row r="1203" spans="9:13" x14ac:dyDescent="0.3">
      <c r="I1203" s="88" t="s">
        <v>175</v>
      </c>
      <c r="J1203" s="89" t="s">
        <v>220</v>
      </c>
      <c r="K1203" s="90">
        <v>1</v>
      </c>
      <c r="L1203" s="91">
        <v>2.3333333333333299</v>
      </c>
    </row>
    <row r="1204" spans="9:13" x14ac:dyDescent="0.3">
      <c r="I1204" s="88" t="s">
        <v>176</v>
      </c>
      <c r="J1204" s="89" t="s">
        <v>220</v>
      </c>
      <c r="K1204" s="90">
        <v>3</v>
      </c>
      <c r="L1204" s="91">
        <v>3</v>
      </c>
    </row>
    <row r="1205" spans="9:13" x14ac:dyDescent="0.3">
      <c r="I1205" s="88" t="s">
        <v>177</v>
      </c>
      <c r="J1205" s="89" t="s">
        <v>220</v>
      </c>
      <c r="K1205" s="90">
        <v>2</v>
      </c>
      <c r="L1205" s="91">
        <v>2</v>
      </c>
    </row>
    <row r="1206" spans="9:13" x14ac:dyDescent="0.3">
      <c r="I1206" s="88" t="s">
        <v>178</v>
      </c>
      <c r="J1206" s="89" t="s">
        <v>220</v>
      </c>
      <c r="K1206" s="90">
        <v>3</v>
      </c>
      <c r="L1206" s="91">
        <v>2.6666666666666599</v>
      </c>
    </row>
    <row r="1207" spans="9:13" x14ac:dyDescent="0.3">
      <c r="I1207" s="88" t="s">
        <v>179</v>
      </c>
      <c r="J1207" s="89" t="s">
        <v>220</v>
      </c>
      <c r="K1207" s="90">
        <v>6</v>
      </c>
      <c r="L1207" s="91">
        <v>3.6666666666666599</v>
      </c>
    </row>
    <row r="1208" spans="9:13" x14ac:dyDescent="0.3">
      <c r="I1208" s="88" t="s">
        <v>180</v>
      </c>
      <c r="J1208" s="89" t="s">
        <v>220</v>
      </c>
      <c r="K1208" s="90">
        <v>6</v>
      </c>
      <c r="L1208" s="91">
        <v>5</v>
      </c>
    </row>
    <row r="1209" spans="9:13" x14ac:dyDescent="0.3">
      <c r="I1209" s="88" t="s">
        <v>181</v>
      </c>
      <c r="J1209" s="89" t="s">
        <v>220</v>
      </c>
      <c r="K1209" s="90">
        <v>5</v>
      </c>
      <c r="L1209" s="91">
        <v>5.6666666666666599</v>
      </c>
    </row>
    <row r="1210" spans="9:13" x14ac:dyDescent="0.3">
      <c r="I1210" s="88" t="s">
        <v>182</v>
      </c>
      <c r="J1210" s="89" t="s">
        <v>220</v>
      </c>
      <c r="K1210" s="90">
        <v>4</v>
      </c>
      <c r="L1210" s="91">
        <v>5</v>
      </c>
    </row>
    <row r="1211" spans="9:13" ht="15" thickBot="1" x14ac:dyDescent="0.35">
      <c r="I1211" s="96" t="s">
        <v>183</v>
      </c>
      <c r="J1211" s="97" t="s">
        <v>220</v>
      </c>
      <c r="K1211" s="98">
        <v>3</v>
      </c>
      <c r="L1211" s="99">
        <v>4</v>
      </c>
      <c r="M1211" s="1" t="str">
        <f>IF(K1211&gt;L1211,"Increase","Decline")</f>
        <v>Decline</v>
      </c>
    </row>
    <row r="1212" spans="9:13" ht="15" thickTop="1" x14ac:dyDescent="0.3">
      <c r="I1212" s="92" t="s">
        <v>158</v>
      </c>
      <c r="J1212" s="93" t="s">
        <v>221</v>
      </c>
      <c r="K1212" s="94">
        <v>1</v>
      </c>
      <c r="L1212" s="95">
        <v>1</v>
      </c>
    </row>
    <row r="1213" spans="9:13" x14ac:dyDescent="0.3">
      <c r="I1213" s="88" t="s">
        <v>160</v>
      </c>
      <c r="J1213" s="89" t="s">
        <v>221</v>
      </c>
      <c r="K1213" s="90">
        <v>1</v>
      </c>
      <c r="L1213" s="91">
        <v>1</v>
      </c>
    </row>
    <row r="1214" spans="9:13" x14ac:dyDescent="0.3">
      <c r="I1214" s="88" t="s">
        <v>161</v>
      </c>
      <c r="J1214" s="89" t="s">
        <v>221</v>
      </c>
      <c r="K1214" s="90">
        <v>2</v>
      </c>
      <c r="L1214" s="91">
        <v>1.3333333333333299</v>
      </c>
    </row>
    <row r="1215" spans="9:13" x14ac:dyDescent="0.3">
      <c r="I1215" s="88" t="s">
        <v>162</v>
      </c>
      <c r="J1215" s="89" t="s">
        <v>221</v>
      </c>
      <c r="K1215" s="90">
        <v>1</v>
      </c>
      <c r="L1215" s="91">
        <v>1.3333333333333299</v>
      </c>
    </row>
    <row r="1216" spans="9:13" x14ac:dyDescent="0.3">
      <c r="I1216" s="88" t="s">
        <v>163</v>
      </c>
      <c r="J1216" s="89" t="s">
        <v>221</v>
      </c>
      <c r="K1216" s="90">
        <v>3</v>
      </c>
      <c r="L1216" s="91">
        <v>2</v>
      </c>
    </row>
    <row r="1217" spans="9:13" x14ac:dyDescent="0.3">
      <c r="I1217" s="88" t="s">
        <v>164</v>
      </c>
      <c r="J1217" s="89" t="s">
        <v>221</v>
      </c>
      <c r="K1217" s="90">
        <v>2</v>
      </c>
      <c r="L1217" s="91">
        <v>2</v>
      </c>
    </row>
    <row r="1218" spans="9:13" x14ac:dyDescent="0.3">
      <c r="I1218" s="88" t="s">
        <v>172</v>
      </c>
      <c r="J1218" s="89" t="s">
        <v>221</v>
      </c>
      <c r="K1218" s="90">
        <v>3</v>
      </c>
      <c r="L1218" s="91">
        <v>2.6666666666666599</v>
      </c>
    </row>
    <row r="1219" spans="9:13" x14ac:dyDescent="0.3">
      <c r="I1219" s="88" t="s">
        <v>173</v>
      </c>
      <c r="J1219" s="89" t="s">
        <v>221</v>
      </c>
      <c r="K1219" s="90">
        <v>2</v>
      </c>
      <c r="L1219" s="91">
        <v>2.3333333333333299</v>
      </c>
    </row>
    <row r="1220" spans="9:13" x14ac:dyDescent="0.3">
      <c r="I1220" s="88" t="s">
        <v>174</v>
      </c>
      <c r="J1220" s="89" t="s">
        <v>221</v>
      </c>
      <c r="K1220" s="90">
        <v>4</v>
      </c>
      <c r="L1220" s="91">
        <v>3</v>
      </c>
    </row>
    <row r="1221" spans="9:13" x14ac:dyDescent="0.3">
      <c r="I1221" s="88" t="s">
        <v>175</v>
      </c>
      <c r="J1221" s="89" t="s">
        <v>221</v>
      </c>
      <c r="K1221" s="90">
        <v>5</v>
      </c>
      <c r="L1221" s="91">
        <v>3.6666666666666599</v>
      </c>
    </row>
    <row r="1222" spans="9:13" x14ac:dyDescent="0.3">
      <c r="I1222" s="88" t="s">
        <v>176</v>
      </c>
      <c r="J1222" s="89" t="s">
        <v>221</v>
      </c>
      <c r="K1222" s="90">
        <v>6</v>
      </c>
      <c r="L1222" s="91">
        <v>5</v>
      </c>
    </row>
    <row r="1223" spans="9:13" x14ac:dyDescent="0.3">
      <c r="I1223" s="88" t="s">
        <v>177</v>
      </c>
      <c r="J1223" s="89" t="s">
        <v>221</v>
      </c>
      <c r="K1223" s="90">
        <v>3</v>
      </c>
      <c r="L1223" s="91">
        <v>4.6666666666666599</v>
      </c>
    </row>
    <row r="1224" spans="9:13" x14ac:dyDescent="0.3">
      <c r="I1224" s="88" t="s">
        <v>178</v>
      </c>
      <c r="J1224" s="89" t="s">
        <v>221</v>
      </c>
      <c r="K1224" s="90">
        <v>2</v>
      </c>
      <c r="L1224" s="91">
        <v>3.6666666666666599</v>
      </c>
    </row>
    <row r="1225" spans="9:13" x14ac:dyDescent="0.3">
      <c r="I1225" s="88" t="s">
        <v>179</v>
      </c>
      <c r="J1225" s="89" t="s">
        <v>221</v>
      </c>
      <c r="K1225" s="90">
        <v>5</v>
      </c>
      <c r="L1225" s="91">
        <v>3.3333333333333299</v>
      </c>
    </row>
    <row r="1226" spans="9:13" x14ac:dyDescent="0.3">
      <c r="I1226" s="88" t="s">
        <v>180</v>
      </c>
      <c r="J1226" s="89" t="s">
        <v>221</v>
      </c>
      <c r="K1226" s="90">
        <v>1</v>
      </c>
      <c r="L1226" s="91">
        <v>2.6666666666666599</v>
      </c>
    </row>
    <row r="1227" spans="9:13" x14ac:dyDescent="0.3">
      <c r="I1227" s="88" t="s">
        <v>181</v>
      </c>
      <c r="J1227" s="89" t="s">
        <v>221</v>
      </c>
      <c r="K1227" s="90">
        <v>10</v>
      </c>
      <c r="L1227" s="91">
        <v>5.3333333333333304</v>
      </c>
    </row>
    <row r="1228" spans="9:13" x14ac:dyDescent="0.3">
      <c r="I1228" s="88" t="s">
        <v>182</v>
      </c>
      <c r="J1228" s="89" t="s">
        <v>221</v>
      </c>
      <c r="K1228" s="90">
        <v>8</v>
      </c>
      <c r="L1228" s="91">
        <v>6.3333333333333304</v>
      </c>
    </row>
    <row r="1229" spans="9:13" ht="15" thickBot="1" x14ac:dyDescent="0.35">
      <c r="I1229" s="96" t="s">
        <v>183</v>
      </c>
      <c r="J1229" s="97" t="s">
        <v>221</v>
      </c>
      <c r="K1229" s="98">
        <v>6</v>
      </c>
      <c r="L1229" s="99">
        <v>8</v>
      </c>
      <c r="M1229" s="1" t="str">
        <f>IF(K1229&gt;L1229,"Increase","Decline")</f>
        <v>Decline</v>
      </c>
    </row>
    <row r="1230" spans="9:13" ht="15" thickTop="1" x14ac:dyDescent="0.3">
      <c r="I1230" s="92" t="s">
        <v>158</v>
      </c>
      <c r="J1230" s="93" t="s">
        <v>222</v>
      </c>
      <c r="K1230" s="94">
        <v>1</v>
      </c>
      <c r="L1230" s="95">
        <v>1</v>
      </c>
    </row>
    <row r="1231" spans="9:13" x14ac:dyDescent="0.3">
      <c r="I1231" s="88" t="s">
        <v>161</v>
      </c>
      <c r="J1231" s="89" t="s">
        <v>222</v>
      </c>
      <c r="K1231" s="90">
        <v>1</v>
      </c>
      <c r="L1231" s="91">
        <v>1</v>
      </c>
    </row>
    <row r="1232" spans="9:13" x14ac:dyDescent="0.3">
      <c r="I1232" s="88" t="s">
        <v>163</v>
      </c>
      <c r="J1232" s="89" t="s">
        <v>222</v>
      </c>
      <c r="K1232" s="90">
        <v>1</v>
      </c>
      <c r="L1232" s="91">
        <v>1</v>
      </c>
    </row>
    <row r="1233" spans="9:13" x14ac:dyDescent="0.3">
      <c r="I1233" s="88" t="s">
        <v>164</v>
      </c>
      <c r="J1233" s="89" t="s">
        <v>222</v>
      </c>
      <c r="K1233" s="90">
        <v>2</v>
      </c>
      <c r="L1233" s="91">
        <v>1.3333333333333299</v>
      </c>
    </row>
    <row r="1234" spans="9:13" x14ac:dyDescent="0.3">
      <c r="I1234" s="88" t="s">
        <v>172</v>
      </c>
      <c r="J1234" s="89" t="s">
        <v>222</v>
      </c>
      <c r="K1234" s="90">
        <v>2</v>
      </c>
      <c r="L1234" s="91">
        <v>1.6666666666666601</v>
      </c>
    </row>
    <row r="1235" spans="9:13" x14ac:dyDescent="0.3">
      <c r="I1235" s="88" t="s">
        <v>173</v>
      </c>
      <c r="J1235" s="89" t="s">
        <v>222</v>
      </c>
      <c r="K1235" s="90">
        <v>3</v>
      </c>
      <c r="L1235" s="91">
        <v>2.3333333333333299</v>
      </c>
    </row>
    <row r="1236" spans="9:13" x14ac:dyDescent="0.3">
      <c r="I1236" s="88" t="s">
        <v>174</v>
      </c>
      <c r="J1236" s="89" t="s">
        <v>222</v>
      </c>
      <c r="K1236" s="90">
        <v>1</v>
      </c>
      <c r="L1236" s="91">
        <v>2</v>
      </c>
    </row>
    <row r="1237" spans="9:13" x14ac:dyDescent="0.3">
      <c r="I1237" s="88" t="s">
        <v>175</v>
      </c>
      <c r="J1237" s="89" t="s">
        <v>222</v>
      </c>
      <c r="K1237" s="90">
        <v>5</v>
      </c>
      <c r="L1237" s="91">
        <v>3</v>
      </c>
    </row>
    <row r="1238" spans="9:13" x14ac:dyDescent="0.3">
      <c r="I1238" s="88" t="s">
        <v>176</v>
      </c>
      <c r="J1238" s="89" t="s">
        <v>222</v>
      </c>
      <c r="K1238" s="90">
        <v>7</v>
      </c>
      <c r="L1238" s="91">
        <v>4.3333333333333304</v>
      </c>
    </row>
    <row r="1239" spans="9:13" x14ac:dyDescent="0.3">
      <c r="I1239" s="88" t="s">
        <v>177</v>
      </c>
      <c r="J1239" s="89" t="s">
        <v>222</v>
      </c>
      <c r="K1239" s="90">
        <v>1</v>
      </c>
      <c r="L1239" s="91">
        <v>4.3333333333333304</v>
      </c>
    </row>
    <row r="1240" spans="9:13" x14ac:dyDescent="0.3">
      <c r="I1240" s="88" t="s">
        <v>178</v>
      </c>
      <c r="J1240" s="89" t="s">
        <v>222</v>
      </c>
      <c r="K1240" s="90">
        <v>1</v>
      </c>
      <c r="L1240" s="91">
        <v>3</v>
      </c>
    </row>
    <row r="1241" spans="9:13" x14ac:dyDescent="0.3">
      <c r="I1241" s="88" t="s">
        <v>179</v>
      </c>
      <c r="J1241" s="89" t="s">
        <v>222</v>
      </c>
      <c r="K1241" s="90">
        <v>3</v>
      </c>
      <c r="L1241" s="91">
        <v>1.6666666666666601</v>
      </c>
    </row>
    <row r="1242" spans="9:13" x14ac:dyDescent="0.3">
      <c r="I1242" s="88" t="s">
        <v>181</v>
      </c>
      <c r="J1242" s="89" t="s">
        <v>222</v>
      </c>
      <c r="K1242" s="90">
        <v>5</v>
      </c>
      <c r="L1242" s="91">
        <v>3</v>
      </c>
    </row>
    <row r="1243" spans="9:13" x14ac:dyDescent="0.3">
      <c r="I1243" s="88" t="s">
        <v>182</v>
      </c>
      <c r="J1243" s="89" t="s">
        <v>222</v>
      </c>
      <c r="K1243" s="90">
        <v>3</v>
      </c>
      <c r="L1243" s="91">
        <v>3.6666666666666599</v>
      </c>
    </row>
    <row r="1244" spans="9:13" ht="15" thickBot="1" x14ac:dyDescent="0.35">
      <c r="I1244" s="96" t="s">
        <v>183</v>
      </c>
      <c r="J1244" s="97" t="s">
        <v>222</v>
      </c>
      <c r="K1244" s="98">
        <v>3</v>
      </c>
      <c r="L1244" s="99">
        <v>3.6666666666666599</v>
      </c>
      <c r="M1244" s="1" t="str">
        <f>IF(K1244&gt;L1244,"Increase","Decline")</f>
        <v>Decline</v>
      </c>
    </row>
    <row r="1245" spans="9:13" ht="15" thickTop="1" x14ac:dyDescent="0.3">
      <c r="I1245" s="92" t="s">
        <v>158</v>
      </c>
      <c r="J1245" s="93" t="s">
        <v>223</v>
      </c>
      <c r="K1245" s="94">
        <v>1</v>
      </c>
      <c r="L1245" s="95">
        <v>1</v>
      </c>
    </row>
    <row r="1246" spans="9:13" x14ac:dyDescent="0.3">
      <c r="I1246" s="88" t="s">
        <v>160</v>
      </c>
      <c r="J1246" s="89" t="s">
        <v>223</v>
      </c>
      <c r="K1246" s="90">
        <v>3</v>
      </c>
      <c r="L1246" s="91">
        <v>2</v>
      </c>
    </row>
    <row r="1247" spans="9:13" x14ac:dyDescent="0.3">
      <c r="I1247" s="88" t="s">
        <v>161</v>
      </c>
      <c r="J1247" s="89" t="s">
        <v>223</v>
      </c>
      <c r="K1247" s="90">
        <v>2</v>
      </c>
      <c r="L1247" s="91">
        <v>2</v>
      </c>
    </row>
    <row r="1248" spans="9:13" x14ac:dyDescent="0.3">
      <c r="I1248" s="88" t="s">
        <v>162</v>
      </c>
      <c r="J1248" s="89" t="s">
        <v>223</v>
      </c>
      <c r="K1248" s="90">
        <v>4</v>
      </c>
      <c r="L1248" s="91">
        <v>3</v>
      </c>
    </row>
    <row r="1249" spans="9:13" x14ac:dyDescent="0.3">
      <c r="I1249" s="88" t="s">
        <v>163</v>
      </c>
      <c r="J1249" s="89" t="s">
        <v>223</v>
      </c>
      <c r="K1249" s="90">
        <v>2</v>
      </c>
      <c r="L1249" s="91">
        <v>2.6666666666666599</v>
      </c>
    </row>
    <row r="1250" spans="9:13" x14ac:dyDescent="0.3">
      <c r="I1250" s="88" t="s">
        <v>164</v>
      </c>
      <c r="J1250" s="89" t="s">
        <v>223</v>
      </c>
      <c r="K1250" s="90">
        <v>1</v>
      </c>
      <c r="L1250" s="91">
        <v>2.3333333333333299</v>
      </c>
    </row>
    <row r="1251" spans="9:13" x14ac:dyDescent="0.3">
      <c r="I1251" s="88" t="s">
        <v>172</v>
      </c>
      <c r="J1251" s="89" t="s">
        <v>223</v>
      </c>
      <c r="K1251" s="90">
        <v>5</v>
      </c>
      <c r="L1251" s="91">
        <v>2.6666666666666599</v>
      </c>
    </row>
    <row r="1252" spans="9:13" x14ac:dyDescent="0.3">
      <c r="I1252" s="88" t="s">
        <v>173</v>
      </c>
      <c r="J1252" s="89" t="s">
        <v>223</v>
      </c>
      <c r="K1252" s="90">
        <v>1</v>
      </c>
      <c r="L1252" s="91">
        <v>2.3333333333333299</v>
      </c>
    </row>
    <row r="1253" spans="9:13" x14ac:dyDescent="0.3">
      <c r="I1253" s="88" t="s">
        <v>174</v>
      </c>
      <c r="J1253" s="89" t="s">
        <v>223</v>
      </c>
      <c r="K1253" s="90">
        <v>5</v>
      </c>
      <c r="L1253" s="91">
        <v>3.6666666666666599</v>
      </c>
    </row>
    <row r="1254" spans="9:13" x14ac:dyDescent="0.3">
      <c r="I1254" s="88" t="s">
        <v>175</v>
      </c>
      <c r="J1254" s="89" t="s">
        <v>223</v>
      </c>
      <c r="K1254" s="90">
        <v>5</v>
      </c>
      <c r="L1254" s="91">
        <v>3.6666666666666599</v>
      </c>
    </row>
    <row r="1255" spans="9:13" x14ac:dyDescent="0.3">
      <c r="I1255" s="88" t="s">
        <v>176</v>
      </c>
      <c r="J1255" s="89" t="s">
        <v>223</v>
      </c>
      <c r="K1255" s="90">
        <v>7</v>
      </c>
      <c r="L1255" s="91">
        <v>5.6666666666666599</v>
      </c>
    </row>
    <row r="1256" spans="9:13" x14ac:dyDescent="0.3">
      <c r="I1256" s="88" t="s">
        <v>177</v>
      </c>
      <c r="J1256" s="89" t="s">
        <v>223</v>
      </c>
      <c r="K1256" s="90">
        <v>5</v>
      </c>
      <c r="L1256" s="91">
        <v>5.6666666666666599</v>
      </c>
    </row>
    <row r="1257" spans="9:13" x14ac:dyDescent="0.3">
      <c r="I1257" s="88" t="s">
        <v>178</v>
      </c>
      <c r="J1257" s="89" t="s">
        <v>223</v>
      </c>
      <c r="K1257" s="90">
        <v>8</v>
      </c>
      <c r="L1257" s="91">
        <v>6.6666666666666599</v>
      </c>
    </row>
    <row r="1258" spans="9:13" x14ac:dyDescent="0.3">
      <c r="I1258" s="88" t="s">
        <v>179</v>
      </c>
      <c r="J1258" s="89" t="s">
        <v>223</v>
      </c>
      <c r="K1258" s="90">
        <v>4</v>
      </c>
      <c r="L1258" s="91">
        <v>5.6666666666666599</v>
      </c>
    </row>
    <row r="1259" spans="9:13" x14ac:dyDescent="0.3">
      <c r="I1259" s="88" t="s">
        <v>180</v>
      </c>
      <c r="J1259" s="89" t="s">
        <v>223</v>
      </c>
      <c r="K1259" s="90">
        <v>5</v>
      </c>
      <c r="L1259" s="91">
        <v>5.6666666666666599</v>
      </c>
    </row>
    <row r="1260" spans="9:13" x14ac:dyDescent="0.3">
      <c r="I1260" s="88" t="s">
        <v>181</v>
      </c>
      <c r="J1260" s="89" t="s">
        <v>223</v>
      </c>
      <c r="K1260" s="90">
        <v>4</v>
      </c>
      <c r="L1260" s="91">
        <v>4.3333333333333304</v>
      </c>
    </row>
    <row r="1261" spans="9:13" x14ac:dyDescent="0.3">
      <c r="I1261" s="88" t="s">
        <v>182</v>
      </c>
      <c r="J1261" s="89" t="s">
        <v>223</v>
      </c>
      <c r="K1261" s="90">
        <v>5</v>
      </c>
      <c r="L1261" s="91">
        <v>4.6666666666666599</v>
      </c>
    </row>
    <row r="1262" spans="9:13" ht="15" thickBot="1" x14ac:dyDescent="0.35">
      <c r="I1262" s="96" t="s">
        <v>183</v>
      </c>
      <c r="J1262" s="97" t="s">
        <v>223</v>
      </c>
      <c r="K1262" s="100">
        <v>5</v>
      </c>
      <c r="L1262" s="101">
        <v>4.6666666666666599</v>
      </c>
      <c r="M1262" s="1" t="str">
        <f>IF(K1262&gt;L1262,"Increase","Decline")</f>
        <v>Increase</v>
      </c>
    </row>
    <row r="1263" spans="9:13" ht="15" thickTop="1" x14ac:dyDescent="0.3">
      <c r="I1263" s="92" t="s">
        <v>124</v>
      </c>
      <c r="J1263" s="93" t="s">
        <v>224</v>
      </c>
      <c r="K1263" s="94">
        <v>20</v>
      </c>
      <c r="L1263" s="95">
        <v>20</v>
      </c>
    </row>
    <row r="1264" spans="9:13" x14ac:dyDescent="0.3">
      <c r="I1264" s="88" t="s">
        <v>126</v>
      </c>
      <c r="J1264" s="89" t="s">
        <v>224</v>
      </c>
      <c r="K1264" s="90">
        <v>14</v>
      </c>
      <c r="L1264" s="91">
        <v>17</v>
      </c>
    </row>
    <row r="1265" spans="9:13" x14ac:dyDescent="0.3">
      <c r="I1265" s="88" t="s">
        <v>127</v>
      </c>
      <c r="J1265" s="89" t="s">
        <v>224</v>
      </c>
      <c r="K1265" s="90">
        <v>24</v>
      </c>
      <c r="L1265" s="91">
        <v>19.3333333333333</v>
      </c>
    </row>
    <row r="1266" spans="9:13" x14ac:dyDescent="0.3">
      <c r="I1266" s="88" t="s">
        <v>128</v>
      </c>
      <c r="J1266" s="89" t="s">
        <v>224</v>
      </c>
      <c r="K1266" s="90">
        <v>30</v>
      </c>
      <c r="L1266" s="91">
        <v>22.6666666666666</v>
      </c>
    </row>
    <row r="1267" spans="9:13" x14ac:dyDescent="0.3">
      <c r="I1267" s="88" t="s">
        <v>129</v>
      </c>
      <c r="J1267" s="89" t="s">
        <v>224</v>
      </c>
      <c r="K1267" s="90">
        <v>28</v>
      </c>
      <c r="L1267" s="91">
        <v>27.3333333333333</v>
      </c>
    </row>
    <row r="1268" spans="9:13" x14ac:dyDescent="0.3">
      <c r="I1268" s="88" t="s">
        <v>130</v>
      </c>
      <c r="J1268" s="89" t="s">
        <v>224</v>
      </c>
      <c r="K1268" s="90">
        <v>34</v>
      </c>
      <c r="L1268" s="91">
        <v>30.6666666666666</v>
      </c>
    </row>
    <row r="1269" spans="9:13" x14ac:dyDescent="0.3">
      <c r="I1269" s="88" t="s">
        <v>131</v>
      </c>
      <c r="J1269" s="89" t="s">
        <v>224</v>
      </c>
      <c r="K1269" s="90">
        <v>28</v>
      </c>
      <c r="L1269" s="91">
        <v>30</v>
      </c>
    </row>
    <row r="1270" spans="9:13" x14ac:dyDescent="0.3">
      <c r="I1270" s="88" t="s">
        <v>132</v>
      </c>
      <c r="J1270" s="89" t="s">
        <v>224</v>
      </c>
      <c r="K1270" s="90">
        <v>28</v>
      </c>
      <c r="L1270" s="91">
        <v>30</v>
      </c>
    </row>
    <row r="1271" spans="9:13" x14ac:dyDescent="0.3">
      <c r="I1271" s="88" t="s">
        <v>133</v>
      </c>
      <c r="J1271" s="89" t="s">
        <v>224</v>
      </c>
      <c r="K1271" s="90">
        <v>28</v>
      </c>
      <c r="L1271" s="91">
        <v>28</v>
      </c>
    </row>
    <row r="1272" spans="9:13" x14ac:dyDescent="0.3">
      <c r="I1272" s="88" t="s">
        <v>134</v>
      </c>
      <c r="J1272" s="89" t="s">
        <v>224</v>
      </c>
      <c r="K1272" s="90">
        <v>34</v>
      </c>
      <c r="L1272" s="91">
        <v>30</v>
      </c>
    </row>
    <row r="1273" spans="9:13" x14ac:dyDescent="0.3">
      <c r="I1273" s="88" t="s">
        <v>135</v>
      </c>
      <c r="J1273" s="89" t="s">
        <v>224</v>
      </c>
      <c r="K1273" s="90">
        <v>42</v>
      </c>
      <c r="L1273" s="91">
        <v>34.6666666666666</v>
      </c>
    </row>
    <row r="1274" spans="9:13" ht="15" thickBot="1" x14ac:dyDescent="0.35">
      <c r="I1274" s="96" t="s">
        <v>136</v>
      </c>
      <c r="J1274" s="97" t="s">
        <v>224</v>
      </c>
      <c r="K1274" s="100">
        <v>46</v>
      </c>
      <c r="L1274" s="101">
        <v>40.6666666666666</v>
      </c>
      <c r="M1274" s="1" t="str">
        <f>IF(K1274&gt;L1274,"Increase","Decline")</f>
        <v>Increase</v>
      </c>
    </row>
    <row r="1275" spans="9:13" ht="15" thickTop="1" x14ac:dyDescent="0.3">
      <c r="I1275" s="92" t="s">
        <v>124</v>
      </c>
      <c r="J1275" s="93" t="s">
        <v>225</v>
      </c>
      <c r="K1275" s="94">
        <v>18</v>
      </c>
      <c r="L1275" s="95">
        <v>18</v>
      </c>
    </row>
    <row r="1276" spans="9:13" x14ac:dyDescent="0.3">
      <c r="I1276" s="88" t="s">
        <v>126</v>
      </c>
      <c r="J1276" s="89" t="s">
        <v>225</v>
      </c>
      <c r="K1276" s="90">
        <v>27</v>
      </c>
      <c r="L1276" s="91">
        <v>22.5</v>
      </c>
    </row>
    <row r="1277" spans="9:13" x14ac:dyDescent="0.3">
      <c r="I1277" s="88" t="s">
        <v>127</v>
      </c>
      <c r="J1277" s="89" t="s">
        <v>225</v>
      </c>
      <c r="K1277" s="90">
        <v>23</v>
      </c>
      <c r="L1277" s="91">
        <v>22.6666666666666</v>
      </c>
    </row>
    <row r="1278" spans="9:13" x14ac:dyDescent="0.3">
      <c r="I1278" s="88" t="s">
        <v>128</v>
      </c>
      <c r="J1278" s="89" t="s">
        <v>225</v>
      </c>
      <c r="K1278" s="90">
        <v>26</v>
      </c>
      <c r="L1278" s="91">
        <v>25.3333333333333</v>
      </c>
    </row>
    <row r="1279" spans="9:13" x14ac:dyDescent="0.3">
      <c r="I1279" s="88" t="s">
        <v>129</v>
      </c>
      <c r="J1279" s="89" t="s">
        <v>225</v>
      </c>
      <c r="K1279" s="90">
        <v>26</v>
      </c>
      <c r="L1279" s="91">
        <v>25</v>
      </c>
    </row>
    <row r="1280" spans="9:13" x14ac:dyDescent="0.3">
      <c r="I1280" s="88" t="s">
        <v>130</v>
      </c>
      <c r="J1280" s="89" t="s">
        <v>225</v>
      </c>
      <c r="K1280" s="90">
        <v>36</v>
      </c>
      <c r="L1280" s="91">
        <v>29.3333333333333</v>
      </c>
    </row>
    <row r="1281" spans="9:13" x14ac:dyDescent="0.3">
      <c r="I1281" s="88" t="s">
        <v>131</v>
      </c>
      <c r="J1281" s="89" t="s">
        <v>225</v>
      </c>
      <c r="K1281" s="90">
        <v>21</v>
      </c>
      <c r="L1281" s="91">
        <v>27.6666666666666</v>
      </c>
    </row>
    <row r="1282" spans="9:13" x14ac:dyDescent="0.3">
      <c r="I1282" s="88" t="s">
        <v>132</v>
      </c>
      <c r="J1282" s="89" t="s">
        <v>225</v>
      </c>
      <c r="K1282" s="90">
        <v>31</v>
      </c>
      <c r="L1282" s="91">
        <v>29.3333333333333</v>
      </c>
    </row>
    <row r="1283" spans="9:13" x14ac:dyDescent="0.3">
      <c r="I1283" s="88" t="s">
        <v>133</v>
      </c>
      <c r="J1283" s="89" t="s">
        <v>225</v>
      </c>
      <c r="K1283" s="90">
        <v>36</v>
      </c>
      <c r="L1283" s="91">
        <v>29.3333333333333</v>
      </c>
    </row>
    <row r="1284" spans="9:13" x14ac:dyDescent="0.3">
      <c r="I1284" s="88" t="s">
        <v>134</v>
      </c>
      <c r="J1284" s="89" t="s">
        <v>225</v>
      </c>
      <c r="K1284" s="90">
        <v>39</v>
      </c>
      <c r="L1284" s="91">
        <v>35.3333333333333</v>
      </c>
    </row>
    <row r="1285" spans="9:13" x14ac:dyDescent="0.3">
      <c r="I1285" s="88" t="s">
        <v>135</v>
      </c>
      <c r="J1285" s="89" t="s">
        <v>225</v>
      </c>
      <c r="K1285" s="90">
        <v>41</v>
      </c>
      <c r="L1285" s="91">
        <v>38.6666666666666</v>
      </c>
    </row>
    <row r="1286" spans="9:13" ht="15" thickBot="1" x14ac:dyDescent="0.35">
      <c r="I1286" s="96" t="s">
        <v>136</v>
      </c>
      <c r="J1286" s="97" t="s">
        <v>225</v>
      </c>
      <c r="K1286" s="98">
        <v>31</v>
      </c>
      <c r="L1286" s="99">
        <v>37</v>
      </c>
      <c r="M1286" s="1" t="str">
        <f>IF(K1286&gt;L1286,"Increase","Decline")</f>
        <v>Decline</v>
      </c>
    </row>
    <row r="1287" spans="9:13" ht="15" thickTop="1" x14ac:dyDescent="0.3">
      <c r="I1287" s="92" t="s">
        <v>124</v>
      </c>
      <c r="J1287" s="93" t="s">
        <v>226</v>
      </c>
      <c r="K1287" s="94">
        <v>17</v>
      </c>
      <c r="L1287" s="95">
        <v>17</v>
      </c>
    </row>
    <row r="1288" spans="9:13" x14ac:dyDescent="0.3">
      <c r="I1288" s="88" t="s">
        <v>126</v>
      </c>
      <c r="J1288" s="89" t="s">
        <v>226</v>
      </c>
      <c r="K1288" s="90">
        <v>21</v>
      </c>
      <c r="L1288" s="91">
        <v>19</v>
      </c>
    </row>
    <row r="1289" spans="9:13" x14ac:dyDescent="0.3">
      <c r="I1289" s="88" t="s">
        <v>127</v>
      </c>
      <c r="J1289" s="89" t="s">
        <v>226</v>
      </c>
      <c r="K1289" s="90">
        <v>15</v>
      </c>
      <c r="L1289" s="91">
        <v>17.6666666666666</v>
      </c>
    </row>
    <row r="1290" spans="9:13" x14ac:dyDescent="0.3">
      <c r="I1290" s="88" t="s">
        <v>128</v>
      </c>
      <c r="J1290" s="89" t="s">
        <v>226</v>
      </c>
      <c r="K1290" s="90">
        <v>19</v>
      </c>
      <c r="L1290" s="91">
        <v>18.3333333333333</v>
      </c>
    </row>
    <row r="1291" spans="9:13" x14ac:dyDescent="0.3">
      <c r="I1291" s="88" t="s">
        <v>129</v>
      </c>
      <c r="J1291" s="89" t="s">
        <v>226</v>
      </c>
      <c r="K1291" s="90">
        <v>33</v>
      </c>
      <c r="L1291" s="91">
        <v>22.3333333333333</v>
      </c>
    </row>
    <row r="1292" spans="9:13" x14ac:dyDescent="0.3">
      <c r="I1292" s="88" t="s">
        <v>130</v>
      </c>
      <c r="J1292" s="89" t="s">
        <v>226</v>
      </c>
      <c r="K1292" s="90">
        <v>45</v>
      </c>
      <c r="L1292" s="91">
        <v>32.3333333333333</v>
      </c>
    </row>
    <row r="1293" spans="9:13" x14ac:dyDescent="0.3">
      <c r="I1293" s="88" t="s">
        <v>131</v>
      </c>
      <c r="J1293" s="89" t="s">
        <v>226</v>
      </c>
      <c r="K1293" s="90">
        <v>30</v>
      </c>
      <c r="L1293" s="91">
        <v>36</v>
      </c>
    </row>
    <row r="1294" spans="9:13" x14ac:dyDescent="0.3">
      <c r="I1294" s="88" t="s">
        <v>132</v>
      </c>
      <c r="J1294" s="89" t="s">
        <v>226</v>
      </c>
      <c r="K1294" s="90">
        <v>27</v>
      </c>
      <c r="L1294" s="91">
        <v>34</v>
      </c>
    </row>
    <row r="1295" spans="9:13" x14ac:dyDescent="0.3">
      <c r="I1295" s="88" t="s">
        <v>133</v>
      </c>
      <c r="J1295" s="89" t="s">
        <v>226</v>
      </c>
      <c r="K1295" s="90">
        <v>42</v>
      </c>
      <c r="L1295" s="91">
        <v>33</v>
      </c>
    </row>
    <row r="1296" spans="9:13" x14ac:dyDescent="0.3">
      <c r="I1296" s="88" t="s">
        <v>134</v>
      </c>
      <c r="J1296" s="89" t="s">
        <v>226</v>
      </c>
      <c r="K1296" s="90">
        <v>41</v>
      </c>
      <c r="L1296" s="91">
        <v>36.6666666666666</v>
      </c>
    </row>
    <row r="1297" spans="9:13" x14ac:dyDescent="0.3">
      <c r="I1297" s="88" t="s">
        <v>135</v>
      </c>
      <c r="J1297" s="89" t="s">
        <v>226</v>
      </c>
      <c r="K1297" s="90">
        <v>46</v>
      </c>
      <c r="L1297" s="91">
        <v>43</v>
      </c>
    </row>
    <row r="1298" spans="9:13" ht="15" thickBot="1" x14ac:dyDescent="0.35">
      <c r="I1298" s="96" t="s">
        <v>136</v>
      </c>
      <c r="J1298" s="97" t="s">
        <v>226</v>
      </c>
      <c r="K1298" s="100">
        <v>47</v>
      </c>
      <c r="L1298" s="101">
        <v>44.6666666666666</v>
      </c>
      <c r="M1298" s="1" t="str">
        <f>IF(K1298&gt;L1298,"Increase","Decline")</f>
        <v>Increase</v>
      </c>
    </row>
    <row r="1299" spans="9:13" ht="15" thickTop="1" x14ac:dyDescent="0.3">
      <c r="I1299" s="92" t="s">
        <v>124</v>
      </c>
      <c r="J1299" s="93" t="s">
        <v>227</v>
      </c>
      <c r="K1299" s="94">
        <v>17</v>
      </c>
      <c r="L1299" s="95">
        <v>17</v>
      </c>
    </row>
    <row r="1300" spans="9:13" x14ac:dyDescent="0.3">
      <c r="I1300" s="88" t="s">
        <v>126</v>
      </c>
      <c r="J1300" s="89" t="s">
        <v>227</v>
      </c>
      <c r="K1300" s="90">
        <v>20</v>
      </c>
      <c r="L1300" s="91">
        <v>18.5</v>
      </c>
    </row>
    <row r="1301" spans="9:13" x14ac:dyDescent="0.3">
      <c r="I1301" s="88" t="s">
        <v>127</v>
      </c>
      <c r="J1301" s="89" t="s">
        <v>227</v>
      </c>
      <c r="K1301" s="90">
        <v>26</v>
      </c>
      <c r="L1301" s="91">
        <v>21</v>
      </c>
    </row>
    <row r="1302" spans="9:13" x14ac:dyDescent="0.3">
      <c r="I1302" s="88" t="s">
        <v>128</v>
      </c>
      <c r="J1302" s="89" t="s">
        <v>227</v>
      </c>
      <c r="K1302" s="90">
        <v>21</v>
      </c>
      <c r="L1302" s="91">
        <v>22.3333333333333</v>
      </c>
    </row>
    <row r="1303" spans="9:13" x14ac:dyDescent="0.3">
      <c r="I1303" s="88" t="s">
        <v>129</v>
      </c>
      <c r="J1303" s="89" t="s">
        <v>227</v>
      </c>
      <c r="K1303" s="90">
        <v>21</v>
      </c>
      <c r="L1303" s="91">
        <v>22.6666666666666</v>
      </c>
    </row>
    <row r="1304" spans="9:13" x14ac:dyDescent="0.3">
      <c r="I1304" s="88" t="s">
        <v>130</v>
      </c>
      <c r="J1304" s="89" t="s">
        <v>227</v>
      </c>
      <c r="K1304" s="90">
        <v>35</v>
      </c>
      <c r="L1304" s="91">
        <v>25.6666666666666</v>
      </c>
    </row>
    <row r="1305" spans="9:13" x14ac:dyDescent="0.3">
      <c r="I1305" s="88" t="s">
        <v>131</v>
      </c>
      <c r="J1305" s="89" t="s">
        <v>227</v>
      </c>
      <c r="K1305" s="90">
        <v>27</v>
      </c>
      <c r="L1305" s="91">
        <v>27.6666666666666</v>
      </c>
    </row>
    <row r="1306" spans="9:13" x14ac:dyDescent="0.3">
      <c r="I1306" s="88" t="s">
        <v>132</v>
      </c>
      <c r="J1306" s="89" t="s">
        <v>227</v>
      </c>
      <c r="K1306" s="90">
        <v>26</v>
      </c>
      <c r="L1306" s="91">
        <v>29.3333333333333</v>
      </c>
    </row>
    <row r="1307" spans="9:13" x14ac:dyDescent="0.3">
      <c r="I1307" s="88" t="s">
        <v>133</v>
      </c>
      <c r="J1307" s="89" t="s">
        <v>227</v>
      </c>
      <c r="K1307" s="90">
        <v>27</v>
      </c>
      <c r="L1307" s="91">
        <v>26.6666666666666</v>
      </c>
    </row>
    <row r="1308" spans="9:13" x14ac:dyDescent="0.3">
      <c r="I1308" s="88" t="s">
        <v>134</v>
      </c>
      <c r="J1308" s="89" t="s">
        <v>227</v>
      </c>
      <c r="K1308" s="90">
        <v>32</v>
      </c>
      <c r="L1308" s="91">
        <v>28.3333333333333</v>
      </c>
    </row>
    <row r="1309" spans="9:13" x14ac:dyDescent="0.3">
      <c r="I1309" s="88" t="s">
        <v>135</v>
      </c>
      <c r="J1309" s="89" t="s">
        <v>227</v>
      </c>
      <c r="K1309" s="90">
        <v>32</v>
      </c>
      <c r="L1309" s="91">
        <v>30.3333333333333</v>
      </c>
    </row>
    <row r="1310" spans="9:13" ht="15" thickBot="1" x14ac:dyDescent="0.35">
      <c r="I1310" s="96" t="s">
        <v>136</v>
      </c>
      <c r="J1310" s="97" t="s">
        <v>227</v>
      </c>
      <c r="K1310" s="100">
        <v>44</v>
      </c>
      <c r="L1310" s="101">
        <v>36</v>
      </c>
      <c r="M1310" s="1" t="str">
        <f>IF(K1310&gt;L1310,"Increase","Decline")</f>
        <v>Increase</v>
      </c>
    </row>
    <row r="1311" spans="9:13" ht="15" thickTop="1" x14ac:dyDescent="0.3">
      <c r="I1311" s="92" t="s">
        <v>124</v>
      </c>
      <c r="J1311" s="93" t="s">
        <v>228</v>
      </c>
      <c r="K1311" s="94">
        <v>150</v>
      </c>
      <c r="L1311" s="95">
        <v>150</v>
      </c>
    </row>
    <row r="1312" spans="9:13" x14ac:dyDescent="0.3">
      <c r="I1312" s="88" t="s">
        <v>126</v>
      </c>
      <c r="J1312" s="89" t="s">
        <v>228</v>
      </c>
      <c r="K1312" s="90">
        <v>206</v>
      </c>
      <c r="L1312" s="91">
        <v>178</v>
      </c>
    </row>
    <row r="1313" spans="9:13" x14ac:dyDescent="0.3">
      <c r="I1313" s="88" t="s">
        <v>127</v>
      </c>
      <c r="J1313" s="89" t="s">
        <v>228</v>
      </c>
      <c r="K1313" s="90">
        <v>202</v>
      </c>
      <c r="L1313" s="91">
        <v>186</v>
      </c>
    </row>
    <row r="1314" spans="9:13" x14ac:dyDescent="0.3">
      <c r="I1314" s="88" t="s">
        <v>128</v>
      </c>
      <c r="J1314" s="89" t="s">
        <v>228</v>
      </c>
      <c r="K1314" s="90">
        <v>251</v>
      </c>
      <c r="L1314" s="91">
        <v>219.666666666666</v>
      </c>
    </row>
    <row r="1315" spans="9:13" x14ac:dyDescent="0.3">
      <c r="I1315" s="88" t="s">
        <v>129</v>
      </c>
      <c r="J1315" s="89" t="s">
        <v>228</v>
      </c>
      <c r="K1315" s="90">
        <v>228</v>
      </c>
      <c r="L1315" s="91">
        <v>227</v>
      </c>
    </row>
    <row r="1316" spans="9:13" x14ac:dyDescent="0.3">
      <c r="I1316" s="88" t="s">
        <v>130</v>
      </c>
      <c r="J1316" s="89" t="s">
        <v>228</v>
      </c>
      <c r="K1316" s="90">
        <v>349</v>
      </c>
      <c r="L1316" s="91">
        <v>276</v>
      </c>
    </row>
    <row r="1317" spans="9:13" x14ac:dyDescent="0.3">
      <c r="I1317" s="88" t="s">
        <v>131</v>
      </c>
      <c r="J1317" s="89" t="s">
        <v>228</v>
      </c>
      <c r="K1317" s="90">
        <v>267</v>
      </c>
      <c r="L1317" s="91">
        <v>281.33333333333297</v>
      </c>
    </row>
    <row r="1318" spans="9:13" x14ac:dyDescent="0.3">
      <c r="I1318" s="88" t="s">
        <v>132</v>
      </c>
      <c r="J1318" s="89" t="s">
        <v>228</v>
      </c>
      <c r="K1318" s="90">
        <v>293</v>
      </c>
      <c r="L1318" s="91">
        <v>303</v>
      </c>
    </row>
    <row r="1319" spans="9:13" x14ac:dyDescent="0.3">
      <c r="I1319" s="88" t="s">
        <v>133</v>
      </c>
      <c r="J1319" s="89" t="s">
        <v>228</v>
      </c>
      <c r="K1319" s="90">
        <v>315</v>
      </c>
      <c r="L1319" s="91">
        <v>291.666666666666</v>
      </c>
    </row>
    <row r="1320" spans="9:13" x14ac:dyDescent="0.3">
      <c r="I1320" s="88" t="s">
        <v>134</v>
      </c>
      <c r="J1320" s="89" t="s">
        <v>228</v>
      </c>
      <c r="K1320" s="90">
        <v>358</v>
      </c>
      <c r="L1320" s="91">
        <v>322</v>
      </c>
    </row>
    <row r="1321" spans="9:13" x14ac:dyDescent="0.3">
      <c r="I1321" s="88" t="s">
        <v>135</v>
      </c>
      <c r="J1321" s="89" t="s">
        <v>228</v>
      </c>
      <c r="K1321" s="90">
        <v>342</v>
      </c>
      <c r="L1321" s="91">
        <v>338.33333333333297</v>
      </c>
    </row>
    <row r="1322" spans="9:13" ht="15" thickBot="1" x14ac:dyDescent="0.35">
      <c r="I1322" s="96" t="s">
        <v>136</v>
      </c>
      <c r="J1322" s="97" t="s">
        <v>228</v>
      </c>
      <c r="K1322" s="100">
        <v>368</v>
      </c>
      <c r="L1322" s="101">
        <v>356</v>
      </c>
      <c r="M1322" s="1" t="str">
        <f>IF(K1322&gt;L1322,"Increase","Decline")</f>
        <v>Increase</v>
      </c>
    </row>
    <row r="1323" spans="9:13" ht="15" thickTop="1" x14ac:dyDescent="0.3">
      <c r="I1323" s="92" t="s">
        <v>124</v>
      </c>
      <c r="J1323" s="93" t="s">
        <v>229</v>
      </c>
      <c r="K1323" s="94">
        <v>79</v>
      </c>
      <c r="L1323" s="95">
        <v>79</v>
      </c>
    </row>
    <row r="1324" spans="9:13" x14ac:dyDescent="0.3">
      <c r="I1324" s="88" t="s">
        <v>126</v>
      </c>
      <c r="J1324" s="89" t="s">
        <v>229</v>
      </c>
      <c r="K1324" s="90">
        <v>376</v>
      </c>
      <c r="L1324" s="91">
        <v>227.5</v>
      </c>
    </row>
    <row r="1325" spans="9:13" x14ac:dyDescent="0.3">
      <c r="I1325" s="88" t="s">
        <v>127</v>
      </c>
      <c r="J1325" s="89" t="s">
        <v>229</v>
      </c>
      <c r="K1325" s="90">
        <v>348</v>
      </c>
      <c r="L1325" s="91">
        <v>267.666666666666</v>
      </c>
    </row>
    <row r="1326" spans="9:13" x14ac:dyDescent="0.3">
      <c r="I1326" s="88" t="s">
        <v>128</v>
      </c>
      <c r="J1326" s="89" t="s">
        <v>229</v>
      </c>
      <c r="K1326" s="90">
        <v>381</v>
      </c>
      <c r="L1326" s="91">
        <v>368.33333333333297</v>
      </c>
    </row>
    <row r="1327" spans="9:13" x14ac:dyDescent="0.3">
      <c r="I1327" s="88" t="s">
        <v>129</v>
      </c>
      <c r="J1327" s="89" t="s">
        <v>229</v>
      </c>
      <c r="K1327" s="90">
        <v>371</v>
      </c>
      <c r="L1327" s="91">
        <v>366.666666666666</v>
      </c>
    </row>
    <row r="1328" spans="9:13" x14ac:dyDescent="0.3">
      <c r="I1328" s="88" t="s">
        <v>130</v>
      </c>
      <c r="J1328" s="89" t="s">
        <v>229</v>
      </c>
      <c r="K1328" s="90">
        <v>393</v>
      </c>
      <c r="L1328" s="91">
        <v>381.666666666666</v>
      </c>
    </row>
    <row r="1329" spans="9:13" x14ac:dyDescent="0.3">
      <c r="I1329" s="88" t="s">
        <v>131</v>
      </c>
      <c r="J1329" s="89" t="s">
        <v>229</v>
      </c>
      <c r="K1329" s="90">
        <v>425</v>
      </c>
      <c r="L1329" s="91">
        <v>396.33333333333297</v>
      </c>
    </row>
    <row r="1330" spans="9:13" x14ac:dyDescent="0.3">
      <c r="I1330" s="88" t="s">
        <v>132</v>
      </c>
      <c r="J1330" s="89" t="s">
        <v>229</v>
      </c>
      <c r="K1330" s="90">
        <v>357</v>
      </c>
      <c r="L1330" s="91">
        <v>391.666666666666</v>
      </c>
    </row>
    <row r="1331" spans="9:13" x14ac:dyDescent="0.3">
      <c r="I1331" s="88" t="s">
        <v>133</v>
      </c>
      <c r="J1331" s="89" t="s">
        <v>229</v>
      </c>
      <c r="K1331" s="90">
        <v>368</v>
      </c>
      <c r="L1331" s="91">
        <v>383.33333333333297</v>
      </c>
    </row>
    <row r="1332" spans="9:13" x14ac:dyDescent="0.3">
      <c r="I1332" s="88" t="s">
        <v>134</v>
      </c>
      <c r="J1332" s="89" t="s">
        <v>229</v>
      </c>
      <c r="K1332" s="90">
        <v>400</v>
      </c>
      <c r="L1332" s="91">
        <v>375</v>
      </c>
    </row>
    <row r="1333" spans="9:13" x14ac:dyDescent="0.3">
      <c r="I1333" s="88" t="s">
        <v>135</v>
      </c>
      <c r="J1333" s="89" t="s">
        <v>229</v>
      </c>
      <c r="K1333" s="90">
        <v>411</v>
      </c>
      <c r="L1333" s="91">
        <v>393</v>
      </c>
    </row>
    <row r="1334" spans="9:13" ht="15" thickBot="1" x14ac:dyDescent="0.35">
      <c r="I1334" s="96" t="s">
        <v>136</v>
      </c>
      <c r="J1334" s="97" t="s">
        <v>229</v>
      </c>
      <c r="K1334" s="100">
        <v>418</v>
      </c>
      <c r="L1334" s="101">
        <v>409.666666666666</v>
      </c>
      <c r="M1334" s="1" t="str">
        <f>IF(K1334&gt;L1334,"Increase","Decline")</f>
        <v>Increase</v>
      </c>
    </row>
    <row r="1335" spans="9:13" ht="15" thickTop="1" x14ac:dyDescent="0.3">
      <c r="I1335" s="92" t="s">
        <v>124</v>
      </c>
      <c r="J1335" s="93" t="s">
        <v>230</v>
      </c>
      <c r="K1335" s="94">
        <v>12</v>
      </c>
      <c r="L1335" s="95">
        <v>12</v>
      </c>
    </row>
    <row r="1336" spans="9:13" x14ac:dyDescent="0.3">
      <c r="I1336" s="88" t="s">
        <v>126</v>
      </c>
      <c r="J1336" s="89" t="s">
        <v>230</v>
      </c>
      <c r="K1336" s="90">
        <v>29</v>
      </c>
      <c r="L1336" s="91">
        <v>20.5</v>
      </c>
    </row>
    <row r="1337" spans="9:13" x14ac:dyDescent="0.3">
      <c r="I1337" s="88" t="s">
        <v>127</v>
      </c>
      <c r="J1337" s="89" t="s">
        <v>230</v>
      </c>
      <c r="K1337" s="90">
        <v>35</v>
      </c>
      <c r="L1337" s="91">
        <v>25.3333333333333</v>
      </c>
    </row>
    <row r="1338" spans="9:13" x14ac:dyDescent="0.3">
      <c r="I1338" s="88" t="s">
        <v>128</v>
      </c>
      <c r="J1338" s="89" t="s">
        <v>230</v>
      </c>
      <c r="K1338" s="90">
        <v>25</v>
      </c>
      <c r="L1338" s="91">
        <v>29.6666666666666</v>
      </c>
    </row>
    <row r="1339" spans="9:13" x14ac:dyDescent="0.3">
      <c r="I1339" s="88" t="s">
        <v>129</v>
      </c>
      <c r="J1339" s="89" t="s">
        <v>230</v>
      </c>
      <c r="K1339" s="90">
        <v>25</v>
      </c>
      <c r="L1339" s="91">
        <v>28.3333333333333</v>
      </c>
    </row>
    <row r="1340" spans="9:13" x14ac:dyDescent="0.3">
      <c r="I1340" s="88" t="s">
        <v>130</v>
      </c>
      <c r="J1340" s="89" t="s">
        <v>230</v>
      </c>
      <c r="K1340" s="90">
        <v>30</v>
      </c>
      <c r="L1340" s="91">
        <v>26.6666666666666</v>
      </c>
    </row>
    <row r="1341" spans="9:13" x14ac:dyDescent="0.3">
      <c r="I1341" s="88" t="s">
        <v>131</v>
      </c>
      <c r="J1341" s="89" t="s">
        <v>230</v>
      </c>
      <c r="K1341" s="90">
        <v>34</v>
      </c>
      <c r="L1341" s="91">
        <v>29.6666666666666</v>
      </c>
    </row>
    <row r="1342" spans="9:13" x14ac:dyDescent="0.3">
      <c r="I1342" s="88" t="s">
        <v>132</v>
      </c>
      <c r="J1342" s="89" t="s">
        <v>230</v>
      </c>
      <c r="K1342" s="90">
        <v>26</v>
      </c>
      <c r="L1342" s="91">
        <v>30</v>
      </c>
    </row>
    <row r="1343" spans="9:13" x14ac:dyDescent="0.3">
      <c r="I1343" s="88" t="s">
        <v>133</v>
      </c>
      <c r="J1343" s="89" t="s">
        <v>230</v>
      </c>
      <c r="K1343" s="90">
        <v>27</v>
      </c>
      <c r="L1343" s="91">
        <v>29</v>
      </c>
    </row>
    <row r="1344" spans="9:13" x14ac:dyDescent="0.3">
      <c r="I1344" s="88" t="s">
        <v>134</v>
      </c>
      <c r="J1344" s="89" t="s">
        <v>230</v>
      </c>
      <c r="K1344" s="90">
        <v>31</v>
      </c>
      <c r="L1344" s="91">
        <v>28</v>
      </c>
    </row>
    <row r="1345" spans="9:13" x14ac:dyDescent="0.3">
      <c r="I1345" s="88" t="s">
        <v>135</v>
      </c>
      <c r="J1345" s="89" t="s">
        <v>230</v>
      </c>
      <c r="K1345" s="90">
        <v>37</v>
      </c>
      <c r="L1345" s="91">
        <v>31.6666666666666</v>
      </c>
    </row>
    <row r="1346" spans="9:13" ht="15" thickBot="1" x14ac:dyDescent="0.35">
      <c r="I1346" s="96" t="s">
        <v>136</v>
      </c>
      <c r="J1346" s="97" t="s">
        <v>230</v>
      </c>
      <c r="K1346" s="100">
        <v>47</v>
      </c>
      <c r="L1346" s="101">
        <v>38.3333333333333</v>
      </c>
      <c r="M1346" s="1" t="str">
        <f>IF(K1346&gt;L1346,"Increase","Decline")</f>
        <v>Increase</v>
      </c>
    </row>
    <row r="1347" spans="9:13" ht="15" thickTop="1" x14ac:dyDescent="0.3">
      <c r="I1347" s="92" t="s">
        <v>124</v>
      </c>
      <c r="J1347" s="93" t="s">
        <v>231</v>
      </c>
      <c r="K1347" s="94">
        <v>15</v>
      </c>
      <c r="L1347" s="95">
        <v>15</v>
      </c>
    </row>
    <row r="1348" spans="9:13" x14ac:dyDescent="0.3">
      <c r="I1348" s="88" t="s">
        <v>126</v>
      </c>
      <c r="J1348" s="89" t="s">
        <v>231</v>
      </c>
      <c r="K1348" s="90">
        <v>26</v>
      </c>
      <c r="L1348" s="91">
        <v>20.5</v>
      </c>
    </row>
    <row r="1349" spans="9:13" x14ac:dyDescent="0.3">
      <c r="I1349" s="88" t="s">
        <v>127</v>
      </c>
      <c r="J1349" s="89" t="s">
        <v>231</v>
      </c>
      <c r="K1349" s="90">
        <v>30</v>
      </c>
      <c r="L1349" s="91">
        <v>23.6666666666666</v>
      </c>
    </row>
    <row r="1350" spans="9:13" x14ac:dyDescent="0.3">
      <c r="I1350" s="88" t="s">
        <v>128</v>
      </c>
      <c r="J1350" s="89" t="s">
        <v>231</v>
      </c>
      <c r="K1350" s="90">
        <v>33</v>
      </c>
      <c r="L1350" s="91">
        <v>29.6666666666666</v>
      </c>
    </row>
    <row r="1351" spans="9:13" x14ac:dyDescent="0.3">
      <c r="I1351" s="88" t="s">
        <v>129</v>
      </c>
      <c r="J1351" s="89" t="s">
        <v>231</v>
      </c>
      <c r="K1351" s="90">
        <v>31</v>
      </c>
      <c r="L1351" s="91">
        <v>31.3333333333333</v>
      </c>
    </row>
    <row r="1352" spans="9:13" x14ac:dyDescent="0.3">
      <c r="I1352" s="88" t="s">
        <v>130</v>
      </c>
      <c r="J1352" s="89" t="s">
        <v>231</v>
      </c>
      <c r="K1352" s="90">
        <v>41</v>
      </c>
      <c r="L1352" s="91">
        <v>35</v>
      </c>
    </row>
    <row r="1353" spans="9:13" x14ac:dyDescent="0.3">
      <c r="I1353" s="88" t="s">
        <v>131</v>
      </c>
      <c r="J1353" s="89" t="s">
        <v>231</v>
      </c>
      <c r="K1353" s="90">
        <v>40</v>
      </c>
      <c r="L1353" s="91">
        <v>37.3333333333333</v>
      </c>
    </row>
    <row r="1354" spans="9:13" x14ac:dyDescent="0.3">
      <c r="I1354" s="88" t="s">
        <v>132</v>
      </c>
      <c r="J1354" s="89" t="s">
        <v>231</v>
      </c>
      <c r="K1354" s="90">
        <v>29</v>
      </c>
      <c r="L1354" s="91">
        <v>36.6666666666666</v>
      </c>
    </row>
    <row r="1355" spans="9:13" x14ac:dyDescent="0.3">
      <c r="I1355" s="88" t="s">
        <v>133</v>
      </c>
      <c r="J1355" s="89" t="s">
        <v>231</v>
      </c>
      <c r="K1355" s="90">
        <v>23</v>
      </c>
      <c r="L1355" s="91">
        <v>30.6666666666666</v>
      </c>
    </row>
    <row r="1356" spans="9:13" x14ac:dyDescent="0.3">
      <c r="I1356" s="88" t="s">
        <v>134</v>
      </c>
      <c r="J1356" s="89" t="s">
        <v>231</v>
      </c>
      <c r="K1356" s="90">
        <v>30</v>
      </c>
      <c r="L1356" s="91">
        <v>27.3333333333333</v>
      </c>
    </row>
    <row r="1357" spans="9:13" x14ac:dyDescent="0.3">
      <c r="I1357" s="88" t="s">
        <v>135</v>
      </c>
      <c r="J1357" s="89" t="s">
        <v>231</v>
      </c>
      <c r="K1357" s="90">
        <v>36</v>
      </c>
      <c r="L1357" s="91">
        <v>29.6666666666666</v>
      </c>
    </row>
    <row r="1358" spans="9:13" ht="15" thickBot="1" x14ac:dyDescent="0.35">
      <c r="I1358" s="96" t="s">
        <v>136</v>
      </c>
      <c r="J1358" s="97" t="s">
        <v>231</v>
      </c>
      <c r="K1358" s="100">
        <v>45</v>
      </c>
      <c r="L1358" s="101">
        <v>37</v>
      </c>
      <c r="M1358" s="1" t="str">
        <f>IF(K1358&gt;L1358,"Increase","Decline")</f>
        <v>Increase</v>
      </c>
    </row>
    <row r="1359" spans="9:13" ht="15" thickTop="1" x14ac:dyDescent="0.3">
      <c r="I1359" s="92" t="s">
        <v>124</v>
      </c>
      <c r="J1359" s="93" t="s">
        <v>232</v>
      </c>
      <c r="K1359" s="94">
        <v>10</v>
      </c>
      <c r="L1359" s="95">
        <v>10</v>
      </c>
    </row>
    <row r="1360" spans="9:13" x14ac:dyDescent="0.3">
      <c r="I1360" s="88" t="s">
        <v>126</v>
      </c>
      <c r="J1360" s="89" t="s">
        <v>232</v>
      </c>
      <c r="K1360" s="90">
        <v>24</v>
      </c>
      <c r="L1360" s="91">
        <v>17</v>
      </c>
    </row>
    <row r="1361" spans="9:13" x14ac:dyDescent="0.3">
      <c r="I1361" s="88" t="s">
        <v>127</v>
      </c>
      <c r="J1361" s="89" t="s">
        <v>232</v>
      </c>
      <c r="K1361" s="90">
        <v>30</v>
      </c>
      <c r="L1361" s="91">
        <v>21.3333333333333</v>
      </c>
    </row>
    <row r="1362" spans="9:13" x14ac:dyDescent="0.3">
      <c r="I1362" s="88" t="s">
        <v>128</v>
      </c>
      <c r="J1362" s="89" t="s">
        <v>232</v>
      </c>
      <c r="K1362" s="90">
        <v>32</v>
      </c>
      <c r="L1362" s="91">
        <v>28.6666666666666</v>
      </c>
    </row>
    <row r="1363" spans="9:13" x14ac:dyDescent="0.3">
      <c r="I1363" s="88" t="s">
        <v>129</v>
      </c>
      <c r="J1363" s="89" t="s">
        <v>232</v>
      </c>
      <c r="K1363" s="90">
        <v>34</v>
      </c>
      <c r="L1363" s="91">
        <v>32</v>
      </c>
    </row>
    <row r="1364" spans="9:13" x14ac:dyDescent="0.3">
      <c r="I1364" s="88" t="s">
        <v>130</v>
      </c>
      <c r="J1364" s="89" t="s">
        <v>232</v>
      </c>
      <c r="K1364" s="90">
        <v>42</v>
      </c>
      <c r="L1364" s="91">
        <v>36</v>
      </c>
    </row>
    <row r="1365" spans="9:13" x14ac:dyDescent="0.3">
      <c r="I1365" s="88" t="s">
        <v>131</v>
      </c>
      <c r="J1365" s="89" t="s">
        <v>232</v>
      </c>
      <c r="K1365" s="90">
        <v>37</v>
      </c>
      <c r="L1365" s="91">
        <v>37.6666666666666</v>
      </c>
    </row>
    <row r="1366" spans="9:13" x14ac:dyDescent="0.3">
      <c r="I1366" s="88" t="s">
        <v>132</v>
      </c>
      <c r="J1366" s="89" t="s">
        <v>232</v>
      </c>
      <c r="K1366" s="90">
        <v>29</v>
      </c>
      <c r="L1366" s="91">
        <v>36</v>
      </c>
    </row>
    <row r="1367" spans="9:13" x14ac:dyDescent="0.3">
      <c r="I1367" s="88" t="s">
        <v>133</v>
      </c>
      <c r="J1367" s="89" t="s">
        <v>232</v>
      </c>
      <c r="K1367" s="90">
        <v>35</v>
      </c>
      <c r="L1367" s="91">
        <v>33.6666666666666</v>
      </c>
    </row>
    <row r="1368" spans="9:13" x14ac:dyDescent="0.3">
      <c r="I1368" s="88" t="s">
        <v>134</v>
      </c>
      <c r="J1368" s="89" t="s">
        <v>232</v>
      </c>
      <c r="K1368" s="90">
        <v>44</v>
      </c>
      <c r="L1368" s="91">
        <v>36</v>
      </c>
    </row>
    <row r="1369" spans="9:13" x14ac:dyDescent="0.3">
      <c r="I1369" s="88" t="s">
        <v>135</v>
      </c>
      <c r="J1369" s="89" t="s">
        <v>232</v>
      </c>
      <c r="K1369" s="90">
        <v>33</v>
      </c>
      <c r="L1369" s="91">
        <v>37.3333333333333</v>
      </c>
    </row>
    <row r="1370" spans="9:13" ht="15" thickBot="1" x14ac:dyDescent="0.35">
      <c r="I1370" s="96" t="s">
        <v>136</v>
      </c>
      <c r="J1370" s="97" t="s">
        <v>232</v>
      </c>
      <c r="K1370" s="98">
        <v>38</v>
      </c>
      <c r="L1370" s="99">
        <v>38.3333333333333</v>
      </c>
      <c r="M1370" s="1" t="str">
        <f>IF(K1370&gt;L1370,"Increase","Decline")</f>
        <v>Decline</v>
      </c>
    </row>
    <row r="1371" spans="9:13" ht="15" thickTop="1" x14ac:dyDescent="0.3">
      <c r="I1371" s="92" t="s">
        <v>124</v>
      </c>
      <c r="J1371" s="93" t="s">
        <v>233</v>
      </c>
      <c r="K1371" s="94">
        <v>12</v>
      </c>
      <c r="L1371" s="95">
        <v>12</v>
      </c>
    </row>
    <row r="1372" spans="9:13" x14ac:dyDescent="0.3">
      <c r="I1372" s="88" t="s">
        <v>126</v>
      </c>
      <c r="J1372" s="89" t="s">
        <v>233</v>
      </c>
      <c r="K1372" s="90">
        <v>25</v>
      </c>
      <c r="L1372" s="91">
        <v>18.5</v>
      </c>
    </row>
    <row r="1373" spans="9:13" x14ac:dyDescent="0.3">
      <c r="I1373" s="88" t="s">
        <v>127</v>
      </c>
      <c r="J1373" s="89" t="s">
        <v>233</v>
      </c>
      <c r="K1373" s="90">
        <v>31</v>
      </c>
      <c r="L1373" s="91">
        <v>22.6666666666666</v>
      </c>
    </row>
    <row r="1374" spans="9:13" x14ac:dyDescent="0.3">
      <c r="I1374" s="88" t="s">
        <v>128</v>
      </c>
      <c r="J1374" s="89" t="s">
        <v>233</v>
      </c>
      <c r="K1374" s="90">
        <v>28</v>
      </c>
      <c r="L1374" s="91">
        <v>28</v>
      </c>
    </row>
    <row r="1375" spans="9:13" x14ac:dyDescent="0.3">
      <c r="I1375" s="88" t="s">
        <v>129</v>
      </c>
      <c r="J1375" s="89" t="s">
        <v>233</v>
      </c>
      <c r="K1375" s="90">
        <v>25</v>
      </c>
      <c r="L1375" s="91">
        <v>28</v>
      </c>
    </row>
    <row r="1376" spans="9:13" x14ac:dyDescent="0.3">
      <c r="I1376" s="88" t="s">
        <v>130</v>
      </c>
      <c r="J1376" s="89" t="s">
        <v>233</v>
      </c>
      <c r="K1376" s="90">
        <v>35</v>
      </c>
      <c r="L1376" s="91">
        <v>29.3333333333333</v>
      </c>
    </row>
    <row r="1377" spans="9:13" x14ac:dyDescent="0.3">
      <c r="I1377" s="88" t="s">
        <v>131</v>
      </c>
      <c r="J1377" s="89" t="s">
        <v>233</v>
      </c>
      <c r="K1377" s="90">
        <v>26</v>
      </c>
      <c r="L1377" s="91">
        <v>28.6666666666666</v>
      </c>
    </row>
    <row r="1378" spans="9:13" x14ac:dyDescent="0.3">
      <c r="I1378" s="88" t="s">
        <v>132</v>
      </c>
      <c r="J1378" s="89" t="s">
        <v>233</v>
      </c>
      <c r="K1378" s="90">
        <v>40</v>
      </c>
      <c r="L1378" s="91">
        <v>33.6666666666666</v>
      </c>
    </row>
    <row r="1379" spans="9:13" x14ac:dyDescent="0.3">
      <c r="I1379" s="88" t="s">
        <v>133</v>
      </c>
      <c r="J1379" s="89" t="s">
        <v>233</v>
      </c>
      <c r="K1379" s="90">
        <v>41</v>
      </c>
      <c r="L1379" s="91">
        <v>35.6666666666666</v>
      </c>
    </row>
    <row r="1380" spans="9:13" x14ac:dyDescent="0.3">
      <c r="I1380" s="88" t="s">
        <v>134</v>
      </c>
      <c r="J1380" s="89" t="s">
        <v>233</v>
      </c>
      <c r="K1380" s="90">
        <v>34</v>
      </c>
      <c r="L1380" s="91">
        <v>38.3333333333333</v>
      </c>
    </row>
    <row r="1381" spans="9:13" x14ac:dyDescent="0.3">
      <c r="I1381" s="88" t="s">
        <v>135</v>
      </c>
      <c r="J1381" s="89" t="s">
        <v>233</v>
      </c>
      <c r="K1381" s="90">
        <v>35</v>
      </c>
      <c r="L1381" s="91">
        <v>36.6666666666666</v>
      </c>
    </row>
    <row r="1382" spans="9:13" ht="15" thickBot="1" x14ac:dyDescent="0.35">
      <c r="I1382" s="96" t="s">
        <v>136</v>
      </c>
      <c r="J1382" s="97" t="s">
        <v>233</v>
      </c>
      <c r="K1382" s="100">
        <v>51</v>
      </c>
      <c r="L1382" s="101">
        <v>40</v>
      </c>
      <c r="M1382" s="1" t="str">
        <f>IF(K1382&gt;L1382,"Increase","Decline")</f>
        <v>Increase</v>
      </c>
    </row>
    <row r="1383" spans="9:13" ht="15" thickTop="1" x14ac:dyDescent="0.3">
      <c r="I1383" s="92" t="s">
        <v>124</v>
      </c>
      <c r="J1383" s="93" t="s">
        <v>234</v>
      </c>
      <c r="K1383" s="94">
        <v>40</v>
      </c>
      <c r="L1383" s="95">
        <v>40</v>
      </c>
    </row>
    <row r="1384" spans="9:13" x14ac:dyDescent="0.3">
      <c r="I1384" s="88" t="s">
        <v>126</v>
      </c>
      <c r="J1384" s="89" t="s">
        <v>234</v>
      </c>
      <c r="K1384" s="90">
        <v>145</v>
      </c>
      <c r="L1384" s="91">
        <v>92.5</v>
      </c>
    </row>
    <row r="1385" spans="9:13" x14ac:dyDescent="0.3">
      <c r="I1385" s="88" t="s">
        <v>127</v>
      </c>
      <c r="J1385" s="89" t="s">
        <v>234</v>
      </c>
      <c r="K1385" s="90">
        <v>160</v>
      </c>
      <c r="L1385" s="91">
        <v>115</v>
      </c>
    </row>
    <row r="1386" spans="9:13" x14ac:dyDescent="0.3">
      <c r="I1386" s="88" t="s">
        <v>128</v>
      </c>
      <c r="J1386" s="89" t="s">
        <v>234</v>
      </c>
      <c r="K1386" s="90">
        <v>169</v>
      </c>
      <c r="L1386" s="91">
        <v>158</v>
      </c>
    </row>
    <row r="1387" spans="9:13" x14ac:dyDescent="0.3">
      <c r="I1387" s="88" t="s">
        <v>129</v>
      </c>
      <c r="J1387" s="89" t="s">
        <v>234</v>
      </c>
      <c r="K1387" s="90">
        <v>158</v>
      </c>
      <c r="L1387" s="91">
        <v>162.333333333333</v>
      </c>
    </row>
    <row r="1388" spans="9:13" x14ac:dyDescent="0.3">
      <c r="I1388" s="88" t="s">
        <v>130</v>
      </c>
      <c r="J1388" s="89" t="s">
        <v>234</v>
      </c>
      <c r="K1388" s="90">
        <v>194</v>
      </c>
      <c r="L1388" s="91">
        <v>173.666666666666</v>
      </c>
    </row>
    <row r="1389" spans="9:13" x14ac:dyDescent="0.3">
      <c r="I1389" s="88" t="s">
        <v>131</v>
      </c>
      <c r="J1389" s="89" t="s">
        <v>234</v>
      </c>
      <c r="K1389" s="90">
        <v>148</v>
      </c>
      <c r="L1389" s="91">
        <v>166.666666666666</v>
      </c>
    </row>
    <row r="1390" spans="9:13" x14ac:dyDescent="0.3">
      <c r="I1390" s="88" t="s">
        <v>132</v>
      </c>
      <c r="J1390" s="89" t="s">
        <v>234</v>
      </c>
      <c r="K1390" s="90">
        <v>159</v>
      </c>
      <c r="L1390" s="91">
        <v>167</v>
      </c>
    </row>
    <row r="1391" spans="9:13" x14ac:dyDescent="0.3">
      <c r="I1391" s="88" t="s">
        <v>133</v>
      </c>
      <c r="J1391" s="89" t="s">
        <v>234</v>
      </c>
      <c r="K1391" s="90">
        <v>171</v>
      </c>
      <c r="L1391" s="91">
        <v>159.333333333333</v>
      </c>
    </row>
    <row r="1392" spans="9:13" x14ac:dyDescent="0.3">
      <c r="I1392" s="88" t="s">
        <v>134</v>
      </c>
      <c r="J1392" s="89" t="s">
        <v>234</v>
      </c>
      <c r="K1392" s="90">
        <v>200</v>
      </c>
      <c r="L1392" s="91">
        <v>176.666666666666</v>
      </c>
    </row>
    <row r="1393" spans="9:13" x14ac:dyDescent="0.3">
      <c r="I1393" s="88" t="s">
        <v>135</v>
      </c>
      <c r="J1393" s="89" t="s">
        <v>234</v>
      </c>
      <c r="K1393" s="90">
        <v>194</v>
      </c>
      <c r="L1393" s="91">
        <v>188.333333333333</v>
      </c>
    </row>
    <row r="1394" spans="9:13" ht="15" thickBot="1" x14ac:dyDescent="0.35">
      <c r="I1394" s="96" t="s">
        <v>136</v>
      </c>
      <c r="J1394" s="97" t="s">
        <v>234</v>
      </c>
      <c r="K1394" s="100">
        <v>202</v>
      </c>
      <c r="L1394" s="101">
        <v>198.666666666666</v>
      </c>
      <c r="M1394" s="1" t="str">
        <f>IF(K1394&gt;L1394,"Increase","Decline")</f>
        <v>Increase</v>
      </c>
    </row>
    <row r="1395" spans="9:13" ht="15" thickTop="1" x14ac:dyDescent="0.3">
      <c r="I1395" s="92" t="s">
        <v>124</v>
      </c>
      <c r="J1395" s="93" t="s">
        <v>235</v>
      </c>
      <c r="K1395" s="94">
        <v>52</v>
      </c>
      <c r="L1395" s="95">
        <v>52</v>
      </c>
    </row>
    <row r="1396" spans="9:13" x14ac:dyDescent="0.3">
      <c r="I1396" s="88" t="s">
        <v>126</v>
      </c>
      <c r="J1396" s="89" t="s">
        <v>235</v>
      </c>
      <c r="K1396" s="90">
        <v>145</v>
      </c>
      <c r="L1396" s="91">
        <v>98.5</v>
      </c>
    </row>
    <row r="1397" spans="9:13" x14ac:dyDescent="0.3">
      <c r="I1397" s="88" t="s">
        <v>127</v>
      </c>
      <c r="J1397" s="89" t="s">
        <v>235</v>
      </c>
      <c r="K1397" s="90">
        <v>137</v>
      </c>
      <c r="L1397" s="91">
        <v>111.333333333333</v>
      </c>
    </row>
    <row r="1398" spans="9:13" x14ac:dyDescent="0.3">
      <c r="I1398" s="88" t="s">
        <v>128</v>
      </c>
      <c r="J1398" s="89" t="s">
        <v>235</v>
      </c>
      <c r="K1398" s="90">
        <v>147</v>
      </c>
      <c r="L1398" s="91">
        <v>143</v>
      </c>
    </row>
    <row r="1399" spans="9:13" x14ac:dyDescent="0.3">
      <c r="I1399" s="88" t="s">
        <v>129</v>
      </c>
      <c r="J1399" s="89" t="s">
        <v>235</v>
      </c>
      <c r="K1399" s="90">
        <v>166</v>
      </c>
      <c r="L1399" s="91">
        <v>150</v>
      </c>
    </row>
    <row r="1400" spans="9:13" x14ac:dyDescent="0.3">
      <c r="I1400" s="88" t="s">
        <v>130</v>
      </c>
      <c r="J1400" s="89" t="s">
        <v>235</v>
      </c>
      <c r="K1400" s="90">
        <v>196</v>
      </c>
      <c r="L1400" s="91">
        <v>169.666666666666</v>
      </c>
    </row>
    <row r="1401" spans="9:13" x14ac:dyDescent="0.3">
      <c r="I1401" s="88" t="s">
        <v>131</v>
      </c>
      <c r="J1401" s="89" t="s">
        <v>235</v>
      </c>
      <c r="K1401" s="90">
        <v>155</v>
      </c>
      <c r="L1401" s="91">
        <v>172.333333333333</v>
      </c>
    </row>
    <row r="1402" spans="9:13" x14ac:dyDescent="0.3">
      <c r="I1402" s="88" t="s">
        <v>132</v>
      </c>
      <c r="J1402" s="89" t="s">
        <v>235</v>
      </c>
      <c r="K1402" s="90">
        <v>164</v>
      </c>
      <c r="L1402" s="91">
        <v>171.666666666666</v>
      </c>
    </row>
    <row r="1403" spans="9:13" x14ac:dyDescent="0.3">
      <c r="I1403" s="88" t="s">
        <v>133</v>
      </c>
      <c r="J1403" s="89" t="s">
        <v>235</v>
      </c>
      <c r="K1403" s="90">
        <v>197</v>
      </c>
      <c r="L1403" s="91">
        <v>172</v>
      </c>
    </row>
    <row r="1404" spans="9:13" x14ac:dyDescent="0.3">
      <c r="I1404" s="88" t="s">
        <v>134</v>
      </c>
      <c r="J1404" s="89" t="s">
        <v>235</v>
      </c>
      <c r="K1404" s="90">
        <v>189</v>
      </c>
      <c r="L1404" s="91">
        <v>183.333333333333</v>
      </c>
    </row>
    <row r="1405" spans="9:13" x14ac:dyDescent="0.3">
      <c r="I1405" s="88" t="s">
        <v>135</v>
      </c>
      <c r="J1405" s="89" t="s">
        <v>235</v>
      </c>
      <c r="K1405" s="90">
        <v>228</v>
      </c>
      <c r="L1405" s="91">
        <v>204.666666666666</v>
      </c>
    </row>
    <row r="1406" spans="9:13" ht="15" thickBot="1" x14ac:dyDescent="0.35">
      <c r="I1406" s="96" t="s">
        <v>136</v>
      </c>
      <c r="J1406" s="97" t="s">
        <v>235</v>
      </c>
      <c r="K1406" s="100">
        <v>219</v>
      </c>
      <c r="L1406" s="101">
        <v>212</v>
      </c>
      <c r="M1406" s="1" t="str">
        <f>IF(K1406&gt;L1406,"Increase","Decline")</f>
        <v>Increase</v>
      </c>
    </row>
    <row r="1407" spans="9:13" ht="15" thickTop="1" x14ac:dyDescent="0.3">
      <c r="I1407" s="92" t="s">
        <v>124</v>
      </c>
      <c r="J1407" s="93" t="s">
        <v>236</v>
      </c>
      <c r="K1407" s="94">
        <v>47</v>
      </c>
      <c r="L1407" s="95">
        <v>47</v>
      </c>
    </row>
    <row r="1408" spans="9:13" x14ac:dyDescent="0.3">
      <c r="I1408" s="88" t="s">
        <v>126</v>
      </c>
      <c r="J1408" s="89" t="s">
        <v>236</v>
      </c>
      <c r="K1408" s="90">
        <v>155</v>
      </c>
      <c r="L1408" s="91">
        <v>101</v>
      </c>
    </row>
    <row r="1409" spans="9:13" x14ac:dyDescent="0.3">
      <c r="I1409" s="88" t="s">
        <v>127</v>
      </c>
      <c r="J1409" s="89" t="s">
        <v>236</v>
      </c>
      <c r="K1409" s="90">
        <v>148</v>
      </c>
      <c r="L1409" s="91">
        <v>116.666666666666</v>
      </c>
    </row>
    <row r="1410" spans="9:13" x14ac:dyDescent="0.3">
      <c r="I1410" s="88" t="s">
        <v>128</v>
      </c>
      <c r="J1410" s="89" t="s">
        <v>236</v>
      </c>
      <c r="K1410" s="90">
        <v>142</v>
      </c>
      <c r="L1410" s="91">
        <v>148.333333333333</v>
      </c>
    </row>
    <row r="1411" spans="9:13" x14ac:dyDescent="0.3">
      <c r="I1411" s="88" t="s">
        <v>129</v>
      </c>
      <c r="J1411" s="89" t="s">
        <v>236</v>
      </c>
      <c r="K1411" s="90">
        <v>162</v>
      </c>
      <c r="L1411" s="91">
        <v>150.666666666666</v>
      </c>
    </row>
    <row r="1412" spans="9:13" x14ac:dyDescent="0.3">
      <c r="I1412" s="88" t="s">
        <v>130</v>
      </c>
      <c r="J1412" s="89" t="s">
        <v>236</v>
      </c>
      <c r="K1412" s="90">
        <v>227</v>
      </c>
      <c r="L1412" s="91">
        <v>177</v>
      </c>
    </row>
    <row r="1413" spans="9:13" x14ac:dyDescent="0.3">
      <c r="I1413" s="88" t="s">
        <v>131</v>
      </c>
      <c r="J1413" s="89" t="s">
        <v>236</v>
      </c>
      <c r="K1413" s="90">
        <v>194</v>
      </c>
      <c r="L1413" s="91">
        <v>194.333333333333</v>
      </c>
    </row>
    <row r="1414" spans="9:13" x14ac:dyDescent="0.3">
      <c r="I1414" s="88" t="s">
        <v>132</v>
      </c>
      <c r="J1414" s="89" t="s">
        <v>236</v>
      </c>
      <c r="K1414" s="90">
        <v>171</v>
      </c>
      <c r="L1414" s="91">
        <v>197.333333333333</v>
      </c>
    </row>
    <row r="1415" spans="9:13" x14ac:dyDescent="0.3">
      <c r="I1415" s="88" t="s">
        <v>133</v>
      </c>
      <c r="J1415" s="89" t="s">
        <v>236</v>
      </c>
      <c r="K1415" s="90">
        <v>202</v>
      </c>
      <c r="L1415" s="91">
        <v>189</v>
      </c>
    </row>
    <row r="1416" spans="9:13" x14ac:dyDescent="0.3">
      <c r="I1416" s="88" t="s">
        <v>134</v>
      </c>
      <c r="J1416" s="89" t="s">
        <v>236</v>
      </c>
      <c r="K1416" s="90">
        <v>200</v>
      </c>
      <c r="L1416" s="91">
        <v>191</v>
      </c>
    </row>
    <row r="1417" spans="9:13" x14ac:dyDescent="0.3">
      <c r="I1417" s="88" t="s">
        <v>135</v>
      </c>
      <c r="J1417" s="89" t="s">
        <v>236</v>
      </c>
      <c r="K1417" s="90">
        <v>245</v>
      </c>
      <c r="L1417" s="91">
        <v>215.666666666666</v>
      </c>
    </row>
    <row r="1418" spans="9:13" ht="15" thickBot="1" x14ac:dyDescent="0.35">
      <c r="I1418" s="96" t="s">
        <v>136</v>
      </c>
      <c r="J1418" s="97" t="s">
        <v>236</v>
      </c>
      <c r="K1418" s="98">
        <v>206</v>
      </c>
      <c r="L1418" s="99">
        <v>217</v>
      </c>
      <c r="M1418" s="1" t="str">
        <f>IF(K1418&gt;L1418,"Increase","Decline")</f>
        <v>Decline</v>
      </c>
    </row>
    <row r="1419" spans="9:13" ht="15" thickTop="1" x14ac:dyDescent="0.3">
      <c r="I1419" s="92" t="s">
        <v>124</v>
      </c>
      <c r="J1419" s="93" t="s">
        <v>106</v>
      </c>
      <c r="K1419" s="94">
        <v>6</v>
      </c>
      <c r="L1419" s="95">
        <v>6</v>
      </c>
    </row>
    <row r="1420" spans="9:13" x14ac:dyDescent="0.3">
      <c r="I1420" s="88" t="s">
        <v>126</v>
      </c>
      <c r="J1420" s="89" t="s">
        <v>106</v>
      </c>
      <c r="K1420" s="90">
        <v>3</v>
      </c>
      <c r="L1420" s="91">
        <v>4.5</v>
      </c>
    </row>
    <row r="1421" spans="9:13" x14ac:dyDescent="0.3">
      <c r="I1421" s="88" t="s">
        <v>127</v>
      </c>
      <c r="J1421" s="89" t="s">
        <v>106</v>
      </c>
      <c r="K1421" s="90">
        <v>7</v>
      </c>
      <c r="L1421" s="91">
        <v>5.3333333333333304</v>
      </c>
    </row>
    <row r="1422" spans="9:13" x14ac:dyDescent="0.3">
      <c r="I1422" s="88" t="s">
        <v>128</v>
      </c>
      <c r="J1422" s="89" t="s">
        <v>106</v>
      </c>
      <c r="K1422" s="90">
        <v>11</v>
      </c>
      <c r="L1422" s="91">
        <v>7</v>
      </c>
    </row>
    <row r="1423" spans="9:13" x14ac:dyDescent="0.3">
      <c r="I1423" s="88" t="s">
        <v>129</v>
      </c>
      <c r="J1423" s="89" t="s">
        <v>106</v>
      </c>
      <c r="K1423" s="90">
        <v>11</v>
      </c>
      <c r="L1423" s="91">
        <v>9.6666666666666607</v>
      </c>
    </row>
    <row r="1424" spans="9:13" x14ac:dyDescent="0.3">
      <c r="I1424" s="88" t="s">
        <v>130</v>
      </c>
      <c r="J1424" s="89" t="s">
        <v>106</v>
      </c>
      <c r="K1424" s="90">
        <v>20</v>
      </c>
      <c r="L1424" s="91">
        <v>14</v>
      </c>
    </row>
    <row r="1425" spans="9:13" x14ac:dyDescent="0.3">
      <c r="I1425" s="88" t="s">
        <v>131</v>
      </c>
      <c r="J1425" s="89" t="s">
        <v>106</v>
      </c>
      <c r="K1425" s="90">
        <v>17</v>
      </c>
      <c r="L1425" s="91">
        <v>16</v>
      </c>
    </row>
    <row r="1426" spans="9:13" x14ac:dyDescent="0.3">
      <c r="I1426" s="88" t="s">
        <v>132</v>
      </c>
      <c r="J1426" s="89" t="s">
        <v>106</v>
      </c>
      <c r="K1426" s="90">
        <v>21</v>
      </c>
      <c r="L1426" s="91">
        <v>19.3333333333333</v>
      </c>
    </row>
    <row r="1427" spans="9:13" x14ac:dyDescent="0.3">
      <c r="I1427" s="88" t="s">
        <v>133</v>
      </c>
      <c r="J1427" s="89" t="s">
        <v>106</v>
      </c>
      <c r="K1427" s="90">
        <v>19</v>
      </c>
      <c r="L1427" s="91">
        <v>19</v>
      </c>
    </row>
    <row r="1428" spans="9:13" x14ac:dyDescent="0.3">
      <c r="I1428" s="88" t="s">
        <v>134</v>
      </c>
      <c r="J1428" s="89" t="s">
        <v>106</v>
      </c>
      <c r="K1428" s="90">
        <v>25</v>
      </c>
      <c r="L1428" s="91">
        <v>21.6666666666666</v>
      </c>
    </row>
    <row r="1429" spans="9:13" x14ac:dyDescent="0.3">
      <c r="I1429" s="88" t="s">
        <v>135</v>
      </c>
      <c r="J1429" s="89" t="s">
        <v>106</v>
      </c>
      <c r="K1429" s="90">
        <v>22</v>
      </c>
      <c r="L1429" s="91">
        <v>22</v>
      </c>
    </row>
    <row r="1430" spans="9:13" ht="15" thickBot="1" x14ac:dyDescent="0.35">
      <c r="I1430" s="96" t="s">
        <v>136</v>
      </c>
      <c r="J1430" s="97" t="s">
        <v>106</v>
      </c>
      <c r="K1430" s="98">
        <v>14</v>
      </c>
      <c r="L1430" s="99">
        <v>20.3333333333333</v>
      </c>
      <c r="M1430" s="1" t="str">
        <f>IF(K1430&gt;L1430,"Increase","Decline")</f>
        <v>Decline</v>
      </c>
    </row>
    <row r="1431" spans="9:13" ht="15" thickTop="1" x14ac:dyDescent="0.3">
      <c r="I1431" s="92" t="s">
        <v>124</v>
      </c>
      <c r="J1431" s="93" t="s">
        <v>237</v>
      </c>
      <c r="K1431" s="94">
        <v>6</v>
      </c>
      <c r="L1431" s="95">
        <v>6</v>
      </c>
    </row>
    <row r="1432" spans="9:13" x14ac:dyDescent="0.3">
      <c r="I1432" s="88" t="s">
        <v>126</v>
      </c>
      <c r="J1432" s="89" t="s">
        <v>237</v>
      </c>
      <c r="K1432" s="90">
        <v>1</v>
      </c>
      <c r="L1432" s="91">
        <v>3.5</v>
      </c>
    </row>
    <row r="1433" spans="9:13" x14ac:dyDescent="0.3">
      <c r="I1433" s="88" t="s">
        <v>127</v>
      </c>
      <c r="J1433" s="89" t="s">
        <v>237</v>
      </c>
      <c r="K1433" s="90">
        <v>11</v>
      </c>
      <c r="L1433" s="91">
        <v>6</v>
      </c>
    </row>
    <row r="1434" spans="9:13" x14ac:dyDescent="0.3">
      <c r="I1434" s="88" t="s">
        <v>128</v>
      </c>
      <c r="J1434" s="89" t="s">
        <v>237</v>
      </c>
      <c r="K1434" s="90">
        <v>15</v>
      </c>
      <c r="L1434" s="91">
        <v>9</v>
      </c>
    </row>
    <row r="1435" spans="9:13" x14ac:dyDescent="0.3">
      <c r="I1435" s="88" t="s">
        <v>129</v>
      </c>
      <c r="J1435" s="89" t="s">
        <v>237</v>
      </c>
      <c r="K1435" s="90">
        <v>12</v>
      </c>
      <c r="L1435" s="91">
        <v>12.6666666666666</v>
      </c>
    </row>
    <row r="1436" spans="9:13" x14ac:dyDescent="0.3">
      <c r="I1436" s="88" t="s">
        <v>130</v>
      </c>
      <c r="J1436" s="89" t="s">
        <v>237</v>
      </c>
      <c r="K1436" s="90">
        <v>15</v>
      </c>
      <c r="L1436" s="91">
        <v>14</v>
      </c>
    </row>
    <row r="1437" spans="9:13" x14ac:dyDescent="0.3">
      <c r="I1437" s="88" t="s">
        <v>131</v>
      </c>
      <c r="J1437" s="89" t="s">
        <v>237</v>
      </c>
      <c r="K1437" s="90">
        <v>12</v>
      </c>
      <c r="L1437" s="91">
        <v>13</v>
      </c>
    </row>
    <row r="1438" spans="9:13" x14ac:dyDescent="0.3">
      <c r="I1438" s="88" t="s">
        <v>132</v>
      </c>
      <c r="J1438" s="89" t="s">
        <v>237</v>
      </c>
      <c r="K1438" s="90">
        <v>13</v>
      </c>
      <c r="L1438" s="91">
        <v>13.3333333333333</v>
      </c>
    </row>
    <row r="1439" spans="9:13" x14ac:dyDescent="0.3">
      <c r="I1439" s="88" t="s">
        <v>133</v>
      </c>
      <c r="J1439" s="89" t="s">
        <v>237</v>
      </c>
      <c r="K1439" s="90">
        <v>12</v>
      </c>
      <c r="L1439" s="91">
        <v>12.3333333333333</v>
      </c>
    </row>
    <row r="1440" spans="9:13" x14ac:dyDescent="0.3">
      <c r="I1440" s="88" t="s">
        <v>134</v>
      </c>
      <c r="J1440" s="89" t="s">
        <v>237</v>
      </c>
      <c r="K1440" s="90">
        <v>20</v>
      </c>
      <c r="L1440" s="91">
        <v>15</v>
      </c>
    </row>
    <row r="1441" spans="9:13" x14ac:dyDescent="0.3">
      <c r="I1441" s="88" t="s">
        <v>135</v>
      </c>
      <c r="J1441" s="89" t="s">
        <v>237</v>
      </c>
      <c r="K1441" s="90">
        <v>13</v>
      </c>
      <c r="L1441" s="91">
        <v>15</v>
      </c>
    </row>
    <row r="1442" spans="9:13" ht="15" thickBot="1" x14ac:dyDescent="0.35">
      <c r="I1442" s="96" t="s">
        <v>136</v>
      </c>
      <c r="J1442" s="97" t="s">
        <v>237</v>
      </c>
      <c r="K1442" s="100">
        <v>18</v>
      </c>
      <c r="L1442" s="101">
        <v>17</v>
      </c>
      <c r="M1442" s="1" t="str">
        <f>IF(K1442&gt;L1442,"Increase","Decline")</f>
        <v>Increase</v>
      </c>
    </row>
    <row r="1443" spans="9:13" ht="15" thickTop="1" x14ac:dyDescent="0.3">
      <c r="I1443" s="92" t="s">
        <v>124</v>
      </c>
      <c r="J1443" s="93" t="s">
        <v>238</v>
      </c>
      <c r="K1443" s="94">
        <v>5</v>
      </c>
      <c r="L1443" s="95">
        <v>5</v>
      </c>
    </row>
    <row r="1444" spans="9:13" x14ac:dyDescent="0.3">
      <c r="I1444" s="88" t="s">
        <v>126</v>
      </c>
      <c r="J1444" s="89" t="s">
        <v>238</v>
      </c>
      <c r="K1444" s="90">
        <v>12</v>
      </c>
      <c r="L1444" s="91">
        <v>8.5</v>
      </c>
    </row>
    <row r="1445" spans="9:13" x14ac:dyDescent="0.3">
      <c r="I1445" s="88" t="s">
        <v>127</v>
      </c>
      <c r="J1445" s="89" t="s">
        <v>238</v>
      </c>
      <c r="K1445" s="90">
        <v>2</v>
      </c>
      <c r="L1445" s="91">
        <v>6.3333333333333304</v>
      </c>
    </row>
    <row r="1446" spans="9:13" x14ac:dyDescent="0.3">
      <c r="I1446" s="88" t="s">
        <v>128</v>
      </c>
      <c r="J1446" s="89" t="s">
        <v>238</v>
      </c>
      <c r="K1446" s="90">
        <v>7</v>
      </c>
      <c r="L1446" s="91">
        <v>7</v>
      </c>
    </row>
    <row r="1447" spans="9:13" x14ac:dyDescent="0.3">
      <c r="I1447" s="88" t="s">
        <v>129</v>
      </c>
      <c r="J1447" s="89" t="s">
        <v>238</v>
      </c>
      <c r="K1447" s="90">
        <v>8</v>
      </c>
      <c r="L1447" s="91">
        <v>5.6666666666666599</v>
      </c>
    </row>
    <row r="1448" spans="9:13" x14ac:dyDescent="0.3">
      <c r="I1448" s="88" t="s">
        <v>130</v>
      </c>
      <c r="J1448" s="89" t="s">
        <v>238</v>
      </c>
      <c r="K1448" s="90">
        <v>19</v>
      </c>
      <c r="L1448" s="91">
        <v>11.3333333333333</v>
      </c>
    </row>
    <row r="1449" spans="9:13" x14ac:dyDescent="0.3">
      <c r="I1449" s="88" t="s">
        <v>131</v>
      </c>
      <c r="J1449" s="89" t="s">
        <v>238</v>
      </c>
      <c r="K1449" s="90">
        <v>13</v>
      </c>
      <c r="L1449" s="91">
        <v>13.3333333333333</v>
      </c>
    </row>
    <row r="1450" spans="9:13" x14ac:dyDescent="0.3">
      <c r="I1450" s="88" t="s">
        <v>132</v>
      </c>
      <c r="J1450" s="89" t="s">
        <v>238</v>
      </c>
      <c r="K1450" s="90">
        <v>17</v>
      </c>
      <c r="L1450" s="91">
        <v>16.3333333333333</v>
      </c>
    </row>
    <row r="1451" spans="9:13" x14ac:dyDescent="0.3">
      <c r="I1451" s="88" t="s">
        <v>133</v>
      </c>
      <c r="J1451" s="89" t="s">
        <v>238</v>
      </c>
      <c r="K1451" s="90">
        <v>14</v>
      </c>
      <c r="L1451" s="91">
        <v>14.6666666666666</v>
      </c>
    </row>
    <row r="1452" spans="9:13" x14ac:dyDescent="0.3">
      <c r="I1452" s="88" t="s">
        <v>134</v>
      </c>
      <c r="J1452" s="89" t="s">
        <v>238</v>
      </c>
      <c r="K1452" s="90">
        <v>17</v>
      </c>
      <c r="L1452" s="91">
        <v>16</v>
      </c>
    </row>
    <row r="1453" spans="9:13" x14ac:dyDescent="0.3">
      <c r="I1453" s="88" t="s">
        <v>135</v>
      </c>
      <c r="J1453" s="89" t="s">
        <v>238</v>
      </c>
      <c r="K1453" s="90">
        <v>19</v>
      </c>
      <c r="L1453" s="91">
        <v>16.6666666666666</v>
      </c>
    </row>
    <row r="1454" spans="9:13" ht="15" thickBot="1" x14ac:dyDescent="0.35">
      <c r="I1454" s="96" t="s">
        <v>136</v>
      </c>
      <c r="J1454" s="97" t="s">
        <v>238</v>
      </c>
      <c r="K1454" s="100">
        <v>24</v>
      </c>
      <c r="L1454" s="101">
        <v>20</v>
      </c>
      <c r="M1454" s="1" t="str">
        <f>IF(K1454&gt;L1454,"Increase","Decline")</f>
        <v>Increase</v>
      </c>
    </row>
    <row r="1455" spans="9:13" ht="15" thickTop="1" x14ac:dyDescent="0.3">
      <c r="I1455" s="92" t="s">
        <v>124</v>
      </c>
      <c r="J1455" s="93" t="s">
        <v>239</v>
      </c>
      <c r="K1455" s="94">
        <v>5</v>
      </c>
      <c r="L1455" s="95">
        <v>5</v>
      </c>
    </row>
    <row r="1456" spans="9:13" x14ac:dyDescent="0.3">
      <c r="I1456" s="88" t="s">
        <v>126</v>
      </c>
      <c r="J1456" s="89" t="s">
        <v>239</v>
      </c>
      <c r="K1456" s="90">
        <v>4</v>
      </c>
      <c r="L1456" s="91">
        <v>4.5</v>
      </c>
    </row>
    <row r="1457" spans="9:13" x14ac:dyDescent="0.3">
      <c r="I1457" s="88" t="s">
        <v>127</v>
      </c>
      <c r="J1457" s="89" t="s">
        <v>239</v>
      </c>
      <c r="K1457" s="90">
        <v>7</v>
      </c>
      <c r="L1457" s="91">
        <v>5.3333333333333304</v>
      </c>
    </row>
    <row r="1458" spans="9:13" x14ac:dyDescent="0.3">
      <c r="I1458" s="88" t="s">
        <v>128</v>
      </c>
      <c r="J1458" s="89" t="s">
        <v>239</v>
      </c>
      <c r="K1458" s="90">
        <v>8</v>
      </c>
      <c r="L1458" s="91">
        <v>6.3333333333333304</v>
      </c>
    </row>
    <row r="1459" spans="9:13" x14ac:dyDescent="0.3">
      <c r="I1459" s="88" t="s">
        <v>129</v>
      </c>
      <c r="J1459" s="89" t="s">
        <v>239</v>
      </c>
      <c r="K1459" s="90">
        <v>11</v>
      </c>
      <c r="L1459" s="91">
        <v>8.6666666666666607</v>
      </c>
    </row>
    <row r="1460" spans="9:13" x14ac:dyDescent="0.3">
      <c r="I1460" s="88" t="s">
        <v>130</v>
      </c>
      <c r="J1460" s="89" t="s">
        <v>239</v>
      </c>
      <c r="K1460" s="90">
        <v>18</v>
      </c>
      <c r="L1460" s="91">
        <v>12.3333333333333</v>
      </c>
    </row>
    <row r="1461" spans="9:13" x14ac:dyDescent="0.3">
      <c r="I1461" s="88" t="s">
        <v>131</v>
      </c>
      <c r="J1461" s="89" t="s">
        <v>239</v>
      </c>
      <c r="K1461" s="90">
        <v>13</v>
      </c>
      <c r="L1461" s="91">
        <v>14</v>
      </c>
    </row>
    <row r="1462" spans="9:13" x14ac:dyDescent="0.3">
      <c r="I1462" s="88" t="s">
        <v>132</v>
      </c>
      <c r="J1462" s="89" t="s">
        <v>239</v>
      </c>
      <c r="K1462" s="90">
        <v>16</v>
      </c>
      <c r="L1462" s="91">
        <v>15.6666666666666</v>
      </c>
    </row>
    <row r="1463" spans="9:13" x14ac:dyDescent="0.3">
      <c r="I1463" s="88" t="s">
        <v>133</v>
      </c>
      <c r="J1463" s="89" t="s">
        <v>239</v>
      </c>
      <c r="K1463" s="90">
        <v>19</v>
      </c>
      <c r="L1463" s="91">
        <v>16</v>
      </c>
    </row>
    <row r="1464" spans="9:13" x14ac:dyDescent="0.3">
      <c r="I1464" s="88" t="s">
        <v>134</v>
      </c>
      <c r="J1464" s="89" t="s">
        <v>239</v>
      </c>
      <c r="K1464" s="90">
        <v>15</v>
      </c>
      <c r="L1464" s="91">
        <v>16.6666666666666</v>
      </c>
    </row>
    <row r="1465" spans="9:13" x14ac:dyDescent="0.3">
      <c r="I1465" s="88" t="s">
        <v>135</v>
      </c>
      <c r="J1465" s="89" t="s">
        <v>239</v>
      </c>
      <c r="K1465" s="90">
        <v>16</v>
      </c>
      <c r="L1465" s="91">
        <v>16.6666666666666</v>
      </c>
    </row>
    <row r="1466" spans="9:13" ht="15" thickBot="1" x14ac:dyDescent="0.35">
      <c r="I1466" s="96" t="s">
        <v>136</v>
      </c>
      <c r="J1466" s="97" t="s">
        <v>239</v>
      </c>
      <c r="K1466" s="98">
        <v>15</v>
      </c>
      <c r="L1466" s="99">
        <v>15.3333333333333</v>
      </c>
      <c r="M1466" s="1" t="str">
        <f>IF(K1466&gt;L1466,"Increase","Decline")</f>
        <v>Decline</v>
      </c>
    </row>
    <row r="1467" spans="9:13" ht="15" thickTop="1" x14ac:dyDescent="0.3">
      <c r="I1467" s="92" t="s">
        <v>124</v>
      </c>
      <c r="J1467" s="93" t="s">
        <v>110</v>
      </c>
      <c r="K1467" s="94">
        <v>5</v>
      </c>
      <c r="L1467" s="95">
        <v>5</v>
      </c>
    </row>
    <row r="1468" spans="9:13" x14ac:dyDescent="0.3">
      <c r="I1468" s="88" t="s">
        <v>126</v>
      </c>
      <c r="J1468" s="89" t="s">
        <v>110</v>
      </c>
      <c r="K1468" s="90">
        <v>7</v>
      </c>
      <c r="L1468" s="91">
        <v>6</v>
      </c>
    </row>
    <row r="1469" spans="9:13" x14ac:dyDescent="0.3">
      <c r="I1469" s="88" t="s">
        <v>127</v>
      </c>
      <c r="J1469" s="89" t="s">
        <v>110</v>
      </c>
      <c r="K1469" s="90">
        <v>7</v>
      </c>
      <c r="L1469" s="91">
        <v>6.3333333333333304</v>
      </c>
    </row>
    <row r="1470" spans="9:13" x14ac:dyDescent="0.3">
      <c r="I1470" s="88" t="s">
        <v>128</v>
      </c>
      <c r="J1470" s="89" t="s">
        <v>110</v>
      </c>
      <c r="K1470" s="90">
        <v>10</v>
      </c>
      <c r="L1470" s="91">
        <v>8</v>
      </c>
    </row>
    <row r="1471" spans="9:13" x14ac:dyDescent="0.3">
      <c r="I1471" s="88" t="s">
        <v>129</v>
      </c>
      <c r="J1471" s="89" t="s">
        <v>110</v>
      </c>
      <c r="K1471" s="90">
        <v>11</v>
      </c>
      <c r="L1471" s="91">
        <v>9.3333333333333304</v>
      </c>
    </row>
    <row r="1472" spans="9:13" x14ac:dyDescent="0.3">
      <c r="I1472" s="88" t="s">
        <v>130</v>
      </c>
      <c r="J1472" s="89" t="s">
        <v>110</v>
      </c>
      <c r="K1472" s="90">
        <v>17</v>
      </c>
      <c r="L1472" s="91">
        <v>12.6666666666666</v>
      </c>
    </row>
    <row r="1473" spans="9:13" x14ac:dyDescent="0.3">
      <c r="I1473" s="88" t="s">
        <v>131</v>
      </c>
      <c r="J1473" s="89" t="s">
        <v>110</v>
      </c>
      <c r="K1473" s="90">
        <v>16</v>
      </c>
      <c r="L1473" s="91">
        <v>14.6666666666666</v>
      </c>
    </row>
    <row r="1474" spans="9:13" x14ac:dyDescent="0.3">
      <c r="I1474" s="88" t="s">
        <v>132</v>
      </c>
      <c r="J1474" s="89" t="s">
        <v>110</v>
      </c>
      <c r="K1474" s="90">
        <v>13</v>
      </c>
      <c r="L1474" s="91">
        <v>15.3333333333333</v>
      </c>
    </row>
    <row r="1475" spans="9:13" x14ac:dyDescent="0.3">
      <c r="I1475" s="88" t="s">
        <v>133</v>
      </c>
      <c r="J1475" s="89" t="s">
        <v>110</v>
      </c>
      <c r="K1475" s="90">
        <v>18</v>
      </c>
      <c r="L1475" s="91">
        <v>15.6666666666666</v>
      </c>
    </row>
    <row r="1476" spans="9:13" x14ac:dyDescent="0.3">
      <c r="I1476" s="88" t="s">
        <v>134</v>
      </c>
      <c r="J1476" s="89" t="s">
        <v>110</v>
      </c>
      <c r="K1476" s="90">
        <v>17</v>
      </c>
      <c r="L1476" s="91">
        <v>16</v>
      </c>
    </row>
    <row r="1477" spans="9:13" x14ac:dyDescent="0.3">
      <c r="I1477" s="88" t="s">
        <v>135</v>
      </c>
      <c r="J1477" s="89" t="s">
        <v>110</v>
      </c>
      <c r="K1477" s="90">
        <v>21</v>
      </c>
      <c r="L1477" s="91">
        <v>18.6666666666666</v>
      </c>
    </row>
    <row r="1478" spans="9:13" ht="15" thickBot="1" x14ac:dyDescent="0.35">
      <c r="I1478" s="96" t="s">
        <v>136</v>
      </c>
      <c r="J1478" s="97" t="s">
        <v>110</v>
      </c>
      <c r="K1478" s="100">
        <v>26</v>
      </c>
      <c r="L1478" s="101">
        <v>21.3333333333333</v>
      </c>
      <c r="M1478" s="1" t="str">
        <f>IF(K1478&gt;L1478,"Increase","Decline")</f>
        <v>Increase</v>
      </c>
    </row>
    <row r="1479" spans="9:13" ht="15" thickTop="1" x14ac:dyDescent="0.3">
      <c r="I1479" s="92" t="s">
        <v>124</v>
      </c>
      <c r="J1479" s="93" t="s">
        <v>240</v>
      </c>
      <c r="K1479" s="94">
        <v>4</v>
      </c>
      <c r="L1479" s="95">
        <v>4</v>
      </c>
    </row>
    <row r="1480" spans="9:13" x14ac:dyDescent="0.3">
      <c r="I1480" s="88" t="s">
        <v>126</v>
      </c>
      <c r="J1480" s="89" t="s">
        <v>240</v>
      </c>
      <c r="K1480" s="90">
        <v>5</v>
      </c>
      <c r="L1480" s="91">
        <v>4.5</v>
      </c>
    </row>
    <row r="1481" spans="9:13" x14ac:dyDescent="0.3">
      <c r="I1481" s="88" t="s">
        <v>127</v>
      </c>
      <c r="J1481" s="89" t="s">
        <v>240</v>
      </c>
      <c r="K1481" s="90">
        <v>7</v>
      </c>
      <c r="L1481" s="91">
        <v>5.3333333333333304</v>
      </c>
    </row>
    <row r="1482" spans="9:13" x14ac:dyDescent="0.3">
      <c r="I1482" s="88" t="s">
        <v>128</v>
      </c>
      <c r="J1482" s="89" t="s">
        <v>240</v>
      </c>
      <c r="K1482" s="90">
        <v>9</v>
      </c>
      <c r="L1482" s="91">
        <v>7</v>
      </c>
    </row>
    <row r="1483" spans="9:13" x14ac:dyDescent="0.3">
      <c r="I1483" s="88" t="s">
        <v>129</v>
      </c>
      <c r="J1483" s="89" t="s">
        <v>240</v>
      </c>
      <c r="K1483" s="90">
        <v>12</v>
      </c>
      <c r="L1483" s="91">
        <v>9.3333333333333304</v>
      </c>
    </row>
    <row r="1484" spans="9:13" x14ac:dyDescent="0.3">
      <c r="I1484" s="88" t="s">
        <v>130</v>
      </c>
      <c r="J1484" s="89" t="s">
        <v>240</v>
      </c>
      <c r="K1484" s="90">
        <v>15</v>
      </c>
      <c r="L1484" s="91">
        <v>12</v>
      </c>
    </row>
    <row r="1485" spans="9:13" x14ac:dyDescent="0.3">
      <c r="I1485" s="88" t="s">
        <v>131</v>
      </c>
      <c r="J1485" s="89" t="s">
        <v>240</v>
      </c>
      <c r="K1485" s="90">
        <v>16</v>
      </c>
      <c r="L1485" s="91">
        <v>14.3333333333333</v>
      </c>
    </row>
    <row r="1486" spans="9:13" x14ac:dyDescent="0.3">
      <c r="I1486" s="88" t="s">
        <v>132</v>
      </c>
      <c r="J1486" s="89" t="s">
        <v>240</v>
      </c>
      <c r="K1486" s="90">
        <v>19</v>
      </c>
      <c r="L1486" s="91">
        <v>16.6666666666666</v>
      </c>
    </row>
    <row r="1487" spans="9:13" x14ac:dyDescent="0.3">
      <c r="I1487" s="88" t="s">
        <v>133</v>
      </c>
      <c r="J1487" s="89" t="s">
        <v>240</v>
      </c>
      <c r="K1487" s="90">
        <v>15</v>
      </c>
      <c r="L1487" s="91">
        <v>16.6666666666666</v>
      </c>
    </row>
    <row r="1488" spans="9:13" x14ac:dyDescent="0.3">
      <c r="I1488" s="88" t="s">
        <v>134</v>
      </c>
      <c r="J1488" s="89" t="s">
        <v>240</v>
      </c>
      <c r="K1488" s="90">
        <v>11</v>
      </c>
      <c r="L1488" s="91">
        <v>15</v>
      </c>
    </row>
    <row r="1489" spans="9:13" x14ac:dyDescent="0.3">
      <c r="I1489" s="88" t="s">
        <v>135</v>
      </c>
      <c r="J1489" s="89" t="s">
        <v>240</v>
      </c>
      <c r="K1489" s="90">
        <v>13</v>
      </c>
      <c r="L1489" s="91">
        <v>13</v>
      </c>
    </row>
    <row r="1490" spans="9:13" ht="15" thickBot="1" x14ac:dyDescent="0.35">
      <c r="I1490" s="96" t="s">
        <v>136</v>
      </c>
      <c r="J1490" s="97" t="s">
        <v>240</v>
      </c>
      <c r="K1490" s="100">
        <v>20</v>
      </c>
      <c r="L1490" s="101">
        <v>14.6666666666666</v>
      </c>
      <c r="M1490" s="1" t="str">
        <f>IF(K1490&gt;L1490,"Increase","Decline")</f>
        <v>Increase</v>
      </c>
    </row>
    <row r="1491" spans="9:13" ht="15" thickTop="1" x14ac:dyDescent="0.3">
      <c r="I1491" s="92" t="s">
        <v>124</v>
      </c>
      <c r="J1491" s="93" t="s">
        <v>241</v>
      </c>
      <c r="K1491" s="94">
        <v>2</v>
      </c>
      <c r="L1491" s="95">
        <v>2</v>
      </c>
    </row>
    <row r="1492" spans="9:13" x14ac:dyDescent="0.3">
      <c r="I1492" s="88" t="s">
        <v>126</v>
      </c>
      <c r="J1492" s="89" t="s">
        <v>241</v>
      </c>
      <c r="K1492" s="90">
        <v>5</v>
      </c>
      <c r="L1492" s="91">
        <v>3.5</v>
      </c>
    </row>
    <row r="1493" spans="9:13" x14ac:dyDescent="0.3">
      <c r="I1493" s="88" t="s">
        <v>127</v>
      </c>
      <c r="J1493" s="89" t="s">
        <v>241</v>
      </c>
      <c r="K1493" s="90">
        <v>3</v>
      </c>
      <c r="L1493" s="91">
        <v>3.3333333333333299</v>
      </c>
    </row>
    <row r="1494" spans="9:13" x14ac:dyDescent="0.3">
      <c r="I1494" s="88" t="s">
        <v>128</v>
      </c>
      <c r="J1494" s="89" t="s">
        <v>241</v>
      </c>
      <c r="K1494" s="90">
        <v>12</v>
      </c>
      <c r="L1494" s="91">
        <v>6.6666666666666599</v>
      </c>
    </row>
    <row r="1495" spans="9:13" x14ac:dyDescent="0.3">
      <c r="I1495" s="88" t="s">
        <v>129</v>
      </c>
      <c r="J1495" s="89" t="s">
        <v>241</v>
      </c>
      <c r="K1495" s="90">
        <v>12</v>
      </c>
      <c r="L1495" s="91">
        <v>9</v>
      </c>
    </row>
    <row r="1496" spans="9:13" x14ac:dyDescent="0.3">
      <c r="I1496" s="88" t="s">
        <v>130</v>
      </c>
      <c r="J1496" s="89" t="s">
        <v>241</v>
      </c>
      <c r="K1496" s="90">
        <v>20</v>
      </c>
      <c r="L1496" s="91">
        <v>14.6666666666666</v>
      </c>
    </row>
    <row r="1497" spans="9:13" x14ac:dyDescent="0.3">
      <c r="I1497" s="88" t="s">
        <v>131</v>
      </c>
      <c r="J1497" s="89" t="s">
        <v>241</v>
      </c>
      <c r="K1497" s="90">
        <v>10</v>
      </c>
      <c r="L1497" s="91">
        <v>14</v>
      </c>
    </row>
    <row r="1498" spans="9:13" x14ac:dyDescent="0.3">
      <c r="I1498" s="88" t="s">
        <v>132</v>
      </c>
      <c r="J1498" s="89" t="s">
        <v>241</v>
      </c>
      <c r="K1498" s="90">
        <v>14</v>
      </c>
      <c r="L1498" s="91">
        <v>14.6666666666666</v>
      </c>
    </row>
    <row r="1499" spans="9:13" x14ac:dyDescent="0.3">
      <c r="I1499" s="88" t="s">
        <v>133</v>
      </c>
      <c r="J1499" s="89" t="s">
        <v>241</v>
      </c>
      <c r="K1499" s="90">
        <v>18</v>
      </c>
      <c r="L1499" s="91">
        <v>14</v>
      </c>
    </row>
    <row r="1500" spans="9:13" x14ac:dyDescent="0.3">
      <c r="I1500" s="88" t="s">
        <v>134</v>
      </c>
      <c r="J1500" s="89" t="s">
        <v>241</v>
      </c>
      <c r="K1500" s="90">
        <v>19</v>
      </c>
      <c r="L1500" s="91">
        <v>17</v>
      </c>
    </row>
    <row r="1501" spans="9:13" x14ac:dyDescent="0.3">
      <c r="I1501" s="88" t="s">
        <v>135</v>
      </c>
      <c r="J1501" s="89" t="s">
        <v>241</v>
      </c>
      <c r="K1501" s="90">
        <v>21</v>
      </c>
      <c r="L1501" s="91">
        <v>19.3333333333333</v>
      </c>
    </row>
    <row r="1502" spans="9:13" ht="15" thickBot="1" x14ac:dyDescent="0.35">
      <c r="I1502" s="96" t="s">
        <v>136</v>
      </c>
      <c r="J1502" s="97" t="s">
        <v>241</v>
      </c>
      <c r="K1502" s="98">
        <v>17</v>
      </c>
      <c r="L1502" s="99">
        <v>19</v>
      </c>
      <c r="M1502" s="1" t="str">
        <f>IF(K1502&gt;L1502,"Increase","Decline")</f>
        <v>Decline</v>
      </c>
    </row>
    <row r="1503" spans="9:13" ht="15" thickTop="1" x14ac:dyDescent="0.3">
      <c r="I1503" s="92" t="s">
        <v>124</v>
      </c>
      <c r="J1503" s="93" t="s">
        <v>242</v>
      </c>
      <c r="K1503" s="94">
        <v>5</v>
      </c>
      <c r="L1503" s="95">
        <v>5</v>
      </c>
    </row>
    <row r="1504" spans="9:13" x14ac:dyDescent="0.3">
      <c r="I1504" s="88" t="s">
        <v>126</v>
      </c>
      <c r="J1504" s="89" t="s">
        <v>242</v>
      </c>
      <c r="K1504" s="90">
        <v>6</v>
      </c>
      <c r="L1504" s="91">
        <v>5.5</v>
      </c>
    </row>
    <row r="1505" spans="9:13" x14ac:dyDescent="0.3">
      <c r="I1505" s="88" t="s">
        <v>127</v>
      </c>
      <c r="J1505" s="89" t="s">
        <v>242</v>
      </c>
      <c r="K1505" s="90">
        <v>8</v>
      </c>
      <c r="L1505" s="91">
        <v>6.3333333333333304</v>
      </c>
    </row>
    <row r="1506" spans="9:13" x14ac:dyDescent="0.3">
      <c r="I1506" s="88" t="s">
        <v>128</v>
      </c>
      <c r="J1506" s="89" t="s">
        <v>242</v>
      </c>
      <c r="K1506" s="90">
        <v>8</v>
      </c>
      <c r="L1506" s="91">
        <v>7.3333333333333304</v>
      </c>
    </row>
    <row r="1507" spans="9:13" x14ac:dyDescent="0.3">
      <c r="I1507" s="88" t="s">
        <v>129</v>
      </c>
      <c r="J1507" s="89" t="s">
        <v>242</v>
      </c>
      <c r="K1507" s="90">
        <v>9</v>
      </c>
      <c r="L1507" s="91">
        <v>8.3333333333333304</v>
      </c>
    </row>
    <row r="1508" spans="9:13" x14ac:dyDescent="0.3">
      <c r="I1508" s="88" t="s">
        <v>130</v>
      </c>
      <c r="J1508" s="89" t="s">
        <v>242</v>
      </c>
      <c r="K1508" s="90">
        <v>15</v>
      </c>
      <c r="L1508" s="91">
        <v>10.6666666666666</v>
      </c>
    </row>
    <row r="1509" spans="9:13" x14ac:dyDescent="0.3">
      <c r="I1509" s="88" t="s">
        <v>131</v>
      </c>
      <c r="J1509" s="89" t="s">
        <v>242</v>
      </c>
      <c r="K1509" s="90">
        <v>16</v>
      </c>
      <c r="L1509" s="91">
        <v>13.3333333333333</v>
      </c>
    </row>
    <row r="1510" spans="9:13" x14ac:dyDescent="0.3">
      <c r="I1510" s="88" t="s">
        <v>132</v>
      </c>
      <c r="J1510" s="89" t="s">
        <v>242</v>
      </c>
      <c r="K1510" s="90">
        <v>8</v>
      </c>
      <c r="L1510" s="91">
        <v>13</v>
      </c>
    </row>
    <row r="1511" spans="9:13" x14ac:dyDescent="0.3">
      <c r="I1511" s="88" t="s">
        <v>133</v>
      </c>
      <c r="J1511" s="89" t="s">
        <v>242</v>
      </c>
      <c r="K1511" s="90">
        <v>15</v>
      </c>
      <c r="L1511" s="91">
        <v>13</v>
      </c>
    </row>
    <row r="1512" spans="9:13" x14ac:dyDescent="0.3">
      <c r="I1512" s="88" t="s">
        <v>134</v>
      </c>
      <c r="J1512" s="89" t="s">
        <v>242</v>
      </c>
      <c r="K1512" s="90">
        <v>16</v>
      </c>
      <c r="L1512" s="91">
        <v>13</v>
      </c>
    </row>
    <row r="1513" spans="9:13" x14ac:dyDescent="0.3">
      <c r="I1513" s="88" t="s">
        <v>135</v>
      </c>
      <c r="J1513" s="89" t="s">
        <v>242</v>
      </c>
      <c r="K1513" s="90">
        <v>19</v>
      </c>
      <c r="L1513" s="91">
        <v>16.6666666666666</v>
      </c>
    </row>
    <row r="1514" spans="9:13" ht="15" thickBot="1" x14ac:dyDescent="0.35">
      <c r="I1514" s="96" t="s">
        <v>136</v>
      </c>
      <c r="J1514" s="97" t="s">
        <v>242</v>
      </c>
      <c r="K1514" s="98">
        <v>13</v>
      </c>
      <c r="L1514" s="99">
        <v>16</v>
      </c>
      <c r="M1514" s="1" t="str">
        <f>IF(K1514&gt;L1514,"Increase","Decline")</f>
        <v>Decline</v>
      </c>
    </row>
    <row r="1515" spans="9:13" ht="15" thickTop="1" x14ac:dyDescent="0.3">
      <c r="I1515" s="92" t="s">
        <v>124</v>
      </c>
      <c r="J1515" s="93" t="s">
        <v>243</v>
      </c>
      <c r="K1515" s="94">
        <v>3</v>
      </c>
      <c r="L1515" s="95">
        <v>3</v>
      </c>
    </row>
    <row r="1516" spans="9:13" x14ac:dyDescent="0.3">
      <c r="I1516" s="88" t="s">
        <v>126</v>
      </c>
      <c r="J1516" s="89" t="s">
        <v>243</v>
      </c>
      <c r="K1516" s="90">
        <v>7</v>
      </c>
      <c r="L1516" s="91">
        <v>5</v>
      </c>
    </row>
    <row r="1517" spans="9:13" x14ac:dyDescent="0.3">
      <c r="I1517" s="88" t="s">
        <v>127</v>
      </c>
      <c r="J1517" s="89" t="s">
        <v>243</v>
      </c>
      <c r="K1517" s="90">
        <v>8</v>
      </c>
      <c r="L1517" s="91">
        <v>6</v>
      </c>
    </row>
    <row r="1518" spans="9:13" x14ac:dyDescent="0.3">
      <c r="I1518" s="88" t="s">
        <v>128</v>
      </c>
      <c r="J1518" s="89" t="s">
        <v>243</v>
      </c>
      <c r="K1518" s="90">
        <v>9</v>
      </c>
      <c r="L1518" s="91">
        <v>8</v>
      </c>
    </row>
    <row r="1519" spans="9:13" x14ac:dyDescent="0.3">
      <c r="I1519" s="88" t="s">
        <v>129</v>
      </c>
      <c r="J1519" s="89" t="s">
        <v>243</v>
      </c>
      <c r="K1519" s="90">
        <v>6</v>
      </c>
      <c r="L1519" s="91">
        <v>7.6666666666666599</v>
      </c>
    </row>
    <row r="1520" spans="9:13" x14ac:dyDescent="0.3">
      <c r="I1520" s="88" t="s">
        <v>130</v>
      </c>
      <c r="J1520" s="89" t="s">
        <v>243</v>
      </c>
      <c r="K1520" s="90">
        <v>14</v>
      </c>
      <c r="L1520" s="91">
        <v>9.6666666666666607</v>
      </c>
    </row>
    <row r="1521" spans="9:13" x14ac:dyDescent="0.3">
      <c r="I1521" s="88" t="s">
        <v>131</v>
      </c>
      <c r="J1521" s="89" t="s">
        <v>243</v>
      </c>
      <c r="K1521" s="90">
        <v>7</v>
      </c>
      <c r="L1521" s="91">
        <v>9</v>
      </c>
    </row>
    <row r="1522" spans="9:13" x14ac:dyDescent="0.3">
      <c r="I1522" s="88" t="s">
        <v>132</v>
      </c>
      <c r="J1522" s="89" t="s">
        <v>243</v>
      </c>
      <c r="K1522" s="90">
        <v>6</v>
      </c>
      <c r="L1522" s="91">
        <v>9</v>
      </c>
    </row>
    <row r="1523" spans="9:13" x14ac:dyDescent="0.3">
      <c r="I1523" s="88" t="s">
        <v>133</v>
      </c>
      <c r="J1523" s="89" t="s">
        <v>243</v>
      </c>
      <c r="K1523" s="90">
        <v>8</v>
      </c>
      <c r="L1523" s="91">
        <v>7</v>
      </c>
    </row>
    <row r="1524" spans="9:13" x14ac:dyDescent="0.3">
      <c r="I1524" s="88" t="s">
        <v>134</v>
      </c>
      <c r="J1524" s="89" t="s">
        <v>243</v>
      </c>
      <c r="K1524" s="90">
        <v>11</v>
      </c>
      <c r="L1524" s="91">
        <v>8.3333333333333304</v>
      </c>
    </row>
    <row r="1525" spans="9:13" x14ac:dyDescent="0.3">
      <c r="I1525" s="88" t="s">
        <v>135</v>
      </c>
      <c r="J1525" s="89" t="s">
        <v>243</v>
      </c>
      <c r="K1525" s="90">
        <v>6</v>
      </c>
      <c r="L1525" s="91">
        <v>8.3333333333333304</v>
      </c>
    </row>
    <row r="1526" spans="9:13" ht="15" thickBot="1" x14ac:dyDescent="0.35">
      <c r="I1526" s="96" t="s">
        <v>136</v>
      </c>
      <c r="J1526" s="97" t="s">
        <v>243</v>
      </c>
      <c r="K1526" s="100">
        <v>11</v>
      </c>
      <c r="L1526" s="101">
        <v>9.3333333333333304</v>
      </c>
      <c r="M1526" s="1" t="str">
        <f>IF(K1526&gt;L1526,"Increase","Decline")</f>
        <v>Increase</v>
      </c>
    </row>
    <row r="1527" spans="9:13" ht="15" thickTop="1" x14ac:dyDescent="0.3">
      <c r="I1527" s="92" t="s">
        <v>124</v>
      </c>
      <c r="J1527" s="93" t="s">
        <v>244</v>
      </c>
      <c r="K1527" s="94">
        <v>5</v>
      </c>
      <c r="L1527" s="95">
        <v>5</v>
      </c>
    </row>
    <row r="1528" spans="9:13" x14ac:dyDescent="0.3">
      <c r="I1528" s="88" t="s">
        <v>126</v>
      </c>
      <c r="J1528" s="89" t="s">
        <v>244</v>
      </c>
      <c r="K1528" s="90">
        <v>7</v>
      </c>
      <c r="L1528" s="91">
        <v>6</v>
      </c>
    </row>
    <row r="1529" spans="9:13" x14ac:dyDescent="0.3">
      <c r="I1529" s="88" t="s">
        <v>127</v>
      </c>
      <c r="J1529" s="89" t="s">
        <v>244</v>
      </c>
      <c r="K1529" s="90">
        <v>6</v>
      </c>
      <c r="L1529" s="91">
        <v>6</v>
      </c>
    </row>
    <row r="1530" spans="9:13" x14ac:dyDescent="0.3">
      <c r="I1530" s="88" t="s">
        <v>128</v>
      </c>
      <c r="J1530" s="89" t="s">
        <v>244</v>
      </c>
      <c r="K1530" s="90">
        <v>6</v>
      </c>
      <c r="L1530" s="91">
        <v>6.3333333333333304</v>
      </c>
    </row>
    <row r="1531" spans="9:13" x14ac:dyDescent="0.3">
      <c r="I1531" s="88" t="s">
        <v>129</v>
      </c>
      <c r="J1531" s="89" t="s">
        <v>244</v>
      </c>
      <c r="K1531" s="90">
        <v>6</v>
      </c>
      <c r="L1531" s="91">
        <v>6</v>
      </c>
    </row>
    <row r="1532" spans="9:13" x14ac:dyDescent="0.3">
      <c r="I1532" s="88" t="s">
        <v>130</v>
      </c>
      <c r="J1532" s="89" t="s">
        <v>244</v>
      </c>
      <c r="K1532" s="90">
        <v>11</v>
      </c>
      <c r="L1532" s="91">
        <v>7.6666666666666599</v>
      </c>
    </row>
    <row r="1533" spans="9:13" x14ac:dyDescent="0.3">
      <c r="I1533" s="88" t="s">
        <v>131</v>
      </c>
      <c r="J1533" s="89" t="s">
        <v>244</v>
      </c>
      <c r="K1533" s="90">
        <v>7</v>
      </c>
      <c r="L1533" s="91">
        <v>8</v>
      </c>
    </row>
    <row r="1534" spans="9:13" x14ac:dyDescent="0.3">
      <c r="I1534" s="88" t="s">
        <v>132</v>
      </c>
      <c r="J1534" s="89" t="s">
        <v>244</v>
      </c>
      <c r="K1534" s="90">
        <v>5</v>
      </c>
      <c r="L1534" s="91">
        <v>7.6666666666666599</v>
      </c>
    </row>
    <row r="1535" spans="9:13" x14ac:dyDescent="0.3">
      <c r="I1535" s="88" t="s">
        <v>133</v>
      </c>
      <c r="J1535" s="89" t="s">
        <v>244</v>
      </c>
      <c r="K1535" s="90">
        <v>8</v>
      </c>
      <c r="L1535" s="91">
        <v>6.6666666666666599</v>
      </c>
    </row>
    <row r="1536" spans="9:13" x14ac:dyDescent="0.3">
      <c r="I1536" s="88" t="s">
        <v>134</v>
      </c>
      <c r="J1536" s="89" t="s">
        <v>244</v>
      </c>
      <c r="K1536" s="90">
        <v>10</v>
      </c>
      <c r="L1536" s="91">
        <v>7.6666666666666599</v>
      </c>
    </row>
    <row r="1537" spans="9:13" x14ac:dyDescent="0.3">
      <c r="I1537" s="88" t="s">
        <v>135</v>
      </c>
      <c r="J1537" s="89" t="s">
        <v>244</v>
      </c>
      <c r="K1537" s="90">
        <v>13</v>
      </c>
      <c r="L1537" s="91">
        <v>10.3333333333333</v>
      </c>
    </row>
    <row r="1538" spans="9:13" ht="15" thickBot="1" x14ac:dyDescent="0.35">
      <c r="I1538" s="96" t="s">
        <v>136</v>
      </c>
      <c r="J1538" s="97" t="s">
        <v>244</v>
      </c>
      <c r="K1538" s="100">
        <v>16</v>
      </c>
      <c r="L1538" s="101">
        <v>13</v>
      </c>
      <c r="M1538" s="1" t="str">
        <f>IF(K1538&gt;L1538,"Increase","Decline")</f>
        <v>Increase</v>
      </c>
    </row>
    <row r="1539" spans="9:13" ht="15" thickTop="1" x14ac:dyDescent="0.3">
      <c r="I1539" s="92" t="s">
        <v>124</v>
      </c>
      <c r="J1539" s="93" t="s">
        <v>245</v>
      </c>
      <c r="K1539" s="94">
        <v>5</v>
      </c>
      <c r="L1539" s="95">
        <v>5</v>
      </c>
    </row>
    <row r="1540" spans="9:13" x14ac:dyDescent="0.3">
      <c r="I1540" s="88" t="s">
        <v>126</v>
      </c>
      <c r="J1540" s="89" t="s">
        <v>245</v>
      </c>
      <c r="K1540" s="90">
        <v>5</v>
      </c>
      <c r="L1540" s="91">
        <v>5</v>
      </c>
    </row>
    <row r="1541" spans="9:13" x14ac:dyDescent="0.3">
      <c r="I1541" s="88" t="s">
        <v>127</v>
      </c>
      <c r="J1541" s="89" t="s">
        <v>245</v>
      </c>
      <c r="K1541" s="90">
        <v>1</v>
      </c>
      <c r="L1541" s="91">
        <v>3.6666666666666599</v>
      </c>
    </row>
    <row r="1542" spans="9:13" x14ac:dyDescent="0.3">
      <c r="I1542" s="88" t="s">
        <v>128</v>
      </c>
      <c r="J1542" s="89" t="s">
        <v>245</v>
      </c>
      <c r="K1542" s="90">
        <v>9</v>
      </c>
      <c r="L1542" s="91">
        <v>5</v>
      </c>
    </row>
    <row r="1543" spans="9:13" x14ac:dyDescent="0.3">
      <c r="I1543" s="88" t="s">
        <v>129</v>
      </c>
      <c r="J1543" s="89" t="s">
        <v>245</v>
      </c>
      <c r="K1543" s="90">
        <v>6</v>
      </c>
      <c r="L1543" s="91">
        <v>5.3333333333333304</v>
      </c>
    </row>
    <row r="1544" spans="9:13" x14ac:dyDescent="0.3">
      <c r="I1544" s="88" t="s">
        <v>130</v>
      </c>
      <c r="J1544" s="89" t="s">
        <v>245</v>
      </c>
      <c r="K1544" s="90">
        <v>11</v>
      </c>
      <c r="L1544" s="91">
        <v>8.6666666666666607</v>
      </c>
    </row>
    <row r="1545" spans="9:13" x14ac:dyDescent="0.3">
      <c r="I1545" s="88" t="s">
        <v>131</v>
      </c>
      <c r="J1545" s="89" t="s">
        <v>245</v>
      </c>
      <c r="K1545" s="90">
        <v>7</v>
      </c>
      <c r="L1545" s="91">
        <v>8</v>
      </c>
    </row>
    <row r="1546" spans="9:13" x14ac:dyDescent="0.3">
      <c r="I1546" s="88" t="s">
        <v>132</v>
      </c>
      <c r="J1546" s="89" t="s">
        <v>245</v>
      </c>
      <c r="K1546" s="90">
        <v>7</v>
      </c>
      <c r="L1546" s="91">
        <v>8.3333333333333304</v>
      </c>
    </row>
    <row r="1547" spans="9:13" x14ac:dyDescent="0.3">
      <c r="I1547" s="88" t="s">
        <v>133</v>
      </c>
      <c r="J1547" s="89" t="s">
        <v>245</v>
      </c>
      <c r="K1547" s="90">
        <v>8</v>
      </c>
      <c r="L1547" s="91">
        <v>7.3333333333333304</v>
      </c>
    </row>
    <row r="1548" spans="9:13" x14ac:dyDescent="0.3">
      <c r="I1548" s="88" t="s">
        <v>134</v>
      </c>
      <c r="J1548" s="89" t="s">
        <v>245</v>
      </c>
      <c r="K1548" s="90">
        <v>5</v>
      </c>
      <c r="L1548" s="91">
        <v>6.6666666666666599</v>
      </c>
    </row>
    <row r="1549" spans="9:13" x14ac:dyDescent="0.3">
      <c r="I1549" s="88" t="s">
        <v>135</v>
      </c>
      <c r="J1549" s="89" t="s">
        <v>245</v>
      </c>
      <c r="K1549" s="90">
        <v>11</v>
      </c>
      <c r="L1549" s="91">
        <v>8</v>
      </c>
    </row>
    <row r="1550" spans="9:13" ht="15" thickBot="1" x14ac:dyDescent="0.35">
      <c r="I1550" s="96" t="s">
        <v>136</v>
      </c>
      <c r="J1550" s="97" t="s">
        <v>245</v>
      </c>
      <c r="K1550" s="100">
        <v>11</v>
      </c>
      <c r="L1550" s="101">
        <v>9</v>
      </c>
      <c r="M1550" s="1" t="str">
        <f>IF(K1550&gt;L1550,"Increase","Decline")</f>
        <v>Increase</v>
      </c>
    </row>
    <row r="1551" spans="9:13" ht="15" thickTop="1" x14ac:dyDescent="0.3">
      <c r="I1551" s="92" t="s">
        <v>124</v>
      </c>
      <c r="J1551" s="93" t="s">
        <v>246</v>
      </c>
      <c r="K1551" s="94">
        <v>7</v>
      </c>
      <c r="L1551" s="95">
        <v>7</v>
      </c>
    </row>
    <row r="1552" spans="9:13" x14ac:dyDescent="0.3">
      <c r="I1552" s="88" t="s">
        <v>126</v>
      </c>
      <c r="J1552" s="89" t="s">
        <v>246</v>
      </c>
      <c r="K1552" s="90">
        <v>3</v>
      </c>
      <c r="L1552" s="91">
        <v>5</v>
      </c>
    </row>
    <row r="1553" spans="9:13" x14ac:dyDescent="0.3">
      <c r="I1553" s="88" t="s">
        <v>127</v>
      </c>
      <c r="J1553" s="89" t="s">
        <v>246</v>
      </c>
      <c r="K1553" s="90">
        <v>8</v>
      </c>
      <c r="L1553" s="91">
        <v>6</v>
      </c>
    </row>
    <row r="1554" spans="9:13" x14ac:dyDescent="0.3">
      <c r="I1554" s="88" t="s">
        <v>128</v>
      </c>
      <c r="J1554" s="89" t="s">
        <v>246</v>
      </c>
      <c r="K1554" s="90">
        <v>3</v>
      </c>
      <c r="L1554" s="91">
        <v>4.6666666666666599</v>
      </c>
    </row>
    <row r="1555" spans="9:13" x14ac:dyDescent="0.3">
      <c r="I1555" s="88" t="s">
        <v>129</v>
      </c>
      <c r="J1555" s="89" t="s">
        <v>246</v>
      </c>
      <c r="K1555" s="90">
        <v>7</v>
      </c>
      <c r="L1555" s="91">
        <v>6</v>
      </c>
    </row>
    <row r="1556" spans="9:13" x14ac:dyDescent="0.3">
      <c r="I1556" s="88" t="s">
        <v>130</v>
      </c>
      <c r="J1556" s="89" t="s">
        <v>246</v>
      </c>
      <c r="K1556" s="90">
        <v>6</v>
      </c>
      <c r="L1556" s="91">
        <v>5.3333333333333304</v>
      </c>
    </row>
    <row r="1557" spans="9:13" x14ac:dyDescent="0.3">
      <c r="I1557" s="88" t="s">
        <v>131</v>
      </c>
      <c r="J1557" s="89" t="s">
        <v>246</v>
      </c>
      <c r="K1557" s="90">
        <v>6</v>
      </c>
      <c r="L1557" s="91">
        <v>6.3333333333333304</v>
      </c>
    </row>
    <row r="1558" spans="9:13" x14ac:dyDescent="0.3">
      <c r="I1558" s="88" t="s">
        <v>132</v>
      </c>
      <c r="J1558" s="89" t="s">
        <v>246</v>
      </c>
      <c r="K1558" s="90">
        <v>7</v>
      </c>
      <c r="L1558" s="91">
        <v>6.3333333333333304</v>
      </c>
    </row>
    <row r="1559" spans="9:13" x14ac:dyDescent="0.3">
      <c r="I1559" s="88" t="s">
        <v>133</v>
      </c>
      <c r="J1559" s="89" t="s">
        <v>246</v>
      </c>
      <c r="K1559" s="90">
        <v>8</v>
      </c>
      <c r="L1559" s="91">
        <v>7</v>
      </c>
    </row>
    <row r="1560" spans="9:13" x14ac:dyDescent="0.3">
      <c r="I1560" s="88" t="s">
        <v>134</v>
      </c>
      <c r="J1560" s="89" t="s">
        <v>246</v>
      </c>
      <c r="K1560" s="90">
        <v>8</v>
      </c>
      <c r="L1560" s="91">
        <v>7.6666666666666599</v>
      </c>
    </row>
    <row r="1561" spans="9:13" x14ac:dyDescent="0.3">
      <c r="I1561" s="88" t="s">
        <v>135</v>
      </c>
      <c r="J1561" s="89" t="s">
        <v>246</v>
      </c>
      <c r="K1561" s="90">
        <v>7</v>
      </c>
      <c r="L1561" s="91">
        <v>7.6666666666666599</v>
      </c>
    </row>
    <row r="1562" spans="9:13" ht="15" thickBot="1" x14ac:dyDescent="0.35">
      <c r="I1562" s="96" t="s">
        <v>136</v>
      </c>
      <c r="J1562" s="97" t="s">
        <v>246</v>
      </c>
      <c r="K1562" s="100">
        <v>9</v>
      </c>
      <c r="L1562" s="101">
        <v>8</v>
      </c>
      <c r="M1562" s="1" t="str">
        <f>IF(K1562&gt;L1562,"Increase","Decline")</f>
        <v>Increase</v>
      </c>
    </row>
    <row r="1563" spans="9:13" ht="15" thickTop="1" x14ac:dyDescent="0.3">
      <c r="I1563" s="92" t="s">
        <v>124</v>
      </c>
      <c r="J1563" s="93" t="s">
        <v>247</v>
      </c>
      <c r="K1563" s="94">
        <v>4</v>
      </c>
      <c r="L1563" s="95">
        <v>4</v>
      </c>
    </row>
    <row r="1564" spans="9:13" x14ac:dyDescent="0.3">
      <c r="I1564" s="88" t="s">
        <v>126</v>
      </c>
      <c r="J1564" s="89" t="s">
        <v>247</v>
      </c>
      <c r="K1564" s="90">
        <v>2</v>
      </c>
      <c r="L1564" s="91">
        <v>3</v>
      </c>
    </row>
    <row r="1565" spans="9:13" x14ac:dyDescent="0.3">
      <c r="I1565" s="88" t="s">
        <v>127</v>
      </c>
      <c r="J1565" s="89" t="s">
        <v>247</v>
      </c>
      <c r="K1565" s="90">
        <v>4</v>
      </c>
      <c r="L1565" s="91">
        <v>3.3333333333333299</v>
      </c>
    </row>
    <row r="1566" spans="9:13" x14ac:dyDescent="0.3">
      <c r="I1566" s="88" t="s">
        <v>128</v>
      </c>
      <c r="J1566" s="89" t="s">
        <v>247</v>
      </c>
      <c r="K1566" s="90">
        <v>4</v>
      </c>
      <c r="L1566" s="91">
        <v>3.3333333333333299</v>
      </c>
    </row>
    <row r="1567" spans="9:13" x14ac:dyDescent="0.3">
      <c r="I1567" s="88" t="s">
        <v>129</v>
      </c>
      <c r="J1567" s="89" t="s">
        <v>247</v>
      </c>
      <c r="K1567" s="90">
        <v>4</v>
      </c>
      <c r="L1567" s="91">
        <v>4</v>
      </c>
    </row>
    <row r="1568" spans="9:13" x14ac:dyDescent="0.3">
      <c r="I1568" s="88" t="s">
        <v>130</v>
      </c>
      <c r="J1568" s="89" t="s">
        <v>247</v>
      </c>
      <c r="K1568" s="90">
        <v>4</v>
      </c>
      <c r="L1568" s="91">
        <v>4</v>
      </c>
    </row>
    <row r="1569" spans="9:13" x14ac:dyDescent="0.3">
      <c r="I1569" s="88" t="s">
        <v>131</v>
      </c>
      <c r="J1569" s="89" t="s">
        <v>247</v>
      </c>
      <c r="K1569" s="90">
        <v>8</v>
      </c>
      <c r="L1569" s="91">
        <v>5.3333333333333304</v>
      </c>
    </row>
    <row r="1570" spans="9:13" x14ac:dyDescent="0.3">
      <c r="I1570" s="88" t="s">
        <v>132</v>
      </c>
      <c r="J1570" s="89" t="s">
        <v>247</v>
      </c>
      <c r="K1570" s="90">
        <v>3</v>
      </c>
      <c r="L1570" s="91">
        <v>5</v>
      </c>
    </row>
    <row r="1571" spans="9:13" x14ac:dyDescent="0.3">
      <c r="I1571" s="88" t="s">
        <v>133</v>
      </c>
      <c r="J1571" s="89" t="s">
        <v>247</v>
      </c>
      <c r="K1571" s="90">
        <v>2</v>
      </c>
      <c r="L1571" s="91">
        <v>4.3333333333333304</v>
      </c>
    </row>
    <row r="1572" spans="9:13" x14ac:dyDescent="0.3">
      <c r="I1572" s="88" t="s">
        <v>134</v>
      </c>
      <c r="J1572" s="89" t="s">
        <v>247</v>
      </c>
      <c r="K1572" s="90">
        <v>2</v>
      </c>
      <c r="L1572" s="91">
        <v>2.3333333333333299</v>
      </c>
    </row>
    <row r="1573" spans="9:13" x14ac:dyDescent="0.3">
      <c r="I1573" s="88" t="s">
        <v>135</v>
      </c>
      <c r="J1573" s="89" t="s">
        <v>247</v>
      </c>
      <c r="K1573" s="90">
        <v>8</v>
      </c>
      <c r="L1573" s="91">
        <v>4</v>
      </c>
    </row>
    <row r="1574" spans="9:13" ht="15" thickBot="1" x14ac:dyDescent="0.35">
      <c r="I1574" s="96" t="s">
        <v>136</v>
      </c>
      <c r="J1574" s="97" t="s">
        <v>247</v>
      </c>
      <c r="K1574" s="100">
        <v>7</v>
      </c>
      <c r="L1574" s="101">
        <v>5.6666666666666599</v>
      </c>
      <c r="M1574" s="1" t="str">
        <f>IF(K1574&gt;L1574,"Increase","Decline")</f>
        <v>Increase</v>
      </c>
    </row>
    <row r="1575" spans="9:13" ht="15" thickTop="1" x14ac:dyDescent="0.3">
      <c r="I1575" s="92" t="s">
        <v>124</v>
      </c>
      <c r="J1575" s="93" t="s">
        <v>248</v>
      </c>
      <c r="K1575" s="94">
        <v>5</v>
      </c>
      <c r="L1575" s="95">
        <v>5</v>
      </c>
    </row>
    <row r="1576" spans="9:13" x14ac:dyDescent="0.3">
      <c r="I1576" s="88" t="s">
        <v>126</v>
      </c>
      <c r="J1576" s="89" t="s">
        <v>248</v>
      </c>
      <c r="K1576" s="90">
        <v>4</v>
      </c>
      <c r="L1576" s="91">
        <v>4.5</v>
      </c>
    </row>
    <row r="1577" spans="9:13" x14ac:dyDescent="0.3">
      <c r="I1577" s="88" t="s">
        <v>127</v>
      </c>
      <c r="J1577" s="89" t="s">
        <v>248</v>
      </c>
      <c r="K1577" s="90">
        <v>4</v>
      </c>
      <c r="L1577" s="91">
        <v>4.3333333333333304</v>
      </c>
    </row>
    <row r="1578" spans="9:13" x14ac:dyDescent="0.3">
      <c r="I1578" s="88" t="s">
        <v>128</v>
      </c>
      <c r="J1578" s="89" t="s">
        <v>248</v>
      </c>
      <c r="K1578" s="90">
        <v>3</v>
      </c>
      <c r="L1578" s="91">
        <v>3.6666666666666599</v>
      </c>
    </row>
    <row r="1579" spans="9:13" x14ac:dyDescent="0.3">
      <c r="I1579" s="88" t="s">
        <v>129</v>
      </c>
      <c r="J1579" s="89" t="s">
        <v>248</v>
      </c>
      <c r="K1579" s="90">
        <v>1</v>
      </c>
      <c r="L1579" s="91">
        <v>2.6666666666666599</v>
      </c>
    </row>
    <row r="1580" spans="9:13" x14ac:dyDescent="0.3">
      <c r="I1580" s="88" t="s">
        <v>130</v>
      </c>
      <c r="J1580" s="89" t="s">
        <v>248</v>
      </c>
      <c r="K1580" s="90">
        <v>9</v>
      </c>
      <c r="L1580" s="91">
        <v>4.3333333333333304</v>
      </c>
    </row>
    <row r="1581" spans="9:13" x14ac:dyDescent="0.3">
      <c r="I1581" s="88" t="s">
        <v>131</v>
      </c>
      <c r="J1581" s="89" t="s">
        <v>248</v>
      </c>
      <c r="K1581" s="90">
        <v>4</v>
      </c>
      <c r="L1581" s="91">
        <v>4.6666666666666599</v>
      </c>
    </row>
    <row r="1582" spans="9:13" x14ac:dyDescent="0.3">
      <c r="I1582" s="88" t="s">
        <v>132</v>
      </c>
      <c r="J1582" s="89" t="s">
        <v>248</v>
      </c>
      <c r="K1582" s="90">
        <v>2</v>
      </c>
      <c r="L1582" s="91">
        <v>5</v>
      </c>
    </row>
    <row r="1583" spans="9:13" x14ac:dyDescent="0.3">
      <c r="I1583" s="88" t="s">
        <v>133</v>
      </c>
      <c r="J1583" s="89" t="s">
        <v>248</v>
      </c>
      <c r="K1583" s="90">
        <v>1</v>
      </c>
      <c r="L1583" s="91">
        <v>2.3333333333333299</v>
      </c>
    </row>
    <row r="1584" spans="9:13" x14ac:dyDescent="0.3">
      <c r="I1584" s="88" t="s">
        <v>134</v>
      </c>
      <c r="J1584" s="89" t="s">
        <v>248</v>
      </c>
      <c r="K1584" s="90">
        <v>2</v>
      </c>
      <c r="L1584" s="91">
        <v>1.6666666666666601</v>
      </c>
    </row>
    <row r="1585" spans="9:13" x14ac:dyDescent="0.3">
      <c r="I1585" s="88" t="s">
        <v>135</v>
      </c>
      <c r="J1585" s="89" t="s">
        <v>248</v>
      </c>
      <c r="K1585" s="90">
        <v>3</v>
      </c>
      <c r="L1585" s="91">
        <v>2</v>
      </c>
    </row>
    <row r="1586" spans="9:13" ht="15" thickBot="1" x14ac:dyDescent="0.35">
      <c r="I1586" s="96" t="s">
        <v>136</v>
      </c>
      <c r="J1586" s="97" t="s">
        <v>248</v>
      </c>
      <c r="K1586" s="100">
        <v>10</v>
      </c>
      <c r="L1586" s="101">
        <v>5</v>
      </c>
      <c r="M1586" s="1" t="str">
        <f>IF(K1586&gt;L1586,"Increase","Decline")</f>
        <v>Increase</v>
      </c>
    </row>
    <row r="1587" spans="9:13" ht="15" thickTop="1" x14ac:dyDescent="0.3">
      <c r="I1587" s="92" t="s">
        <v>124</v>
      </c>
      <c r="J1587" s="93" t="s">
        <v>249</v>
      </c>
      <c r="K1587" s="94">
        <v>5</v>
      </c>
      <c r="L1587" s="95">
        <v>5</v>
      </c>
    </row>
    <row r="1588" spans="9:13" x14ac:dyDescent="0.3">
      <c r="I1588" s="88" t="s">
        <v>126</v>
      </c>
      <c r="J1588" s="89" t="s">
        <v>249</v>
      </c>
      <c r="K1588" s="90">
        <v>2</v>
      </c>
      <c r="L1588" s="91">
        <v>3.5</v>
      </c>
    </row>
    <row r="1589" spans="9:13" x14ac:dyDescent="0.3">
      <c r="I1589" s="88" t="s">
        <v>128</v>
      </c>
      <c r="J1589" s="89" t="s">
        <v>249</v>
      </c>
      <c r="K1589" s="90">
        <v>2</v>
      </c>
      <c r="L1589" s="91">
        <v>3</v>
      </c>
    </row>
    <row r="1590" spans="9:13" x14ac:dyDescent="0.3">
      <c r="I1590" s="88" t="s">
        <v>129</v>
      </c>
      <c r="J1590" s="89" t="s">
        <v>249</v>
      </c>
      <c r="K1590" s="90">
        <v>7</v>
      </c>
      <c r="L1590" s="91">
        <v>3.6666666666666599</v>
      </c>
    </row>
    <row r="1591" spans="9:13" x14ac:dyDescent="0.3">
      <c r="I1591" s="88" t="s">
        <v>130</v>
      </c>
      <c r="J1591" s="89" t="s">
        <v>249</v>
      </c>
      <c r="K1591" s="90">
        <v>3</v>
      </c>
      <c r="L1591" s="91">
        <v>4</v>
      </c>
    </row>
    <row r="1592" spans="9:13" x14ac:dyDescent="0.3">
      <c r="I1592" s="88" t="s">
        <v>131</v>
      </c>
      <c r="J1592" s="89" t="s">
        <v>249</v>
      </c>
      <c r="K1592" s="90">
        <v>8</v>
      </c>
      <c r="L1592" s="91">
        <v>6</v>
      </c>
    </row>
    <row r="1593" spans="9:13" x14ac:dyDescent="0.3">
      <c r="I1593" s="88" t="s">
        <v>132</v>
      </c>
      <c r="J1593" s="89" t="s">
        <v>249</v>
      </c>
      <c r="K1593" s="90">
        <v>6</v>
      </c>
      <c r="L1593" s="91">
        <v>5.6666666666666599</v>
      </c>
    </row>
    <row r="1594" spans="9:13" x14ac:dyDescent="0.3">
      <c r="I1594" s="88" t="s">
        <v>133</v>
      </c>
      <c r="J1594" s="89" t="s">
        <v>249</v>
      </c>
      <c r="K1594" s="90">
        <v>7</v>
      </c>
      <c r="L1594" s="91">
        <v>7</v>
      </c>
    </row>
    <row r="1595" spans="9:13" x14ac:dyDescent="0.3">
      <c r="I1595" s="88" t="s">
        <v>134</v>
      </c>
      <c r="J1595" s="89" t="s">
        <v>249</v>
      </c>
      <c r="K1595" s="90">
        <v>7</v>
      </c>
      <c r="L1595" s="91">
        <v>6.6666666666666599</v>
      </c>
    </row>
    <row r="1596" spans="9:13" x14ac:dyDescent="0.3">
      <c r="I1596" s="88" t="s">
        <v>135</v>
      </c>
      <c r="J1596" s="89" t="s">
        <v>249</v>
      </c>
      <c r="K1596" s="90">
        <v>3</v>
      </c>
      <c r="L1596" s="91">
        <v>5.6666666666666599</v>
      </c>
    </row>
    <row r="1597" spans="9:13" ht="15" thickBot="1" x14ac:dyDescent="0.35">
      <c r="I1597" s="96" t="s">
        <v>136</v>
      </c>
      <c r="J1597" s="97" t="s">
        <v>249</v>
      </c>
      <c r="K1597" s="98">
        <v>4</v>
      </c>
      <c r="L1597" s="99">
        <v>4.6666666666666599</v>
      </c>
      <c r="M1597" s="1" t="str">
        <f>IF(K1597&gt;L1597,"Increase","Decline")</f>
        <v>Decline</v>
      </c>
    </row>
    <row r="1598" spans="9:13" ht="15" thickTop="1" x14ac:dyDescent="0.3">
      <c r="I1598" s="92" t="s">
        <v>124</v>
      </c>
      <c r="J1598" s="93" t="s">
        <v>250</v>
      </c>
      <c r="K1598" s="94">
        <v>3</v>
      </c>
      <c r="L1598" s="95">
        <v>3</v>
      </c>
    </row>
    <row r="1599" spans="9:13" x14ac:dyDescent="0.3">
      <c r="I1599" s="88" t="s">
        <v>126</v>
      </c>
      <c r="J1599" s="89" t="s">
        <v>250</v>
      </c>
      <c r="K1599" s="90">
        <v>2</v>
      </c>
      <c r="L1599" s="91">
        <v>2.5</v>
      </c>
    </row>
    <row r="1600" spans="9:13" x14ac:dyDescent="0.3">
      <c r="I1600" s="88" t="s">
        <v>127</v>
      </c>
      <c r="J1600" s="89" t="s">
        <v>250</v>
      </c>
      <c r="K1600" s="90">
        <v>1</v>
      </c>
      <c r="L1600" s="91">
        <v>2</v>
      </c>
    </row>
    <row r="1601" spans="9:13" x14ac:dyDescent="0.3">
      <c r="I1601" s="88" t="s">
        <v>128</v>
      </c>
      <c r="J1601" s="89" t="s">
        <v>250</v>
      </c>
      <c r="K1601" s="90">
        <v>8</v>
      </c>
      <c r="L1601" s="91">
        <v>3.6666666666666599</v>
      </c>
    </row>
    <row r="1602" spans="9:13" x14ac:dyDescent="0.3">
      <c r="I1602" s="88" t="s">
        <v>129</v>
      </c>
      <c r="J1602" s="89" t="s">
        <v>250</v>
      </c>
      <c r="K1602" s="90">
        <v>7</v>
      </c>
      <c r="L1602" s="91">
        <v>5.3333333333333304</v>
      </c>
    </row>
    <row r="1603" spans="9:13" x14ac:dyDescent="0.3">
      <c r="I1603" s="88" t="s">
        <v>130</v>
      </c>
      <c r="J1603" s="89" t="s">
        <v>250</v>
      </c>
      <c r="K1603" s="90">
        <v>4</v>
      </c>
      <c r="L1603" s="91">
        <v>6.3333333333333304</v>
      </c>
    </row>
    <row r="1604" spans="9:13" x14ac:dyDescent="0.3">
      <c r="I1604" s="88" t="s">
        <v>131</v>
      </c>
      <c r="J1604" s="89" t="s">
        <v>250</v>
      </c>
      <c r="K1604" s="90">
        <v>5</v>
      </c>
      <c r="L1604" s="91">
        <v>5.3333333333333304</v>
      </c>
    </row>
    <row r="1605" spans="9:13" x14ac:dyDescent="0.3">
      <c r="I1605" s="88" t="s">
        <v>132</v>
      </c>
      <c r="J1605" s="89" t="s">
        <v>250</v>
      </c>
      <c r="K1605" s="90">
        <v>1</v>
      </c>
      <c r="L1605" s="91">
        <v>3.3333333333333299</v>
      </c>
    </row>
    <row r="1606" spans="9:13" x14ac:dyDescent="0.3">
      <c r="I1606" s="88" t="s">
        <v>133</v>
      </c>
      <c r="J1606" s="89" t="s">
        <v>250</v>
      </c>
      <c r="K1606" s="90">
        <v>7</v>
      </c>
      <c r="L1606" s="91">
        <v>4.3333333333333304</v>
      </c>
    </row>
    <row r="1607" spans="9:13" x14ac:dyDescent="0.3">
      <c r="I1607" s="88" t="s">
        <v>134</v>
      </c>
      <c r="J1607" s="89" t="s">
        <v>250</v>
      </c>
      <c r="K1607" s="90">
        <v>6</v>
      </c>
      <c r="L1607" s="91">
        <v>4.6666666666666599</v>
      </c>
    </row>
    <row r="1608" spans="9:13" x14ac:dyDescent="0.3">
      <c r="I1608" s="88" t="s">
        <v>135</v>
      </c>
      <c r="J1608" s="89" t="s">
        <v>250</v>
      </c>
      <c r="K1608" s="90">
        <v>6</v>
      </c>
      <c r="L1608" s="91">
        <v>6.3333333333333304</v>
      </c>
    </row>
    <row r="1609" spans="9:13" ht="15" thickBot="1" x14ac:dyDescent="0.35">
      <c r="I1609" s="96" t="s">
        <v>136</v>
      </c>
      <c r="J1609" s="97" t="s">
        <v>250</v>
      </c>
      <c r="K1609" s="100">
        <v>7</v>
      </c>
      <c r="L1609" s="101">
        <v>6.3333333333333304</v>
      </c>
      <c r="M1609" s="1" t="str">
        <f>IF(K1609&gt;L1609,"Increase","Decline")</f>
        <v>Increase</v>
      </c>
    </row>
    <row r="1610" spans="9:13" ht="15" thickTop="1" x14ac:dyDescent="0.3">
      <c r="I1610" s="92" t="s">
        <v>126</v>
      </c>
      <c r="J1610" s="93" t="s">
        <v>251</v>
      </c>
      <c r="K1610" s="94">
        <v>1</v>
      </c>
      <c r="L1610" s="95">
        <v>1</v>
      </c>
    </row>
    <row r="1611" spans="9:13" x14ac:dyDescent="0.3">
      <c r="I1611" s="88" t="s">
        <v>127</v>
      </c>
      <c r="J1611" s="89" t="s">
        <v>251</v>
      </c>
      <c r="K1611" s="90">
        <v>6</v>
      </c>
      <c r="L1611" s="91">
        <v>3.5</v>
      </c>
    </row>
    <row r="1612" spans="9:13" x14ac:dyDescent="0.3">
      <c r="I1612" s="88" t="s">
        <v>128</v>
      </c>
      <c r="J1612" s="89" t="s">
        <v>251</v>
      </c>
      <c r="K1612" s="90">
        <v>3</v>
      </c>
      <c r="L1612" s="91">
        <v>3.3333333333333299</v>
      </c>
    </row>
    <row r="1613" spans="9:13" x14ac:dyDescent="0.3">
      <c r="I1613" s="88" t="s">
        <v>129</v>
      </c>
      <c r="J1613" s="89" t="s">
        <v>251</v>
      </c>
      <c r="K1613" s="90">
        <v>1</v>
      </c>
      <c r="L1613" s="91">
        <v>3.3333333333333299</v>
      </c>
    </row>
    <row r="1614" spans="9:13" x14ac:dyDescent="0.3">
      <c r="I1614" s="88" t="s">
        <v>130</v>
      </c>
      <c r="J1614" s="89" t="s">
        <v>251</v>
      </c>
      <c r="K1614" s="90">
        <v>10</v>
      </c>
      <c r="L1614" s="91">
        <v>4.6666666666666599</v>
      </c>
    </row>
    <row r="1615" spans="9:13" x14ac:dyDescent="0.3">
      <c r="I1615" s="88" t="s">
        <v>131</v>
      </c>
      <c r="J1615" s="89" t="s">
        <v>251</v>
      </c>
      <c r="K1615" s="90">
        <v>3</v>
      </c>
      <c r="L1615" s="91">
        <v>4.6666666666666599</v>
      </c>
    </row>
    <row r="1616" spans="9:13" x14ac:dyDescent="0.3">
      <c r="I1616" s="88" t="s">
        <v>132</v>
      </c>
      <c r="J1616" s="89" t="s">
        <v>251</v>
      </c>
      <c r="K1616" s="90">
        <v>6</v>
      </c>
      <c r="L1616" s="91">
        <v>6.3333333333333304</v>
      </c>
    </row>
    <row r="1617" spans="9:13" x14ac:dyDescent="0.3">
      <c r="I1617" s="88" t="s">
        <v>133</v>
      </c>
      <c r="J1617" s="89" t="s">
        <v>251</v>
      </c>
      <c r="K1617" s="90">
        <v>7</v>
      </c>
      <c r="L1617" s="91">
        <v>5.3333333333333304</v>
      </c>
    </row>
    <row r="1618" spans="9:13" x14ac:dyDescent="0.3">
      <c r="I1618" s="88" t="s">
        <v>134</v>
      </c>
      <c r="J1618" s="89" t="s">
        <v>251</v>
      </c>
      <c r="K1618" s="90">
        <v>8</v>
      </c>
      <c r="L1618" s="91">
        <v>7</v>
      </c>
    </row>
    <row r="1619" spans="9:13" x14ac:dyDescent="0.3">
      <c r="I1619" s="88" t="s">
        <v>135</v>
      </c>
      <c r="J1619" s="89" t="s">
        <v>251</v>
      </c>
      <c r="K1619" s="90">
        <v>10</v>
      </c>
      <c r="L1619" s="91">
        <v>8.3333333333333304</v>
      </c>
    </row>
    <row r="1620" spans="9:13" ht="15" thickBot="1" x14ac:dyDescent="0.35">
      <c r="I1620" s="96" t="s">
        <v>136</v>
      </c>
      <c r="J1620" s="97" t="s">
        <v>251</v>
      </c>
      <c r="K1620" s="98">
        <v>8</v>
      </c>
      <c r="L1620" s="99">
        <v>8.6666666666666607</v>
      </c>
      <c r="M1620" s="1" t="str">
        <f>IF(K1620&gt;L1620,"Increase","Decline")</f>
        <v>Decline</v>
      </c>
    </row>
    <row r="1621" spans="9:13" ht="15" thickTop="1" x14ac:dyDescent="0.3">
      <c r="I1621" s="92" t="s">
        <v>126</v>
      </c>
      <c r="J1621" s="93" t="s">
        <v>252</v>
      </c>
      <c r="K1621" s="94">
        <v>5</v>
      </c>
      <c r="L1621" s="95">
        <v>5</v>
      </c>
    </row>
    <row r="1622" spans="9:13" x14ac:dyDescent="0.3">
      <c r="I1622" s="88" t="s">
        <v>127</v>
      </c>
      <c r="J1622" s="89" t="s">
        <v>252</v>
      </c>
      <c r="K1622" s="90">
        <v>3</v>
      </c>
      <c r="L1622" s="91">
        <v>4</v>
      </c>
    </row>
    <row r="1623" spans="9:13" x14ac:dyDescent="0.3">
      <c r="I1623" s="88" t="s">
        <v>128</v>
      </c>
      <c r="J1623" s="89" t="s">
        <v>252</v>
      </c>
      <c r="K1623" s="90">
        <v>3</v>
      </c>
      <c r="L1623" s="91">
        <v>3.6666666666666599</v>
      </c>
    </row>
    <row r="1624" spans="9:13" x14ac:dyDescent="0.3">
      <c r="I1624" s="88" t="s">
        <v>129</v>
      </c>
      <c r="J1624" s="89" t="s">
        <v>252</v>
      </c>
      <c r="K1624" s="90">
        <v>2</v>
      </c>
      <c r="L1624" s="91">
        <v>2.6666666666666599</v>
      </c>
    </row>
    <row r="1625" spans="9:13" x14ac:dyDescent="0.3">
      <c r="I1625" s="88" t="s">
        <v>130</v>
      </c>
      <c r="J1625" s="89" t="s">
        <v>252</v>
      </c>
      <c r="K1625" s="90">
        <v>9</v>
      </c>
      <c r="L1625" s="91">
        <v>4.6666666666666599</v>
      </c>
    </row>
    <row r="1626" spans="9:13" x14ac:dyDescent="0.3">
      <c r="I1626" s="88" t="s">
        <v>131</v>
      </c>
      <c r="J1626" s="89" t="s">
        <v>252</v>
      </c>
      <c r="K1626" s="90">
        <v>2</v>
      </c>
      <c r="L1626" s="91">
        <v>4.3333333333333304</v>
      </c>
    </row>
    <row r="1627" spans="9:13" x14ac:dyDescent="0.3">
      <c r="I1627" s="88" t="s">
        <v>132</v>
      </c>
      <c r="J1627" s="89" t="s">
        <v>252</v>
      </c>
      <c r="K1627" s="90">
        <v>5</v>
      </c>
      <c r="L1627" s="91">
        <v>5.3333333333333304</v>
      </c>
    </row>
    <row r="1628" spans="9:13" x14ac:dyDescent="0.3">
      <c r="I1628" s="88" t="s">
        <v>133</v>
      </c>
      <c r="J1628" s="89" t="s">
        <v>252</v>
      </c>
      <c r="K1628" s="90">
        <v>6</v>
      </c>
      <c r="L1628" s="91">
        <v>4.3333333333333304</v>
      </c>
    </row>
    <row r="1629" spans="9:13" x14ac:dyDescent="0.3">
      <c r="I1629" s="88" t="s">
        <v>134</v>
      </c>
      <c r="J1629" s="89" t="s">
        <v>252</v>
      </c>
      <c r="K1629" s="90">
        <v>4</v>
      </c>
      <c r="L1629" s="91">
        <v>5</v>
      </c>
    </row>
    <row r="1630" spans="9:13" x14ac:dyDescent="0.3">
      <c r="I1630" s="88" t="s">
        <v>135</v>
      </c>
      <c r="J1630" s="89" t="s">
        <v>252</v>
      </c>
      <c r="K1630" s="90">
        <v>5</v>
      </c>
      <c r="L1630" s="91">
        <v>5</v>
      </c>
    </row>
    <row r="1631" spans="9:13" ht="15" thickBot="1" x14ac:dyDescent="0.35">
      <c r="I1631" s="96" t="s">
        <v>136</v>
      </c>
      <c r="J1631" s="97" t="s">
        <v>252</v>
      </c>
      <c r="K1631" s="100">
        <v>15</v>
      </c>
      <c r="L1631" s="101">
        <v>8</v>
      </c>
      <c r="M1631" s="1" t="str">
        <f>IF(K1631&gt;L1631,"Increase","Decline")</f>
        <v>Increase</v>
      </c>
    </row>
    <row r="1632" spans="9:13" ht="15" thickTop="1" x14ac:dyDescent="0.3">
      <c r="I1632" s="92" t="s">
        <v>124</v>
      </c>
      <c r="J1632" s="93" t="s">
        <v>253</v>
      </c>
      <c r="K1632" s="94">
        <v>1</v>
      </c>
      <c r="L1632" s="95">
        <v>1</v>
      </c>
    </row>
    <row r="1633" spans="9:13" x14ac:dyDescent="0.3">
      <c r="I1633" s="88" t="s">
        <v>126</v>
      </c>
      <c r="J1633" s="89" t="s">
        <v>253</v>
      </c>
      <c r="K1633" s="90">
        <v>2</v>
      </c>
      <c r="L1633" s="91">
        <v>1.5</v>
      </c>
    </row>
    <row r="1634" spans="9:13" x14ac:dyDescent="0.3">
      <c r="I1634" s="88" t="s">
        <v>127</v>
      </c>
      <c r="J1634" s="89" t="s">
        <v>253</v>
      </c>
      <c r="K1634" s="90">
        <v>5</v>
      </c>
      <c r="L1634" s="91">
        <v>2.6666666666666599</v>
      </c>
    </row>
    <row r="1635" spans="9:13" x14ac:dyDescent="0.3">
      <c r="I1635" s="88" t="s">
        <v>128</v>
      </c>
      <c r="J1635" s="89" t="s">
        <v>253</v>
      </c>
      <c r="K1635" s="90">
        <v>2</v>
      </c>
      <c r="L1635" s="91">
        <v>3</v>
      </c>
    </row>
    <row r="1636" spans="9:13" x14ac:dyDescent="0.3">
      <c r="I1636" s="88" t="s">
        <v>129</v>
      </c>
      <c r="J1636" s="89" t="s">
        <v>253</v>
      </c>
      <c r="K1636" s="90">
        <v>5</v>
      </c>
      <c r="L1636" s="91">
        <v>4</v>
      </c>
    </row>
    <row r="1637" spans="9:13" x14ac:dyDescent="0.3">
      <c r="I1637" s="88" t="s">
        <v>130</v>
      </c>
      <c r="J1637" s="89" t="s">
        <v>253</v>
      </c>
      <c r="K1637" s="90">
        <v>8</v>
      </c>
      <c r="L1637" s="91">
        <v>5</v>
      </c>
    </row>
    <row r="1638" spans="9:13" x14ac:dyDescent="0.3">
      <c r="I1638" s="88" t="s">
        <v>131</v>
      </c>
      <c r="J1638" s="89" t="s">
        <v>253</v>
      </c>
      <c r="K1638" s="90">
        <v>2</v>
      </c>
      <c r="L1638" s="91">
        <v>5</v>
      </c>
    </row>
    <row r="1639" spans="9:13" x14ac:dyDescent="0.3">
      <c r="I1639" s="88" t="s">
        <v>132</v>
      </c>
      <c r="J1639" s="89" t="s">
        <v>253</v>
      </c>
      <c r="K1639" s="90">
        <v>5</v>
      </c>
      <c r="L1639" s="91">
        <v>5</v>
      </c>
    </row>
    <row r="1640" spans="9:13" x14ac:dyDescent="0.3">
      <c r="I1640" s="88" t="s">
        <v>133</v>
      </c>
      <c r="J1640" s="89" t="s">
        <v>253</v>
      </c>
      <c r="K1640" s="90">
        <v>4</v>
      </c>
      <c r="L1640" s="91">
        <v>3.6666666666666599</v>
      </c>
    </row>
    <row r="1641" spans="9:13" x14ac:dyDescent="0.3">
      <c r="I1641" s="88" t="s">
        <v>134</v>
      </c>
      <c r="J1641" s="89" t="s">
        <v>253</v>
      </c>
      <c r="K1641" s="90">
        <v>9</v>
      </c>
      <c r="L1641" s="91">
        <v>6</v>
      </c>
    </row>
    <row r="1642" spans="9:13" x14ac:dyDescent="0.3">
      <c r="I1642" s="88" t="s">
        <v>135</v>
      </c>
      <c r="J1642" s="89" t="s">
        <v>253</v>
      </c>
      <c r="K1642" s="90">
        <v>9</v>
      </c>
      <c r="L1642" s="91">
        <v>7.3333333333333304</v>
      </c>
    </row>
    <row r="1643" spans="9:13" ht="15" thickBot="1" x14ac:dyDescent="0.35">
      <c r="I1643" s="96" t="s">
        <v>136</v>
      </c>
      <c r="J1643" s="97" t="s">
        <v>253</v>
      </c>
      <c r="K1643" s="98">
        <v>4</v>
      </c>
      <c r="L1643" s="99">
        <v>7.3333333333333304</v>
      </c>
      <c r="M1643" s="1" t="str">
        <f>IF(K1643&gt;L1643,"Increase","Decline")</f>
        <v>Decline</v>
      </c>
    </row>
    <row r="1644" spans="9:13" ht="15" thickTop="1" x14ac:dyDescent="0.3">
      <c r="I1644" s="92" t="s">
        <v>126</v>
      </c>
      <c r="J1644" s="93" t="s">
        <v>254</v>
      </c>
      <c r="K1644" s="94">
        <v>2</v>
      </c>
      <c r="L1644" s="95">
        <v>2</v>
      </c>
    </row>
    <row r="1645" spans="9:13" x14ac:dyDescent="0.3">
      <c r="I1645" s="88" t="s">
        <v>127</v>
      </c>
      <c r="J1645" s="89" t="s">
        <v>254</v>
      </c>
      <c r="K1645" s="90">
        <v>4</v>
      </c>
      <c r="L1645" s="91">
        <v>3</v>
      </c>
    </row>
    <row r="1646" spans="9:13" x14ac:dyDescent="0.3">
      <c r="I1646" s="88" t="s">
        <v>128</v>
      </c>
      <c r="J1646" s="89" t="s">
        <v>254</v>
      </c>
      <c r="K1646" s="90">
        <v>5</v>
      </c>
      <c r="L1646" s="91">
        <v>3.6666666666666599</v>
      </c>
    </row>
    <row r="1647" spans="9:13" x14ac:dyDescent="0.3">
      <c r="I1647" s="88" t="s">
        <v>129</v>
      </c>
      <c r="J1647" s="89" t="s">
        <v>254</v>
      </c>
      <c r="K1647" s="90">
        <v>5</v>
      </c>
      <c r="L1647" s="91">
        <v>4.6666666666666599</v>
      </c>
    </row>
    <row r="1648" spans="9:13" x14ac:dyDescent="0.3">
      <c r="I1648" s="88" t="s">
        <v>130</v>
      </c>
      <c r="J1648" s="89" t="s">
        <v>254</v>
      </c>
      <c r="K1648" s="90">
        <v>6</v>
      </c>
      <c r="L1648" s="91">
        <v>5.3333333333333304</v>
      </c>
    </row>
    <row r="1649" spans="9:13" x14ac:dyDescent="0.3">
      <c r="I1649" s="88" t="s">
        <v>131</v>
      </c>
      <c r="J1649" s="89" t="s">
        <v>254</v>
      </c>
      <c r="K1649" s="90">
        <v>3</v>
      </c>
      <c r="L1649" s="91">
        <v>4.6666666666666599</v>
      </c>
    </row>
    <row r="1650" spans="9:13" x14ac:dyDescent="0.3">
      <c r="I1650" s="88" t="s">
        <v>132</v>
      </c>
      <c r="J1650" s="89" t="s">
        <v>254</v>
      </c>
      <c r="K1650" s="90">
        <v>2</v>
      </c>
      <c r="L1650" s="91">
        <v>3.6666666666666599</v>
      </c>
    </row>
    <row r="1651" spans="9:13" x14ac:dyDescent="0.3">
      <c r="I1651" s="88" t="s">
        <v>133</v>
      </c>
      <c r="J1651" s="89" t="s">
        <v>254</v>
      </c>
      <c r="K1651" s="90">
        <v>3</v>
      </c>
      <c r="L1651" s="91">
        <v>2.6666666666666599</v>
      </c>
    </row>
    <row r="1652" spans="9:13" x14ac:dyDescent="0.3">
      <c r="I1652" s="88" t="s">
        <v>134</v>
      </c>
      <c r="J1652" s="89" t="s">
        <v>254</v>
      </c>
      <c r="K1652" s="90">
        <v>3</v>
      </c>
      <c r="L1652" s="91">
        <v>2.6666666666666599</v>
      </c>
    </row>
    <row r="1653" spans="9:13" x14ac:dyDescent="0.3">
      <c r="I1653" s="88" t="s">
        <v>135</v>
      </c>
      <c r="J1653" s="89" t="s">
        <v>254</v>
      </c>
      <c r="K1653" s="90">
        <v>10</v>
      </c>
      <c r="L1653" s="91">
        <v>5.3333333333333304</v>
      </c>
    </row>
    <row r="1654" spans="9:13" ht="15" thickBot="1" x14ac:dyDescent="0.35">
      <c r="I1654" s="96" t="s">
        <v>136</v>
      </c>
      <c r="J1654" s="97" t="s">
        <v>254</v>
      </c>
      <c r="K1654" s="98">
        <v>4</v>
      </c>
      <c r="L1654" s="99">
        <v>5.6666666666666599</v>
      </c>
      <c r="M1654" s="1" t="str">
        <f>IF(K1654&gt;L1654,"Increase","Decline")</f>
        <v>Decline</v>
      </c>
    </row>
    <row r="1655" spans="9:13" ht="15" thickTop="1" x14ac:dyDescent="0.3">
      <c r="I1655" s="92" t="s">
        <v>124</v>
      </c>
      <c r="J1655" s="93" t="s">
        <v>255</v>
      </c>
      <c r="K1655" s="94">
        <v>4</v>
      </c>
      <c r="L1655" s="95">
        <v>4</v>
      </c>
    </row>
    <row r="1656" spans="9:13" x14ac:dyDescent="0.3">
      <c r="I1656" s="88" t="s">
        <v>126</v>
      </c>
      <c r="J1656" s="89" t="s">
        <v>255</v>
      </c>
      <c r="K1656" s="90">
        <v>2</v>
      </c>
      <c r="L1656" s="91">
        <v>3</v>
      </c>
    </row>
    <row r="1657" spans="9:13" x14ac:dyDescent="0.3">
      <c r="I1657" s="88" t="s">
        <v>127</v>
      </c>
      <c r="J1657" s="89" t="s">
        <v>255</v>
      </c>
      <c r="K1657" s="90">
        <v>2</v>
      </c>
      <c r="L1657" s="91">
        <v>2.6666666666666599</v>
      </c>
    </row>
    <row r="1658" spans="9:13" x14ac:dyDescent="0.3">
      <c r="I1658" s="88" t="s">
        <v>128</v>
      </c>
      <c r="J1658" s="89" t="s">
        <v>255</v>
      </c>
      <c r="K1658" s="90">
        <v>1</v>
      </c>
      <c r="L1658" s="91">
        <v>1.6666666666666601</v>
      </c>
    </row>
    <row r="1659" spans="9:13" x14ac:dyDescent="0.3">
      <c r="I1659" s="88" t="s">
        <v>129</v>
      </c>
      <c r="J1659" s="89" t="s">
        <v>255</v>
      </c>
      <c r="K1659" s="90">
        <v>1</v>
      </c>
      <c r="L1659" s="91">
        <v>1.3333333333333299</v>
      </c>
    </row>
    <row r="1660" spans="9:13" x14ac:dyDescent="0.3">
      <c r="I1660" s="88" t="s">
        <v>130</v>
      </c>
      <c r="J1660" s="89" t="s">
        <v>255</v>
      </c>
      <c r="K1660" s="90">
        <v>6</v>
      </c>
      <c r="L1660" s="91">
        <v>2.6666666666666599</v>
      </c>
    </row>
    <row r="1661" spans="9:13" x14ac:dyDescent="0.3">
      <c r="I1661" s="88" t="s">
        <v>131</v>
      </c>
      <c r="J1661" s="89" t="s">
        <v>255</v>
      </c>
      <c r="K1661" s="90">
        <v>4</v>
      </c>
      <c r="L1661" s="91">
        <v>3.6666666666666599</v>
      </c>
    </row>
    <row r="1662" spans="9:13" x14ac:dyDescent="0.3">
      <c r="I1662" s="88" t="s">
        <v>132</v>
      </c>
      <c r="J1662" s="89" t="s">
        <v>255</v>
      </c>
      <c r="K1662" s="90">
        <v>5</v>
      </c>
      <c r="L1662" s="91">
        <v>5</v>
      </c>
    </row>
    <row r="1663" spans="9:13" x14ac:dyDescent="0.3">
      <c r="I1663" s="88" t="s">
        <v>133</v>
      </c>
      <c r="J1663" s="89" t="s">
        <v>255</v>
      </c>
      <c r="K1663" s="90">
        <v>6</v>
      </c>
      <c r="L1663" s="91">
        <v>5</v>
      </c>
    </row>
    <row r="1664" spans="9:13" x14ac:dyDescent="0.3">
      <c r="I1664" s="88" t="s">
        <v>134</v>
      </c>
      <c r="J1664" s="89" t="s">
        <v>255</v>
      </c>
      <c r="K1664" s="90">
        <v>7</v>
      </c>
      <c r="L1664" s="91">
        <v>6</v>
      </c>
    </row>
    <row r="1665" spans="9:13" x14ac:dyDescent="0.3">
      <c r="I1665" s="88" t="s">
        <v>135</v>
      </c>
      <c r="J1665" s="89" t="s">
        <v>255</v>
      </c>
      <c r="K1665" s="90">
        <v>4</v>
      </c>
      <c r="L1665" s="91">
        <v>5.6666666666666599</v>
      </c>
    </row>
    <row r="1666" spans="9:13" ht="15" thickBot="1" x14ac:dyDescent="0.35">
      <c r="I1666" s="96" t="s">
        <v>136</v>
      </c>
      <c r="J1666" s="97" t="s">
        <v>255</v>
      </c>
      <c r="K1666" s="98">
        <v>4</v>
      </c>
      <c r="L1666" s="99">
        <v>5</v>
      </c>
      <c r="M1666" s="1" t="str">
        <f>IF(K1666&gt;L1666,"Increase","Decline")</f>
        <v>Decline</v>
      </c>
    </row>
    <row r="1667" spans="9:13" ht="15" thickTop="1" x14ac:dyDescent="0.3">
      <c r="I1667" s="92" t="s">
        <v>124</v>
      </c>
      <c r="J1667" s="93" t="s">
        <v>256</v>
      </c>
      <c r="K1667" s="94">
        <v>3</v>
      </c>
      <c r="L1667" s="95">
        <v>3</v>
      </c>
    </row>
    <row r="1668" spans="9:13" x14ac:dyDescent="0.3">
      <c r="I1668" s="88" t="s">
        <v>126</v>
      </c>
      <c r="J1668" s="89" t="s">
        <v>256</v>
      </c>
      <c r="K1668" s="90">
        <v>1</v>
      </c>
      <c r="L1668" s="91">
        <v>2</v>
      </c>
    </row>
    <row r="1669" spans="9:13" x14ac:dyDescent="0.3">
      <c r="I1669" s="88" t="s">
        <v>127</v>
      </c>
      <c r="J1669" s="89" t="s">
        <v>256</v>
      </c>
      <c r="K1669" s="90">
        <v>3</v>
      </c>
      <c r="L1669" s="91">
        <v>2.3333333333333299</v>
      </c>
    </row>
    <row r="1670" spans="9:13" x14ac:dyDescent="0.3">
      <c r="I1670" s="88" t="s">
        <v>129</v>
      </c>
      <c r="J1670" s="89" t="s">
        <v>256</v>
      </c>
      <c r="K1670" s="90">
        <v>3</v>
      </c>
      <c r="L1670" s="91">
        <v>2.3333333333333299</v>
      </c>
    </row>
    <row r="1671" spans="9:13" x14ac:dyDescent="0.3">
      <c r="I1671" s="88" t="s">
        <v>130</v>
      </c>
      <c r="J1671" s="89" t="s">
        <v>256</v>
      </c>
      <c r="K1671" s="90">
        <v>8</v>
      </c>
      <c r="L1671" s="91">
        <v>4.6666666666666599</v>
      </c>
    </row>
    <row r="1672" spans="9:13" x14ac:dyDescent="0.3">
      <c r="I1672" s="88" t="s">
        <v>131</v>
      </c>
      <c r="J1672" s="89" t="s">
        <v>256</v>
      </c>
      <c r="K1672" s="90">
        <v>4</v>
      </c>
      <c r="L1672" s="91">
        <v>5</v>
      </c>
    </row>
    <row r="1673" spans="9:13" x14ac:dyDescent="0.3">
      <c r="I1673" s="88" t="s">
        <v>132</v>
      </c>
      <c r="J1673" s="89" t="s">
        <v>256</v>
      </c>
      <c r="K1673" s="90">
        <v>6</v>
      </c>
      <c r="L1673" s="91">
        <v>6</v>
      </c>
    </row>
    <row r="1674" spans="9:13" x14ac:dyDescent="0.3">
      <c r="I1674" s="88" t="s">
        <v>133</v>
      </c>
      <c r="J1674" s="89" t="s">
        <v>256</v>
      </c>
      <c r="K1674" s="90">
        <v>3</v>
      </c>
      <c r="L1674" s="91">
        <v>4.3333333333333304</v>
      </c>
    </row>
    <row r="1675" spans="9:13" x14ac:dyDescent="0.3">
      <c r="I1675" s="88" t="s">
        <v>134</v>
      </c>
      <c r="J1675" s="89" t="s">
        <v>256</v>
      </c>
      <c r="K1675" s="90">
        <v>6</v>
      </c>
      <c r="L1675" s="91">
        <v>5</v>
      </c>
    </row>
    <row r="1676" spans="9:13" x14ac:dyDescent="0.3">
      <c r="I1676" s="88" t="s">
        <v>135</v>
      </c>
      <c r="J1676" s="89" t="s">
        <v>256</v>
      </c>
      <c r="K1676" s="90">
        <v>5</v>
      </c>
      <c r="L1676" s="91">
        <v>4.6666666666666599</v>
      </c>
    </row>
    <row r="1677" spans="9:13" ht="15" thickBot="1" x14ac:dyDescent="0.35">
      <c r="I1677" s="96" t="s">
        <v>136</v>
      </c>
      <c r="J1677" s="97" t="s">
        <v>256</v>
      </c>
      <c r="K1677" s="100">
        <v>6</v>
      </c>
      <c r="L1677" s="101">
        <v>5.6666666666666599</v>
      </c>
      <c r="M1677" s="1" t="str">
        <f>IF(K1677&gt;L1677,"Increase","Decline")</f>
        <v>Increase</v>
      </c>
    </row>
    <row r="1678" spans="9:13" ht="15" thickTop="1" x14ac:dyDescent="0.3">
      <c r="I1678" s="92" t="s">
        <v>124</v>
      </c>
      <c r="J1678" s="93" t="s">
        <v>257</v>
      </c>
      <c r="K1678" s="94">
        <v>21</v>
      </c>
      <c r="L1678" s="95">
        <v>21</v>
      </c>
    </row>
    <row r="1679" spans="9:13" x14ac:dyDescent="0.3">
      <c r="I1679" s="88" t="s">
        <v>126</v>
      </c>
      <c r="J1679" s="89" t="s">
        <v>257</v>
      </c>
      <c r="K1679" s="90">
        <v>131</v>
      </c>
      <c r="L1679" s="91">
        <v>76</v>
      </c>
    </row>
    <row r="1680" spans="9:13" x14ac:dyDescent="0.3">
      <c r="I1680" s="88" t="s">
        <v>127</v>
      </c>
      <c r="J1680" s="89" t="s">
        <v>257</v>
      </c>
      <c r="K1680" s="90">
        <v>126</v>
      </c>
      <c r="L1680" s="91">
        <v>92.6666666666666</v>
      </c>
    </row>
    <row r="1681" spans="9:13" x14ac:dyDescent="0.3">
      <c r="I1681" s="88" t="s">
        <v>128</v>
      </c>
      <c r="J1681" s="89" t="s">
        <v>257</v>
      </c>
      <c r="K1681" s="90">
        <v>128</v>
      </c>
      <c r="L1681" s="91">
        <v>128.333333333333</v>
      </c>
    </row>
    <row r="1682" spans="9:13" x14ac:dyDescent="0.3">
      <c r="I1682" s="88" t="s">
        <v>129</v>
      </c>
      <c r="J1682" s="89" t="s">
        <v>257</v>
      </c>
      <c r="K1682" s="90">
        <v>147</v>
      </c>
      <c r="L1682" s="91">
        <v>133.666666666666</v>
      </c>
    </row>
    <row r="1683" spans="9:13" x14ac:dyDescent="0.3">
      <c r="I1683" s="88" t="s">
        <v>130</v>
      </c>
      <c r="J1683" s="89" t="s">
        <v>257</v>
      </c>
      <c r="K1683" s="90">
        <v>149</v>
      </c>
      <c r="L1683" s="91">
        <v>141.333333333333</v>
      </c>
    </row>
    <row r="1684" spans="9:13" x14ac:dyDescent="0.3">
      <c r="I1684" s="88" t="s">
        <v>131</v>
      </c>
      <c r="J1684" s="89" t="s">
        <v>257</v>
      </c>
      <c r="K1684" s="90">
        <v>169</v>
      </c>
      <c r="L1684" s="91">
        <v>155</v>
      </c>
    </row>
    <row r="1685" spans="9:13" x14ac:dyDescent="0.3">
      <c r="I1685" s="88" t="s">
        <v>132</v>
      </c>
      <c r="J1685" s="89" t="s">
        <v>257</v>
      </c>
      <c r="K1685" s="90">
        <v>143</v>
      </c>
      <c r="L1685" s="91">
        <v>153.666666666666</v>
      </c>
    </row>
    <row r="1686" spans="9:13" x14ac:dyDescent="0.3">
      <c r="I1686" s="88" t="s">
        <v>133</v>
      </c>
      <c r="J1686" s="89" t="s">
        <v>257</v>
      </c>
      <c r="K1686" s="90">
        <v>171</v>
      </c>
      <c r="L1686" s="91">
        <v>161</v>
      </c>
    </row>
    <row r="1687" spans="9:13" x14ac:dyDescent="0.3">
      <c r="I1687" s="88" t="s">
        <v>134</v>
      </c>
      <c r="J1687" s="89" t="s">
        <v>257</v>
      </c>
      <c r="K1687" s="90">
        <v>193</v>
      </c>
      <c r="L1687" s="91">
        <v>169</v>
      </c>
    </row>
    <row r="1688" spans="9:13" x14ac:dyDescent="0.3">
      <c r="I1688" s="88" t="s">
        <v>135</v>
      </c>
      <c r="J1688" s="89" t="s">
        <v>257</v>
      </c>
      <c r="K1688" s="90">
        <v>187</v>
      </c>
      <c r="L1688" s="91">
        <v>183.666666666666</v>
      </c>
    </row>
    <row r="1689" spans="9:13" ht="15" thickBot="1" x14ac:dyDescent="0.35">
      <c r="I1689" s="96" t="s">
        <v>136</v>
      </c>
      <c r="J1689" s="97" t="s">
        <v>257</v>
      </c>
      <c r="K1689" s="98">
        <v>158</v>
      </c>
      <c r="L1689" s="99">
        <v>179.333333333333</v>
      </c>
      <c r="M1689" s="1" t="str">
        <f>IF(K1689&gt;L1689,"Increase","Decline")</f>
        <v>Decline</v>
      </c>
    </row>
    <row r="1690" spans="9:13" ht="15" thickTop="1" x14ac:dyDescent="0.3">
      <c r="I1690" s="92" t="s">
        <v>124</v>
      </c>
      <c r="J1690" s="93" t="s">
        <v>258</v>
      </c>
      <c r="K1690" s="94">
        <v>15</v>
      </c>
      <c r="L1690" s="95">
        <v>15</v>
      </c>
    </row>
    <row r="1691" spans="9:13" x14ac:dyDescent="0.3">
      <c r="I1691" s="88" t="s">
        <v>126</v>
      </c>
      <c r="J1691" s="89" t="s">
        <v>258</v>
      </c>
      <c r="K1691" s="90">
        <v>185</v>
      </c>
      <c r="L1691" s="91">
        <v>100</v>
      </c>
    </row>
    <row r="1692" spans="9:13" x14ac:dyDescent="0.3">
      <c r="I1692" s="88" t="s">
        <v>127</v>
      </c>
      <c r="J1692" s="89" t="s">
        <v>258</v>
      </c>
      <c r="K1692" s="90">
        <v>207</v>
      </c>
      <c r="L1692" s="91">
        <v>135.666666666666</v>
      </c>
    </row>
    <row r="1693" spans="9:13" x14ac:dyDescent="0.3">
      <c r="I1693" s="88" t="s">
        <v>128</v>
      </c>
      <c r="J1693" s="89" t="s">
        <v>258</v>
      </c>
      <c r="K1693" s="90">
        <v>254</v>
      </c>
      <c r="L1693" s="91">
        <v>215.333333333333</v>
      </c>
    </row>
    <row r="1694" spans="9:13" x14ac:dyDescent="0.3">
      <c r="I1694" s="88" t="s">
        <v>129</v>
      </c>
      <c r="J1694" s="89" t="s">
        <v>258</v>
      </c>
      <c r="K1694" s="90">
        <v>249</v>
      </c>
      <c r="L1694" s="91">
        <v>236.666666666666</v>
      </c>
    </row>
    <row r="1695" spans="9:13" x14ac:dyDescent="0.3">
      <c r="I1695" s="88" t="s">
        <v>130</v>
      </c>
      <c r="J1695" s="89" t="s">
        <v>258</v>
      </c>
      <c r="K1695" s="90">
        <v>258</v>
      </c>
      <c r="L1695" s="91">
        <v>253.666666666666</v>
      </c>
    </row>
    <row r="1696" spans="9:13" x14ac:dyDescent="0.3">
      <c r="I1696" s="88" t="s">
        <v>131</v>
      </c>
      <c r="J1696" s="89" t="s">
        <v>258</v>
      </c>
      <c r="K1696" s="90">
        <v>222</v>
      </c>
      <c r="L1696" s="91">
        <v>243</v>
      </c>
    </row>
    <row r="1697" spans="9:13" x14ac:dyDescent="0.3">
      <c r="I1697" s="88" t="s">
        <v>132</v>
      </c>
      <c r="J1697" s="89" t="s">
        <v>258</v>
      </c>
      <c r="K1697" s="90">
        <v>212</v>
      </c>
      <c r="L1697" s="91">
        <v>230.666666666666</v>
      </c>
    </row>
    <row r="1698" spans="9:13" x14ac:dyDescent="0.3">
      <c r="I1698" s="88" t="s">
        <v>133</v>
      </c>
      <c r="J1698" s="89" t="s">
        <v>258</v>
      </c>
      <c r="K1698" s="90">
        <v>263</v>
      </c>
      <c r="L1698" s="91">
        <v>232.333333333333</v>
      </c>
    </row>
    <row r="1699" spans="9:13" x14ac:dyDescent="0.3">
      <c r="I1699" s="88" t="s">
        <v>134</v>
      </c>
      <c r="J1699" s="89" t="s">
        <v>258</v>
      </c>
      <c r="K1699" s="90">
        <v>293</v>
      </c>
      <c r="L1699" s="91">
        <v>256</v>
      </c>
    </row>
    <row r="1700" spans="9:13" x14ac:dyDescent="0.3">
      <c r="I1700" s="88" t="s">
        <v>135</v>
      </c>
      <c r="J1700" s="89" t="s">
        <v>258</v>
      </c>
      <c r="K1700" s="90">
        <v>309</v>
      </c>
      <c r="L1700" s="91">
        <v>288.33333333333297</v>
      </c>
    </row>
    <row r="1701" spans="9:13" ht="15" thickBot="1" x14ac:dyDescent="0.35">
      <c r="I1701" s="96" t="s">
        <v>136</v>
      </c>
      <c r="J1701" s="97" t="s">
        <v>258</v>
      </c>
      <c r="K1701" s="98">
        <v>273</v>
      </c>
      <c r="L1701" s="99">
        <v>291.666666666666</v>
      </c>
      <c r="M1701" s="1" t="str">
        <f>IF(K1701&gt;L1701,"Increase","Decline")</f>
        <v>Decline</v>
      </c>
    </row>
    <row r="1702" spans="9:13" ht="15" thickTop="1" x14ac:dyDescent="0.3">
      <c r="I1702" s="92" t="s">
        <v>124</v>
      </c>
      <c r="J1702" s="93" t="s">
        <v>259</v>
      </c>
      <c r="K1702" s="94">
        <v>217</v>
      </c>
      <c r="L1702" s="95">
        <v>217</v>
      </c>
    </row>
    <row r="1703" spans="9:13" x14ac:dyDescent="0.3">
      <c r="I1703" s="88" t="s">
        <v>126</v>
      </c>
      <c r="J1703" s="89" t="s">
        <v>259</v>
      </c>
      <c r="K1703" s="90">
        <v>594</v>
      </c>
      <c r="L1703" s="91">
        <v>405.5</v>
      </c>
    </row>
    <row r="1704" spans="9:13" x14ac:dyDescent="0.3">
      <c r="I1704" s="88" t="s">
        <v>127</v>
      </c>
      <c r="J1704" s="89" t="s">
        <v>259</v>
      </c>
      <c r="K1704" s="90">
        <v>598</v>
      </c>
      <c r="L1704" s="91">
        <v>469.666666666666</v>
      </c>
    </row>
    <row r="1705" spans="9:13" x14ac:dyDescent="0.3">
      <c r="I1705" s="88" t="s">
        <v>128</v>
      </c>
      <c r="J1705" s="89" t="s">
        <v>259</v>
      </c>
      <c r="K1705" s="90">
        <v>630</v>
      </c>
      <c r="L1705" s="91">
        <v>607.33333333333303</v>
      </c>
    </row>
    <row r="1706" spans="9:13" x14ac:dyDescent="0.3">
      <c r="I1706" s="88" t="s">
        <v>129</v>
      </c>
      <c r="J1706" s="89" t="s">
        <v>259</v>
      </c>
      <c r="K1706" s="90">
        <v>576</v>
      </c>
      <c r="L1706" s="91">
        <v>601.33333333333303</v>
      </c>
    </row>
    <row r="1707" spans="9:13" x14ac:dyDescent="0.3">
      <c r="I1707" s="88" t="s">
        <v>130</v>
      </c>
      <c r="J1707" s="89" t="s">
        <v>259</v>
      </c>
      <c r="K1707" s="90">
        <v>787</v>
      </c>
      <c r="L1707" s="91">
        <v>664.33333333333303</v>
      </c>
    </row>
    <row r="1708" spans="9:13" x14ac:dyDescent="0.3">
      <c r="I1708" s="88" t="s">
        <v>131</v>
      </c>
      <c r="J1708" s="89" t="s">
        <v>259</v>
      </c>
      <c r="K1708" s="90">
        <v>694</v>
      </c>
      <c r="L1708" s="91">
        <v>685.66666666666595</v>
      </c>
    </row>
    <row r="1709" spans="9:13" x14ac:dyDescent="0.3">
      <c r="I1709" s="88" t="s">
        <v>132</v>
      </c>
      <c r="J1709" s="89" t="s">
        <v>259</v>
      </c>
      <c r="K1709" s="90">
        <v>718</v>
      </c>
      <c r="L1709" s="91">
        <v>733</v>
      </c>
    </row>
    <row r="1710" spans="9:13" x14ac:dyDescent="0.3">
      <c r="I1710" s="88" t="s">
        <v>133</v>
      </c>
      <c r="J1710" s="89" t="s">
        <v>259</v>
      </c>
      <c r="K1710" s="90">
        <v>765</v>
      </c>
      <c r="L1710" s="91">
        <v>725.66666666666595</v>
      </c>
    </row>
    <row r="1711" spans="9:13" x14ac:dyDescent="0.3">
      <c r="I1711" s="88" t="s">
        <v>134</v>
      </c>
      <c r="J1711" s="89" t="s">
        <v>259</v>
      </c>
      <c r="K1711" s="90">
        <v>791</v>
      </c>
      <c r="L1711" s="91">
        <v>758</v>
      </c>
    </row>
    <row r="1712" spans="9:13" x14ac:dyDescent="0.3">
      <c r="I1712" s="88" t="s">
        <v>135</v>
      </c>
      <c r="J1712" s="89" t="s">
        <v>259</v>
      </c>
      <c r="K1712" s="90">
        <v>782</v>
      </c>
      <c r="L1712" s="91">
        <v>779.33333333333303</v>
      </c>
    </row>
    <row r="1713" spans="9:13" ht="15" thickBot="1" x14ac:dyDescent="0.35">
      <c r="I1713" s="96" t="s">
        <v>136</v>
      </c>
      <c r="J1713" s="97" t="s">
        <v>259</v>
      </c>
      <c r="K1713" s="100">
        <v>815</v>
      </c>
      <c r="L1713" s="101">
        <v>796</v>
      </c>
      <c r="M1713" s="1" t="str">
        <f>IF(K1713&gt;L1713,"Increase","Decline")</f>
        <v>Increase</v>
      </c>
    </row>
    <row r="1714" spans="9:13" ht="15" thickTop="1" x14ac:dyDescent="0.3">
      <c r="I1714" s="92" t="s">
        <v>124</v>
      </c>
      <c r="J1714" s="93" t="s">
        <v>260</v>
      </c>
      <c r="K1714" s="94">
        <v>2</v>
      </c>
      <c r="L1714" s="95">
        <v>2</v>
      </c>
    </row>
    <row r="1715" spans="9:13" x14ac:dyDescent="0.3">
      <c r="I1715" s="88" t="s">
        <v>126</v>
      </c>
      <c r="J1715" s="89" t="s">
        <v>260</v>
      </c>
      <c r="K1715" s="90">
        <v>31</v>
      </c>
      <c r="L1715" s="91">
        <v>16.5</v>
      </c>
    </row>
    <row r="1716" spans="9:13" x14ac:dyDescent="0.3">
      <c r="I1716" s="88" t="s">
        <v>127</v>
      </c>
      <c r="J1716" s="89" t="s">
        <v>260</v>
      </c>
      <c r="K1716" s="90">
        <v>28</v>
      </c>
      <c r="L1716" s="91">
        <v>20.3333333333333</v>
      </c>
    </row>
    <row r="1717" spans="9:13" x14ac:dyDescent="0.3">
      <c r="I1717" s="88" t="s">
        <v>128</v>
      </c>
      <c r="J1717" s="89" t="s">
        <v>260</v>
      </c>
      <c r="K1717" s="90">
        <v>25</v>
      </c>
      <c r="L1717" s="91">
        <v>28</v>
      </c>
    </row>
    <row r="1718" spans="9:13" x14ac:dyDescent="0.3">
      <c r="I1718" s="88" t="s">
        <v>129</v>
      </c>
      <c r="J1718" s="89" t="s">
        <v>260</v>
      </c>
      <c r="K1718" s="90">
        <v>30</v>
      </c>
      <c r="L1718" s="91">
        <v>27.6666666666666</v>
      </c>
    </row>
    <row r="1719" spans="9:13" x14ac:dyDescent="0.3">
      <c r="I1719" s="88" t="s">
        <v>130</v>
      </c>
      <c r="J1719" s="89" t="s">
        <v>260</v>
      </c>
      <c r="K1719" s="90">
        <v>36</v>
      </c>
      <c r="L1719" s="91">
        <v>30.3333333333333</v>
      </c>
    </row>
    <row r="1720" spans="9:13" x14ac:dyDescent="0.3">
      <c r="I1720" s="88" t="s">
        <v>131</v>
      </c>
      <c r="J1720" s="89" t="s">
        <v>260</v>
      </c>
      <c r="K1720" s="90">
        <v>27</v>
      </c>
      <c r="L1720" s="91">
        <v>31</v>
      </c>
    </row>
    <row r="1721" spans="9:13" x14ac:dyDescent="0.3">
      <c r="I1721" s="88" t="s">
        <v>132</v>
      </c>
      <c r="J1721" s="89" t="s">
        <v>260</v>
      </c>
      <c r="K1721" s="90">
        <v>32</v>
      </c>
      <c r="L1721" s="91">
        <v>31.6666666666666</v>
      </c>
    </row>
    <row r="1722" spans="9:13" x14ac:dyDescent="0.3">
      <c r="I1722" s="88" t="s">
        <v>133</v>
      </c>
      <c r="J1722" s="89" t="s">
        <v>260</v>
      </c>
      <c r="K1722" s="90">
        <v>35</v>
      </c>
      <c r="L1722" s="91">
        <v>31.3333333333333</v>
      </c>
    </row>
    <row r="1723" spans="9:13" x14ac:dyDescent="0.3">
      <c r="I1723" s="88" t="s">
        <v>134</v>
      </c>
      <c r="J1723" s="89" t="s">
        <v>260</v>
      </c>
      <c r="K1723" s="90">
        <v>31</v>
      </c>
      <c r="L1723" s="91">
        <v>32.6666666666666</v>
      </c>
    </row>
    <row r="1724" spans="9:13" x14ac:dyDescent="0.3">
      <c r="I1724" s="88" t="s">
        <v>135</v>
      </c>
      <c r="J1724" s="89" t="s">
        <v>260</v>
      </c>
      <c r="K1724" s="90">
        <v>26</v>
      </c>
      <c r="L1724" s="91">
        <v>30.6666666666666</v>
      </c>
    </row>
    <row r="1725" spans="9:13" ht="15" thickBot="1" x14ac:dyDescent="0.35">
      <c r="I1725" s="96" t="s">
        <v>136</v>
      </c>
      <c r="J1725" s="97" t="s">
        <v>260</v>
      </c>
      <c r="K1725" s="100">
        <v>31</v>
      </c>
      <c r="L1725" s="101">
        <v>29.3333333333333</v>
      </c>
      <c r="M1725" s="1" t="str">
        <f>IF(K1725&gt;L1725,"Increase","Decline")</f>
        <v>Increase</v>
      </c>
    </row>
    <row r="1726" spans="9:13" ht="15" thickTop="1" x14ac:dyDescent="0.3">
      <c r="I1726" s="92" t="s">
        <v>124</v>
      </c>
      <c r="J1726" s="93" t="s">
        <v>261</v>
      </c>
      <c r="K1726" s="94">
        <v>1</v>
      </c>
      <c r="L1726" s="95">
        <v>1</v>
      </c>
    </row>
    <row r="1727" spans="9:13" x14ac:dyDescent="0.3">
      <c r="I1727" s="88" t="s">
        <v>126</v>
      </c>
      <c r="J1727" s="89" t="s">
        <v>261</v>
      </c>
      <c r="K1727" s="90">
        <v>24</v>
      </c>
      <c r="L1727" s="91">
        <v>12.5</v>
      </c>
    </row>
    <row r="1728" spans="9:13" x14ac:dyDescent="0.3">
      <c r="I1728" s="88" t="s">
        <v>127</v>
      </c>
      <c r="J1728" s="89" t="s">
        <v>261</v>
      </c>
      <c r="K1728" s="90">
        <v>35</v>
      </c>
      <c r="L1728" s="91">
        <v>20</v>
      </c>
    </row>
    <row r="1729" spans="9:13" x14ac:dyDescent="0.3">
      <c r="I1729" s="88" t="s">
        <v>128</v>
      </c>
      <c r="J1729" s="89" t="s">
        <v>261</v>
      </c>
      <c r="K1729" s="90">
        <v>30</v>
      </c>
      <c r="L1729" s="91">
        <v>29.6666666666666</v>
      </c>
    </row>
    <row r="1730" spans="9:13" x14ac:dyDescent="0.3">
      <c r="I1730" s="88" t="s">
        <v>129</v>
      </c>
      <c r="J1730" s="89" t="s">
        <v>261</v>
      </c>
      <c r="K1730" s="90">
        <v>29</v>
      </c>
      <c r="L1730" s="91">
        <v>31.3333333333333</v>
      </c>
    </row>
    <row r="1731" spans="9:13" x14ac:dyDescent="0.3">
      <c r="I1731" s="88" t="s">
        <v>130</v>
      </c>
      <c r="J1731" s="89" t="s">
        <v>261</v>
      </c>
      <c r="K1731" s="90">
        <v>39</v>
      </c>
      <c r="L1731" s="91">
        <v>32.6666666666666</v>
      </c>
    </row>
    <row r="1732" spans="9:13" x14ac:dyDescent="0.3">
      <c r="I1732" s="88" t="s">
        <v>131</v>
      </c>
      <c r="J1732" s="89" t="s">
        <v>261</v>
      </c>
      <c r="K1732" s="90">
        <v>26</v>
      </c>
      <c r="L1732" s="91">
        <v>31.3333333333333</v>
      </c>
    </row>
    <row r="1733" spans="9:13" x14ac:dyDescent="0.3">
      <c r="I1733" s="88" t="s">
        <v>132</v>
      </c>
      <c r="J1733" s="89" t="s">
        <v>261</v>
      </c>
      <c r="K1733" s="90">
        <v>17</v>
      </c>
      <c r="L1733" s="91">
        <v>27.3333333333333</v>
      </c>
    </row>
    <row r="1734" spans="9:13" x14ac:dyDescent="0.3">
      <c r="I1734" s="88" t="s">
        <v>133</v>
      </c>
      <c r="J1734" s="89" t="s">
        <v>261</v>
      </c>
      <c r="K1734" s="90">
        <v>23</v>
      </c>
      <c r="L1734" s="91">
        <v>22</v>
      </c>
    </row>
    <row r="1735" spans="9:13" x14ac:dyDescent="0.3">
      <c r="I1735" s="88" t="s">
        <v>134</v>
      </c>
      <c r="J1735" s="89" t="s">
        <v>261</v>
      </c>
      <c r="K1735" s="90">
        <v>37</v>
      </c>
      <c r="L1735" s="91">
        <v>25.6666666666666</v>
      </c>
    </row>
    <row r="1736" spans="9:13" x14ac:dyDescent="0.3">
      <c r="I1736" s="88" t="s">
        <v>135</v>
      </c>
      <c r="J1736" s="89" t="s">
        <v>261</v>
      </c>
      <c r="K1736" s="90">
        <v>28</v>
      </c>
      <c r="L1736" s="91">
        <v>29.3333333333333</v>
      </c>
    </row>
    <row r="1737" spans="9:13" ht="15" thickBot="1" x14ac:dyDescent="0.35">
      <c r="I1737" s="96" t="s">
        <v>136</v>
      </c>
      <c r="J1737" s="97" t="s">
        <v>261</v>
      </c>
      <c r="K1737" s="100">
        <v>38</v>
      </c>
      <c r="L1737" s="101">
        <v>34.3333333333333</v>
      </c>
      <c r="M1737" s="1" t="str">
        <f>IF(K1737&gt;L1737,"Increase","Decline")</f>
        <v>Increase</v>
      </c>
    </row>
    <row r="1738" spans="9:13" ht="15" thickTop="1" x14ac:dyDescent="0.3">
      <c r="I1738" s="92" t="s">
        <v>124</v>
      </c>
      <c r="J1738" s="93" t="s">
        <v>262</v>
      </c>
      <c r="K1738" s="94">
        <v>2</v>
      </c>
      <c r="L1738" s="95">
        <v>2</v>
      </c>
    </row>
    <row r="1739" spans="9:13" x14ac:dyDescent="0.3">
      <c r="I1739" s="88" t="s">
        <v>126</v>
      </c>
      <c r="J1739" s="89" t="s">
        <v>262</v>
      </c>
      <c r="K1739" s="90">
        <v>25</v>
      </c>
      <c r="L1739" s="91">
        <v>13.5</v>
      </c>
    </row>
    <row r="1740" spans="9:13" x14ac:dyDescent="0.3">
      <c r="I1740" s="88" t="s">
        <v>127</v>
      </c>
      <c r="J1740" s="89" t="s">
        <v>262</v>
      </c>
      <c r="K1740" s="90">
        <v>29</v>
      </c>
      <c r="L1740" s="91">
        <v>18.6666666666666</v>
      </c>
    </row>
    <row r="1741" spans="9:13" x14ac:dyDescent="0.3">
      <c r="I1741" s="88" t="s">
        <v>128</v>
      </c>
      <c r="J1741" s="89" t="s">
        <v>262</v>
      </c>
      <c r="K1741" s="90">
        <v>28</v>
      </c>
      <c r="L1741" s="91">
        <v>27.3333333333333</v>
      </c>
    </row>
    <row r="1742" spans="9:13" x14ac:dyDescent="0.3">
      <c r="I1742" s="88" t="s">
        <v>129</v>
      </c>
      <c r="J1742" s="89" t="s">
        <v>262</v>
      </c>
      <c r="K1742" s="90">
        <v>18</v>
      </c>
      <c r="L1742" s="91">
        <v>25</v>
      </c>
    </row>
    <row r="1743" spans="9:13" x14ac:dyDescent="0.3">
      <c r="I1743" s="88" t="s">
        <v>130</v>
      </c>
      <c r="J1743" s="89" t="s">
        <v>262</v>
      </c>
      <c r="K1743" s="90">
        <v>16</v>
      </c>
      <c r="L1743" s="91">
        <v>20.6666666666666</v>
      </c>
    </row>
    <row r="1744" spans="9:13" x14ac:dyDescent="0.3">
      <c r="I1744" s="88" t="s">
        <v>131</v>
      </c>
      <c r="J1744" s="89" t="s">
        <v>262</v>
      </c>
      <c r="K1744" s="90">
        <v>23</v>
      </c>
      <c r="L1744" s="91">
        <v>19</v>
      </c>
    </row>
    <row r="1745" spans="9:13" x14ac:dyDescent="0.3">
      <c r="I1745" s="88" t="s">
        <v>132</v>
      </c>
      <c r="J1745" s="89" t="s">
        <v>262</v>
      </c>
      <c r="K1745" s="90">
        <v>28</v>
      </c>
      <c r="L1745" s="91">
        <v>22.3333333333333</v>
      </c>
    </row>
    <row r="1746" spans="9:13" x14ac:dyDescent="0.3">
      <c r="I1746" s="88" t="s">
        <v>133</v>
      </c>
      <c r="J1746" s="89" t="s">
        <v>262</v>
      </c>
      <c r="K1746" s="90">
        <v>28</v>
      </c>
      <c r="L1746" s="91">
        <v>26.3333333333333</v>
      </c>
    </row>
    <row r="1747" spans="9:13" x14ac:dyDescent="0.3">
      <c r="I1747" s="88" t="s">
        <v>134</v>
      </c>
      <c r="J1747" s="89" t="s">
        <v>262</v>
      </c>
      <c r="K1747" s="90">
        <v>29</v>
      </c>
      <c r="L1747" s="91">
        <v>28.3333333333333</v>
      </c>
    </row>
    <row r="1748" spans="9:13" x14ac:dyDescent="0.3">
      <c r="I1748" s="88" t="s">
        <v>135</v>
      </c>
      <c r="J1748" s="89" t="s">
        <v>262</v>
      </c>
      <c r="K1748" s="90">
        <v>26</v>
      </c>
      <c r="L1748" s="91">
        <v>27.6666666666666</v>
      </c>
    </row>
    <row r="1749" spans="9:13" ht="15" thickBot="1" x14ac:dyDescent="0.35">
      <c r="I1749" s="96" t="s">
        <v>136</v>
      </c>
      <c r="J1749" s="97" t="s">
        <v>262</v>
      </c>
      <c r="K1749" s="100">
        <v>31</v>
      </c>
      <c r="L1749" s="101">
        <v>28.6666666666666</v>
      </c>
      <c r="M1749" s="1" t="str">
        <f>IF(K1749&gt;L1749,"Increase","Decline")</f>
        <v>Increase</v>
      </c>
    </row>
    <row r="1750" spans="9:13" ht="15" thickTop="1" x14ac:dyDescent="0.3"/>
  </sheetData>
  <autoFilter ref="I20:M1749"/>
  <hyperlinks>
    <hyperlink ref="A1" location="'Executive Summary'!A1" display="Back to Index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O73"/>
  <sheetViews>
    <sheetView zoomScale="70" zoomScaleNormal="70" workbookViewId="0"/>
  </sheetViews>
  <sheetFormatPr defaultColWidth="8.88671875" defaultRowHeight="14.4" x14ac:dyDescent="0.3"/>
  <cols>
    <col min="1" max="1" width="4.109375" style="1" customWidth="1"/>
    <col min="2" max="2" width="8.88671875" style="1"/>
    <col min="3" max="3" width="11.33203125" style="1" bestFit="1" customWidth="1"/>
    <col min="4" max="4" width="25.6640625" style="1" bestFit="1" customWidth="1"/>
    <col min="5" max="5" width="11.33203125" style="44" bestFit="1" customWidth="1"/>
    <col min="6" max="6" width="27.77734375" style="44" customWidth="1"/>
    <col min="7" max="7" width="6" style="1" customWidth="1"/>
    <col min="8" max="8" width="10.77734375" style="1" customWidth="1"/>
    <col min="9" max="9" width="11.21875" style="1" bestFit="1" customWidth="1"/>
    <col min="10" max="10" width="25.77734375" style="1" bestFit="1" customWidth="1"/>
    <col min="11" max="12" width="11.33203125" style="1" bestFit="1" customWidth="1"/>
    <col min="13" max="13" width="11.77734375" style="1" bestFit="1" customWidth="1"/>
    <col min="14" max="14" width="6.21875" style="1" customWidth="1"/>
    <col min="15" max="16384" width="8.88671875" style="1"/>
  </cols>
  <sheetData>
    <row r="1" spans="1:6" s="23" customFormat="1" x14ac:dyDescent="0.3">
      <c r="A1" s="24" t="s">
        <v>65</v>
      </c>
      <c r="E1" s="42"/>
      <c r="F1" s="42"/>
    </row>
    <row r="2" spans="1:6" s="26" customFormat="1" ht="23.4" x14ac:dyDescent="0.45">
      <c r="A2" s="25" t="s">
        <v>53</v>
      </c>
      <c r="E2" s="43"/>
      <c r="F2" s="43"/>
    </row>
    <row r="3" spans="1:6" ht="14.4" customHeight="1" x14ac:dyDescent="0.45">
      <c r="A3" s="17"/>
    </row>
    <row r="4" spans="1:6" ht="14.4" customHeight="1" x14ac:dyDescent="0.45">
      <c r="A4" s="18"/>
      <c r="B4" s="11" t="s">
        <v>418</v>
      </c>
    </row>
    <row r="5" spans="1:6" ht="14.4" customHeight="1" x14ac:dyDescent="0.45">
      <c r="A5" s="18"/>
      <c r="B5" s="10" t="s">
        <v>54</v>
      </c>
    </row>
    <row r="6" spans="1:6" ht="14.4" customHeight="1" x14ac:dyDescent="0.45">
      <c r="A6" s="18"/>
      <c r="B6" s="10"/>
    </row>
    <row r="7" spans="1:6" ht="14.4" customHeight="1" x14ac:dyDescent="0.45">
      <c r="A7" s="18"/>
      <c r="B7" s="102" t="s">
        <v>419</v>
      </c>
    </row>
    <row r="8" spans="1:6" ht="14.4" customHeight="1" x14ac:dyDescent="0.45">
      <c r="A8" s="18"/>
      <c r="B8" s="85" t="s">
        <v>636</v>
      </c>
    </row>
    <row r="9" spans="1:6" ht="14.4" customHeight="1" x14ac:dyDescent="0.45">
      <c r="A9" s="18"/>
      <c r="B9" s="85" t="s">
        <v>637</v>
      </c>
    </row>
    <row r="10" spans="1:6" ht="14.4" customHeight="1" x14ac:dyDescent="0.45">
      <c r="A10" s="18"/>
      <c r="B10" s="85" t="s">
        <v>638</v>
      </c>
    </row>
    <row r="11" spans="1:6" ht="14.4" customHeight="1" x14ac:dyDescent="0.45">
      <c r="A11" s="18"/>
      <c r="B11" s="10"/>
    </row>
    <row r="12" spans="1:6" ht="14.4" customHeight="1" x14ac:dyDescent="0.45">
      <c r="A12" s="18"/>
      <c r="B12" s="11" t="s">
        <v>45</v>
      </c>
    </row>
    <row r="13" spans="1:6" ht="14.4" customHeight="1" x14ac:dyDescent="0.45">
      <c r="A13" s="18"/>
      <c r="B13" s="85" t="s">
        <v>639</v>
      </c>
    </row>
    <row r="14" spans="1:6" ht="14.4" customHeight="1" x14ac:dyDescent="0.45">
      <c r="A14" s="18"/>
      <c r="B14" s="85" t="s">
        <v>640</v>
      </c>
    </row>
    <row r="15" spans="1:6" ht="14.4" customHeight="1" x14ac:dyDescent="0.45">
      <c r="A15" s="18"/>
      <c r="B15" s="85" t="s">
        <v>641</v>
      </c>
    </row>
    <row r="17" spans="2:15" x14ac:dyDescent="0.3">
      <c r="B17" s="54" t="s">
        <v>420</v>
      </c>
      <c r="E17" s="1"/>
      <c r="F17" s="1"/>
      <c r="K17" s="44"/>
      <c r="L17" s="44"/>
    </row>
    <row r="18" spans="2:15" s="55" customFormat="1" x14ac:dyDescent="0.3">
      <c r="B18" s="55" t="s">
        <v>416</v>
      </c>
      <c r="H18" s="55" t="s">
        <v>421</v>
      </c>
      <c r="L18" s="56"/>
      <c r="O18" s="55" t="s">
        <v>417</v>
      </c>
    </row>
    <row r="19" spans="2:15" x14ac:dyDescent="0.3">
      <c r="E19" s="1"/>
      <c r="F19" s="1"/>
    </row>
    <row r="20" spans="2:15" x14ac:dyDescent="0.3">
      <c r="B20" s="49" t="s">
        <v>337</v>
      </c>
      <c r="C20" s="50"/>
      <c r="D20" s="50"/>
      <c r="E20" s="50"/>
      <c r="F20" s="50"/>
      <c r="H20" s="62" t="s">
        <v>66</v>
      </c>
      <c r="I20" s="62" t="s">
        <v>67</v>
      </c>
      <c r="J20" s="62" t="s">
        <v>68</v>
      </c>
      <c r="K20" s="63" t="s">
        <v>114</v>
      </c>
      <c r="L20" s="63" t="s">
        <v>115</v>
      </c>
      <c r="M20" s="63" t="s">
        <v>116</v>
      </c>
    </row>
    <row r="21" spans="2:15" x14ac:dyDescent="0.3">
      <c r="B21" s="49" t="s">
        <v>457</v>
      </c>
      <c r="C21" s="50"/>
      <c r="D21" s="50"/>
      <c r="E21" s="50"/>
      <c r="F21" s="50"/>
      <c r="H21" s="15">
        <v>482</v>
      </c>
      <c r="I21" s="15" t="s">
        <v>263</v>
      </c>
      <c r="J21" s="15" t="s">
        <v>201</v>
      </c>
      <c r="K21" s="45">
        <v>4575.91</v>
      </c>
      <c r="L21" s="45">
        <v>1711.4106999999999</v>
      </c>
      <c r="M21" s="45">
        <v>2864.4992999999999</v>
      </c>
    </row>
    <row r="22" spans="2:15" x14ac:dyDescent="0.3">
      <c r="B22" s="49" t="s">
        <v>376</v>
      </c>
      <c r="C22" s="50"/>
      <c r="D22" s="50"/>
      <c r="E22" s="50"/>
      <c r="F22" s="50"/>
      <c r="H22" s="15">
        <v>481</v>
      </c>
      <c r="I22" s="15" t="s">
        <v>264</v>
      </c>
      <c r="J22" s="15" t="s">
        <v>202</v>
      </c>
      <c r="K22" s="45">
        <v>4980.46</v>
      </c>
      <c r="L22" s="45">
        <v>1862.7141999999999</v>
      </c>
      <c r="M22" s="45">
        <v>3117.7458000000001</v>
      </c>
    </row>
    <row r="23" spans="2:15" x14ac:dyDescent="0.3">
      <c r="B23" s="51"/>
      <c r="C23" s="50"/>
      <c r="D23" s="50"/>
      <c r="E23" s="50"/>
      <c r="F23" s="50"/>
      <c r="H23" s="15">
        <v>490</v>
      </c>
      <c r="I23" s="15" t="s">
        <v>265</v>
      </c>
      <c r="J23" s="15" t="s">
        <v>230</v>
      </c>
      <c r="K23" s="45">
        <v>19328.419999999998</v>
      </c>
      <c r="L23" s="45">
        <v>14882.883400000001</v>
      </c>
      <c r="M23" s="45">
        <v>4445.5366000000004</v>
      </c>
    </row>
    <row r="24" spans="2:15" x14ac:dyDescent="0.3">
      <c r="B24" s="49" t="s">
        <v>340</v>
      </c>
      <c r="C24" s="50"/>
      <c r="D24" s="50"/>
      <c r="E24" s="50"/>
      <c r="F24" s="50"/>
      <c r="H24" s="15">
        <v>489</v>
      </c>
      <c r="I24" s="15" t="s">
        <v>266</v>
      </c>
      <c r="J24" s="15" t="s">
        <v>231</v>
      </c>
      <c r="K24" s="45">
        <v>20462.21</v>
      </c>
      <c r="L24" s="45">
        <v>15755.9017</v>
      </c>
      <c r="M24" s="45">
        <v>4706.3082999999997</v>
      </c>
    </row>
    <row r="25" spans="2:15" x14ac:dyDescent="0.3">
      <c r="B25" s="49" t="s">
        <v>458</v>
      </c>
      <c r="C25" s="50"/>
      <c r="D25" s="50"/>
      <c r="E25" s="50"/>
      <c r="F25" s="50"/>
      <c r="H25" s="15">
        <v>491</v>
      </c>
      <c r="I25" s="15" t="s">
        <v>267</v>
      </c>
      <c r="J25" s="15" t="s">
        <v>233</v>
      </c>
      <c r="K25" s="45">
        <v>20678.169999999998</v>
      </c>
      <c r="L25" s="45">
        <v>15922.1909</v>
      </c>
      <c r="M25" s="45">
        <v>4755.9790999999996</v>
      </c>
    </row>
    <row r="26" spans="2:15" x14ac:dyDescent="0.3">
      <c r="B26" s="49" t="s">
        <v>459</v>
      </c>
      <c r="C26" s="50"/>
      <c r="D26" s="50"/>
      <c r="E26" s="50"/>
      <c r="F26" s="50"/>
      <c r="H26" s="15">
        <v>488</v>
      </c>
      <c r="I26" s="15" t="s">
        <v>268</v>
      </c>
      <c r="J26" s="15" t="s">
        <v>232</v>
      </c>
      <c r="K26" s="45">
        <v>20948.12</v>
      </c>
      <c r="L26" s="45">
        <v>16130.0524</v>
      </c>
      <c r="M26" s="45">
        <v>4818.0676000000003</v>
      </c>
    </row>
    <row r="27" spans="2:15" x14ac:dyDescent="0.3">
      <c r="B27" s="49" t="s">
        <v>460</v>
      </c>
      <c r="C27" s="50"/>
      <c r="D27" s="50"/>
      <c r="E27" s="50"/>
      <c r="F27" s="50"/>
      <c r="H27" s="15">
        <v>235</v>
      </c>
      <c r="I27" s="15" t="s">
        <v>269</v>
      </c>
      <c r="J27" s="15" t="s">
        <v>155</v>
      </c>
      <c r="K27" s="45">
        <v>18313.641299999999</v>
      </c>
      <c r="L27" s="45">
        <v>12086.9964</v>
      </c>
      <c r="M27" s="45">
        <v>6226.6449000000002</v>
      </c>
    </row>
    <row r="28" spans="2:15" x14ac:dyDescent="0.3">
      <c r="B28" s="51"/>
      <c r="C28" s="50"/>
      <c r="D28" s="50"/>
      <c r="E28" s="50"/>
      <c r="F28" s="50"/>
      <c r="H28" s="15">
        <v>471</v>
      </c>
      <c r="I28" s="15" t="s">
        <v>270</v>
      </c>
      <c r="J28" s="15" t="s">
        <v>141</v>
      </c>
      <c r="K28" s="45">
        <v>9969.5</v>
      </c>
      <c r="L28" s="45">
        <v>3728.5929999999998</v>
      </c>
      <c r="M28" s="45">
        <v>6240.9070000000002</v>
      </c>
    </row>
    <row r="29" spans="2:15" x14ac:dyDescent="0.3">
      <c r="B29" s="49" t="s">
        <v>343</v>
      </c>
      <c r="C29" s="50"/>
      <c r="D29" s="50"/>
      <c r="E29" s="50"/>
      <c r="F29" s="50"/>
      <c r="H29" s="15">
        <v>226</v>
      </c>
      <c r="I29" s="15" t="s">
        <v>271</v>
      </c>
      <c r="J29" s="15" t="s">
        <v>154</v>
      </c>
      <c r="K29" s="45">
        <v>18842.381600000001</v>
      </c>
      <c r="L29" s="45">
        <v>12435.9648</v>
      </c>
      <c r="M29" s="45">
        <v>6406.4168</v>
      </c>
    </row>
    <row r="30" spans="2:15" x14ac:dyDescent="0.3">
      <c r="B30" s="49" t="s">
        <v>461</v>
      </c>
      <c r="C30" s="50"/>
      <c r="D30" s="50"/>
      <c r="E30" s="50"/>
      <c r="F30" s="50"/>
      <c r="H30" s="15">
        <v>229</v>
      </c>
      <c r="I30" s="15" t="s">
        <v>272</v>
      </c>
      <c r="J30" s="15" t="s">
        <v>153</v>
      </c>
      <c r="K30" s="45">
        <v>19611.4584</v>
      </c>
      <c r="L30" s="45">
        <v>12943.555200000001</v>
      </c>
      <c r="M30" s="45">
        <v>6667.9031999999997</v>
      </c>
    </row>
    <row r="31" spans="2:15" x14ac:dyDescent="0.3">
      <c r="B31" s="49" t="s">
        <v>462</v>
      </c>
      <c r="C31" s="50"/>
      <c r="D31" s="50"/>
      <c r="E31" s="50"/>
      <c r="F31" s="50"/>
      <c r="H31" s="15">
        <v>232</v>
      </c>
      <c r="I31" s="15" t="s">
        <v>273</v>
      </c>
      <c r="J31" s="15" t="s">
        <v>152</v>
      </c>
      <c r="K31" s="45">
        <v>20380.535199999998</v>
      </c>
      <c r="L31" s="45">
        <v>13451.1456</v>
      </c>
      <c r="M31" s="45">
        <v>6929.3896000000004</v>
      </c>
    </row>
    <row r="32" spans="2:15" x14ac:dyDescent="0.3">
      <c r="B32" s="49" t="s">
        <v>463</v>
      </c>
      <c r="C32" s="50"/>
      <c r="D32" s="50"/>
      <c r="E32" s="50"/>
      <c r="F32" s="50"/>
      <c r="H32" s="15">
        <v>473</v>
      </c>
      <c r="I32" s="15" t="s">
        <v>274</v>
      </c>
      <c r="J32" s="15" t="s">
        <v>139</v>
      </c>
      <c r="K32" s="45">
        <v>11557</v>
      </c>
      <c r="L32" s="45">
        <v>4322.3180000000002</v>
      </c>
      <c r="M32" s="45">
        <v>7234.6819999999998</v>
      </c>
    </row>
    <row r="33" spans="2:13" x14ac:dyDescent="0.3">
      <c r="B33" s="51"/>
      <c r="C33" s="50"/>
      <c r="D33" s="50"/>
      <c r="E33" s="50"/>
      <c r="F33" s="50"/>
      <c r="H33" s="15">
        <v>472</v>
      </c>
      <c r="I33" s="15" t="s">
        <v>275</v>
      </c>
      <c r="J33" s="15" t="s">
        <v>140</v>
      </c>
      <c r="K33" s="45">
        <v>11557</v>
      </c>
      <c r="L33" s="45">
        <v>4322.3180000000002</v>
      </c>
      <c r="M33" s="45">
        <v>7234.6819999999998</v>
      </c>
    </row>
    <row r="34" spans="2:13" x14ac:dyDescent="0.3">
      <c r="B34" s="49" t="s">
        <v>464</v>
      </c>
      <c r="C34" s="50"/>
      <c r="D34" s="50"/>
      <c r="E34" s="50"/>
      <c r="F34" s="50"/>
      <c r="H34" s="15">
        <v>480</v>
      </c>
      <c r="I34" s="15" t="s">
        <v>276</v>
      </c>
      <c r="J34" s="15" t="s">
        <v>200</v>
      </c>
      <c r="K34" s="45">
        <v>13506.42</v>
      </c>
      <c r="L34" s="45">
        <v>5051.6369999999997</v>
      </c>
      <c r="M34" s="45">
        <v>8454.7829999999994</v>
      </c>
    </row>
    <row r="35" spans="2:13" x14ac:dyDescent="0.3">
      <c r="B35" s="52" t="s">
        <v>465</v>
      </c>
      <c r="C35" s="50"/>
      <c r="D35" s="50"/>
      <c r="E35" s="50"/>
      <c r="F35" s="50"/>
      <c r="H35" s="15">
        <v>484</v>
      </c>
      <c r="I35" s="15" t="s">
        <v>277</v>
      </c>
      <c r="J35" s="15" t="s">
        <v>138</v>
      </c>
      <c r="K35" s="45">
        <v>13562.7</v>
      </c>
      <c r="L35" s="45">
        <v>5072.4498000000003</v>
      </c>
      <c r="M35" s="45">
        <v>8490.2502000000004</v>
      </c>
    </row>
    <row r="36" spans="2:13" x14ac:dyDescent="0.3">
      <c r="B36" s="53" t="s">
        <v>348</v>
      </c>
      <c r="C36" s="50"/>
      <c r="D36" s="50"/>
      <c r="E36" s="50"/>
      <c r="F36" s="50"/>
      <c r="H36" s="15">
        <v>530</v>
      </c>
      <c r="I36" s="15" t="s">
        <v>278</v>
      </c>
      <c r="J36" s="15" t="s">
        <v>258</v>
      </c>
      <c r="K36" s="45">
        <v>13672.6</v>
      </c>
      <c r="L36" s="45">
        <v>5113.6620000000003</v>
      </c>
      <c r="M36" s="45">
        <v>8558.9380000000001</v>
      </c>
    </row>
    <row r="37" spans="2:13" x14ac:dyDescent="0.3">
      <c r="B37" s="53" t="s">
        <v>349</v>
      </c>
      <c r="C37" s="50"/>
      <c r="D37" s="50"/>
      <c r="E37" s="50"/>
      <c r="F37" s="50"/>
      <c r="H37" s="15">
        <v>593</v>
      </c>
      <c r="I37" s="15" t="s">
        <v>279</v>
      </c>
      <c r="J37" s="15" t="s">
        <v>195</v>
      </c>
      <c r="K37" s="45">
        <v>21469.62</v>
      </c>
      <c r="L37" s="45">
        <v>11712.280199999999</v>
      </c>
      <c r="M37" s="45">
        <v>9757.3397999999997</v>
      </c>
    </row>
    <row r="38" spans="2:13" x14ac:dyDescent="0.3">
      <c r="B38" s="53" t="s">
        <v>350</v>
      </c>
      <c r="C38" s="50"/>
      <c r="D38" s="50"/>
      <c r="E38" s="50"/>
      <c r="F38" s="50"/>
      <c r="H38" s="15">
        <v>600</v>
      </c>
      <c r="I38" s="15" t="s">
        <v>280</v>
      </c>
      <c r="J38" s="15" t="s">
        <v>192</v>
      </c>
      <c r="K38" s="45">
        <v>22139.59</v>
      </c>
      <c r="L38" s="45">
        <v>12077.7677</v>
      </c>
      <c r="M38" s="45">
        <v>10061.8223</v>
      </c>
    </row>
    <row r="39" spans="2:13" x14ac:dyDescent="0.3">
      <c r="B39" s="53" t="s">
        <v>351</v>
      </c>
      <c r="C39" s="50"/>
      <c r="D39" s="50"/>
      <c r="E39" s="50"/>
      <c r="F39" s="50"/>
      <c r="H39" s="15">
        <v>529</v>
      </c>
      <c r="I39" s="15" t="s">
        <v>281</v>
      </c>
      <c r="J39" s="15" t="s">
        <v>229</v>
      </c>
      <c r="K39" s="45">
        <v>17264.73</v>
      </c>
      <c r="L39" s="45">
        <v>6457.1821</v>
      </c>
      <c r="M39" s="45">
        <v>10807.5479</v>
      </c>
    </row>
    <row r="40" spans="2:13" x14ac:dyDescent="0.3">
      <c r="B40" s="53" t="s">
        <v>386</v>
      </c>
      <c r="C40" s="50"/>
      <c r="D40" s="50"/>
      <c r="E40" s="50"/>
      <c r="F40" s="50"/>
      <c r="H40" s="15">
        <v>322</v>
      </c>
      <c r="I40" s="15" t="s">
        <v>282</v>
      </c>
      <c r="J40" s="15" t="s">
        <v>222</v>
      </c>
      <c r="K40" s="45">
        <v>27264.8298</v>
      </c>
      <c r="L40" s="45">
        <v>16112.7057</v>
      </c>
      <c r="M40" s="45">
        <v>11152.124100000001</v>
      </c>
    </row>
    <row r="41" spans="2:13" x14ac:dyDescent="0.3">
      <c r="B41" s="53" t="s">
        <v>466</v>
      </c>
      <c r="C41" s="50"/>
      <c r="D41" s="50"/>
      <c r="E41" s="50"/>
      <c r="F41" s="50"/>
    </row>
    <row r="42" spans="2:13" x14ac:dyDescent="0.3">
      <c r="B42" s="53" t="s">
        <v>467</v>
      </c>
      <c r="C42" s="50"/>
      <c r="D42" s="50"/>
      <c r="E42" s="50"/>
      <c r="F42" s="50"/>
    </row>
    <row r="43" spans="2:13" x14ac:dyDescent="0.3">
      <c r="B43" s="53" t="s">
        <v>353</v>
      </c>
      <c r="C43" s="50"/>
      <c r="D43" s="50"/>
      <c r="E43" s="50"/>
      <c r="F43" s="50"/>
    </row>
    <row r="44" spans="2:13" x14ac:dyDescent="0.3">
      <c r="B44" s="53" t="s">
        <v>354</v>
      </c>
      <c r="C44" s="50"/>
      <c r="D44" s="50"/>
      <c r="E44" s="73"/>
      <c r="F44" s="73"/>
    </row>
    <row r="45" spans="2:13" x14ac:dyDescent="0.3">
      <c r="B45" s="53" t="s">
        <v>355</v>
      </c>
      <c r="C45" s="50"/>
      <c r="D45" s="50"/>
      <c r="E45" s="73"/>
      <c r="F45" s="73"/>
    </row>
    <row r="46" spans="2:13" x14ac:dyDescent="0.3">
      <c r="B46" s="53" t="s">
        <v>356</v>
      </c>
      <c r="C46" s="50"/>
      <c r="D46" s="50"/>
      <c r="E46" s="73"/>
      <c r="F46" s="73"/>
    </row>
    <row r="47" spans="2:13" x14ac:dyDescent="0.3">
      <c r="B47" s="53" t="s">
        <v>357</v>
      </c>
      <c r="C47" s="50"/>
      <c r="D47" s="50"/>
      <c r="E47" s="73"/>
      <c r="F47" s="73"/>
    </row>
    <row r="48" spans="2:13" x14ac:dyDescent="0.3">
      <c r="B48" s="53" t="s">
        <v>358</v>
      </c>
      <c r="C48" s="50"/>
      <c r="D48" s="50"/>
      <c r="E48" s="73"/>
      <c r="F48" s="73"/>
    </row>
    <row r="49" spans="2:6" x14ac:dyDescent="0.3">
      <c r="B49" s="53" t="s">
        <v>349</v>
      </c>
      <c r="C49" s="50"/>
      <c r="D49" s="50"/>
      <c r="E49" s="73"/>
      <c r="F49" s="73"/>
    </row>
    <row r="50" spans="2:6" x14ac:dyDescent="0.3">
      <c r="B50" s="53" t="s">
        <v>350</v>
      </c>
      <c r="C50" s="50"/>
      <c r="D50" s="50"/>
      <c r="E50" s="73"/>
      <c r="F50" s="73"/>
    </row>
    <row r="51" spans="2:6" x14ac:dyDescent="0.3">
      <c r="B51" s="53" t="s">
        <v>359</v>
      </c>
      <c r="C51" s="50"/>
      <c r="D51" s="50"/>
      <c r="E51" s="73"/>
      <c r="F51" s="73"/>
    </row>
    <row r="52" spans="2:6" x14ac:dyDescent="0.3">
      <c r="B52" s="53" t="s">
        <v>360</v>
      </c>
      <c r="C52" s="50"/>
      <c r="D52" s="50"/>
      <c r="E52" s="73"/>
      <c r="F52" s="73"/>
    </row>
    <row r="53" spans="2:6" x14ac:dyDescent="0.3">
      <c r="B53" s="49" t="s">
        <v>468</v>
      </c>
      <c r="C53" s="50"/>
      <c r="D53" s="50"/>
      <c r="E53" s="73"/>
      <c r="F53" s="73"/>
    </row>
    <row r="54" spans="2:6" x14ac:dyDescent="0.3">
      <c r="B54" s="52" t="s">
        <v>362</v>
      </c>
      <c r="C54" s="50"/>
      <c r="D54" s="50"/>
      <c r="E54" s="73"/>
      <c r="F54" s="73"/>
    </row>
    <row r="55" spans="2:6" x14ac:dyDescent="0.3">
      <c r="B55" s="53" t="s">
        <v>363</v>
      </c>
      <c r="C55" s="50"/>
      <c r="D55" s="50"/>
      <c r="E55" s="73"/>
      <c r="F55" s="73"/>
    </row>
    <row r="56" spans="2:6" x14ac:dyDescent="0.3">
      <c r="B56" s="53" t="s">
        <v>364</v>
      </c>
      <c r="C56" s="50"/>
      <c r="D56" s="50"/>
      <c r="E56" s="73"/>
      <c r="F56" s="73"/>
    </row>
    <row r="57" spans="2:6" x14ac:dyDescent="0.3">
      <c r="B57" s="53" t="s">
        <v>365</v>
      </c>
      <c r="C57" s="50"/>
      <c r="D57" s="50"/>
      <c r="E57" s="73"/>
      <c r="F57" s="73"/>
    </row>
    <row r="58" spans="2:6" x14ac:dyDescent="0.3">
      <c r="B58" s="53" t="s">
        <v>403</v>
      </c>
      <c r="C58" s="50"/>
      <c r="D58" s="50"/>
      <c r="E58" s="73"/>
      <c r="F58" s="73"/>
    </row>
    <row r="59" spans="2:6" x14ac:dyDescent="0.3">
      <c r="B59" s="53" t="s">
        <v>404</v>
      </c>
      <c r="C59" s="50"/>
      <c r="D59" s="50"/>
      <c r="E59" s="73"/>
      <c r="F59" s="73"/>
    </row>
    <row r="60" spans="2:6" x14ac:dyDescent="0.3">
      <c r="B60" s="53" t="s">
        <v>469</v>
      </c>
      <c r="C60" s="50"/>
      <c r="D60" s="50"/>
      <c r="E60" s="73"/>
      <c r="F60" s="73"/>
    </row>
    <row r="61" spans="2:6" x14ac:dyDescent="0.3">
      <c r="B61" s="52" t="s">
        <v>410</v>
      </c>
      <c r="C61" s="50"/>
      <c r="D61" s="50"/>
      <c r="E61" s="73"/>
      <c r="F61" s="73"/>
    </row>
    <row r="62" spans="2:6" x14ac:dyDescent="0.3">
      <c r="B62" s="52" t="s">
        <v>470</v>
      </c>
      <c r="C62" s="50"/>
      <c r="D62" s="50"/>
      <c r="E62" s="73"/>
      <c r="F62" s="73"/>
    </row>
    <row r="63" spans="2:6" x14ac:dyDescent="0.3">
      <c r="B63" s="52" t="s">
        <v>471</v>
      </c>
      <c r="C63" s="50"/>
      <c r="D63" s="50"/>
      <c r="E63" s="73"/>
      <c r="F63" s="73"/>
    </row>
    <row r="64" spans="2:6" x14ac:dyDescent="0.3">
      <c r="B64" s="51"/>
      <c r="C64" s="50"/>
      <c r="D64" s="50"/>
      <c r="E64" s="73"/>
      <c r="F64" s="73"/>
    </row>
    <row r="65" spans="2:6" x14ac:dyDescent="0.3">
      <c r="B65" s="51"/>
      <c r="C65" s="50"/>
      <c r="D65" s="50"/>
      <c r="E65" s="73"/>
      <c r="F65" s="73"/>
    </row>
    <row r="66" spans="2:6" x14ac:dyDescent="0.3">
      <c r="B66" s="49" t="s">
        <v>412</v>
      </c>
      <c r="C66" s="50"/>
      <c r="D66" s="50"/>
      <c r="E66" s="73"/>
      <c r="F66" s="73"/>
    </row>
    <row r="67" spans="2:6" x14ac:dyDescent="0.3">
      <c r="B67" s="49" t="s">
        <v>642</v>
      </c>
      <c r="C67" s="50"/>
      <c r="D67" s="50"/>
      <c r="E67" s="73"/>
      <c r="F67" s="73"/>
    </row>
    <row r="68" spans="2:6" x14ac:dyDescent="0.3">
      <c r="B68" s="49" t="s">
        <v>643</v>
      </c>
      <c r="C68" s="50"/>
      <c r="D68" s="50"/>
      <c r="E68" s="73"/>
      <c r="F68" s="73"/>
    </row>
    <row r="69" spans="2:6" x14ac:dyDescent="0.3">
      <c r="B69" s="49" t="s">
        <v>644</v>
      </c>
      <c r="C69" s="50"/>
      <c r="D69" s="50"/>
      <c r="E69" s="73"/>
      <c r="F69" s="73"/>
    </row>
    <row r="70" spans="2:6" x14ac:dyDescent="0.3">
      <c r="B70" s="49" t="s">
        <v>645</v>
      </c>
      <c r="C70" s="50"/>
      <c r="D70" s="50"/>
      <c r="E70" s="73"/>
      <c r="F70" s="73"/>
    </row>
    <row r="71" spans="2:6" x14ac:dyDescent="0.3">
      <c r="B71" s="49" t="s">
        <v>646</v>
      </c>
      <c r="C71" s="50"/>
      <c r="D71" s="50"/>
      <c r="E71" s="73"/>
      <c r="F71" s="73"/>
    </row>
    <row r="72" spans="2:6" x14ac:dyDescent="0.3">
      <c r="B72" s="50"/>
      <c r="C72" s="50"/>
      <c r="D72" s="50"/>
      <c r="E72" s="73"/>
      <c r="F72" s="73"/>
    </row>
    <row r="73" spans="2:6" x14ac:dyDescent="0.3">
      <c r="B73" s="50"/>
      <c r="C73" s="50"/>
      <c r="D73" s="50"/>
      <c r="E73" s="73"/>
      <c r="F73" s="73"/>
    </row>
  </sheetData>
  <hyperlinks>
    <hyperlink ref="A1" location="'Executive Summary'!A1" display="Back to Index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Q115"/>
  <sheetViews>
    <sheetView workbookViewId="0"/>
  </sheetViews>
  <sheetFormatPr defaultColWidth="8.88671875" defaultRowHeight="14.4" x14ac:dyDescent="0.3"/>
  <cols>
    <col min="1" max="1" width="4.109375" style="1" customWidth="1"/>
    <col min="2" max="2" width="12.33203125" style="1" customWidth="1"/>
    <col min="3" max="3" width="9.6640625" style="1" bestFit="1" customWidth="1"/>
    <col min="4" max="4" width="11.5546875" style="1" bestFit="1" customWidth="1"/>
    <col min="5" max="5" width="16.33203125" style="44" bestFit="1" customWidth="1"/>
    <col min="6" max="6" width="19" style="1" bestFit="1" customWidth="1"/>
    <col min="7" max="7" width="18.33203125" style="1" bestFit="1" customWidth="1"/>
    <col min="8" max="8" width="6.109375" style="1" customWidth="1"/>
    <col min="9" max="9" width="12.33203125" style="1" customWidth="1"/>
    <col min="10" max="10" width="9.6640625" style="1" bestFit="1" customWidth="1"/>
    <col min="11" max="11" width="11.5546875" style="1" bestFit="1" customWidth="1"/>
    <col min="12" max="12" width="17.77734375" style="1" bestFit="1" customWidth="1"/>
    <col min="13" max="13" width="19" style="1" bestFit="1" customWidth="1"/>
    <col min="14" max="14" width="18.33203125" style="1" bestFit="1" customWidth="1"/>
    <col min="15" max="15" width="12.109375" style="1" bestFit="1" customWidth="1"/>
    <col min="16" max="16" width="5.88671875" style="1" customWidth="1"/>
    <col min="17" max="16384" width="8.88671875" style="1"/>
  </cols>
  <sheetData>
    <row r="1" spans="1:5" s="23" customFormat="1" x14ac:dyDescent="0.3">
      <c r="A1" s="24" t="s">
        <v>65</v>
      </c>
      <c r="E1" s="42"/>
    </row>
    <row r="2" spans="1:5" s="26" customFormat="1" ht="23.4" x14ac:dyDescent="0.45">
      <c r="A2" s="25" t="s">
        <v>55</v>
      </c>
      <c r="E2" s="43"/>
    </row>
    <row r="3" spans="1:5" ht="14.4" customHeight="1" x14ac:dyDescent="0.45">
      <c r="A3" s="17"/>
    </row>
    <row r="4" spans="1:5" ht="14.4" customHeight="1" x14ac:dyDescent="0.45">
      <c r="A4" s="18"/>
      <c r="B4" s="11" t="s">
        <v>418</v>
      </c>
    </row>
    <row r="5" spans="1:5" ht="14.4" customHeight="1" x14ac:dyDescent="0.45">
      <c r="A5" s="18"/>
      <c r="B5" s="10" t="s">
        <v>626</v>
      </c>
    </row>
    <row r="6" spans="1:5" ht="14.4" customHeight="1" x14ac:dyDescent="0.45">
      <c r="A6" s="18"/>
      <c r="B6" s="10"/>
    </row>
    <row r="7" spans="1:5" ht="14.4" customHeight="1" x14ac:dyDescent="0.45">
      <c r="A7" s="18"/>
      <c r="B7" s="102" t="s">
        <v>419</v>
      </c>
    </row>
    <row r="8" spans="1:5" ht="14.4" customHeight="1" x14ac:dyDescent="0.45">
      <c r="A8" s="18"/>
      <c r="B8" s="85" t="s">
        <v>620</v>
      </c>
      <c r="E8" s="1"/>
    </row>
    <row r="9" spans="1:5" ht="14.4" customHeight="1" x14ac:dyDescent="0.45">
      <c r="A9" s="18"/>
      <c r="B9" s="85" t="s">
        <v>621</v>
      </c>
      <c r="E9" s="1"/>
    </row>
    <row r="10" spans="1:5" ht="14.4" customHeight="1" x14ac:dyDescent="0.45">
      <c r="A10" s="18"/>
      <c r="B10" s="85" t="s">
        <v>622</v>
      </c>
      <c r="E10" s="1"/>
    </row>
    <row r="11" spans="1:5" ht="14.4" customHeight="1" x14ac:dyDescent="0.45">
      <c r="A11" s="18"/>
    </row>
    <row r="12" spans="1:5" ht="14.4" customHeight="1" x14ac:dyDescent="0.45">
      <c r="A12" s="18"/>
      <c r="B12" s="11" t="s">
        <v>45</v>
      </c>
    </row>
    <row r="13" spans="1:5" ht="14.4" customHeight="1" x14ac:dyDescent="0.45">
      <c r="A13" s="18"/>
      <c r="B13" s="85" t="s">
        <v>623</v>
      </c>
    </row>
    <row r="14" spans="1:5" ht="14.4" customHeight="1" x14ac:dyDescent="0.45">
      <c r="A14" s="18"/>
      <c r="B14" s="85" t="s">
        <v>624</v>
      </c>
    </row>
    <row r="15" spans="1:5" ht="14.4" customHeight="1" x14ac:dyDescent="0.45">
      <c r="A15" s="18"/>
      <c r="B15" s="85" t="s">
        <v>625</v>
      </c>
    </row>
    <row r="17" spans="2:17" x14ac:dyDescent="0.3">
      <c r="B17" s="54" t="s">
        <v>420</v>
      </c>
      <c r="E17" s="1"/>
      <c r="L17" s="44"/>
      <c r="M17" s="44"/>
    </row>
    <row r="18" spans="2:17" s="55" customFormat="1" x14ac:dyDescent="0.3">
      <c r="B18" s="55" t="s">
        <v>416</v>
      </c>
      <c r="I18" s="55" t="s">
        <v>421</v>
      </c>
      <c r="M18" s="56"/>
      <c r="Q18" s="55" t="s">
        <v>417</v>
      </c>
    </row>
    <row r="20" spans="2:17" x14ac:dyDescent="0.3">
      <c r="B20" s="49" t="s">
        <v>337</v>
      </c>
      <c r="C20" s="50"/>
      <c r="D20" s="50"/>
      <c r="E20" s="73"/>
      <c r="F20" s="50"/>
      <c r="G20" s="50"/>
      <c r="I20" s="62" t="s">
        <v>283</v>
      </c>
      <c r="J20" s="62" t="s">
        <v>284</v>
      </c>
      <c r="K20" s="62" t="s">
        <v>285</v>
      </c>
      <c r="L20" s="63" t="s">
        <v>286</v>
      </c>
      <c r="M20" s="62" t="s">
        <v>70</v>
      </c>
      <c r="N20" s="62" t="s">
        <v>71</v>
      </c>
      <c r="O20" s="62" t="s">
        <v>72</v>
      </c>
      <c r="P20" s="23"/>
    </row>
    <row r="21" spans="2:17" x14ac:dyDescent="0.3">
      <c r="B21" s="49" t="s">
        <v>472</v>
      </c>
      <c r="C21" s="50"/>
      <c r="D21" s="50"/>
      <c r="E21" s="73"/>
      <c r="F21" s="50"/>
      <c r="G21" s="50"/>
      <c r="I21" s="15">
        <v>11433</v>
      </c>
      <c r="J21" s="15" t="s">
        <v>287</v>
      </c>
      <c r="K21" s="15" t="s">
        <v>288</v>
      </c>
      <c r="L21" s="45">
        <v>12407.9545</v>
      </c>
      <c r="M21" s="81">
        <v>4.9801967778924601E-2</v>
      </c>
      <c r="N21" s="61">
        <v>4.9801967778924601E-2</v>
      </c>
      <c r="O21" s="15">
        <v>1</v>
      </c>
      <c r="P21" s="23"/>
    </row>
    <row r="22" spans="2:17" x14ac:dyDescent="0.3">
      <c r="B22" s="49" t="s">
        <v>473</v>
      </c>
      <c r="C22" s="50"/>
      <c r="D22" s="50"/>
      <c r="E22" s="73"/>
      <c r="F22" s="50"/>
      <c r="G22" s="50"/>
      <c r="I22" s="15">
        <v>11439</v>
      </c>
      <c r="J22" s="15" t="s">
        <v>289</v>
      </c>
      <c r="K22" s="15" t="s">
        <v>290</v>
      </c>
      <c r="L22" s="45">
        <v>12015.402899999999</v>
      </c>
      <c r="M22" s="81">
        <v>4.8226378334688201E-2</v>
      </c>
      <c r="N22" s="61">
        <v>9.8028346113612899E-2</v>
      </c>
      <c r="O22" s="15">
        <v>2</v>
      </c>
      <c r="P22" s="23"/>
    </row>
    <row r="23" spans="2:17" x14ac:dyDescent="0.3">
      <c r="B23" s="51"/>
      <c r="C23" s="50"/>
      <c r="D23" s="50"/>
      <c r="E23" s="73"/>
      <c r="F23" s="50"/>
      <c r="G23" s="50"/>
      <c r="I23" s="15">
        <v>11241</v>
      </c>
      <c r="J23" s="15" t="s">
        <v>291</v>
      </c>
      <c r="K23" s="15" t="s">
        <v>292</v>
      </c>
      <c r="L23" s="45">
        <v>11330.4494</v>
      </c>
      <c r="M23" s="81">
        <v>4.54771715950067E-2</v>
      </c>
      <c r="N23" s="61">
        <v>0.143505517708619</v>
      </c>
      <c r="O23" s="15">
        <v>3</v>
      </c>
      <c r="P23" s="23"/>
    </row>
    <row r="24" spans="2:17" x14ac:dyDescent="0.3">
      <c r="B24" s="49" t="s">
        <v>340</v>
      </c>
      <c r="C24" s="50"/>
      <c r="D24" s="50"/>
      <c r="E24" s="73"/>
      <c r="F24" s="50"/>
      <c r="G24" s="50"/>
      <c r="I24" s="15">
        <v>11417</v>
      </c>
      <c r="J24" s="15" t="s">
        <v>293</v>
      </c>
      <c r="K24" s="15" t="s">
        <v>294</v>
      </c>
      <c r="L24" s="45">
        <v>11085.750400000001</v>
      </c>
      <c r="M24" s="81">
        <v>4.4495020047502602E-2</v>
      </c>
      <c r="N24" s="61">
        <v>0.18800053775612199</v>
      </c>
      <c r="O24" s="15">
        <v>4</v>
      </c>
      <c r="P24" s="23"/>
    </row>
    <row r="25" spans="2:17" x14ac:dyDescent="0.3">
      <c r="B25" s="49" t="s">
        <v>474</v>
      </c>
      <c r="C25" s="50"/>
      <c r="D25" s="50"/>
      <c r="E25" s="73"/>
      <c r="F25" s="50"/>
      <c r="G25" s="50"/>
      <c r="I25" s="15">
        <v>11420</v>
      </c>
      <c r="J25" s="15" t="s">
        <v>295</v>
      </c>
      <c r="K25" s="15" t="s">
        <v>296</v>
      </c>
      <c r="L25" s="45">
        <v>11022.4002</v>
      </c>
      <c r="M25" s="81">
        <v>4.4240750528768601E-2</v>
      </c>
      <c r="N25" s="61">
        <v>0.23224128828489099</v>
      </c>
      <c r="O25" s="15">
        <v>5</v>
      </c>
      <c r="P25" s="23"/>
    </row>
    <row r="26" spans="2:17" x14ac:dyDescent="0.3">
      <c r="B26" s="49" t="s">
        <v>475</v>
      </c>
      <c r="C26" s="50"/>
      <c r="D26" s="50"/>
      <c r="E26" s="73"/>
      <c r="F26" s="50"/>
      <c r="G26" s="50"/>
      <c r="I26" s="15">
        <v>11242</v>
      </c>
      <c r="J26" s="15" t="s">
        <v>297</v>
      </c>
      <c r="K26" s="15" t="s">
        <v>290</v>
      </c>
      <c r="L26" s="45">
        <v>10852.034</v>
      </c>
      <c r="M26" s="81">
        <v>4.3556949503948797E-2</v>
      </c>
      <c r="N26" s="61">
        <v>0.275798237788839</v>
      </c>
      <c r="O26" s="15">
        <v>6</v>
      </c>
      <c r="P26" s="23"/>
    </row>
    <row r="27" spans="2:17" x14ac:dyDescent="0.3">
      <c r="B27" s="51"/>
      <c r="C27" s="50"/>
      <c r="D27" s="50"/>
      <c r="E27" s="73"/>
      <c r="F27" s="50"/>
      <c r="G27" s="50"/>
      <c r="I27" s="15">
        <v>13263</v>
      </c>
      <c r="J27" s="15" t="s">
        <v>298</v>
      </c>
      <c r="K27" s="15" t="s">
        <v>299</v>
      </c>
      <c r="L27" s="45">
        <v>10436.507900000001</v>
      </c>
      <c r="M27" s="81">
        <v>4.1889147011321799E-2</v>
      </c>
      <c r="N27" s="61">
        <v>0.31768738480016101</v>
      </c>
      <c r="O27" s="15">
        <v>7</v>
      </c>
      <c r="P27" s="23"/>
    </row>
    <row r="28" spans="2:17" x14ac:dyDescent="0.3">
      <c r="B28" s="49" t="s">
        <v>343</v>
      </c>
      <c r="C28" s="50"/>
      <c r="D28" s="50"/>
      <c r="E28" s="73"/>
      <c r="F28" s="50"/>
      <c r="G28" s="50"/>
      <c r="I28" s="15">
        <v>12655</v>
      </c>
      <c r="J28" s="15" t="s">
        <v>297</v>
      </c>
      <c r="K28" s="15" t="s">
        <v>300</v>
      </c>
      <c r="L28" s="45">
        <v>10394.9836</v>
      </c>
      <c r="M28" s="81">
        <v>4.1722480390273001E-2</v>
      </c>
      <c r="N28" s="61">
        <v>0.359409865190434</v>
      </c>
      <c r="O28" s="15">
        <v>8</v>
      </c>
      <c r="P28" s="23"/>
    </row>
    <row r="29" spans="2:17" x14ac:dyDescent="0.3">
      <c r="B29" s="49" t="s">
        <v>476</v>
      </c>
      <c r="C29" s="50"/>
      <c r="D29" s="50"/>
      <c r="E29" s="73"/>
      <c r="F29" s="50"/>
      <c r="G29" s="50"/>
      <c r="I29" s="15">
        <v>11425</v>
      </c>
      <c r="J29" s="15" t="s">
        <v>301</v>
      </c>
      <c r="K29" s="15" t="s">
        <v>302</v>
      </c>
      <c r="L29" s="45">
        <v>10391.430399999999</v>
      </c>
      <c r="M29" s="81">
        <v>4.1708218865384901E-2</v>
      </c>
      <c r="N29" s="61">
        <v>0.401118084055819</v>
      </c>
      <c r="O29" s="15">
        <v>9</v>
      </c>
      <c r="P29" s="23"/>
    </row>
    <row r="30" spans="2:17" x14ac:dyDescent="0.3">
      <c r="B30" s="49" t="s">
        <v>477</v>
      </c>
      <c r="C30" s="50"/>
      <c r="D30" s="50"/>
      <c r="E30" s="73"/>
      <c r="F30" s="50"/>
      <c r="G30" s="50"/>
      <c r="I30" s="15">
        <v>12631</v>
      </c>
      <c r="J30" s="15" t="s">
        <v>303</v>
      </c>
      <c r="K30" s="15" t="s">
        <v>304</v>
      </c>
      <c r="L30" s="45">
        <v>10331.734899999999</v>
      </c>
      <c r="M30" s="81">
        <v>4.1468618263404401E-2</v>
      </c>
      <c r="N30" s="61">
        <v>0.44258670231922398</v>
      </c>
      <c r="O30" s="15">
        <v>10</v>
      </c>
      <c r="P30" s="23"/>
    </row>
    <row r="31" spans="2:17" x14ac:dyDescent="0.3">
      <c r="B31" s="51"/>
      <c r="C31" s="50"/>
      <c r="D31" s="50"/>
      <c r="E31" s="73"/>
      <c r="F31" s="50"/>
      <c r="G31" s="50"/>
      <c r="I31" s="15">
        <v>12650</v>
      </c>
      <c r="J31" s="15" t="s">
        <v>305</v>
      </c>
      <c r="K31" s="15" t="s">
        <v>306</v>
      </c>
      <c r="L31" s="45">
        <v>10329.2291</v>
      </c>
      <c r="M31" s="81">
        <v>4.14585607014702E-2</v>
      </c>
      <c r="N31" s="61">
        <v>0.48404526302069401</v>
      </c>
      <c r="O31" s="15">
        <v>11</v>
      </c>
      <c r="P31" s="23"/>
    </row>
    <row r="32" spans="2:17" x14ac:dyDescent="0.3">
      <c r="B32" s="49" t="s">
        <v>478</v>
      </c>
      <c r="C32" s="50"/>
      <c r="D32" s="50"/>
      <c r="E32" s="73"/>
      <c r="F32" s="50"/>
      <c r="G32" s="50"/>
      <c r="I32" s="15">
        <v>13405</v>
      </c>
      <c r="J32" s="15" t="s">
        <v>307</v>
      </c>
      <c r="K32" s="15" t="s">
        <v>308</v>
      </c>
      <c r="L32" s="45">
        <v>10308.5249</v>
      </c>
      <c r="M32" s="81">
        <v>4.1375459985611797E-2</v>
      </c>
      <c r="N32" s="61">
        <v>0.52542072300630605</v>
      </c>
      <c r="O32" s="15">
        <v>12</v>
      </c>
      <c r="P32" s="23"/>
    </row>
    <row r="33" spans="2:16" x14ac:dyDescent="0.3">
      <c r="B33" s="52" t="s">
        <v>479</v>
      </c>
      <c r="C33" s="50"/>
      <c r="D33" s="50"/>
      <c r="E33" s="73"/>
      <c r="F33" s="50"/>
      <c r="G33" s="50"/>
      <c r="I33" s="15">
        <v>11429</v>
      </c>
      <c r="J33" s="15" t="s">
        <v>309</v>
      </c>
      <c r="K33" s="15" t="s">
        <v>310</v>
      </c>
      <c r="L33" s="45">
        <v>10289.6862</v>
      </c>
      <c r="M33" s="81">
        <v>4.1299846851279597E-2</v>
      </c>
      <c r="N33" s="61">
        <v>0.56672056985758601</v>
      </c>
      <c r="O33" s="15">
        <v>13</v>
      </c>
      <c r="P33" s="23"/>
    </row>
    <row r="34" spans="2:16" x14ac:dyDescent="0.3">
      <c r="B34" s="53" t="s">
        <v>348</v>
      </c>
      <c r="C34" s="50"/>
      <c r="D34" s="50"/>
      <c r="E34" s="73"/>
      <c r="F34" s="50"/>
      <c r="G34" s="50"/>
      <c r="I34" s="15">
        <v>12632</v>
      </c>
      <c r="J34" s="15" t="s">
        <v>311</v>
      </c>
      <c r="K34" s="15" t="s">
        <v>312</v>
      </c>
      <c r="L34" s="45">
        <v>10282.9121</v>
      </c>
      <c r="M34" s="81">
        <v>4.1272657558319902E-2</v>
      </c>
      <c r="N34" s="61">
        <v>0.607993227415906</v>
      </c>
      <c r="O34" s="15">
        <v>14</v>
      </c>
      <c r="P34" s="23"/>
    </row>
    <row r="35" spans="2:16" x14ac:dyDescent="0.3">
      <c r="B35" s="53" t="s">
        <v>480</v>
      </c>
      <c r="C35" s="50"/>
      <c r="D35" s="50"/>
      <c r="E35" s="73"/>
      <c r="F35" s="50"/>
      <c r="G35" s="50"/>
      <c r="I35" s="15">
        <v>11245</v>
      </c>
      <c r="J35" s="15" t="s">
        <v>313</v>
      </c>
      <c r="K35" s="15" t="s">
        <v>300</v>
      </c>
      <c r="L35" s="45">
        <v>10165.9221</v>
      </c>
      <c r="M35" s="81">
        <v>4.0803093279174897E-2</v>
      </c>
      <c r="N35" s="61">
        <v>0.64879632069507998</v>
      </c>
      <c r="O35" s="15">
        <v>15</v>
      </c>
      <c r="P35" s="23"/>
    </row>
    <row r="36" spans="2:16" x14ac:dyDescent="0.3">
      <c r="B36" s="53" t="s">
        <v>481</v>
      </c>
      <c r="C36" s="50"/>
      <c r="D36" s="50"/>
      <c r="E36" s="73"/>
      <c r="F36" s="50"/>
      <c r="G36" s="50"/>
      <c r="I36" s="15">
        <v>11237</v>
      </c>
      <c r="J36" s="15" t="s">
        <v>303</v>
      </c>
      <c r="K36" s="15" t="s">
        <v>299</v>
      </c>
      <c r="L36" s="45">
        <v>10065.0121</v>
      </c>
      <c r="M36" s="81">
        <v>4.0398069504420403E-2</v>
      </c>
      <c r="N36" s="61">
        <v>0.68919439019950102</v>
      </c>
      <c r="O36" s="15">
        <v>16</v>
      </c>
      <c r="P36" s="23"/>
    </row>
    <row r="37" spans="2:16" x14ac:dyDescent="0.3">
      <c r="B37" s="53" t="s">
        <v>482</v>
      </c>
      <c r="C37" s="50"/>
      <c r="D37" s="50"/>
      <c r="E37" s="73"/>
      <c r="F37" s="50"/>
      <c r="G37" s="50"/>
      <c r="I37" s="15">
        <v>11428</v>
      </c>
      <c r="J37" s="15" t="s">
        <v>314</v>
      </c>
      <c r="K37" s="15" t="s">
        <v>315</v>
      </c>
      <c r="L37" s="45">
        <v>9761.6021999999994</v>
      </c>
      <c r="M37" s="81">
        <v>3.9180269256715902E-2</v>
      </c>
      <c r="N37" s="61">
        <v>0.72837465945621704</v>
      </c>
      <c r="O37" s="15">
        <v>17</v>
      </c>
      <c r="P37" s="23"/>
    </row>
    <row r="38" spans="2:16" x14ac:dyDescent="0.3">
      <c r="B38" s="53" t="s">
        <v>483</v>
      </c>
      <c r="C38" s="50"/>
      <c r="D38" s="50"/>
      <c r="E38" s="73"/>
      <c r="F38" s="50"/>
      <c r="G38" s="50"/>
      <c r="I38" s="15">
        <v>11427</v>
      </c>
      <c r="J38" s="15" t="s">
        <v>316</v>
      </c>
      <c r="K38" s="15" t="s">
        <v>317</v>
      </c>
      <c r="L38" s="45">
        <v>9717.6506000000008</v>
      </c>
      <c r="M38" s="81">
        <v>3.9003860150200201E-2</v>
      </c>
      <c r="N38" s="61">
        <v>0.76737851960641701</v>
      </c>
      <c r="O38" s="15">
        <v>18</v>
      </c>
      <c r="P38" s="23"/>
    </row>
    <row r="39" spans="2:16" x14ac:dyDescent="0.3">
      <c r="B39" s="53" t="s">
        <v>353</v>
      </c>
      <c r="C39" s="50"/>
      <c r="D39" s="50"/>
      <c r="E39" s="73"/>
      <c r="F39" s="50"/>
      <c r="G39" s="50"/>
      <c r="I39" s="15">
        <v>11423</v>
      </c>
      <c r="J39" s="15" t="s">
        <v>318</v>
      </c>
      <c r="K39" s="15" t="s">
        <v>319</v>
      </c>
      <c r="L39" s="45">
        <v>9716.9907999999996</v>
      </c>
      <c r="M39" s="81">
        <v>3.9001211902389497E-2</v>
      </c>
      <c r="N39" s="61">
        <v>0.80637973150880704</v>
      </c>
      <c r="O39" s="15">
        <v>19</v>
      </c>
      <c r="P39" s="23"/>
    </row>
    <row r="40" spans="2:16" x14ac:dyDescent="0.3">
      <c r="B40" s="53" t="s">
        <v>484</v>
      </c>
      <c r="C40" s="50"/>
      <c r="D40" s="50"/>
      <c r="E40" s="73"/>
      <c r="F40" s="50"/>
      <c r="G40" s="50"/>
      <c r="I40" s="15">
        <v>11412</v>
      </c>
      <c r="J40" s="15" t="s">
        <v>320</v>
      </c>
      <c r="K40" s="15" t="s">
        <v>308</v>
      </c>
      <c r="L40" s="45">
        <v>9706.9133999999995</v>
      </c>
      <c r="M40" s="81">
        <v>3.89607641114103E-2</v>
      </c>
      <c r="N40" s="61">
        <v>0.84534049562021696</v>
      </c>
      <c r="O40" s="15">
        <v>20</v>
      </c>
      <c r="P40" s="23"/>
    </row>
    <row r="41" spans="2:16" x14ac:dyDescent="0.3">
      <c r="B41" s="53" t="s">
        <v>485</v>
      </c>
      <c r="C41" s="50"/>
      <c r="D41" s="50"/>
      <c r="E41" s="73"/>
      <c r="F41" s="50"/>
      <c r="G41" s="50"/>
    </row>
    <row r="42" spans="2:16" x14ac:dyDescent="0.3">
      <c r="B42" s="53" t="s">
        <v>354</v>
      </c>
      <c r="C42" s="50"/>
      <c r="D42" s="50"/>
      <c r="E42" s="73"/>
      <c r="F42" s="50"/>
      <c r="G42" s="50"/>
    </row>
    <row r="43" spans="2:16" x14ac:dyDescent="0.3">
      <c r="B43" s="53" t="s">
        <v>355</v>
      </c>
      <c r="C43" s="50"/>
      <c r="D43" s="50"/>
      <c r="E43" s="73"/>
      <c r="F43" s="50"/>
      <c r="G43" s="50"/>
    </row>
    <row r="44" spans="2:16" x14ac:dyDescent="0.3">
      <c r="B44" s="53" t="s">
        <v>358</v>
      </c>
      <c r="C44" s="50"/>
      <c r="D44" s="50"/>
      <c r="E44" s="73"/>
      <c r="F44" s="50"/>
      <c r="G44" s="50"/>
    </row>
    <row r="45" spans="2:16" x14ac:dyDescent="0.3">
      <c r="B45" s="53" t="s">
        <v>480</v>
      </c>
      <c r="C45" s="50"/>
      <c r="D45" s="50"/>
      <c r="E45" s="73"/>
      <c r="F45" s="50"/>
      <c r="G45" s="50"/>
    </row>
    <row r="46" spans="2:16" x14ac:dyDescent="0.3">
      <c r="B46" s="53" t="s">
        <v>481</v>
      </c>
      <c r="C46" s="50"/>
      <c r="D46" s="50"/>
      <c r="E46" s="73"/>
      <c r="F46" s="50"/>
      <c r="G46" s="50"/>
    </row>
    <row r="47" spans="2:16" x14ac:dyDescent="0.3">
      <c r="B47" s="53" t="s">
        <v>486</v>
      </c>
      <c r="C47" s="50"/>
      <c r="D47" s="50"/>
      <c r="E47" s="73"/>
      <c r="F47" s="50"/>
      <c r="G47" s="50"/>
    </row>
    <row r="48" spans="2:16" x14ac:dyDescent="0.3">
      <c r="B48" s="53" t="s">
        <v>360</v>
      </c>
      <c r="C48" s="50"/>
      <c r="D48" s="50"/>
      <c r="E48" s="73"/>
      <c r="F48" s="50"/>
      <c r="G48" s="50"/>
    </row>
    <row r="49" spans="2:10" x14ac:dyDescent="0.3">
      <c r="B49" s="49" t="s">
        <v>487</v>
      </c>
      <c r="C49" s="50"/>
      <c r="D49" s="50"/>
      <c r="E49" s="73"/>
      <c r="F49" s="50"/>
      <c r="G49" s="50"/>
    </row>
    <row r="50" spans="2:10" x14ac:dyDescent="0.3">
      <c r="B50" s="52" t="s">
        <v>362</v>
      </c>
      <c r="C50" s="50"/>
      <c r="D50" s="50"/>
      <c r="E50" s="73"/>
      <c r="F50" s="50"/>
      <c r="G50" s="50"/>
    </row>
    <row r="51" spans="2:10" x14ac:dyDescent="0.3">
      <c r="B51" s="53" t="s">
        <v>488</v>
      </c>
      <c r="C51" s="50"/>
      <c r="D51" s="50"/>
      <c r="E51" s="73"/>
      <c r="F51" s="50"/>
      <c r="G51" s="50"/>
    </row>
    <row r="52" spans="2:10" x14ac:dyDescent="0.3">
      <c r="B52" s="53" t="s">
        <v>489</v>
      </c>
      <c r="C52" s="50"/>
      <c r="D52" s="50"/>
      <c r="E52" s="73"/>
      <c r="F52" s="50"/>
      <c r="G52" s="50"/>
    </row>
    <row r="53" spans="2:10" x14ac:dyDescent="0.3">
      <c r="B53" s="53" t="s">
        <v>490</v>
      </c>
      <c r="C53" s="50"/>
      <c r="D53" s="50"/>
      <c r="E53" s="73"/>
      <c r="F53" s="50"/>
      <c r="G53" s="50"/>
    </row>
    <row r="54" spans="2:10" x14ac:dyDescent="0.3">
      <c r="B54" s="53" t="s">
        <v>491</v>
      </c>
      <c r="C54" s="50"/>
      <c r="D54" s="50"/>
      <c r="E54" s="73"/>
      <c r="F54" s="50"/>
      <c r="G54" s="50" t="s">
        <v>524</v>
      </c>
    </row>
    <row r="55" spans="2:10" x14ac:dyDescent="0.3">
      <c r="B55" s="53" t="s">
        <v>492</v>
      </c>
      <c r="C55" s="50"/>
      <c r="D55" s="50"/>
      <c r="E55" s="73"/>
      <c r="F55" s="50"/>
      <c r="G55" s="50"/>
    </row>
    <row r="56" spans="2:10" x14ac:dyDescent="0.3">
      <c r="B56" s="53" t="s">
        <v>493</v>
      </c>
      <c r="C56" s="50"/>
      <c r="D56" s="50"/>
      <c r="E56" s="73"/>
      <c r="F56" s="50"/>
      <c r="G56" s="50"/>
    </row>
    <row r="57" spans="2:10" x14ac:dyDescent="0.3">
      <c r="B57" s="53" t="s">
        <v>494</v>
      </c>
      <c r="C57" s="50"/>
      <c r="D57" s="50"/>
      <c r="E57" s="73"/>
      <c r="F57" s="50"/>
      <c r="G57" s="50"/>
    </row>
    <row r="58" spans="2:10" x14ac:dyDescent="0.3">
      <c r="B58" s="53" t="s">
        <v>495</v>
      </c>
      <c r="C58" s="50"/>
      <c r="D58" s="50"/>
      <c r="E58" s="73"/>
      <c r="F58" s="50"/>
      <c r="G58" s="50"/>
      <c r="J58"/>
    </row>
    <row r="59" spans="2:10" x14ac:dyDescent="0.3">
      <c r="B59" s="52" t="s">
        <v>496</v>
      </c>
      <c r="C59" s="50"/>
      <c r="D59" s="50"/>
      <c r="E59" s="73"/>
      <c r="F59" s="50"/>
      <c r="G59" s="50"/>
    </row>
    <row r="60" spans="2:10" x14ac:dyDescent="0.3">
      <c r="B60" s="52" t="s">
        <v>372</v>
      </c>
      <c r="C60" s="50"/>
      <c r="D60" s="50"/>
      <c r="E60" s="73"/>
      <c r="F60" s="50"/>
      <c r="G60" s="50"/>
    </row>
    <row r="61" spans="2:10" x14ac:dyDescent="0.3">
      <c r="B61" s="53" t="s">
        <v>373</v>
      </c>
      <c r="C61" s="50"/>
      <c r="D61" s="50"/>
      <c r="E61" s="73"/>
      <c r="F61" s="50"/>
      <c r="G61" s="50"/>
    </row>
    <row r="62" spans="2:10" x14ac:dyDescent="0.3">
      <c r="B62" s="52" t="s">
        <v>374</v>
      </c>
      <c r="C62" s="50"/>
      <c r="D62" s="50"/>
      <c r="E62" s="73"/>
      <c r="F62" s="50"/>
      <c r="G62" s="50"/>
    </row>
    <row r="63" spans="2:10" x14ac:dyDescent="0.3">
      <c r="B63" s="51"/>
      <c r="C63" s="50"/>
      <c r="D63" s="50"/>
      <c r="E63" s="73"/>
      <c r="F63" s="50"/>
      <c r="G63" s="50"/>
    </row>
    <row r="64" spans="2:10" x14ac:dyDescent="0.3">
      <c r="B64" s="49" t="s">
        <v>497</v>
      </c>
      <c r="C64" s="50"/>
      <c r="D64" s="50"/>
      <c r="E64" s="73"/>
      <c r="F64" s="50"/>
      <c r="G64" s="50"/>
    </row>
    <row r="65" spans="2:7" x14ac:dyDescent="0.3">
      <c r="B65" s="49" t="s">
        <v>498</v>
      </c>
      <c r="C65" s="50"/>
      <c r="D65" s="50"/>
      <c r="E65" s="73"/>
      <c r="F65" s="50"/>
      <c r="G65" s="50"/>
    </row>
    <row r="66" spans="2:7" x14ac:dyDescent="0.3">
      <c r="B66" s="49" t="s">
        <v>499</v>
      </c>
      <c r="C66" s="50"/>
      <c r="D66" s="50"/>
      <c r="E66" s="73"/>
      <c r="F66" s="50"/>
      <c r="G66" s="50"/>
    </row>
    <row r="67" spans="2:7" x14ac:dyDescent="0.3">
      <c r="B67" s="49" t="s">
        <v>500</v>
      </c>
      <c r="C67" s="50"/>
      <c r="D67" s="50"/>
      <c r="E67" s="73"/>
      <c r="F67" s="50"/>
      <c r="G67" s="50"/>
    </row>
    <row r="68" spans="2:7" x14ac:dyDescent="0.3">
      <c r="B68" s="49" t="s">
        <v>501</v>
      </c>
      <c r="C68" s="50"/>
      <c r="D68" s="50"/>
      <c r="E68" s="73"/>
      <c r="F68" s="50"/>
      <c r="G68" s="50"/>
    </row>
    <row r="69" spans="2:7" x14ac:dyDescent="0.3">
      <c r="B69" s="49" t="s">
        <v>502</v>
      </c>
      <c r="C69" s="50"/>
      <c r="D69" s="50"/>
      <c r="E69" s="73"/>
      <c r="F69" s="50"/>
      <c r="G69" s="50"/>
    </row>
    <row r="70" spans="2:7" x14ac:dyDescent="0.3">
      <c r="B70" s="51"/>
      <c r="C70" s="50"/>
      <c r="D70" s="50"/>
      <c r="E70" s="73"/>
      <c r="F70" s="50"/>
      <c r="G70" s="50"/>
    </row>
    <row r="71" spans="2:7" x14ac:dyDescent="0.3">
      <c r="B71" s="51"/>
      <c r="C71" s="50"/>
      <c r="D71" s="50"/>
      <c r="E71" s="73"/>
      <c r="F71" s="50"/>
      <c r="G71" s="50"/>
    </row>
    <row r="72" spans="2:7" x14ac:dyDescent="0.3">
      <c r="B72" s="49" t="s">
        <v>337</v>
      </c>
      <c r="C72" s="50"/>
      <c r="D72" s="50"/>
      <c r="E72" s="73"/>
      <c r="F72" s="50"/>
      <c r="G72" s="50"/>
    </row>
    <row r="73" spans="2:7" x14ac:dyDescent="0.3">
      <c r="B73" s="49" t="s">
        <v>503</v>
      </c>
      <c r="C73" s="50"/>
      <c r="D73" s="50"/>
      <c r="E73" s="73"/>
      <c r="F73" s="50"/>
      <c r="G73" s="50"/>
    </row>
    <row r="74" spans="2:7" x14ac:dyDescent="0.3">
      <c r="B74" s="49" t="s">
        <v>376</v>
      </c>
      <c r="C74" s="50"/>
      <c r="D74" s="50"/>
      <c r="E74" s="73"/>
      <c r="F74" s="50"/>
      <c r="G74" s="50"/>
    </row>
    <row r="75" spans="2:7" x14ac:dyDescent="0.3">
      <c r="B75" s="51"/>
      <c r="C75" s="50"/>
      <c r="D75" s="50"/>
      <c r="E75" s="73"/>
      <c r="F75" s="50"/>
      <c r="G75" s="50"/>
    </row>
    <row r="76" spans="2:7" x14ac:dyDescent="0.3">
      <c r="B76" s="49" t="s">
        <v>340</v>
      </c>
      <c r="C76" s="50"/>
      <c r="D76" s="50"/>
      <c r="E76" s="73"/>
      <c r="F76" s="50"/>
      <c r="G76" s="50"/>
    </row>
    <row r="77" spans="2:7" x14ac:dyDescent="0.3">
      <c r="B77" s="49" t="s">
        <v>504</v>
      </c>
      <c r="C77" s="50"/>
      <c r="D77" s="50"/>
      <c r="E77" s="73"/>
      <c r="F77" s="50"/>
      <c r="G77" s="50"/>
    </row>
    <row r="78" spans="2:7" x14ac:dyDescent="0.3">
      <c r="B78" s="51"/>
      <c r="C78" s="50"/>
      <c r="D78" s="50"/>
      <c r="E78" s="73"/>
      <c r="F78" s="50"/>
      <c r="G78" s="50"/>
    </row>
    <row r="79" spans="2:7" x14ac:dyDescent="0.3">
      <c r="B79" s="49" t="s">
        <v>343</v>
      </c>
      <c r="C79" s="50"/>
      <c r="D79" s="50"/>
      <c r="E79" s="73"/>
      <c r="F79" s="50"/>
      <c r="G79" s="50"/>
    </row>
    <row r="80" spans="2:7" x14ac:dyDescent="0.3">
      <c r="B80" s="49" t="s">
        <v>505</v>
      </c>
      <c r="C80" s="50"/>
      <c r="D80" s="50"/>
      <c r="E80" s="73"/>
      <c r="F80" s="50"/>
      <c r="G80" s="50"/>
    </row>
    <row r="81" spans="2:7" x14ac:dyDescent="0.3">
      <c r="B81" s="49" t="s">
        <v>506</v>
      </c>
      <c r="C81" s="50"/>
      <c r="D81" s="50"/>
      <c r="E81" s="73"/>
      <c r="F81" s="50"/>
      <c r="G81" s="50"/>
    </row>
    <row r="82" spans="2:7" x14ac:dyDescent="0.3">
      <c r="B82" s="51"/>
      <c r="C82" s="50"/>
      <c r="D82" s="50"/>
      <c r="E82" s="73"/>
      <c r="F82" s="50"/>
      <c r="G82" s="50"/>
    </row>
    <row r="83" spans="2:7" x14ac:dyDescent="0.3">
      <c r="B83" s="49" t="s">
        <v>507</v>
      </c>
      <c r="C83" s="50"/>
      <c r="D83" s="50"/>
      <c r="E83" s="73"/>
      <c r="F83" s="50"/>
      <c r="G83" s="50"/>
    </row>
    <row r="84" spans="2:7" x14ac:dyDescent="0.3">
      <c r="B84" s="52" t="s">
        <v>508</v>
      </c>
      <c r="C84" s="50"/>
      <c r="D84" s="50"/>
      <c r="E84" s="73"/>
      <c r="F84" s="50"/>
      <c r="G84" s="50"/>
    </row>
    <row r="85" spans="2:7" x14ac:dyDescent="0.3">
      <c r="B85" s="53" t="s">
        <v>348</v>
      </c>
      <c r="C85" s="50"/>
      <c r="D85" s="50"/>
      <c r="E85" s="73"/>
      <c r="F85" s="50"/>
      <c r="G85" s="50"/>
    </row>
    <row r="86" spans="2:7" x14ac:dyDescent="0.3">
      <c r="B86" s="53" t="s">
        <v>509</v>
      </c>
      <c r="C86" s="50"/>
      <c r="D86" s="50"/>
      <c r="E86" s="73"/>
      <c r="F86" s="50"/>
      <c r="G86" s="50"/>
    </row>
    <row r="87" spans="2:7" x14ac:dyDescent="0.3">
      <c r="B87" s="53" t="s">
        <v>430</v>
      </c>
      <c r="C87" s="50"/>
      <c r="D87" s="50"/>
      <c r="E87" s="73"/>
      <c r="F87" s="50"/>
      <c r="G87" s="50"/>
    </row>
    <row r="88" spans="2:7" x14ac:dyDescent="0.3">
      <c r="B88" s="53" t="s">
        <v>510</v>
      </c>
      <c r="C88" s="50"/>
      <c r="D88" s="50"/>
      <c r="E88" s="73"/>
      <c r="F88" s="50"/>
      <c r="G88" s="50"/>
    </row>
    <row r="89" spans="2:7" x14ac:dyDescent="0.3">
      <c r="B89" s="53" t="s">
        <v>358</v>
      </c>
      <c r="C89" s="50"/>
      <c r="D89" s="50"/>
      <c r="E89" s="73"/>
      <c r="F89" s="50"/>
      <c r="G89" s="50"/>
    </row>
    <row r="90" spans="2:7" x14ac:dyDescent="0.3">
      <c r="B90" s="53" t="s">
        <v>511</v>
      </c>
      <c r="C90" s="50"/>
      <c r="D90" s="50"/>
      <c r="E90" s="73"/>
      <c r="F90" s="50"/>
      <c r="G90" s="50"/>
    </row>
    <row r="91" spans="2:7" x14ac:dyDescent="0.3">
      <c r="B91" s="53" t="s">
        <v>360</v>
      </c>
      <c r="C91" s="50"/>
      <c r="D91" s="50"/>
      <c r="E91" s="73"/>
      <c r="F91" s="50"/>
      <c r="G91" s="50"/>
    </row>
    <row r="92" spans="2:7" x14ac:dyDescent="0.3">
      <c r="B92" s="51"/>
      <c r="C92" s="50"/>
      <c r="D92" s="50"/>
      <c r="E92" s="73"/>
      <c r="F92" s="50"/>
      <c r="G92" s="50"/>
    </row>
    <row r="93" spans="2:7" x14ac:dyDescent="0.3">
      <c r="B93" s="49" t="s">
        <v>512</v>
      </c>
      <c r="C93" s="50"/>
      <c r="D93" s="50"/>
      <c r="E93" s="73"/>
      <c r="F93" s="50"/>
      <c r="G93" s="50"/>
    </row>
    <row r="94" spans="2:7" x14ac:dyDescent="0.3">
      <c r="B94" s="52" t="s">
        <v>362</v>
      </c>
      <c r="C94" s="50"/>
      <c r="D94" s="50"/>
      <c r="E94" s="73"/>
      <c r="F94" s="50"/>
      <c r="G94" s="50"/>
    </row>
    <row r="95" spans="2:7" x14ac:dyDescent="0.3">
      <c r="B95" s="53" t="s">
        <v>513</v>
      </c>
      <c r="C95" s="50"/>
      <c r="D95" s="50"/>
      <c r="E95" s="73"/>
      <c r="F95" s="50"/>
      <c r="G95" s="50"/>
    </row>
    <row r="96" spans="2:7" x14ac:dyDescent="0.3">
      <c r="B96" s="53" t="s">
        <v>402</v>
      </c>
      <c r="C96" s="50"/>
      <c r="D96" s="50"/>
      <c r="E96" s="73"/>
      <c r="F96" s="50"/>
      <c r="G96" s="50"/>
    </row>
    <row r="97" spans="2:7" x14ac:dyDescent="0.3">
      <c r="B97" s="53" t="s">
        <v>514</v>
      </c>
      <c r="C97" s="50"/>
      <c r="D97" s="50"/>
      <c r="E97" s="73"/>
      <c r="F97" s="50"/>
      <c r="G97" s="50"/>
    </row>
    <row r="98" spans="2:7" x14ac:dyDescent="0.3">
      <c r="B98" s="53" t="s">
        <v>515</v>
      </c>
      <c r="C98" s="50"/>
      <c r="D98" s="50"/>
      <c r="E98" s="73"/>
      <c r="F98" s="50"/>
      <c r="G98" s="50"/>
    </row>
    <row r="99" spans="2:7" x14ac:dyDescent="0.3">
      <c r="B99" s="52" t="s">
        <v>516</v>
      </c>
      <c r="C99" s="50"/>
      <c r="D99" s="50"/>
      <c r="E99" s="73"/>
      <c r="F99" s="50"/>
      <c r="G99" s="50"/>
    </row>
    <row r="100" spans="2:7" x14ac:dyDescent="0.3">
      <c r="B100" s="52" t="s">
        <v>372</v>
      </c>
      <c r="C100" s="50"/>
      <c r="D100" s="50"/>
      <c r="E100" s="73"/>
      <c r="F100" s="50"/>
      <c r="G100" s="50"/>
    </row>
    <row r="101" spans="2:7" x14ac:dyDescent="0.3">
      <c r="B101" s="53" t="s">
        <v>517</v>
      </c>
      <c r="C101" s="50"/>
      <c r="D101" s="50"/>
      <c r="E101" s="73"/>
      <c r="F101" s="50"/>
      <c r="G101" s="50"/>
    </row>
    <row r="102" spans="2:7" x14ac:dyDescent="0.3">
      <c r="B102" s="51"/>
      <c r="C102" s="50"/>
      <c r="D102" s="50"/>
      <c r="E102" s="73"/>
      <c r="F102" s="50"/>
      <c r="G102" s="50"/>
    </row>
    <row r="103" spans="2:7" x14ac:dyDescent="0.3">
      <c r="B103" s="49" t="s">
        <v>497</v>
      </c>
      <c r="C103" s="50"/>
      <c r="D103" s="50"/>
      <c r="E103" s="73"/>
      <c r="F103" s="50"/>
      <c r="G103" s="50"/>
    </row>
    <row r="104" spans="2:7" x14ac:dyDescent="0.3">
      <c r="B104" s="49" t="s">
        <v>518</v>
      </c>
      <c r="C104" s="50"/>
      <c r="D104" s="50"/>
      <c r="E104" s="73"/>
      <c r="F104" s="50"/>
      <c r="G104" s="50"/>
    </row>
    <row r="105" spans="2:7" x14ac:dyDescent="0.3">
      <c r="B105" s="49" t="s">
        <v>519</v>
      </c>
      <c r="C105" s="50"/>
      <c r="D105" s="50"/>
      <c r="E105" s="73"/>
      <c r="F105" s="50"/>
      <c r="G105" s="50"/>
    </row>
    <row r="106" spans="2:7" x14ac:dyDescent="0.3">
      <c r="B106" s="49" t="s">
        <v>520</v>
      </c>
      <c r="C106" s="50"/>
      <c r="D106" s="50"/>
      <c r="E106" s="73"/>
      <c r="F106" s="50"/>
      <c r="G106" s="50"/>
    </row>
    <row r="107" spans="2:7" x14ac:dyDescent="0.3">
      <c r="B107" s="51"/>
      <c r="C107" s="50"/>
      <c r="D107" s="50"/>
      <c r="E107" s="73"/>
      <c r="F107" s="50"/>
      <c r="G107" s="50"/>
    </row>
    <row r="108" spans="2:7" x14ac:dyDescent="0.3">
      <c r="B108" s="49" t="s">
        <v>445</v>
      </c>
      <c r="C108" s="50"/>
      <c r="D108" s="50"/>
      <c r="E108" s="73"/>
      <c r="F108" s="50"/>
      <c r="G108" s="50"/>
    </row>
    <row r="109" spans="2:7" x14ac:dyDescent="0.3">
      <c r="B109" s="49" t="s">
        <v>521</v>
      </c>
      <c r="C109" s="50"/>
      <c r="D109" s="50"/>
      <c r="E109" s="73"/>
      <c r="F109" s="50"/>
      <c r="G109" s="50"/>
    </row>
    <row r="110" spans="2:7" x14ac:dyDescent="0.3">
      <c r="B110" s="49" t="s">
        <v>522</v>
      </c>
      <c r="C110" s="50"/>
      <c r="D110" s="50"/>
      <c r="E110" s="73"/>
      <c r="F110" s="50"/>
      <c r="G110" s="50"/>
    </row>
    <row r="111" spans="2:7" x14ac:dyDescent="0.3">
      <c r="B111" s="49" t="s">
        <v>523</v>
      </c>
      <c r="C111" s="50"/>
      <c r="D111" s="50"/>
      <c r="E111" s="73"/>
      <c r="F111" s="50"/>
      <c r="G111" s="50"/>
    </row>
    <row r="112" spans="2:7" x14ac:dyDescent="0.3">
      <c r="B112" s="50"/>
      <c r="C112" s="50"/>
      <c r="D112" s="50"/>
      <c r="E112" s="73"/>
      <c r="F112" s="50"/>
      <c r="G112" s="50"/>
    </row>
    <row r="113" spans="2:7" x14ac:dyDescent="0.3">
      <c r="B113" s="50"/>
      <c r="C113" s="50"/>
      <c r="D113" s="50"/>
      <c r="E113" s="73"/>
      <c r="F113" s="50"/>
      <c r="G113" s="50"/>
    </row>
    <row r="114" spans="2:7" x14ac:dyDescent="0.3">
      <c r="B114" s="50"/>
      <c r="C114" s="50"/>
      <c r="D114" s="50"/>
      <c r="E114" s="73"/>
      <c r="F114" s="50"/>
      <c r="G114" s="50"/>
    </row>
    <row r="115" spans="2:7" x14ac:dyDescent="0.3">
      <c r="B115" s="50"/>
      <c r="C115" s="50"/>
      <c r="D115" s="50"/>
      <c r="E115" s="73"/>
      <c r="F115" s="50"/>
      <c r="G115" s="50"/>
    </row>
  </sheetData>
  <hyperlinks>
    <hyperlink ref="A1" location="'Executive Summary'!A1" display="Back to Index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R934"/>
  <sheetViews>
    <sheetView workbookViewId="0"/>
  </sheetViews>
  <sheetFormatPr defaultColWidth="8.88671875" defaultRowHeight="14.4" x14ac:dyDescent="0.3"/>
  <cols>
    <col min="1" max="1" width="4.109375" style="1" customWidth="1"/>
    <col min="2" max="2" width="11.44140625" style="1" customWidth="1"/>
    <col min="3" max="3" width="4" style="1" bestFit="1" customWidth="1"/>
    <col min="4" max="4" width="12.109375" style="1" bestFit="1" customWidth="1"/>
    <col min="5" max="5" width="17.5546875" style="1" bestFit="1" customWidth="1"/>
    <col min="6" max="10" width="8.88671875" style="1"/>
    <col min="11" max="11" width="6.21875" style="1" customWidth="1"/>
    <col min="12" max="12" width="10.33203125" style="1" customWidth="1"/>
    <col min="13" max="13" width="4" style="1" bestFit="1" customWidth="1"/>
    <col min="14" max="14" width="12.109375" style="59" bestFit="1" customWidth="1"/>
    <col min="15" max="15" width="17.5546875" style="1" bestFit="1" customWidth="1"/>
    <col min="16" max="16" width="20.5546875" style="1" customWidth="1"/>
    <col min="17" max="17" width="6" style="1" customWidth="1"/>
    <col min="18" max="16384" width="8.88671875" style="1"/>
  </cols>
  <sheetData>
    <row r="1" spans="1:14" s="23" customFormat="1" x14ac:dyDescent="0.3">
      <c r="A1" s="24" t="s">
        <v>65</v>
      </c>
      <c r="N1" s="57"/>
    </row>
    <row r="2" spans="1:14" s="26" customFormat="1" ht="23.4" x14ac:dyDescent="0.45">
      <c r="A2" s="25" t="s">
        <v>56</v>
      </c>
      <c r="N2" s="58"/>
    </row>
    <row r="3" spans="1:14" ht="14.4" customHeight="1" x14ac:dyDescent="0.45">
      <c r="A3" s="17"/>
    </row>
    <row r="4" spans="1:14" ht="12.6" customHeight="1" x14ac:dyDescent="0.45">
      <c r="A4" s="18"/>
      <c r="B4" s="11" t="s">
        <v>418</v>
      </c>
    </row>
    <row r="5" spans="1:14" ht="12.6" customHeight="1" x14ac:dyDescent="0.45">
      <c r="A5" s="18"/>
      <c r="B5" s="20" t="s">
        <v>57</v>
      </c>
    </row>
    <row r="6" spans="1:14" ht="12.6" customHeight="1" x14ac:dyDescent="0.45">
      <c r="A6" s="18"/>
      <c r="B6" s="19" t="s">
        <v>58</v>
      </c>
    </row>
    <row r="7" spans="1:14" ht="12.6" customHeight="1" x14ac:dyDescent="0.45">
      <c r="A7" s="18"/>
      <c r="B7" s="19" t="s">
        <v>59</v>
      </c>
    </row>
    <row r="8" spans="1:14" ht="12.6" customHeight="1" x14ac:dyDescent="0.45">
      <c r="A8" s="18"/>
      <c r="B8" s="19" t="s">
        <v>60</v>
      </c>
    </row>
    <row r="9" spans="1:14" ht="12.6" customHeight="1" x14ac:dyDescent="0.45">
      <c r="A9" s="18"/>
      <c r="B9" s="19" t="s">
        <v>61</v>
      </c>
    </row>
    <row r="10" spans="1:14" ht="14.4" customHeight="1" x14ac:dyDescent="0.45">
      <c r="A10" s="18"/>
    </row>
    <row r="11" spans="1:14" ht="14.4" customHeight="1" x14ac:dyDescent="0.45">
      <c r="A11" s="18"/>
      <c r="B11" s="54" t="s">
        <v>419</v>
      </c>
    </row>
    <row r="12" spans="1:14" ht="14.4" customHeight="1" x14ac:dyDescent="0.45">
      <c r="A12" s="18"/>
      <c r="B12" s="20" t="s">
        <v>658</v>
      </c>
    </row>
    <row r="13" spans="1:14" ht="14.4" customHeight="1" x14ac:dyDescent="0.45">
      <c r="A13" s="17"/>
      <c r="B13" s="85" t="s">
        <v>657</v>
      </c>
    </row>
    <row r="14" spans="1:14" ht="14.4" customHeight="1" x14ac:dyDescent="0.45">
      <c r="A14" s="17"/>
    </row>
    <row r="15" spans="1:14" ht="14.4" customHeight="1" x14ac:dyDescent="0.45">
      <c r="A15" s="18"/>
      <c r="B15" s="11" t="s">
        <v>45</v>
      </c>
    </row>
    <row r="16" spans="1:14" ht="15" customHeight="1" x14ac:dyDescent="0.45">
      <c r="A16" s="18"/>
      <c r="B16" s="19" t="s">
        <v>659</v>
      </c>
    </row>
    <row r="17" spans="1:18" ht="15" customHeight="1" x14ac:dyDescent="0.45">
      <c r="A17" s="18"/>
      <c r="B17" s="19" t="s">
        <v>666</v>
      </c>
    </row>
    <row r="18" spans="1:18" ht="15" customHeight="1" x14ac:dyDescent="0.45">
      <c r="A18" s="18"/>
      <c r="B18" s="19" t="s">
        <v>660</v>
      </c>
    </row>
    <row r="20" spans="1:18" x14ac:dyDescent="0.3">
      <c r="B20" s="54" t="s">
        <v>420</v>
      </c>
      <c r="O20" s="44"/>
    </row>
    <row r="21" spans="1:18" s="55" customFormat="1" x14ac:dyDescent="0.3">
      <c r="B21" s="55" t="s">
        <v>416</v>
      </c>
      <c r="L21" s="55" t="s">
        <v>421</v>
      </c>
      <c r="N21" s="60"/>
      <c r="R21" s="55" t="s">
        <v>417</v>
      </c>
    </row>
    <row r="22" spans="1:18" x14ac:dyDescent="0.3">
      <c r="E22" s="44"/>
    </row>
    <row r="23" spans="1:18" x14ac:dyDescent="0.3">
      <c r="B23" s="49" t="s">
        <v>337</v>
      </c>
      <c r="C23" s="50"/>
      <c r="D23" s="50"/>
      <c r="E23" s="50"/>
      <c r="F23" s="50"/>
      <c r="G23" s="50"/>
      <c r="H23" s="50"/>
      <c r="I23" s="50"/>
      <c r="J23" s="50"/>
      <c r="L23" s="62" t="s">
        <v>321</v>
      </c>
      <c r="M23" s="62" t="s">
        <v>113</v>
      </c>
      <c r="N23" s="64" t="s">
        <v>322</v>
      </c>
      <c r="O23" s="127" t="s">
        <v>323</v>
      </c>
      <c r="P23" s="128" t="s">
        <v>647</v>
      </c>
      <c r="Q23" s="128"/>
    </row>
    <row r="24" spans="1:18" x14ac:dyDescent="0.3">
      <c r="B24" s="49" t="s">
        <v>503</v>
      </c>
      <c r="C24" s="50"/>
      <c r="D24" s="50"/>
      <c r="E24" s="50"/>
      <c r="F24" s="50"/>
      <c r="G24" s="50"/>
      <c r="H24" s="50"/>
      <c r="I24" s="50"/>
      <c r="J24" s="50"/>
      <c r="L24" s="129">
        <v>42795</v>
      </c>
      <c r="M24" s="130">
        <v>473</v>
      </c>
      <c r="N24" s="131">
        <v>92.397365532381897</v>
      </c>
      <c r="O24" s="130">
        <v>380.60263446761797</v>
      </c>
      <c r="P24" s="117" t="str">
        <f>IF(O24&gt;250,"High anomaly",
   IF(O24&gt;150,"Moderate spike",
      IF(O24&lt;-40,"Negative anomaly","Normal")))</f>
        <v>High anomaly</v>
      </c>
      <c r="Q24" s="117"/>
    </row>
    <row r="25" spans="1:18" x14ac:dyDescent="0.3">
      <c r="B25" s="49" t="s">
        <v>376</v>
      </c>
      <c r="C25" s="50"/>
      <c r="D25" s="50"/>
      <c r="E25" s="50"/>
      <c r="F25" s="50"/>
      <c r="G25" s="50"/>
      <c r="H25" s="50"/>
      <c r="I25" s="50"/>
      <c r="J25" s="50"/>
      <c r="L25" s="129">
        <v>42828</v>
      </c>
      <c r="M25" s="130">
        <v>393</v>
      </c>
      <c r="N25" s="131">
        <v>92.397365532381897</v>
      </c>
      <c r="O25" s="130">
        <v>300.60263446761797</v>
      </c>
      <c r="P25" s="117" t="str">
        <f t="shared" ref="P25:P88" si="0">IF(O25&gt;250,"High anomaly",
   IF(O25&gt;150,"Moderate spike",
      IF(O25&lt;-40,"Negative anomaly","Normal")))</f>
        <v>High anomaly</v>
      </c>
      <c r="Q25" s="117"/>
    </row>
    <row r="26" spans="1:18" x14ac:dyDescent="0.3">
      <c r="B26" s="51"/>
      <c r="C26" s="50"/>
      <c r="D26" s="50"/>
      <c r="E26" s="50"/>
      <c r="F26" s="50"/>
      <c r="G26" s="50"/>
      <c r="H26" s="50"/>
      <c r="I26" s="50"/>
      <c r="J26" s="50"/>
      <c r="L26" s="129">
        <v>42786</v>
      </c>
      <c r="M26" s="130">
        <v>374</v>
      </c>
      <c r="N26" s="131">
        <v>92.397365532381897</v>
      </c>
      <c r="O26" s="130">
        <v>281.60263446761797</v>
      </c>
      <c r="P26" s="117" t="str">
        <f t="shared" si="0"/>
        <v>High anomaly</v>
      </c>
      <c r="Q26" s="117"/>
    </row>
    <row r="27" spans="1:18" x14ac:dyDescent="0.3">
      <c r="B27" s="49" t="s">
        <v>340</v>
      </c>
      <c r="C27" s="50"/>
      <c r="D27" s="50"/>
      <c r="E27" s="50"/>
      <c r="F27" s="50"/>
      <c r="G27" s="50"/>
      <c r="H27" s="50"/>
      <c r="I27" s="50"/>
      <c r="J27" s="50"/>
      <c r="L27" s="129">
        <v>42900</v>
      </c>
      <c r="M27" s="130">
        <v>367</v>
      </c>
      <c r="N27" s="131">
        <v>92.397365532381897</v>
      </c>
      <c r="O27" s="130">
        <v>274.60263446761797</v>
      </c>
      <c r="P27" s="117" t="str">
        <f t="shared" si="0"/>
        <v>High anomaly</v>
      </c>
      <c r="Q27" s="117"/>
    </row>
    <row r="28" spans="1:18" x14ac:dyDescent="0.3">
      <c r="B28" s="49" t="s">
        <v>504</v>
      </c>
      <c r="C28" s="50"/>
      <c r="D28" s="50"/>
      <c r="E28" s="50"/>
      <c r="F28" s="50"/>
      <c r="G28" s="50"/>
      <c r="H28" s="50"/>
      <c r="I28" s="50"/>
      <c r="J28" s="50"/>
      <c r="L28" s="129">
        <v>42711</v>
      </c>
      <c r="M28" s="130">
        <v>355</v>
      </c>
      <c r="N28" s="131">
        <v>92.397365532381897</v>
      </c>
      <c r="O28" s="130">
        <v>262.60263446761797</v>
      </c>
      <c r="P28" s="117" t="str">
        <f t="shared" si="0"/>
        <v>High anomaly</v>
      </c>
      <c r="Q28" s="117"/>
    </row>
    <row r="29" spans="1:18" x14ac:dyDescent="0.3">
      <c r="B29" s="51"/>
      <c r="C29" s="50"/>
      <c r="D29" s="50"/>
      <c r="E29" s="50"/>
      <c r="F29" s="50"/>
      <c r="G29" s="50"/>
      <c r="H29" s="50"/>
      <c r="I29" s="50"/>
      <c r="J29" s="50"/>
      <c r="L29" s="129">
        <v>42897</v>
      </c>
      <c r="M29" s="130">
        <v>353</v>
      </c>
      <c r="N29" s="131">
        <v>92.397365532381897</v>
      </c>
      <c r="O29" s="130">
        <v>260.60263446761797</v>
      </c>
      <c r="P29" s="117" t="str">
        <f t="shared" si="0"/>
        <v>High anomaly</v>
      </c>
      <c r="Q29" s="117"/>
    </row>
    <row r="30" spans="1:18" x14ac:dyDescent="0.3">
      <c r="B30" s="49" t="s">
        <v>343</v>
      </c>
      <c r="C30" s="50"/>
      <c r="D30" s="50"/>
      <c r="E30" s="50"/>
      <c r="F30" s="50"/>
      <c r="G30" s="50"/>
      <c r="H30" s="50"/>
      <c r="I30" s="50"/>
      <c r="J30" s="50"/>
      <c r="L30" s="129">
        <v>42844</v>
      </c>
      <c r="M30" s="130">
        <v>344</v>
      </c>
      <c r="N30" s="131">
        <v>92.397365532381897</v>
      </c>
      <c r="O30" s="130">
        <v>251.602634467618</v>
      </c>
      <c r="P30" s="117" t="str">
        <f t="shared" si="0"/>
        <v>High anomaly</v>
      </c>
      <c r="Q30" s="117"/>
    </row>
    <row r="31" spans="1:18" x14ac:dyDescent="0.3">
      <c r="B31" s="49" t="s">
        <v>505</v>
      </c>
      <c r="C31" s="50"/>
      <c r="D31" s="50"/>
      <c r="E31" s="50"/>
      <c r="F31" s="50"/>
      <c r="G31" s="50"/>
      <c r="H31" s="50"/>
      <c r="I31" s="50"/>
      <c r="J31" s="50"/>
      <c r="L31" s="124">
        <v>42893</v>
      </c>
      <c r="M31" s="125">
        <v>342</v>
      </c>
      <c r="N31" s="126">
        <v>92.397365532381897</v>
      </c>
      <c r="O31" s="125">
        <v>249.602634467618</v>
      </c>
      <c r="P31" s="117" t="str">
        <f t="shared" si="0"/>
        <v>Moderate spike</v>
      </c>
      <c r="Q31" s="117"/>
    </row>
    <row r="32" spans="1:18" x14ac:dyDescent="0.3">
      <c r="B32" s="49" t="s">
        <v>506</v>
      </c>
      <c r="C32" s="50"/>
      <c r="D32" s="50"/>
      <c r="E32" s="50"/>
      <c r="F32" s="50"/>
      <c r="G32" s="50"/>
      <c r="H32" s="50"/>
      <c r="I32" s="50"/>
      <c r="J32" s="50"/>
      <c r="L32" s="124">
        <v>42856</v>
      </c>
      <c r="M32" s="125">
        <v>335</v>
      </c>
      <c r="N32" s="126">
        <v>92.397365532381897</v>
      </c>
      <c r="O32" s="125">
        <v>242.602634467618</v>
      </c>
      <c r="P32" s="117" t="str">
        <f t="shared" si="0"/>
        <v>Moderate spike</v>
      </c>
      <c r="Q32" s="117"/>
    </row>
    <row r="33" spans="2:17" x14ac:dyDescent="0.3">
      <c r="B33" s="51"/>
      <c r="C33" s="50"/>
      <c r="D33" s="50"/>
      <c r="E33" s="50"/>
      <c r="F33" s="50"/>
      <c r="G33" s="50"/>
      <c r="H33" s="50"/>
      <c r="I33" s="50"/>
      <c r="J33" s="50"/>
      <c r="L33" s="124">
        <v>42903</v>
      </c>
      <c r="M33" s="125">
        <v>331</v>
      </c>
      <c r="N33" s="126">
        <v>92.397365532381897</v>
      </c>
      <c r="O33" s="125">
        <v>238.602634467618</v>
      </c>
      <c r="P33" s="117" t="str">
        <f t="shared" si="0"/>
        <v>Moderate spike</v>
      </c>
      <c r="Q33" s="117"/>
    </row>
    <row r="34" spans="2:17" x14ac:dyDescent="0.3">
      <c r="B34" s="49" t="s">
        <v>507</v>
      </c>
      <c r="C34" s="50"/>
      <c r="D34" s="50"/>
      <c r="E34" s="50"/>
      <c r="F34" s="50"/>
      <c r="G34" s="50"/>
      <c r="H34" s="50"/>
      <c r="I34" s="50"/>
      <c r="J34" s="50"/>
      <c r="L34" s="124">
        <v>42907</v>
      </c>
      <c r="M34" s="125">
        <v>331</v>
      </c>
      <c r="N34" s="126">
        <v>92.397365532381897</v>
      </c>
      <c r="O34" s="125">
        <v>238.602634467618</v>
      </c>
      <c r="P34" s="117" t="str">
        <f t="shared" si="0"/>
        <v>Moderate spike</v>
      </c>
      <c r="Q34" s="117"/>
    </row>
    <row r="35" spans="2:17" x14ac:dyDescent="0.3">
      <c r="B35" s="52" t="s">
        <v>508</v>
      </c>
      <c r="C35" s="50"/>
      <c r="D35" s="50"/>
      <c r="E35" s="50"/>
      <c r="F35" s="50"/>
      <c r="G35" s="50"/>
      <c r="H35" s="50"/>
      <c r="I35" s="50"/>
      <c r="J35" s="50"/>
      <c r="L35" s="124">
        <v>42914</v>
      </c>
      <c r="M35" s="125">
        <v>328</v>
      </c>
      <c r="N35" s="126">
        <v>92.397365532381897</v>
      </c>
      <c r="O35" s="125">
        <v>235.602634467618</v>
      </c>
      <c r="P35" s="117" t="str">
        <f t="shared" si="0"/>
        <v>Moderate spike</v>
      </c>
      <c r="Q35" s="117"/>
    </row>
    <row r="36" spans="2:17" x14ac:dyDescent="0.3">
      <c r="B36" s="53" t="s">
        <v>348</v>
      </c>
      <c r="C36" s="50"/>
      <c r="D36" s="50"/>
      <c r="E36" s="50"/>
      <c r="F36" s="50"/>
      <c r="G36" s="50"/>
      <c r="H36" s="50"/>
      <c r="I36" s="50"/>
      <c r="J36" s="50"/>
      <c r="L36" s="124">
        <v>42892</v>
      </c>
      <c r="M36" s="125">
        <v>326</v>
      </c>
      <c r="N36" s="126">
        <v>92.397365532381897</v>
      </c>
      <c r="O36" s="125">
        <v>233.602634467618</v>
      </c>
      <c r="P36" s="117" t="str">
        <f t="shared" si="0"/>
        <v>Moderate spike</v>
      </c>
      <c r="Q36" s="117"/>
    </row>
    <row r="37" spans="2:17" x14ac:dyDescent="0.3">
      <c r="B37" s="53" t="s">
        <v>509</v>
      </c>
      <c r="C37" s="50"/>
      <c r="D37" s="50"/>
      <c r="E37" s="50"/>
      <c r="F37" s="50"/>
      <c r="G37" s="50"/>
      <c r="H37" s="50"/>
      <c r="I37" s="50"/>
      <c r="J37" s="50"/>
      <c r="L37" s="124">
        <v>42853</v>
      </c>
      <c r="M37" s="125">
        <v>316</v>
      </c>
      <c r="N37" s="126">
        <v>92.397365532381897</v>
      </c>
      <c r="O37" s="125">
        <v>223.602634467618</v>
      </c>
      <c r="P37" s="117" t="str">
        <f t="shared" si="0"/>
        <v>Moderate spike</v>
      </c>
      <c r="Q37" s="117"/>
    </row>
    <row r="38" spans="2:17" x14ac:dyDescent="0.3">
      <c r="B38" s="53" t="s">
        <v>430</v>
      </c>
      <c r="C38" s="50"/>
      <c r="D38" s="50"/>
      <c r="E38" s="50"/>
      <c r="F38" s="50"/>
      <c r="G38" s="50"/>
      <c r="H38" s="50"/>
      <c r="I38" s="50"/>
      <c r="J38" s="50"/>
      <c r="L38" s="124">
        <v>42735</v>
      </c>
      <c r="M38" s="125">
        <v>313</v>
      </c>
      <c r="N38" s="126">
        <v>92.397365532381897</v>
      </c>
      <c r="O38" s="125">
        <v>220.602634467618</v>
      </c>
      <c r="P38" s="117" t="str">
        <f t="shared" si="0"/>
        <v>Moderate spike</v>
      </c>
      <c r="Q38" s="117"/>
    </row>
    <row r="39" spans="2:17" x14ac:dyDescent="0.3">
      <c r="B39" s="53" t="s">
        <v>510</v>
      </c>
      <c r="C39" s="50"/>
      <c r="D39" s="50"/>
      <c r="E39" s="50"/>
      <c r="F39" s="50"/>
      <c r="G39" s="50"/>
      <c r="H39" s="50"/>
      <c r="I39" s="50"/>
      <c r="J39" s="50"/>
      <c r="L39" s="124">
        <v>42901</v>
      </c>
      <c r="M39" s="125">
        <v>312</v>
      </c>
      <c r="N39" s="126">
        <v>92.397365532381897</v>
      </c>
      <c r="O39" s="125">
        <v>219.602634467618</v>
      </c>
      <c r="P39" s="117" t="str">
        <f t="shared" si="0"/>
        <v>Moderate spike</v>
      </c>
      <c r="Q39" s="117"/>
    </row>
    <row r="40" spans="2:17" x14ac:dyDescent="0.3">
      <c r="B40" s="53" t="s">
        <v>358</v>
      </c>
      <c r="C40" s="50"/>
      <c r="D40" s="50"/>
      <c r="E40" s="50"/>
      <c r="F40" s="50"/>
      <c r="G40" s="50"/>
      <c r="H40" s="50"/>
      <c r="I40" s="50"/>
      <c r="J40" s="50"/>
      <c r="L40" s="124">
        <v>42755</v>
      </c>
      <c r="M40" s="125">
        <v>312</v>
      </c>
      <c r="N40" s="126">
        <v>92.397365532381897</v>
      </c>
      <c r="O40" s="125">
        <v>219.602634467618</v>
      </c>
      <c r="P40" s="117" t="str">
        <f t="shared" si="0"/>
        <v>Moderate spike</v>
      </c>
      <c r="Q40" s="117"/>
    </row>
    <row r="41" spans="2:17" x14ac:dyDescent="0.3">
      <c r="B41" s="53" t="s">
        <v>511</v>
      </c>
      <c r="C41" s="50"/>
      <c r="D41" s="50"/>
      <c r="E41" s="50"/>
      <c r="F41" s="50"/>
      <c r="G41" s="50"/>
      <c r="H41" s="50"/>
      <c r="I41" s="50"/>
      <c r="J41" s="50"/>
      <c r="L41" s="124">
        <v>42783</v>
      </c>
      <c r="M41" s="125">
        <v>310</v>
      </c>
      <c r="N41" s="126">
        <v>92.397365532381897</v>
      </c>
      <c r="O41" s="125">
        <v>217.602634467618</v>
      </c>
      <c r="P41" s="117" t="str">
        <f t="shared" si="0"/>
        <v>Moderate spike</v>
      </c>
      <c r="Q41" s="117"/>
    </row>
    <row r="42" spans="2:17" x14ac:dyDescent="0.3">
      <c r="B42" s="53" t="s">
        <v>360</v>
      </c>
      <c r="C42" s="50"/>
      <c r="D42" s="50"/>
      <c r="E42" s="50"/>
      <c r="F42" s="50"/>
      <c r="G42" s="50"/>
      <c r="H42" s="50"/>
      <c r="I42" s="50"/>
      <c r="J42" s="50"/>
      <c r="L42" s="124">
        <v>42910</v>
      </c>
      <c r="M42" s="125">
        <v>310</v>
      </c>
      <c r="N42" s="126">
        <v>92.397365532381897</v>
      </c>
      <c r="O42" s="125">
        <v>217.602634467618</v>
      </c>
      <c r="P42" s="117" t="str">
        <f t="shared" si="0"/>
        <v>Moderate spike</v>
      </c>
      <c r="Q42" s="117"/>
    </row>
    <row r="43" spans="2:17" x14ac:dyDescent="0.3">
      <c r="B43" s="51"/>
      <c r="C43" s="50"/>
      <c r="D43" s="50"/>
      <c r="E43" s="50"/>
      <c r="F43" s="50"/>
      <c r="G43" s="50"/>
      <c r="H43" s="50"/>
      <c r="I43" s="50"/>
      <c r="J43" s="50"/>
      <c r="L43" s="124">
        <v>42860</v>
      </c>
      <c r="M43" s="125">
        <v>310</v>
      </c>
      <c r="N43" s="126">
        <v>92.397365532381897</v>
      </c>
      <c r="O43" s="125">
        <v>217.602634467618</v>
      </c>
      <c r="P43" s="117" t="str">
        <f t="shared" si="0"/>
        <v>Moderate spike</v>
      </c>
      <c r="Q43" s="117"/>
    </row>
    <row r="44" spans="2:17" x14ac:dyDescent="0.3">
      <c r="B44" s="49" t="s">
        <v>512</v>
      </c>
      <c r="C44" s="50"/>
      <c r="D44" s="50"/>
      <c r="E44" s="50"/>
      <c r="F44" s="50"/>
      <c r="G44" s="50"/>
      <c r="H44" s="50"/>
      <c r="I44" s="50"/>
      <c r="J44" s="50"/>
      <c r="L44" s="124">
        <v>42784</v>
      </c>
      <c r="M44" s="125">
        <v>306</v>
      </c>
      <c r="N44" s="126">
        <v>92.397365532381897</v>
      </c>
      <c r="O44" s="125">
        <v>213.602634467618</v>
      </c>
      <c r="P44" s="117" t="str">
        <f t="shared" si="0"/>
        <v>Moderate spike</v>
      </c>
      <c r="Q44" s="117"/>
    </row>
    <row r="45" spans="2:17" x14ac:dyDescent="0.3">
      <c r="B45" s="52" t="s">
        <v>362</v>
      </c>
      <c r="C45" s="50"/>
      <c r="D45" s="50"/>
      <c r="E45" s="50"/>
      <c r="F45" s="50"/>
      <c r="G45" s="50"/>
      <c r="H45" s="50"/>
      <c r="I45" s="50"/>
      <c r="J45" s="50"/>
      <c r="L45" s="124">
        <v>42719</v>
      </c>
      <c r="M45" s="125">
        <v>306</v>
      </c>
      <c r="N45" s="126">
        <v>92.397365532381897</v>
      </c>
      <c r="O45" s="125">
        <v>213.602634467618</v>
      </c>
      <c r="P45" s="117" t="str">
        <f t="shared" si="0"/>
        <v>Moderate spike</v>
      </c>
      <c r="Q45" s="117"/>
    </row>
    <row r="46" spans="2:17" x14ac:dyDescent="0.3">
      <c r="B46" s="53" t="s">
        <v>513</v>
      </c>
      <c r="C46" s="50"/>
      <c r="D46" s="50"/>
      <c r="E46" s="50"/>
      <c r="F46" s="50"/>
      <c r="G46" s="50"/>
      <c r="H46" s="50"/>
      <c r="I46" s="50"/>
      <c r="J46" s="50"/>
      <c r="L46" s="124">
        <v>42807</v>
      </c>
      <c r="M46" s="125">
        <v>303</v>
      </c>
      <c r="N46" s="126">
        <v>92.397365532381897</v>
      </c>
      <c r="O46" s="125">
        <v>210.602634467618</v>
      </c>
      <c r="P46" s="117" t="str">
        <f t="shared" si="0"/>
        <v>Moderate spike</v>
      </c>
      <c r="Q46" s="117"/>
    </row>
    <row r="47" spans="2:17" x14ac:dyDescent="0.3">
      <c r="B47" s="53" t="s">
        <v>402</v>
      </c>
      <c r="C47" s="50"/>
      <c r="D47" s="50"/>
      <c r="E47" s="50"/>
      <c r="F47" s="50"/>
      <c r="G47" s="50"/>
      <c r="H47" s="50"/>
      <c r="I47" s="50"/>
      <c r="J47" s="50"/>
      <c r="L47" s="124">
        <v>42710</v>
      </c>
      <c r="M47" s="125">
        <v>303</v>
      </c>
      <c r="N47" s="126">
        <v>92.397365532381897</v>
      </c>
      <c r="O47" s="125">
        <v>210.602634467618</v>
      </c>
      <c r="P47" s="117" t="str">
        <f t="shared" si="0"/>
        <v>Moderate spike</v>
      </c>
      <c r="Q47" s="117"/>
    </row>
    <row r="48" spans="2:17" x14ac:dyDescent="0.3">
      <c r="B48" s="53" t="s">
        <v>514</v>
      </c>
      <c r="C48" s="50"/>
      <c r="D48" s="50"/>
      <c r="E48" s="50"/>
      <c r="F48" s="50"/>
      <c r="G48" s="50"/>
      <c r="H48" s="50"/>
      <c r="I48" s="50"/>
      <c r="J48" s="50"/>
      <c r="L48" s="124">
        <v>42745</v>
      </c>
      <c r="M48" s="125">
        <v>301</v>
      </c>
      <c r="N48" s="126">
        <v>92.397365532381897</v>
      </c>
      <c r="O48" s="125">
        <v>208.602634467618</v>
      </c>
      <c r="P48" s="117" t="str">
        <f t="shared" si="0"/>
        <v>Moderate spike</v>
      </c>
      <c r="Q48" s="117"/>
    </row>
    <row r="49" spans="2:17" x14ac:dyDescent="0.3">
      <c r="B49" s="53" t="s">
        <v>515</v>
      </c>
      <c r="C49" s="50"/>
      <c r="D49" s="50"/>
      <c r="E49" s="50"/>
      <c r="F49" s="50"/>
      <c r="G49" s="50"/>
      <c r="H49" s="50"/>
      <c r="I49" s="50"/>
      <c r="J49" s="50"/>
      <c r="L49" s="124">
        <v>42590</v>
      </c>
      <c r="M49" s="125">
        <v>299</v>
      </c>
      <c r="N49" s="126">
        <v>92.397365532381897</v>
      </c>
      <c r="O49" s="125">
        <v>206.602634467618</v>
      </c>
      <c r="P49" s="117" t="str">
        <f t="shared" si="0"/>
        <v>Moderate spike</v>
      </c>
      <c r="Q49" s="117"/>
    </row>
    <row r="50" spans="2:17" x14ac:dyDescent="0.3">
      <c r="B50" s="52" t="s">
        <v>516</v>
      </c>
      <c r="C50" s="50"/>
      <c r="D50" s="50"/>
      <c r="E50" s="50"/>
      <c r="F50" s="50"/>
      <c r="G50" s="50"/>
      <c r="H50" s="50"/>
      <c r="I50" s="50"/>
      <c r="J50" s="50"/>
      <c r="L50" s="124">
        <v>42863</v>
      </c>
      <c r="M50" s="125">
        <v>297</v>
      </c>
      <c r="N50" s="126">
        <v>92.397365532381897</v>
      </c>
      <c r="O50" s="125">
        <v>204.602634467618</v>
      </c>
      <c r="P50" s="117" t="str">
        <f t="shared" si="0"/>
        <v>Moderate spike</v>
      </c>
      <c r="Q50" s="117"/>
    </row>
    <row r="51" spans="2:17" x14ac:dyDescent="0.3">
      <c r="B51" s="52" t="s">
        <v>372</v>
      </c>
      <c r="C51" s="50"/>
      <c r="D51" s="50"/>
      <c r="E51" s="50"/>
      <c r="F51" s="50"/>
      <c r="G51" s="50"/>
      <c r="H51" s="50"/>
      <c r="I51" s="50"/>
      <c r="J51" s="50"/>
      <c r="L51" s="124">
        <v>42880</v>
      </c>
      <c r="M51" s="125">
        <v>297</v>
      </c>
      <c r="N51" s="126">
        <v>92.397365532381897</v>
      </c>
      <c r="O51" s="125">
        <v>204.602634467618</v>
      </c>
      <c r="P51" s="117" t="str">
        <f t="shared" si="0"/>
        <v>Moderate spike</v>
      </c>
      <c r="Q51" s="117"/>
    </row>
    <row r="52" spans="2:17" x14ac:dyDescent="0.3">
      <c r="B52" s="53" t="s">
        <v>517</v>
      </c>
      <c r="C52" s="50"/>
      <c r="D52" s="50"/>
      <c r="E52" s="50"/>
      <c r="F52" s="50"/>
      <c r="G52" s="50"/>
      <c r="H52" s="50"/>
      <c r="I52" s="50"/>
      <c r="J52" s="50"/>
      <c r="L52" s="124">
        <v>42867</v>
      </c>
      <c r="M52" s="125">
        <v>294</v>
      </c>
      <c r="N52" s="126">
        <v>92.397365532381897</v>
      </c>
      <c r="O52" s="125">
        <v>201.602634467618</v>
      </c>
      <c r="P52" s="117" t="str">
        <f t="shared" si="0"/>
        <v>Moderate spike</v>
      </c>
      <c r="Q52" s="117"/>
    </row>
    <row r="53" spans="2:17" x14ac:dyDescent="0.3">
      <c r="B53" s="51"/>
      <c r="C53" s="50"/>
      <c r="D53" s="50"/>
      <c r="E53" s="50"/>
      <c r="F53" s="50"/>
      <c r="G53" s="50"/>
      <c r="H53" s="50"/>
      <c r="I53" s="50"/>
      <c r="J53" s="50"/>
      <c r="L53" s="124">
        <v>42905</v>
      </c>
      <c r="M53" s="125">
        <v>293</v>
      </c>
      <c r="N53" s="126">
        <v>92.397365532381897</v>
      </c>
      <c r="O53" s="125">
        <v>200.602634467618</v>
      </c>
      <c r="P53" s="117" t="str">
        <f t="shared" si="0"/>
        <v>Moderate spike</v>
      </c>
      <c r="Q53" s="117"/>
    </row>
    <row r="54" spans="2:17" x14ac:dyDescent="0.3">
      <c r="B54" s="49" t="s">
        <v>497</v>
      </c>
      <c r="C54" s="50"/>
      <c r="D54" s="50"/>
      <c r="E54" s="50"/>
      <c r="F54" s="50"/>
      <c r="G54" s="50"/>
      <c r="H54" s="50"/>
      <c r="I54" s="50"/>
      <c r="J54" s="50"/>
      <c r="L54" s="124">
        <v>42912</v>
      </c>
      <c r="M54" s="125">
        <v>292</v>
      </c>
      <c r="N54" s="126">
        <v>92.397365532381897</v>
      </c>
      <c r="O54" s="125">
        <v>199.602634467618</v>
      </c>
      <c r="P54" s="117" t="str">
        <f t="shared" si="0"/>
        <v>Moderate spike</v>
      </c>
      <c r="Q54" s="117"/>
    </row>
    <row r="55" spans="2:17" x14ac:dyDescent="0.3">
      <c r="B55" s="49" t="s">
        <v>518</v>
      </c>
      <c r="C55" s="50"/>
      <c r="D55" s="50"/>
      <c r="E55" s="50"/>
      <c r="F55" s="50"/>
      <c r="G55" s="50"/>
      <c r="H55" s="50"/>
      <c r="I55" s="50"/>
      <c r="J55" s="50"/>
      <c r="L55" s="124">
        <v>42763</v>
      </c>
      <c r="M55" s="125">
        <v>292</v>
      </c>
      <c r="N55" s="126">
        <v>92.397365532381897</v>
      </c>
      <c r="O55" s="125">
        <v>199.602634467618</v>
      </c>
      <c r="P55" s="117" t="str">
        <f t="shared" si="0"/>
        <v>Moderate spike</v>
      </c>
      <c r="Q55" s="117"/>
    </row>
    <row r="56" spans="2:17" x14ac:dyDescent="0.3">
      <c r="B56" s="49" t="s">
        <v>519</v>
      </c>
      <c r="C56" s="50"/>
      <c r="D56" s="50"/>
      <c r="E56" s="50"/>
      <c r="F56" s="50"/>
      <c r="G56" s="50"/>
      <c r="H56" s="50"/>
      <c r="I56" s="50"/>
      <c r="J56" s="50"/>
      <c r="L56" s="124">
        <v>42651</v>
      </c>
      <c r="M56" s="125">
        <v>292</v>
      </c>
      <c r="N56" s="126">
        <v>92.397365532381897</v>
      </c>
      <c r="O56" s="125">
        <v>199.602634467618</v>
      </c>
      <c r="P56" s="117" t="str">
        <f t="shared" si="0"/>
        <v>Moderate spike</v>
      </c>
      <c r="Q56" s="117"/>
    </row>
    <row r="57" spans="2:17" x14ac:dyDescent="0.3">
      <c r="B57" s="49" t="s">
        <v>520</v>
      </c>
      <c r="C57" s="50"/>
      <c r="D57" s="50"/>
      <c r="E57" s="50"/>
      <c r="F57" s="50"/>
      <c r="G57" s="50"/>
      <c r="H57" s="50"/>
      <c r="I57" s="50"/>
      <c r="J57" s="50"/>
      <c r="L57" s="124">
        <v>42649</v>
      </c>
      <c r="M57" s="125">
        <v>292</v>
      </c>
      <c r="N57" s="126">
        <v>92.397365532381897</v>
      </c>
      <c r="O57" s="125">
        <v>199.602634467618</v>
      </c>
      <c r="P57" s="117" t="str">
        <f t="shared" si="0"/>
        <v>Moderate spike</v>
      </c>
      <c r="Q57" s="117"/>
    </row>
    <row r="58" spans="2:17" x14ac:dyDescent="0.3">
      <c r="B58" s="51"/>
      <c r="C58" s="50"/>
      <c r="D58" s="50"/>
      <c r="E58" s="50"/>
      <c r="F58" s="50"/>
      <c r="G58" s="50"/>
      <c r="H58" s="50"/>
      <c r="I58" s="50"/>
      <c r="J58" s="50"/>
      <c r="L58" s="124">
        <v>42908</v>
      </c>
      <c r="M58" s="125">
        <v>291</v>
      </c>
      <c r="N58" s="126">
        <v>92.397365532381897</v>
      </c>
      <c r="O58" s="125">
        <v>198.602634467618</v>
      </c>
      <c r="P58" s="117" t="str">
        <f t="shared" si="0"/>
        <v>Moderate spike</v>
      </c>
      <c r="Q58" s="117"/>
    </row>
    <row r="59" spans="2:17" x14ac:dyDescent="0.3">
      <c r="B59" s="49" t="s">
        <v>445</v>
      </c>
      <c r="C59" s="50"/>
      <c r="D59" s="50"/>
      <c r="E59" s="50"/>
      <c r="F59" s="50"/>
      <c r="G59" s="50"/>
      <c r="H59" s="50"/>
      <c r="I59" s="50"/>
      <c r="J59" s="50"/>
      <c r="L59" s="124">
        <v>42843</v>
      </c>
      <c r="M59" s="125">
        <v>291</v>
      </c>
      <c r="N59" s="126">
        <v>92.397365532381897</v>
      </c>
      <c r="O59" s="125">
        <v>198.602634467618</v>
      </c>
      <c r="P59" s="117" t="str">
        <f t="shared" si="0"/>
        <v>Moderate spike</v>
      </c>
      <c r="Q59" s="117"/>
    </row>
    <row r="60" spans="2:17" x14ac:dyDescent="0.3">
      <c r="B60" s="49" t="s">
        <v>521</v>
      </c>
      <c r="C60" s="50"/>
      <c r="D60" s="50"/>
      <c r="E60" s="50"/>
      <c r="F60" s="50"/>
      <c r="G60" s="50"/>
      <c r="H60" s="50"/>
      <c r="I60" s="50"/>
      <c r="J60" s="50"/>
      <c r="L60" s="124">
        <v>42840</v>
      </c>
      <c r="M60" s="125">
        <v>290</v>
      </c>
      <c r="N60" s="126">
        <v>92.397365532381897</v>
      </c>
      <c r="O60" s="125">
        <v>197.602634467618</v>
      </c>
      <c r="P60" s="117" t="str">
        <f t="shared" si="0"/>
        <v>Moderate spike</v>
      </c>
      <c r="Q60" s="117"/>
    </row>
    <row r="61" spans="2:17" x14ac:dyDescent="0.3">
      <c r="B61" s="49" t="s">
        <v>522</v>
      </c>
      <c r="C61" s="50"/>
      <c r="D61" s="50"/>
      <c r="E61" s="50"/>
      <c r="F61" s="50"/>
      <c r="G61" s="50"/>
      <c r="H61" s="50"/>
      <c r="I61" s="50"/>
      <c r="J61" s="50"/>
      <c r="L61" s="124">
        <v>42859</v>
      </c>
      <c r="M61" s="125">
        <v>289</v>
      </c>
      <c r="N61" s="126">
        <v>92.397365532381897</v>
      </c>
      <c r="O61" s="125">
        <v>196.602634467618</v>
      </c>
      <c r="P61" s="117" t="str">
        <f t="shared" si="0"/>
        <v>Moderate spike</v>
      </c>
      <c r="Q61" s="117"/>
    </row>
    <row r="62" spans="2:17" x14ac:dyDescent="0.3">
      <c r="B62" s="49" t="s">
        <v>523</v>
      </c>
      <c r="C62" s="50"/>
      <c r="D62" s="50"/>
      <c r="E62" s="50"/>
      <c r="F62" s="50"/>
      <c r="G62" s="50"/>
      <c r="H62" s="50"/>
      <c r="I62" s="50"/>
      <c r="J62" s="50"/>
      <c r="L62" s="124">
        <v>42717</v>
      </c>
      <c r="M62" s="125">
        <v>289</v>
      </c>
      <c r="N62" s="126">
        <v>92.397365532381897</v>
      </c>
      <c r="O62" s="125">
        <v>196.602634467618</v>
      </c>
      <c r="P62" s="117" t="str">
        <f t="shared" si="0"/>
        <v>Moderate spike</v>
      </c>
      <c r="Q62" s="117"/>
    </row>
    <row r="63" spans="2:17" x14ac:dyDescent="0.3">
      <c r="L63" s="124">
        <v>42698</v>
      </c>
      <c r="M63" s="125">
        <v>287</v>
      </c>
      <c r="N63" s="126">
        <v>92.397365532381897</v>
      </c>
      <c r="O63" s="125">
        <v>194.602634467618</v>
      </c>
      <c r="P63" s="117" t="str">
        <f t="shared" si="0"/>
        <v>Moderate spike</v>
      </c>
      <c r="Q63" s="117"/>
    </row>
    <row r="64" spans="2:17" x14ac:dyDescent="0.3">
      <c r="L64" s="124">
        <v>42769</v>
      </c>
      <c r="M64" s="125">
        <v>287</v>
      </c>
      <c r="N64" s="126">
        <v>92.397365532381897</v>
      </c>
      <c r="O64" s="125">
        <v>194.602634467618</v>
      </c>
      <c r="P64" s="117" t="str">
        <f t="shared" si="0"/>
        <v>Moderate spike</v>
      </c>
      <c r="Q64" s="117"/>
    </row>
    <row r="65" spans="12:17" x14ac:dyDescent="0.3">
      <c r="L65" s="124">
        <v>42864</v>
      </c>
      <c r="M65" s="125">
        <v>285</v>
      </c>
      <c r="N65" s="126">
        <v>92.397365532381897</v>
      </c>
      <c r="O65" s="125">
        <v>192.602634467618</v>
      </c>
      <c r="P65" s="117" t="str">
        <f t="shared" si="0"/>
        <v>Moderate spike</v>
      </c>
      <c r="Q65" s="117"/>
    </row>
    <row r="66" spans="12:17" x14ac:dyDescent="0.3">
      <c r="L66" s="124">
        <v>42881</v>
      </c>
      <c r="M66" s="125">
        <v>285</v>
      </c>
      <c r="N66" s="126">
        <v>92.397365532381897</v>
      </c>
      <c r="O66" s="125">
        <v>192.602634467618</v>
      </c>
      <c r="P66" s="117" t="str">
        <f t="shared" si="0"/>
        <v>Moderate spike</v>
      </c>
      <c r="Q66" s="117"/>
    </row>
    <row r="67" spans="12:17" x14ac:dyDescent="0.3">
      <c r="L67" s="124">
        <v>42886</v>
      </c>
      <c r="M67" s="125">
        <v>283</v>
      </c>
      <c r="N67" s="126">
        <v>92.397365532381897</v>
      </c>
      <c r="O67" s="125">
        <v>190.602634467618</v>
      </c>
      <c r="P67" s="117" t="str">
        <f t="shared" si="0"/>
        <v>Moderate spike</v>
      </c>
      <c r="Q67" s="117"/>
    </row>
    <row r="68" spans="12:17" x14ac:dyDescent="0.3">
      <c r="L68" s="124">
        <v>42862</v>
      </c>
      <c r="M68" s="125">
        <v>283</v>
      </c>
      <c r="N68" s="126">
        <v>92.397365532381897</v>
      </c>
      <c r="O68" s="125">
        <v>190.602634467618</v>
      </c>
      <c r="P68" s="117" t="str">
        <f t="shared" si="0"/>
        <v>Moderate spike</v>
      </c>
      <c r="Q68" s="117"/>
    </row>
    <row r="69" spans="12:17" x14ac:dyDescent="0.3">
      <c r="L69" s="124">
        <v>42793</v>
      </c>
      <c r="M69" s="125">
        <v>282</v>
      </c>
      <c r="N69" s="126">
        <v>92.397365532381897</v>
      </c>
      <c r="O69" s="125">
        <v>189.602634467618</v>
      </c>
      <c r="P69" s="117" t="str">
        <f t="shared" si="0"/>
        <v>Moderate spike</v>
      </c>
      <c r="Q69" s="117"/>
    </row>
    <row r="70" spans="12:17" x14ac:dyDescent="0.3">
      <c r="L70" s="124">
        <v>42891</v>
      </c>
      <c r="M70" s="125">
        <v>282</v>
      </c>
      <c r="N70" s="126">
        <v>92.397365532381897</v>
      </c>
      <c r="O70" s="125">
        <v>189.602634467618</v>
      </c>
      <c r="P70" s="117" t="str">
        <f t="shared" si="0"/>
        <v>Moderate spike</v>
      </c>
      <c r="Q70" s="117"/>
    </row>
    <row r="71" spans="12:17" x14ac:dyDescent="0.3">
      <c r="L71" s="124">
        <v>42906</v>
      </c>
      <c r="M71" s="125">
        <v>281</v>
      </c>
      <c r="N71" s="126">
        <v>92.397365532381897</v>
      </c>
      <c r="O71" s="125">
        <v>188.602634467618</v>
      </c>
      <c r="P71" s="117" t="str">
        <f t="shared" si="0"/>
        <v>Moderate spike</v>
      </c>
      <c r="Q71" s="117"/>
    </row>
    <row r="72" spans="12:17" x14ac:dyDescent="0.3">
      <c r="L72" s="124">
        <v>42850</v>
      </c>
      <c r="M72" s="125">
        <v>281</v>
      </c>
      <c r="N72" s="126">
        <v>92.397365532381897</v>
      </c>
      <c r="O72" s="125">
        <v>188.602634467618</v>
      </c>
      <c r="P72" s="117" t="str">
        <f t="shared" si="0"/>
        <v>Moderate spike</v>
      </c>
      <c r="Q72" s="117"/>
    </row>
    <row r="73" spans="12:17" x14ac:dyDescent="0.3">
      <c r="L73" s="124">
        <v>42716</v>
      </c>
      <c r="M73" s="125">
        <v>280</v>
      </c>
      <c r="N73" s="126">
        <v>92.397365532381897</v>
      </c>
      <c r="O73" s="125">
        <v>187.602634467618</v>
      </c>
      <c r="P73" s="117" t="str">
        <f t="shared" si="0"/>
        <v>Moderate spike</v>
      </c>
      <c r="Q73" s="117"/>
    </row>
    <row r="74" spans="12:17" x14ac:dyDescent="0.3">
      <c r="L74" s="124">
        <v>42821</v>
      </c>
      <c r="M74" s="125">
        <v>279</v>
      </c>
      <c r="N74" s="126">
        <v>92.397365532381897</v>
      </c>
      <c r="O74" s="125">
        <v>186.602634467618</v>
      </c>
      <c r="P74" s="117" t="str">
        <f t="shared" si="0"/>
        <v>Moderate spike</v>
      </c>
      <c r="Q74" s="117"/>
    </row>
    <row r="75" spans="12:17" x14ac:dyDescent="0.3">
      <c r="L75" s="124">
        <v>42911</v>
      </c>
      <c r="M75" s="125">
        <v>278</v>
      </c>
      <c r="N75" s="126">
        <v>92.397365532381897</v>
      </c>
      <c r="O75" s="125">
        <v>185.602634467618</v>
      </c>
      <c r="P75" s="117" t="str">
        <f t="shared" si="0"/>
        <v>Moderate spike</v>
      </c>
      <c r="Q75" s="117"/>
    </row>
    <row r="76" spans="12:17" x14ac:dyDescent="0.3">
      <c r="L76" s="124">
        <v>42875</v>
      </c>
      <c r="M76" s="125">
        <v>278</v>
      </c>
      <c r="N76" s="126">
        <v>92.397365532381897</v>
      </c>
      <c r="O76" s="125">
        <v>185.602634467618</v>
      </c>
      <c r="P76" s="117" t="str">
        <f t="shared" si="0"/>
        <v>Moderate spike</v>
      </c>
      <c r="Q76" s="117"/>
    </row>
    <row r="77" spans="12:17" x14ac:dyDescent="0.3">
      <c r="L77" s="124">
        <v>42751</v>
      </c>
      <c r="M77" s="125">
        <v>278</v>
      </c>
      <c r="N77" s="126">
        <v>92.397365532381897</v>
      </c>
      <c r="O77" s="125">
        <v>185.602634467618</v>
      </c>
      <c r="P77" s="117" t="str">
        <f t="shared" si="0"/>
        <v>Moderate spike</v>
      </c>
      <c r="Q77" s="117"/>
    </row>
    <row r="78" spans="12:17" x14ac:dyDescent="0.3">
      <c r="L78" s="124">
        <v>42767</v>
      </c>
      <c r="M78" s="125">
        <v>277</v>
      </c>
      <c r="N78" s="126">
        <v>92.397365532381897</v>
      </c>
      <c r="O78" s="125">
        <v>184.602634467618</v>
      </c>
      <c r="P78" s="117" t="str">
        <f t="shared" si="0"/>
        <v>Moderate spike</v>
      </c>
      <c r="Q78" s="117"/>
    </row>
    <row r="79" spans="12:17" x14ac:dyDescent="0.3">
      <c r="L79" s="124">
        <v>42730</v>
      </c>
      <c r="M79" s="125">
        <v>277</v>
      </c>
      <c r="N79" s="126">
        <v>92.397365532381897</v>
      </c>
      <c r="O79" s="125">
        <v>184.602634467618</v>
      </c>
      <c r="P79" s="117" t="str">
        <f t="shared" si="0"/>
        <v>Moderate spike</v>
      </c>
      <c r="Q79" s="117"/>
    </row>
    <row r="80" spans="12:17" x14ac:dyDescent="0.3">
      <c r="L80" s="124">
        <v>42733</v>
      </c>
      <c r="M80" s="125">
        <v>276</v>
      </c>
      <c r="N80" s="126">
        <v>92.397365532381897</v>
      </c>
      <c r="O80" s="125">
        <v>183.602634467618</v>
      </c>
      <c r="P80" s="117" t="str">
        <f t="shared" si="0"/>
        <v>Moderate spike</v>
      </c>
      <c r="Q80" s="117"/>
    </row>
    <row r="81" spans="12:17" x14ac:dyDescent="0.3">
      <c r="L81" s="124">
        <v>42871</v>
      </c>
      <c r="M81" s="125">
        <v>275</v>
      </c>
      <c r="N81" s="126">
        <v>92.397365532381897</v>
      </c>
      <c r="O81" s="125">
        <v>182.602634467618</v>
      </c>
      <c r="P81" s="117" t="str">
        <f t="shared" si="0"/>
        <v>Moderate spike</v>
      </c>
      <c r="Q81" s="117"/>
    </row>
    <row r="82" spans="12:17" x14ac:dyDescent="0.3">
      <c r="L82" s="124">
        <v>42722</v>
      </c>
      <c r="M82" s="125">
        <v>275</v>
      </c>
      <c r="N82" s="126">
        <v>92.397365532381897</v>
      </c>
      <c r="O82" s="125">
        <v>182.602634467618</v>
      </c>
      <c r="P82" s="117" t="str">
        <f t="shared" si="0"/>
        <v>Moderate spike</v>
      </c>
      <c r="Q82" s="117"/>
    </row>
    <row r="83" spans="12:17" x14ac:dyDescent="0.3">
      <c r="L83" s="124">
        <v>42869</v>
      </c>
      <c r="M83" s="125">
        <v>275</v>
      </c>
      <c r="N83" s="126">
        <v>92.397365532381897</v>
      </c>
      <c r="O83" s="125">
        <v>182.602634467618</v>
      </c>
      <c r="P83" s="117" t="str">
        <f t="shared" si="0"/>
        <v>Moderate spike</v>
      </c>
      <c r="Q83" s="117"/>
    </row>
    <row r="84" spans="12:17" x14ac:dyDescent="0.3">
      <c r="L84" s="124">
        <v>42728</v>
      </c>
      <c r="M84" s="125">
        <v>275</v>
      </c>
      <c r="N84" s="126">
        <v>92.397365532381897</v>
      </c>
      <c r="O84" s="125">
        <v>182.602634467618</v>
      </c>
      <c r="P84" s="117" t="str">
        <f t="shared" si="0"/>
        <v>Moderate spike</v>
      </c>
      <c r="Q84" s="117"/>
    </row>
    <row r="85" spans="12:17" x14ac:dyDescent="0.3">
      <c r="L85" s="124">
        <v>42771</v>
      </c>
      <c r="M85" s="125">
        <v>274</v>
      </c>
      <c r="N85" s="126">
        <v>92.397365532381897</v>
      </c>
      <c r="O85" s="125">
        <v>181.602634467618</v>
      </c>
      <c r="P85" s="117" t="str">
        <f t="shared" si="0"/>
        <v>Moderate spike</v>
      </c>
      <c r="Q85" s="117"/>
    </row>
    <row r="86" spans="12:17" x14ac:dyDescent="0.3">
      <c r="L86" s="124">
        <v>42876</v>
      </c>
      <c r="M86" s="125">
        <v>274</v>
      </c>
      <c r="N86" s="126">
        <v>92.397365532381897</v>
      </c>
      <c r="O86" s="125">
        <v>181.602634467618</v>
      </c>
      <c r="P86" s="117" t="str">
        <f t="shared" si="0"/>
        <v>Moderate spike</v>
      </c>
      <c r="Q86" s="117"/>
    </row>
    <row r="87" spans="12:17" x14ac:dyDescent="0.3">
      <c r="L87" s="124">
        <v>42895</v>
      </c>
      <c r="M87" s="125">
        <v>274</v>
      </c>
      <c r="N87" s="126">
        <v>92.397365532381897</v>
      </c>
      <c r="O87" s="125">
        <v>181.602634467618</v>
      </c>
      <c r="P87" s="117" t="str">
        <f t="shared" si="0"/>
        <v>Moderate spike</v>
      </c>
      <c r="Q87" s="117"/>
    </row>
    <row r="88" spans="12:17" x14ac:dyDescent="0.3">
      <c r="L88" s="124">
        <v>42723</v>
      </c>
      <c r="M88" s="125">
        <v>272</v>
      </c>
      <c r="N88" s="126">
        <v>92.397365532381897</v>
      </c>
      <c r="O88" s="125">
        <v>179.602634467618</v>
      </c>
      <c r="P88" s="117" t="str">
        <f t="shared" si="0"/>
        <v>Moderate spike</v>
      </c>
      <c r="Q88" s="117"/>
    </row>
    <row r="89" spans="12:17" x14ac:dyDescent="0.3">
      <c r="L89" s="124">
        <v>42707</v>
      </c>
      <c r="M89" s="125">
        <v>271</v>
      </c>
      <c r="N89" s="126">
        <v>92.397365532381897</v>
      </c>
      <c r="O89" s="125">
        <v>178.602634467618</v>
      </c>
      <c r="P89" s="117" t="str">
        <f t="shared" ref="P89:P152" si="1">IF(O89&gt;250,"High anomaly",
   IF(O89&gt;150,"Moderate spike",
      IF(O89&lt;-40,"Negative anomaly","Normal")))</f>
        <v>Moderate spike</v>
      </c>
      <c r="Q89" s="117"/>
    </row>
    <row r="90" spans="12:17" x14ac:dyDescent="0.3">
      <c r="L90" s="124">
        <v>42606</v>
      </c>
      <c r="M90" s="125">
        <v>270</v>
      </c>
      <c r="N90" s="126">
        <v>92.397365532381897</v>
      </c>
      <c r="O90" s="125">
        <v>177.602634467618</v>
      </c>
      <c r="P90" s="117" t="str">
        <f t="shared" si="1"/>
        <v>Moderate spike</v>
      </c>
      <c r="Q90" s="117"/>
    </row>
    <row r="91" spans="12:17" x14ac:dyDescent="0.3">
      <c r="L91" s="124">
        <v>42715</v>
      </c>
      <c r="M91" s="125">
        <v>270</v>
      </c>
      <c r="N91" s="126">
        <v>92.397365532381897</v>
      </c>
      <c r="O91" s="125">
        <v>177.602634467618</v>
      </c>
      <c r="P91" s="117" t="str">
        <f t="shared" si="1"/>
        <v>Moderate spike</v>
      </c>
      <c r="Q91" s="117"/>
    </row>
    <row r="92" spans="12:17" x14ac:dyDescent="0.3">
      <c r="L92" s="124">
        <v>42913</v>
      </c>
      <c r="M92" s="125">
        <v>269</v>
      </c>
      <c r="N92" s="126">
        <v>92.397365532381897</v>
      </c>
      <c r="O92" s="125">
        <v>176.602634467618</v>
      </c>
      <c r="P92" s="117" t="str">
        <f t="shared" si="1"/>
        <v>Moderate spike</v>
      </c>
      <c r="Q92" s="117"/>
    </row>
    <row r="93" spans="12:17" x14ac:dyDescent="0.3">
      <c r="L93" s="124">
        <v>42803</v>
      </c>
      <c r="M93" s="125">
        <v>269</v>
      </c>
      <c r="N93" s="126">
        <v>92.397365532381897</v>
      </c>
      <c r="O93" s="125">
        <v>176.602634467618</v>
      </c>
      <c r="P93" s="117" t="str">
        <f t="shared" si="1"/>
        <v>Moderate spike</v>
      </c>
      <c r="Q93" s="117"/>
    </row>
    <row r="94" spans="12:17" x14ac:dyDescent="0.3">
      <c r="L94" s="124">
        <v>42815</v>
      </c>
      <c r="M94" s="125">
        <v>269</v>
      </c>
      <c r="N94" s="126">
        <v>92.397365532381897</v>
      </c>
      <c r="O94" s="125">
        <v>176.602634467618</v>
      </c>
      <c r="P94" s="117" t="str">
        <f t="shared" si="1"/>
        <v>Moderate spike</v>
      </c>
      <c r="Q94" s="117"/>
    </row>
    <row r="95" spans="12:17" x14ac:dyDescent="0.3">
      <c r="L95" s="124">
        <v>42743</v>
      </c>
      <c r="M95" s="125">
        <v>268</v>
      </c>
      <c r="N95" s="126">
        <v>92.397365532381897</v>
      </c>
      <c r="O95" s="125">
        <v>175.602634467618</v>
      </c>
      <c r="P95" s="117" t="str">
        <f t="shared" si="1"/>
        <v>Moderate spike</v>
      </c>
      <c r="Q95" s="117"/>
    </row>
    <row r="96" spans="12:17" x14ac:dyDescent="0.3">
      <c r="L96" s="124">
        <v>42872</v>
      </c>
      <c r="M96" s="125">
        <v>268</v>
      </c>
      <c r="N96" s="126">
        <v>92.397365532381897</v>
      </c>
      <c r="O96" s="125">
        <v>175.602634467618</v>
      </c>
      <c r="P96" s="117" t="str">
        <f t="shared" si="1"/>
        <v>Moderate spike</v>
      </c>
      <c r="Q96" s="117"/>
    </row>
    <row r="97" spans="12:17" x14ac:dyDescent="0.3">
      <c r="L97" s="124">
        <v>42848</v>
      </c>
      <c r="M97" s="125">
        <v>267</v>
      </c>
      <c r="N97" s="126">
        <v>92.397365532381897</v>
      </c>
      <c r="O97" s="125">
        <v>174.602634467618</v>
      </c>
      <c r="P97" s="117" t="str">
        <f t="shared" si="1"/>
        <v>Moderate spike</v>
      </c>
      <c r="Q97" s="117"/>
    </row>
    <row r="98" spans="12:17" x14ac:dyDescent="0.3">
      <c r="L98" s="124">
        <v>42778</v>
      </c>
      <c r="M98" s="125">
        <v>266</v>
      </c>
      <c r="N98" s="126">
        <v>92.397365532381897</v>
      </c>
      <c r="O98" s="125">
        <v>173.602634467618</v>
      </c>
      <c r="P98" s="117" t="str">
        <f t="shared" si="1"/>
        <v>Moderate spike</v>
      </c>
      <c r="Q98" s="117"/>
    </row>
    <row r="99" spans="12:17" x14ac:dyDescent="0.3">
      <c r="L99" s="124">
        <v>42759</v>
      </c>
      <c r="M99" s="125">
        <v>266</v>
      </c>
      <c r="N99" s="126">
        <v>92.397365532381897</v>
      </c>
      <c r="O99" s="125">
        <v>173.602634467618</v>
      </c>
      <c r="P99" s="117" t="str">
        <f t="shared" si="1"/>
        <v>Moderate spike</v>
      </c>
      <c r="Q99" s="117"/>
    </row>
    <row r="100" spans="12:17" x14ac:dyDescent="0.3">
      <c r="L100" s="124">
        <v>42827</v>
      </c>
      <c r="M100" s="125">
        <v>265</v>
      </c>
      <c r="N100" s="126">
        <v>92.397365532381897</v>
      </c>
      <c r="O100" s="125">
        <v>172.602634467618</v>
      </c>
      <c r="P100" s="117" t="str">
        <f t="shared" si="1"/>
        <v>Moderate spike</v>
      </c>
      <c r="Q100" s="117"/>
    </row>
    <row r="101" spans="12:17" x14ac:dyDescent="0.3">
      <c r="L101" s="124">
        <v>42706</v>
      </c>
      <c r="M101" s="125">
        <v>265</v>
      </c>
      <c r="N101" s="126">
        <v>92.397365532381897</v>
      </c>
      <c r="O101" s="125">
        <v>172.602634467618</v>
      </c>
      <c r="P101" s="117" t="str">
        <f t="shared" si="1"/>
        <v>Moderate spike</v>
      </c>
      <c r="Q101" s="117"/>
    </row>
    <row r="102" spans="12:17" x14ac:dyDescent="0.3">
      <c r="L102" s="124">
        <v>42833</v>
      </c>
      <c r="M102" s="125">
        <v>264</v>
      </c>
      <c r="N102" s="126">
        <v>92.397365532381897</v>
      </c>
      <c r="O102" s="125">
        <v>171.602634467618</v>
      </c>
      <c r="P102" s="117" t="str">
        <f t="shared" si="1"/>
        <v>Moderate spike</v>
      </c>
      <c r="Q102" s="117"/>
    </row>
    <row r="103" spans="12:17" x14ac:dyDescent="0.3">
      <c r="L103" s="124">
        <v>42677</v>
      </c>
      <c r="M103" s="125">
        <v>264</v>
      </c>
      <c r="N103" s="126">
        <v>92.397365532381897</v>
      </c>
      <c r="O103" s="125">
        <v>171.602634467618</v>
      </c>
      <c r="P103" s="117" t="str">
        <f t="shared" si="1"/>
        <v>Moderate spike</v>
      </c>
      <c r="Q103" s="117"/>
    </row>
    <row r="104" spans="12:17" x14ac:dyDescent="0.3">
      <c r="L104" s="124">
        <v>42785</v>
      </c>
      <c r="M104" s="125">
        <v>264</v>
      </c>
      <c r="N104" s="126">
        <v>92.397365532381897</v>
      </c>
      <c r="O104" s="125">
        <v>171.602634467618</v>
      </c>
      <c r="P104" s="117" t="str">
        <f t="shared" si="1"/>
        <v>Moderate spike</v>
      </c>
      <c r="Q104" s="117"/>
    </row>
    <row r="105" spans="12:17" x14ac:dyDescent="0.3">
      <c r="L105" s="124">
        <v>42787</v>
      </c>
      <c r="M105" s="125">
        <v>263</v>
      </c>
      <c r="N105" s="126">
        <v>92.397365532381897</v>
      </c>
      <c r="O105" s="125">
        <v>170.602634467618</v>
      </c>
      <c r="P105" s="117" t="str">
        <f t="shared" si="1"/>
        <v>Moderate spike</v>
      </c>
      <c r="Q105" s="117"/>
    </row>
    <row r="106" spans="12:17" x14ac:dyDescent="0.3">
      <c r="L106" s="124">
        <v>42776</v>
      </c>
      <c r="M106" s="125">
        <v>263</v>
      </c>
      <c r="N106" s="126">
        <v>92.397365532381897</v>
      </c>
      <c r="O106" s="125">
        <v>170.602634467618</v>
      </c>
      <c r="P106" s="117" t="str">
        <f t="shared" si="1"/>
        <v>Moderate spike</v>
      </c>
      <c r="Q106" s="117"/>
    </row>
    <row r="107" spans="12:17" x14ac:dyDescent="0.3">
      <c r="L107" s="124">
        <v>42852</v>
      </c>
      <c r="M107" s="125">
        <v>263</v>
      </c>
      <c r="N107" s="126">
        <v>92.397365532381897</v>
      </c>
      <c r="O107" s="125">
        <v>170.602634467618</v>
      </c>
      <c r="P107" s="117" t="str">
        <f t="shared" si="1"/>
        <v>Moderate spike</v>
      </c>
      <c r="Q107" s="117"/>
    </row>
    <row r="108" spans="12:17" x14ac:dyDescent="0.3">
      <c r="L108" s="124">
        <v>42849</v>
      </c>
      <c r="M108" s="125">
        <v>262</v>
      </c>
      <c r="N108" s="126">
        <v>92.397365532381897</v>
      </c>
      <c r="O108" s="125">
        <v>169.602634467618</v>
      </c>
      <c r="P108" s="117" t="str">
        <f t="shared" si="1"/>
        <v>Moderate spike</v>
      </c>
      <c r="Q108" s="117"/>
    </row>
    <row r="109" spans="12:17" x14ac:dyDescent="0.3">
      <c r="L109" s="124">
        <v>42889</v>
      </c>
      <c r="M109" s="125">
        <v>261</v>
      </c>
      <c r="N109" s="126">
        <v>92.397365532381897</v>
      </c>
      <c r="O109" s="125">
        <v>168.602634467618</v>
      </c>
      <c r="P109" s="117" t="str">
        <f t="shared" si="1"/>
        <v>Moderate spike</v>
      </c>
      <c r="Q109" s="117"/>
    </row>
    <row r="110" spans="12:17" x14ac:dyDescent="0.3">
      <c r="L110" s="124">
        <v>42625</v>
      </c>
      <c r="M110" s="125">
        <v>260</v>
      </c>
      <c r="N110" s="126">
        <v>92.397365532381897</v>
      </c>
      <c r="O110" s="125">
        <v>167.602634467618</v>
      </c>
      <c r="P110" s="117" t="str">
        <f t="shared" si="1"/>
        <v>Moderate spike</v>
      </c>
      <c r="Q110" s="117"/>
    </row>
    <row r="111" spans="12:17" x14ac:dyDescent="0.3">
      <c r="L111" s="124">
        <v>42858</v>
      </c>
      <c r="M111" s="125">
        <v>260</v>
      </c>
      <c r="N111" s="126">
        <v>92.397365532381897</v>
      </c>
      <c r="O111" s="125">
        <v>167.602634467618</v>
      </c>
      <c r="P111" s="117" t="str">
        <f t="shared" si="1"/>
        <v>Moderate spike</v>
      </c>
      <c r="Q111" s="117"/>
    </row>
    <row r="112" spans="12:17" x14ac:dyDescent="0.3">
      <c r="L112" s="124">
        <v>42839</v>
      </c>
      <c r="M112" s="125">
        <v>260</v>
      </c>
      <c r="N112" s="126">
        <v>92.397365532381897</v>
      </c>
      <c r="O112" s="125">
        <v>167.602634467618</v>
      </c>
      <c r="P112" s="117" t="str">
        <f t="shared" si="1"/>
        <v>Moderate spike</v>
      </c>
      <c r="Q112" s="117"/>
    </row>
    <row r="113" spans="12:17" x14ac:dyDescent="0.3">
      <c r="L113" s="124">
        <v>42883</v>
      </c>
      <c r="M113" s="125">
        <v>259</v>
      </c>
      <c r="N113" s="126">
        <v>92.397365532381897</v>
      </c>
      <c r="O113" s="125">
        <v>166.602634467618</v>
      </c>
      <c r="P113" s="117" t="str">
        <f t="shared" si="1"/>
        <v>Moderate spike</v>
      </c>
      <c r="Q113" s="117"/>
    </row>
    <row r="114" spans="12:17" x14ac:dyDescent="0.3">
      <c r="L114" s="124">
        <v>42826</v>
      </c>
      <c r="M114" s="125">
        <v>259</v>
      </c>
      <c r="N114" s="126">
        <v>92.397365532381897</v>
      </c>
      <c r="O114" s="125">
        <v>166.602634467618</v>
      </c>
      <c r="P114" s="117" t="str">
        <f t="shared" si="1"/>
        <v>Moderate spike</v>
      </c>
      <c r="Q114" s="117"/>
    </row>
    <row r="115" spans="12:17" x14ac:dyDescent="0.3">
      <c r="L115" s="124">
        <v>42832</v>
      </c>
      <c r="M115" s="125">
        <v>259</v>
      </c>
      <c r="N115" s="126">
        <v>92.397365532381897</v>
      </c>
      <c r="O115" s="125">
        <v>166.602634467618</v>
      </c>
      <c r="P115" s="117" t="str">
        <f t="shared" si="1"/>
        <v>Moderate spike</v>
      </c>
      <c r="Q115" s="117"/>
    </row>
    <row r="116" spans="12:17" x14ac:dyDescent="0.3">
      <c r="L116" s="124">
        <v>42632</v>
      </c>
      <c r="M116" s="125">
        <v>258</v>
      </c>
      <c r="N116" s="126">
        <v>92.397365532381897</v>
      </c>
      <c r="O116" s="125">
        <v>165.602634467618</v>
      </c>
      <c r="P116" s="117" t="str">
        <f t="shared" si="1"/>
        <v>Moderate spike</v>
      </c>
      <c r="Q116" s="117"/>
    </row>
    <row r="117" spans="12:17" x14ac:dyDescent="0.3">
      <c r="L117" s="124">
        <v>42855</v>
      </c>
      <c r="M117" s="125">
        <v>258</v>
      </c>
      <c r="N117" s="126">
        <v>92.397365532381897</v>
      </c>
      <c r="O117" s="125">
        <v>165.602634467618</v>
      </c>
      <c r="P117" s="117" t="str">
        <f t="shared" si="1"/>
        <v>Moderate spike</v>
      </c>
      <c r="Q117" s="117"/>
    </row>
    <row r="118" spans="12:17" x14ac:dyDescent="0.3">
      <c r="L118" s="124">
        <v>42658</v>
      </c>
      <c r="M118" s="125">
        <v>258</v>
      </c>
      <c r="N118" s="126">
        <v>92.397365532381897</v>
      </c>
      <c r="O118" s="125">
        <v>165.602634467618</v>
      </c>
      <c r="P118" s="117" t="str">
        <f t="shared" si="1"/>
        <v>Moderate spike</v>
      </c>
      <c r="Q118" s="117"/>
    </row>
    <row r="119" spans="12:17" x14ac:dyDescent="0.3">
      <c r="L119" s="124">
        <v>42915</v>
      </c>
      <c r="M119" s="125">
        <v>258</v>
      </c>
      <c r="N119" s="126">
        <v>92.397365532381897</v>
      </c>
      <c r="O119" s="125">
        <v>165.602634467618</v>
      </c>
      <c r="P119" s="117" t="str">
        <f t="shared" si="1"/>
        <v>Moderate spike</v>
      </c>
      <c r="Q119" s="117"/>
    </row>
    <row r="120" spans="12:17" x14ac:dyDescent="0.3">
      <c r="L120" s="124">
        <v>42626</v>
      </c>
      <c r="M120" s="125">
        <v>257</v>
      </c>
      <c r="N120" s="126">
        <v>92.397365532381897</v>
      </c>
      <c r="O120" s="125">
        <v>164.602634467618</v>
      </c>
      <c r="P120" s="117" t="str">
        <f t="shared" si="1"/>
        <v>Moderate spike</v>
      </c>
      <c r="Q120" s="117"/>
    </row>
    <row r="121" spans="12:17" x14ac:dyDescent="0.3">
      <c r="L121" s="124">
        <v>42814</v>
      </c>
      <c r="M121" s="125">
        <v>256</v>
      </c>
      <c r="N121" s="126">
        <v>92.397365532381897</v>
      </c>
      <c r="O121" s="125">
        <v>163.602634467618</v>
      </c>
      <c r="P121" s="117" t="str">
        <f t="shared" si="1"/>
        <v>Moderate spike</v>
      </c>
      <c r="Q121" s="117"/>
    </row>
    <row r="122" spans="12:17" x14ac:dyDescent="0.3">
      <c r="L122" s="124">
        <v>42842</v>
      </c>
      <c r="M122" s="125">
        <v>256</v>
      </c>
      <c r="N122" s="126">
        <v>92.397365532381897</v>
      </c>
      <c r="O122" s="125">
        <v>163.602634467618</v>
      </c>
      <c r="P122" s="117" t="str">
        <f t="shared" si="1"/>
        <v>Moderate spike</v>
      </c>
      <c r="Q122" s="117"/>
    </row>
    <row r="123" spans="12:17" x14ac:dyDescent="0.3">
      <c r="L123" s="124">
        <v>42868</v>
      </c>
      <c r="M123" s="125">
        <v>256</v>
      </c>
      <c r="N123" s="126">
        <v>92.397365532381897</v>
      </c>
      <c r="O123" s="125">
        <v>163.602634467618</v>
      </c>
      <c r="P123" s="117" t="str">
        <f t="shared" si="1"/>
        <v>Moderate spike</v>
      </c>
      <c r="Q123" s="117"/>
    </row>
    <row r="124" spans="12:17" x14ac:dyDescent="0.3">
      <c r="L124" s="124">
        <v>42806</v>
      </c>
      <c r="M124" s="125">
        <v>256</v>
      </c>
      <c r="N124" s="126">
        <v>92.397365532381897</v>
      </c>
      <c r="O124" s="125">
        <v>163.602634467618</v>
      </c>
      <c r="P124" s="117" t="str">
        <f t="shared" si="1"/>
        <v>Moderate spike</v>
      </c>
      <c r="Q124" s="117"/>
    </row>
    <row r="125" spans="12:17" x14ac:dyDescent="0.3">
      <c r="L125" s="124">
        <v>42874</v>
      </c>
      <c r="M125" s="125">
        <v>256</v>
      </c>
      <c r="N125" s="126">
        <v>92.397365532381897</v>
      </c>
      <c r="O125" s="125">
        <v>163.602634467618</v>
      </c>
      <c r="P125" s="117" t="str">
        <f t="shared" si="1"/>
        <v>Moderate spike</v>
      </c>
      <c r="Q125" s="117"/>
    </row>
    <row r="126" spans="12:17" x14ac:dyDescent="0.3">
      <c r="L126" s="124">
        <v>42696</v>
      </c>
      <c r="M126" s="125">
        <v>255</v>
      </c>
      <c r="N126" s="126">
        <v>92.397365532381897</v>
      </c>
      <c r="O126" s="125">
        <v>162.602634467618</v>
      </c>
      <c r="P126" s="117" t="str">
        <f t="shared" si="1"/>
        <v>Moderate spike</v>
      </c>
      <c r="Q126" s="117"/>
    </row>
    <row r="127" spans="12:17" x14ac:dyDescent="0.3">
      <c r="L127" s="124">
        <v>42831</v>
      </c>
      <c r="M127" s="125">
        <v>255</v>
      </c>
      <c r="N127" s="126">
        <v>92.397365532381897</v>
      </c>
      <c r="O127" s="125">
        <v>162.602634467618</v>
      </c>
      <c r="P127" s="117" t="str">
        <f t="shared" si="1"/>
        <v>Moderate spike</v>
      </c>
      <c r="Q127" s="117"/>
    </row>
    <row r="128" spans="12:17" x14ac:dyDescent="0.3">
      <c r="L128" s="124">
        <v>42665</v>
      </c>
      <c r="M128" s="125">
        <v>254</v>
      </c>
      <c r="N128" s="126">
        <v>92.397365532381897</v>
      </c>
      <c r="O128" s="125">
        <v>161.602634467618</v>
      </c>
      <c r="P128" s="117" t="str">
        <f t="shared" si="1"/>
        <v>Moderate spike</v>
      </c>
      <c r="Q128" s="117"/>
    </row>
    <row r="129" spans="12:17" x14ac:dyDescent="0.3">
      <c r="L129" s="124">
        <v>42845</v>
      </c>
      <c r="M129" s="125">
        <v>254</v>
      </c>
      <c r="N129" s="126">
        <v>92.397365532381897</v>
      </c>
      <c r="O129" s="125">
        <v>161.602634467618</v>
      </c>
      <c r="P129" s="117" t="str">
        <f t="shared" si="1"/>
        <v>Moderate spike</v>
      </c>
      <c r="Q129" s="117"/>
    </row>
    <row r="130" spans="12:17" x14ac:dyDescent="0.3">
      <c r="L130" s="124">
        <v>42709</v>
      </c>
      <c r="M130" s="125">
        <v>254</v>
      </c>
      <c r="N130" s="126">
        <v>92.397365532381897</v>
      </c>
      <c r="O130" s="125">
        <v>161.602634467618</v>
      </c>
      <c r="P130" s="117" t="str">
        <f t="shared" si="1"/>
        <v>Moderate spike</v>
      </c>
      <c r="Q130" s="117"/>
    </row>
    <row r="131" spans="12:17" x14ac:dyDescent="0.3">
      <c r="L131" s="124">
        <v>42894</v>
      </c>
      <c r="M131" s="125">
        <v>253</v>
      </c>
      <c r="N131" s="126">
        <v>92.397365532381897</v>
      </c>
      <c r="O131" s="125">
        <v>160.602634467618</v>
      </c>
      <c r="P131" s="117" t="str">
        <f t="shared" si="1"/>
        <v>Moderate spike</v>
      </c>
      <c r="Q131" s="117"/>
    </row>
    <row r="132" spans="12:17" x14ac:dyDescent="0.3">
      <c r="L132" s="124">
        <v>42861</v>
      </c>
      <c r="M132" s="125">
        <v>253</v>
      </c>
      <c r="N132" s="126">
        <v>92.397365532381897</v>
      </c>
      <c r="O132" s="125">
        <v>160.602634467618</v>
      </c>
      <c r="P132" s="117" t="str">
        <f t="shared" si="1"/>
        <v>Moderate spike</v>
      </c>
      <c r="Q132" s="117"/>
    </row>
    <row r="133" spans="12:17" x14ac:dyDescent="0.3">
      <c r="L133" s="124">
        <v>42870</v>
      </c>
      <c r="M133" s="125">
        <v>252</v>
      </c>
      <c r="N133" s="126">
        <v>92.397365532381897</v>
      </c>
      <c r="O133" s="125">
        <v>159.602634467618</v>
      </c>
      <c r="P133" s="117" t="str">
        <f t="shared" si="1"/>
        <v>Moderate spike</v>
      </c>
      <c r="Q133" s="117"/>
    </row>
    <row r="134" spans="12:17" x14ac:dyDescent="0.3">
      <c r="L134" s="124">
        <v>42857</v>
      </c>
      <c r="M134" s="125">
        <v>252</v>
      </c>
      <c r="N134" s="126">
        <v>92.397365532381897</v>
      </c>
      <c r="O134" s="125">
        <v>159.602634467618</v>
      </c>
      <c r="P134" s="117" t="str">
        <f t="shared" si="1"/>
        <v>Moderate spike</v>
      </c>
      <c r="Q134" s="117"/>
    </row>
    <row r="135" spans="12:17" x14ac:dyDescent="0.3">
      <c r="L135" s="124">
        <v>42708</v>
      </c>
      <c r="M135" s="125">
        <v>252</v>
      </c>
      <c r="N135" s="126">
        <v>92.397365532381897</v>
      </c>
      <c r="O135" s="125">
        <v>159.602634467618</v>
      </c>
      <c r="P135" s="117" t="str">
        <f t="shared" si="1"/>
        <v>Moderate spike</v>
      </c>
      <c r="Q135" s="117"/>
    </row>
    <row r="136" spans="12:17" x14ac:dyDescent="0.3">
      <c r="L136" s="124">
        <v>42703</v>
      </c>
      <c r="M136" s="125">
        <v>251</v>
      </c>
      <c r="N136" s="126">
        <v>92.397365532381897</v>
      </c>
      <c r="O136" s="125">
        <v>158.602634467618</v>
      </c>
      <c r="P136" s="117" t="str">
        <f t="shared" si="1"/>
        <v>Moderate spike</v>
      </c>
      <c r="Q136" s="117"/>
    </row>
    <row r="137" spans="12:17" x14ac:dyDescent="0.3">
      <c r="L137" s="124">
        <v>42805</v>
      </c>
      <c r="M137" s="125">
        <v>251</v>
      </c>
      <c r="N137" s="126">
        <v>92.397365532381897</v>
      </c>
      <c r="O137" s="125">
        <v>158.602634467618</v>
      </c>
      <c r="P137" s="117" t="str">
        <f t="shared" si="1"/>
        <v>Moderate spike</v>
      </c>
      <c r="Q137" s="117"/>
    </row>
    <row r="138" spans="12:17" x14ac:dyDescent="0.3">
      <c r="L138" s="124">
        <v>42866</v>
      </c>
      <c r="M138" s="125">
        <v>250</v>
      </c>
      <c r="N138" s="126">
        <v>92.397365532381897</v>
      </c>
      <c r="O138" s="125">
        <v>157.602634467618</v>
      </c>
      <c r="P138" s="117" t="str">
        <f t="shared" si="1"/>
        <v>Moderate spike</v>
      </c>
      <c r="Q138" s="117"/>
    </row>
    <row r="139" spans="12:17" x14ac:dyDescent="0.3">
      <c r="L139" s="124">
        <v>42607</v>
      </c>
      <c r="M139" s="125">
        <v>250</v>
      </c>
      <c r="N139" s="126">
        <v>92.397365532381897</v>
      </c>
      <c r="O139" s="125">
        <v>157.602634467618</v>
      </c>
      <c r="P139" s="117" t="str">
        <f t="shared" si="1"/>
        <v>Moderate spike</v>
      </c>
      <c r="Q139" s="117"/>
    </row>
    <row r="140" spans="12:17" x14ac:dyDescent="0.3">
      <c r="L140" s="124">
        <v>42818</v>
      </c>
      <c r="M140" s="125">
        <v>249</v>
      </c>
      <c r="N140" s="126">
        <v>92.397365532381897</v>
      </c>
      <c r="O140" s="125">
        <v>156.602634467618</v>
      </c>
      <c r="P140" s="117" t="str">
        <f t="shared" si="1"/>
        <v>Moderate spike</v>
      </c>
      <c r="Q140" s="117"/>
    </row>
    <row r="141" spans="12:17" x14ac:dyDescent="0.3">
      <c r="L141" s="124">
        <v>42692</v>
      </c>
      <c r="M141" s="125">
        <v>249</v>
      </c>
      <c r="N141" s="126">
        <v>92.397365532381897</v>
      </c>
      <c r="O141" s="125">
        <v>156.602634467618</v>
      </c>
      <c r="P141" s="117" t="str">
        <f t="shared" si="1"/>
        <v>Moderate spike</v>
      </c>
      <c r="Q141" s="117"/>
    </row>
    <row r="142" spans="12:17" x14ac:dyDescent="0.3">
      <c r="L142" s="124">
        <v>42727</v>
      </c>
      <c r="M142" s="125">
        <v>249</v>
      </c>
      <c r="N142" s="126">
        <v>92.397365532381897</v>
      </c>
      <c r="O142" s="125">
        <v>156.602634467618</v>
      </c>
      <c r="P142" s="117" t="str">
        <f t="shared" si="1"/>
        <v>Moderate spike</v>
      </c>
      <c r="Q142" s="117"/>
    </row>
    <row r="143" spans="12:17" x14ac:dyDescent="0.3">
      <c r="L143" s="124">
        <v>42774</v>
      </c>
      <c r="M143" s="125">
        <v>248</v>
      </c>
      <c r="N143" s="126">
        <v>92.397365532381897</v>
      </c>
      <c r="O143" s="125">
        <v>155.602634467618</v>
      </c>
      <c r="P143" s="117" t="str">
        <f t="shared" si="1"/>
        <v>Moderate spike</v>
      </c>
      <c r="Q143" s="117"/>
    </row>
    <row r="144" spans="12:17" x14ac:dyDescent="0.3">
      <c r="L144" s="124">
        <v>42669</v>
      </c>
      <c r="M144" s="125">
        <v>248</v>
      </c>
      <c r="N144" s="126">
        <v>92.397365532381897</v>
      </c>
      <c r="O144" s="125">
        <v>155.602634467618</v>
      </c>
      <c r="P144" s="117" t="str">
        <f t="shared" si="1"/>
        <v>Moderate spike</v>
      </c>
      <c r="Q144" s="117"/>
    </row>
    <row r="145" spans="12:17" x14ac:dyDescent="0.3">
      <c r="L145" s="124">
        <v>42734</v>
      </c>
      <c r="M145" s="125">
        <v>248</v>
      </c>
      <c r="N145" s="126">
        <v>92.397365532381897</v>
      </c>
      <c r="O145" s="125">
        <v>155.602634467618</v>
      </c>
      <c r="P145" s="117" t="str">
        <f t="shared" si="1"/>
        <v>Moderate spike</v>
      </c>
      <c r="Q145" s="117"/>
    </row>
    <row r="146" spans="12:17" x14ac:dyDescent="0.3">
      <c r="L146" s="124">
        <v>42721</v>
      </c>
      <c r="M146" s="125">
        <v>248</v>
      </c>
      <c r="N146" s="126">
        <v>92.397365532381897</v>
      </c>
      <c r="O146" s="125">
        <v>155.602634467618</v>
      </c>
      <c r="P146" s="117" t="str">
        <f t="shared" si="1"/>
        <v>Moderate spike</v>
      </c>
      <c r="Q146" s="117"/>
    </row>
    <row r="147" spans="12:17" x14ac:dyDescent="0.3">
      <c r="L147" s="124">
        <v>42753</v>
      </c>
      <c r="M147" s="125">
        <v>248</v>
      </c>
      <c r="N147" s="126">
        <v>92.397365532381897</v>
      </c>
      <c r="O147" s="125">
        <v>155.602634467618</v>
      </c>
      <c r="P147" s="117" t="str">
        <f t="shared" si="1"/>
        <v>Moderate spike</v>
      </c>
      <c r="Q147" s="117"/>
    </row>
    <row r="148" spans="12:17" x14ac:dyDescent="0.3">
      <c r="L148" s="124">
        <v>42794</v>
      </c>
      <c r="M148" s="125">
        <v>247</v>
      </c>
      <c r="N148" s="126">
        <v>92.397365532381897</v>
      </c>
      <c r="O148" s="125">
        <v>154.602634467618</v>
      </c>
      <c r="P148" s="117" t="str">
        <f t="shared" si="1"/>
        <v>Moderate spike</v>
      </c>
      <c r="Q148" s="117"/>
    </row>
    <row r="149" spans="12:17" x14ac:dyDescent="0.3">
      <c r="L149" s="124">
        <v>42705</v>
      </c>
      <c r="M149" s="125">
        <v>247</v>
      </c>
      <c r="N149" s="126">
        <v>92.397365532381897</v>
      </c>
      <c r="O149" s="125">
        <v>154.602634467618</v>
      </c>
      <c r="P149" s="117" t="str">
        <f t="shared" si="1"/>
        <v>Moderate spike</v>
      </c>
      <c r="Q149" s="117"/>
    </row>
    <row r="150" spans="12:17" x14ac:dyDescent="0.3">
      <c r="L150" s="124">
        <v>42854</v>
      </c>
      <c r="M150" s="125">
        <v>246</v>
      </c>
      <c r="N150" s="126">
        <v>92.397365532381897</v>
      </c>
      <c r="O150" s="125">
        <v>153.602634467618</v>
      </c>
      <c r="P150" s="117" t="str">
        <f t="shared" si="1"/>
        <v>Moderate spike</v>
      </c>
      <c r="Q150" s="117"/>
    </row>
    <row r="151" spans="12:17" x14ac:dyDescent="0.3">
      <c r="L151" s="124">
        <v>42712</v>
      </c>
      <c r="M151" s="125">
        <v>246</v>
      </c>
      <c r="N151" s="126">
        <v>92.397365532381897</v>
      </c>
      <c r="O151" s="125">
        <v>153.602634467618</v>
      </c>
      <c r="P151" s="117" t="str">
        <f t="shared" si="1"/>
        <v>Moderate spike</v>
      </c>
      <c r="Q151" s="117"/>
    </row>
    <row r="152" spans="12:17" x14ac:dyDescent="0.3">
      <c r="L152" s="124">
        <v>42909</v>
      </c>
      <c r="M152" s="125">
        <v>246</v>
      </c>
      <c r="N152" s="126">
        <v>92.397365532381897</v>
      </c>
      <c r="O152" s="125">
        <v>153.602634467618</v>
      </c>
      <c r="P152" s="117" t="str">
        <f t="shared" si="1"/>
        <v>Moderate spike</v>
      </c>
      <c r="Q152" s="117"/>
    </row>
    <row r="153" spans="12:17" x14ac:dyDescent="0.3">
      <c r="L153" s="124">
        <v>42885</v>
      </c>
      <c r="M153" s="125">
        <v>246</v>
      </c>
      <c r="N153" s="126">
        <v>92.397365532381897</v>
      </c>
      <c r="O153" s="125">
        <v>153.602634467618</v>
      </c>
      <c r="P153" s="117" t="str">
        <f t="shared" ref="P153:P216" si="2">IF(O153&gt;250,"High anomaly",
   IF(O153&gt;150,"Moderate spike",
      IF(O153&lt;-40,"Negative anomaly","Normal")))</f>
        <v>Moderate spike</v>
      </c>
      <c r="Q153" s="117"/>
    </row>
    <row r="154" spans="12:17" x14ac:dyDescent="0.3">
      <c r="L154" s="124">
        <v>42835</v>
      </c>
      <c r="M154" s="125">
        <v>245</v>
      </c>
      <c r="N154" s="126">
        <v>92.397365532381897</v>
      </c>
      <c r="O154" s="125">
        <v>152.602634467618</v>
      </c>
      <c r="P154" s="117" t="str">
        <f t="shared" si="2"/>
        <v>Moderate spike</v>
      </c>
      <c r="Q154" s="117"/>
    </row>
    <row r="155" spans="12:17" x14ac:dyDescent="0.3">
      <c r="L155" s="124">
        <v>42645</v>
      </c>
      <c r="M155" s="125">
        <v>245</v>
      </c>
      <c r="N155" s="126">
        <v>92.397365532381897</v>
      </c>
      <c r="O155" s="125">
        <v>152.602634467618</v>
      </c>
      <c r="P155" s="117" t="str">
        <f t="shared" si="2"/>
        <v>Moderate spike</v>
      </c>
      <c r="Q155" s="117"/>
    </row>
    <row r="156" spans="12:17" x14ac:dyDescent="0.3">
      <c r="L156" s="124">
        <v>42904</v>
      </c>
      <c r="M156" s="125">
        <v>244</v>
      </c>
      <c r="N156" s="126">
        <v>92.397365532381897</v>
      </c>
      <c r="O156" s="125">
        <v>151.602634467618</v>
      </c>
      <c r="P156" s="117" t="str">
        <f t="shared" si="2"/>
        <v>Moderate spike</v>
      </c>
      <c r="Q156" s="117"/>
    </row>
    <row r="157" spans="12:17" x14ac:dyDescent="0.3">
      <c r="L157" s="124">
        <v>42898</v>
      </c>
      <c r="M157" s="125">
        <v>243</v>
      </c>
      <c r="N157" s="126">
        <v>92.397365532381897</v>
      </c>
      <c r="O157" s="125">
        <v>150.602634467618</v>
      </c>
      <c r="P157" s="117" t="str">
        <f t="shared" si="2"/>
        <v>Moderate spike</v>
      </c>
      <c r="Q157" s="117"/>
    </row>
    <row r="158" spans="12:17" x14ac:dyDescent="0.3">
      <c r="L158" s="124">
        <v>42773</v>
      </c>
      <c r="M158" s="125">
        <v>243</v>
      </c>
      <c r="N158" s="126">
        <v>92.397365532381897</v>
      </c>
      <c r="O158" s="125">
        <v>150.602634467618</v>
      </c>
      <c r="P158" s="117" t="str">
        <f t="shared" si="2"/>
        <v>Moderate spike</v>
      </c>
      <c r="Q158" s="117"/>
    </row>
    <row r="159" spans="12:17" x14ac:dyDescent="0.3">
      <c r="L159" s="118">
        <v>42601</v>
      </c>
      <c r="M159" s="119">
        <v>242</v>
      </c>
      <c r="N159" s="120">
        <v>92.397365532381897</v>
      </c>
      <c r="O159" s="119">
        <v>149.602634467618</v>
      </c>
      <c r="P159" s="117" t="str">
        <f t="shared" si="2"/>
        <v>Normal</v>
      </c>
      <c r="Q159" s="117"/>
    </row>
    <row r="160" spans="12:17" x14ac:dyDescent="0.3">
      <c r="L160" s="118">
        <v>42790</v>
      </c>
      <c r="M160" s="119">
        <v>242</v>
      </c>
      <c r="N160" s="120">
        <v>92.397365532381897</v>
      </c>
      <c r="O160" s="119">
        <v>149.602634467618</v>
      </c>
      <c r="P160" s="117" t="str">
        <f t="shared" si="2"/>
        <v>Normal</v>
      </c>
      <c r="Q160" s="117"/>
    </row>
    <row r="161" spans="12:17" x14ac:dyDescent="0.3">
      <c r="L161" s="118">
        <v>42701</v>
      </c>
      <c r="M161" s="119">
        <v>242</v>
      </c>
      <c r="N161" s="120">
        <v>92.397365532381897</v>
      </c>
      <c r="O161" s="119">
        <v>149.602634467618</v>
      </c>
      <c r="P161" s="117" t="str">
        <f t="shared" si="2"/>
        <v>Normal</v>
      </c>
      <c r="Q161" s="117"/>
    </row>
    <row r="162" spans="12:17" x14ac:dyDescent="0.3">
      <c r="L162" s="118">
        <v>42746</v>
      </c>
      <c r="M162" s="119">
        <v>241</v>
      </c>
      <c r="N162" s="120">
        <v>92.397365532381897</v>
      </c>
      <c r="O162" s="119">
        <v>148.602634467618</v>
      </c>
      <c r="P162" s="117" t="str">
        <f t="shared" si="2"/>
        <v>Normal</v>
      </c>
      <c r="Q162" s="117"/>
    </row>
    <row r="163" spans="12:17" x14ac:dyDescent="0.3">
      <c r="L163" s="118">
        <v>42681</v>
      </c>
      <c r="M163" s="119">
        <v>241</v>
      </c>
      <c r="N163" s="120">
        <v>92.397365532381897</v>
      </c>
      <c r="O163" s="119">
        <v>148.602634467618</v>
      </c>
      <c r="P163" s="117" t="str">
        <f t="shared" si="2"/>
        <v>Normal</v>
      </c>
      <c r="Q163" s="117"/>
    </row>
    <row r="164" spans="12:17" x14ac:dyDescent="0.3">
      <c r="L164" s="118">
        <v>42847</v>
      </c>
      <c r="M164" s="119">
        <v>241</v>
      </c>
      <c r="N164" s="120">
        <v>92.397365532381897</v>
      </c>
      <c r="O164" s="119">
        <v>148.602634467618</v>
      </c>
      <c r="P164" s="117" t="str">
        <f t="shared" si="2"/>
        <v>Normal</v>
      </c>
      <c r="Q164" s="117"/>
    </row>
    <row r="165" spans="12:17" x14ac:dyDescent="0.3">
      <c r="L165" s="118">
        <v>42725</v>
      </c>
      <c r="M165" s="119">
        <v>240</v>
      </c>
      <c r="N165" s="120">
        <v>92.397365532381897</v>
      </c>
      <c r="O165" s="119">
        <v>147.602634467618</v>
      </c>
      <c r="P165" s="117" t="str">
        <f t="shared" si="2"/>
        <v>Normal</v>
      </c>
      <c r="Q165" s="117"/>
    </row>
    <row r="166" spans="12:17" x14ac:dyDescent="0.3">
      <c r="L166" s="118">
        <v>42732</v>
      </c>
      <c r="M166" s="119">
        <v>240</v>
      </c>
      <c r="N166" s="120">
        <v>92.397365532381897</v>
      </c>
      <c r="O166" s="119">
        <v>147.602634467618</v>
      </c>
      <c r="P166" s="117" t="str">
        <f t="shared" si="2"/>
        <v>Normal</v>
      </c>
      <c r="Q166" s="117"/>
    </row>
    <row r="167" spans="12:17" x14ac:dyDescent="0.3">
      <c r="L167" s="118">
        <v>42801</v>
      </c>
      <c r="M167" s="119">
        <v>240</v>
      </c>
      <c r="N167" s="120">
        <v>92.397365532381897</v>
      </c>
      <c r="O167" s="119">
        <v>147.602634467618</v>
      </c>
      <c r="P167" s="117" t="str">
        <f t="shared" si="2"/>
        <v>Normal</v>
      </c>
      <c r="Q167" s="117"/>
    </row>
    <row r="168" spans="12:17" x14ac:dyDescent="0.3">
      <c r="L168" s="118">
        <v>42804</v>
      </c>
      <c r="M168" s="119">
        <v>240</v>
      </c>
      <c r="N168" s="120">
        <v>92.397365532381897</v>
      </c>
      <c r="O168" s="119">
        <v>147.602634467618</v>
      </c>
      <c r="P168" s="117" t="str">
        <f t="shared" si="2"/>
        <v>Normal</v>
      </c>
      <c r="Q168" s="117"/>
    </row>
    <row r="169" spans="12:17" x14ac:dyDescent="0.3">
      <c r="L169" s="118">
        <v>42772</v>
      </c>
      <c r="M169" s="119">
        <v>239</v>
      </c>
      <c r="N169" s="120">
        <v>92.397365532381897</v>
      </c>
      <c r="O169" s="119">
        <v>146.602634467618</v>
      </c>
      <c r="P169" s="117" t="str">
        <f t="shared" si="2"/>
        <v>Normal</v>
      </c>
      <c r="Q169" s="117"/>
    </row>
    <row r="170" spans="12:17" x14ac:dyDescent="0.3">
      <c r="L170" s="118">
        <v>42702</v>
      </c>
      <c r="M170" s="119">
        <v>239</v>
      </c>
      <c r="N170" s="120">
        <v>92.397365532381897</v>
      </c>
      <c r="O170" s="119">
        <v>146.602634467618</v>
      </c>
      <c r="P170" s="117" t="str">
        <f t="shared" si="2"/>
        <v>Normal</v>
      </c>
      <c r="Q170" s="117"/>
    </row>
    <row r="171" spans="12:17" x14ac:dyDescent="0.3">
      <c r="L171" s="118">
        <v>42824</v>
      </c>
      <c r="M171" s="119">
        <v>239</v>
      </c>
      <c r="N171" s="120">
        <v>92.397365532381897</v>
      </c>
      <c r="O171" s="119">
        <v>146.602634467618</v>
      </c>
      <c r="P171" s="117" t="str">
        <f t="shared" si="2"/>
        <v>Normal</v>
      </c>
      <c r="Q171" s="117"/>
    </row>
    <row r="172" spans="12:17" x14ac:dyDescent="0.3">
      <c r="L172" s="118">
        <v>42724</v>
      </c>
      <c r="M172" s="119">
        <v>239</v>
      </c>
      <c r="N172" s="120">
        <v>92.397365532381897</v>
      </c>
      <c r="O172" s="119">
        <v>146.602634467618</v>
      </c>
      <c r="P172" s="117" t="str">
        <f t="shared" si="2"/>
        <v>Normal</v>
      </c>
      <c r="Q172" s="117"/>
    </row>
    <row r="173" spans="12:17" x14ac:dyDescent="0.3">
      <c r="L173" s="118">
        <v>42829</v>
      </c>
      <c r="M173" s="119">
        <v>238</v>
      </c>
      <c r="N173" s="120">
        <v>92.397365532381897</v>
      </c>
      <c r="O173" s="119">
        <v>145.602634467618</v>
      </c>
      <c r="P173" s="117" t="str">
        <f t="shared" si="2"/>
        <v>Normal</v>
      </c>
      <c r="Q173" s="117"/>
    </row>
    <row r="174" spans="12:17" x14ac:dyDescent="0.3">
      <c r="L174" s="118">
        <v>42766</v>
      </c>
      <c r="M174" s="119">
        <v>238</v>
      </c>
      <c r="N174" s="120">
        <v>92.397365532381897</v>
      </c>
      <c r="O174" s="119">
        <v>145.602634467618</v>
      </c>
      <c r="P174" s="117" t="str">
        <f t="shared" si="2"/>
        <v>Normal</v>
      </c>
      <c r="Q174" s="117"/>
    </row>
    <row r="175" spans="12:17" x14ac:dyDescent="0.3">
      <c r="L175" s="118">
        <v>42741</v>
      </c>
      <c r="M175" s="119">
        <v>238</v>
      </c>
      <c r="N175" s="120">
        <v>92.397365532381897</v>
      </c>
      <c r="O175" s="119">
        <v>145.602634467618</v>
      </c>
      <c r="P175" s="117" t="str">
        <f t="shared" si="2"/>
        <v>Normal</v>
      </c>
      <c r="Q175" s="117"/>
    </row>
    <row r="176" spans="12:17" x14ac:dyDescent="0.3">
      <c r="L176" s="118">
        <v>42750</v>
      </c>
      <c r="M176" s="119">
        <v>238</v>
      </c>
      <c r="N176" s="120">
        <v>92.397365532381897</v>
      </c>
      <c r="O176" s="119">
        <v>145.602634467618</v>
      </c>
      <c r="P176" s="117" t="str">
        <f t="shared" si="2"/>
        <v>Normal</v>
      </c>
      <c r="Q176" s="117"/>
    </row>
    <row r="177" spans="12:17" x14ac:dyDescent="0.3">
      <c r="L177" s="118">
        <v>42631</v>
      </c>
      <c r="M177" s="119">
        <v>238</v>
      </c>
      <c r="N177" s="120">
        <v>92.397365532381897</v>
      </c>
      <c r="O177" s="119">
        <v>145.602634467618</v>
      </c>
      <c r="P177" s="117" t="str">
        <f t="shared" si="2"/>
        <v>Normal</v>
      </c>
      <c r="Q177" s="117"/>
    </row>
    <row r="178" spans="12:17" x14ac:dyDescent="0.3">
      <c r="L178" s="118">
        <v>42865</v>
      </c>
      <c r="M178" s="119">
        <v>237</v>
      </c>
      <c r="N178" s="120">
        <v>92.397365532381897</v>
      </c>
      <c r="O178" s="119">
        <v>144.602634467618</v>
      </c>
      <c r="P178" s="117" t="str">
        <f t="shared" si="2"/>
        <v>Normal</v>
      </c>
      <c r="Q178" s="117"/>
    </row>
    <row r="179" spans="12:17" x14ac:dyDescent="0.3">
      <c r="L179" s="118">
        <v>42768</v>
      </c>
      <c r="M179" s="119">
        <v>237</v>
      </c>
      <c r="N179" s="120">
        <v>92.397365532381897</v>
      </c>
      <c r="O179" s="119">
        <v>144.602634467618</v>
      </c>
      <c r="P179" s="117" t="str">
        <f t="shared" si="2"/>
        <v>Normal</v>
      </c>
      <c r="Q179" s="117"/>
    </row>
    <row r="180" spans="12:17" x14ac:dyDescent="0.3">
      <c r="L180" s="118">
        <v>42622</v>
      </c>
      <c r="M180" s="119">
        <v>237</v>
      </c>
      <c r="N180" s="120">
        <v>92.397365532381897</v>
      </c>
      <c r="O180" s="119">
        <v>144.602634467618</v>
      </c>
      <c r="P180" s="117" t="str">
        <f t="shared" si="2"/>
        <v>Normal</v>
      </c>
      <c r="Q180" s="117"/>
    </row>
    <row r="181" spans="12:17" x14ac:dyDescent="0.3">
      <c r="L181" s="118">
        <v>42594</v>
      </c>
      <c r="M181" s="119">
        <v>236</v>
      </c>
      <c r="N181" s="120">
        <v>92.397365532381897</v>
      </c>
      <c r="O181" s="119">
        <v>143.602634467618</v>
      </c>
      <c r="P181" s="117" t="str">
        <f t="shared" si="2"/>
        <v>Normal</v>
      </c>
      <c r="Q181" s="117"/>
    </row>
    <row r="182" spans="12:17" x14ac:dyDescent="0.3">
      <c r="L182" s="118">
        <v>42648</v>
      </c>
      <c r="M182" s="119">
        <v>236</v>
      </c>
      <c r="N182" s="120">
        <v>92.397365532381897</v>
      </c>
      <c r="O182" s="119">
        <v>143.602634467618</v>
      </c>
      <c r="P182" s="117" t="str">
        <f t="shared" si="2"/>
        <v>Normal</v>
      </c>
      <c r="Q182" s="117"/>
    </row>
    <row r="183" spans="12:17" x14ac:dyDescent="0.3">
      <c r="L183" s="118">
        <v>42879</v>
      </c>
      <c r="M183" s="119">
        <v>235</v>
      </c>
      <c r="N183" s="120">
        <v>92.397365532381897</v>
      </c>
      <c r="O183" s="119">
        <v>142.602634467618</v>
      </c>
      <c r="P183" s="117" t="str">
        <f t="shared" si="2"/>
        <v>Normal</v>
      </c>
      <c r="Q183" s="117"/>
    </row>
    <row r="184" spans="12:17" x14ac:dyDescent="0.3">
      <c r="L184" s="118">
        <v>42817</v>
      </c>
      <c r="M184" s="119">
        <v>235</v>
      </c>
      <c r="N184" s="120">
        <v>92.397365532381897</v>
      </c>
      <c r="O184" s="119">
        <v>142.602634467618</v>
      </c>
      <c r="P184" s="117" t="str">
        <f t="shared" si="2"/>
        <v>Normal</v>
      </c>
      <c r="Q184" s="117"/>
    </row>
    <row r="185" spans="12:17" x14ac:dyDescent="0.3">
      <c r="L185" s="118">
        <v>42704</v>
      </c>
      <c r="M185" s="119">
        <v>234</v>
      </c>
      <c r="N185" s="120">
        <v>92.397365532381897</v>
      </c>
      <c r="O185" s="119">
        <v>141.602634467618</v>
      </c>
      <c r="P185" s="117" t="str">
        <f t="shared" si="2"/>
        <v>Normal</v>
      </c>
      <c r="Q185" s="117"/>
    </row>
    <row r="186" spans="12:17" x14ac:dyDescent="0.3">
      <c r="L186" s="118">
        <v>42798</v>
      </c>
      <c r="M186" s="119">
        <v>234</v>
      </c>
      <c r="N186" s="120">
        <v>92.397365532381897</v>
      </c>
      <c r="O186" s="119">
        <v>141.602634467618</v>
      </c>
      <c r="P186" s="117" t="str">
        <f t="shared" si="2"/>
        <v>Normal</v>
      </c>
      <c r="Q186" s="117"/>
    </row>
    <row r="187" spans="12:17" x14ac:dyDescent="0.3">
      <c r="L187" s="118">
        <v>42813</v>
      </c>
      <c r="M187" s="119">
        <v>234</v>
      </c>
      <c r="N187" s="120">
        <v>92.397365532381897</v>
      </c>
      <c r="O187" s="119">
        <v>141.602634467618</v>
      </c>
      <c r="P187" s="117" t="str">
        <f t="shared" si="2"/>
        <v>Normal</v>
      </c>
      <c r="Q187" s="117"/>
    </row>
    <row r="188" spans="12:17" x14ac:dyDescent="0.3">
      <c r="L188" s="118">
        <v>42742</v>
      </c>
      <c r="M188" s="119">
        <v>233</v>
      </c>
      <c r="N188" s="120">
        <v>92.397365532381897</v>
      </c>
      <c r="O188" s="119">
        <v>140.602634467618</v>
      </c>
      <c r="P188" s="117" t="str">
        <f t="shared" si="2"/>
        <v>Normal</v>
      </c>
      <c r="Q188" s="117"/>
    </row>
    <row r="189" spans="12:17" x14ac:dyDescent="0.3">
      <c r="L189" s="118">
        <v>42640</v>
      </c>
      <c r="M189" s="119">
        <v>233</v>
      </c>
      <c r="N189" s="120">
        <v>92.397365532381897</v>
      </c>
      <c r="O189" s="119">
        <v>140.602634467618</v>
      </c>
      <c r="P189" s="117" t="str">
        <f t="shared" si="2"/>
        <v>Normal</v>
      </c>
      <c r="Q189" s="117"/>
    </row>
    <row r="190" spans="12:17" x14ac:dyDescent="0.3">
      <c r="L190" s="118">
        <v>42688</v>
      </c>
      <c r="M190" s="119">
        <v>233</v>
      </c>
      <c r="N190" s="120">
        <v>92.397365532381897</v>
      </c>
      <c r="O190" s="119">
        <v>140.602634467618</v>
      </c>
      <c r="P190" s="117" t="str">
        <f t="shared" si="2"/>
        <v>Normal</v>
      </c>
      <c r="Q190" s="117"/>
    </row>
    <row r="191" spans="12:17" x14ac:dyDescent="0.3">
      <c r="L191" s="118">
        <v>42765</v>
      </c>
      <c r="M191" s="119">
        <v>231</v>
      </c>
      <c r="N191" s="120">
        <v>92.397365532381897</v>
      </c>
      <c r="O191" s="119">
        <v>138.602634467618</v>
      </c>
      <c r="P191" s="117" t="str">
        <f t="shared" si="2"/>
        <v>Normal</v>
      </c>
      <c r="Q191" s="117"/>
    </row>
    <row r="192" spans="12:17" x14ac:dyDescent="0.3">
      <c r="L192" s="118">
        <v>42822</v>
      </c>
      <c r="M192" s="119">
        <v>231</v>
      </c>
      <c r="N192" s="120">
        <v>92.397365532381897</v>
      </c>
      <c r="O192" s="119">
        <v>138.602634467618</v>
      </c>
      <c r="P192" s="117" t="str">
        <f t="shared" si="2"/>
        <v>Normal</v>
      </c>
      <c r="Q192" s="117"/>
    </row>
    <row r="193" spans="12:17" x14ac:dyDescent="0.3">
      <c r="L193" s="118">
        <v>42896</v>
      </c>
      <c r="M193" s="119">
        <v>231</v>
      </c>
      <c r="N193" s="120">
        <v>92.397365532381897</v>
      </c>
      <c r="O193" s="119">
        <v>138.602634467618</v>
      </c>
      <c r="P193" s="117" t="str">
        <f t="shared" si="2"/>
        <v>Normal</v>
      </c>
      <c r="Q193" s="117"/>
    </row>
    <row r="194" spans="12:17" x14ac:dyDescent="0.3">
      <c r="L194" s="118">
        <v>42761</v>
      </c>
      <c r="M194" s="119">
        <v>231</v>
      </c>
      <c r="N194" s="120">
        <v>92.397365532381897</v>
      </c>
      <c r="O194" s="119">
        <v>138.602634467618</v>
      </c>
      <c r="P194" s="117" t="str">
        <f t="shared" si="2"/>
        <v>Normal</v>
      </c>
      <c r="Q194" s="117"/>
    </row>
    <row r="195" spans="12:17" x14ac:dyDescent="0.3">
      <c r="L195" s="118">
        <v>42781</v>
      </c>
      <c r="M195" s="119">
        <v>231</v>
      </c>
      <c r="N195" s="120">
        <v>92.397365532381897</v>
      </c>
      <c r="O195" s="119">
        <v>138.602634467618</v>
      </c>
      <c r="P195" s="117" t="str">
        <f t="shared" si="2"/>
        <v>Normal</v>
      </c>
      <c r="Q195" s="117"/>
    </row>
    <row r="196" spans="12:17" x14ac:dyDescent="0.3">
      <c r="L196" s="118">
        <v>42882</v>
      </c>
      <c r="M196" s="119">
        <v>231</v>
      </c>
      <c r="N196" s="120">
        <v>92.397365532381897</v>
      </c>
      <c r="O196" s="119">
        <v>138.602634467618</v>
      </c>
      <c r="P196" s="117" t="str">
        <f t="shared" si="2"/>
        <v>Normal</v>
      </c>
      <c r="Q196" s="117"/>
    </row>
    <row r="197" spans="12:17" x14ac:dyDescent="0.3">
      <c r="L197" s="118">
        <v>42615</v>
      </c>
      <c r="M197" s="119">
        <v>230</v>
      </c>
      <c r="N197" s="120">
        <v>92.397365532381897</v>
      </c>
      <c r="O197" s="119">
        <v>137.602634467618</v>
      </c>
      <c r="P197" s="117" t="str">
        <f t="shared" si="2"/>
        <v>Normal</v>
      </c>
      <c r="Q197" s="117"/>
    </row>
    <row r="198" spans="12:17" x14ac:dyDescent="0.3">
      <c r="L198" s="118">
        <v>42890</v>
      </c>
      <c r="M198" s="119">
        <v>230</v>
      </c>
      <c r="N198" s="120">
        <v>92.397365532381897</v>
      </c>
      <c r="O198" s="119">
        <v>137.602634467618</v>
      </c>
      <c r="P198" s="117" t="str">
        <f t="shared" si="2"/>
        <v>Normal</v>
      </c>
      <c r="Q198" s="117"/>
    </row>
    <row r="199" spans="12:17" x14ac:dyDescent="0.3">
      <c r="L199" s="118">
        <v>42729</v>
      </c>
      <c r="M199" s="119">
        <v>230</v>
      </c>
      <c r="N199" s="120">
        <v>92.397365532381897</v>
      </c>
      <c r="O199" s="119">
        <v>137.602634467618</v>
      </c>
      <c r="P199" s="117" t="str">
        <f t="shared" si="2"/>
        <v>Normal</v>
      </c>
      <c r="Q199" s="117"/>
    </row>
    <row r="200" spans="12:17" x14ac:dyDescent="0.3">
      <c r="L200" s="118">
        <v>42851</v>
      </c>
      <c r="M200" s="119">
        <v>229</v>
      </c>
      <c r="N200" s="120">
        <v>92.397365532381897</v>
      </c>
      <c r="O200" s="119">
        <v>136.602634467618</v>
      </c>
      <c r="P200" s="117" t="str">
        <f t="shared" si="2"/>
        <v>Normal</v>
      </c>
      <c r="Q200" s="117"/>
    </row>
    <row r="201" spans="12:17" x14ac:dyDescent="0.3">
      <c r="L201" s="118">
        <v>42693</v>
      </c>
      <c r="M201" s="119">
        <v>228</v>
      </c>
      <c r="N201" s="120">
        <v>92.397365532381897</v>
      </c>
      <c r="O201" s="119">
        <v>135.602634467618</v>
      </c>
      <c r="P201" s="117" t="str">
        <f t="shared" si="2"/>
        <v>Normal</v>
      </c>
      <c r="Q201" s="117"/>
    </row>
    <row r="202" spans="12:17" x14ac:dyDescent="0.3">
      <c r="L202" s="118">
        <v>42809</v>
      </c>
      <c r="M202" s="119">
        <v>228</v>
      </c>
      <c r="N202" s="120">
        <v>92.397365532381897</v>
      </c>
      <c r="O202" s="119">
        <v>135.602634467618</v>
      </c>
      <c r="P202" s="117" t="str">
        <f t="shared" si="2"/>
        <v>Normal</v>
      </c>
      <c r="Q202" s="117"/>
    </row>
    <row r="203" spans="12:17" x14ac:dyDescent="0.3">
      <c r="L203" s="118">
        <v>42884</v>
      </c>
      <c r="M203" s="119">
        <v>228</v>
      </c>
      <c r="N203" s="120">
        <v>92.397365532381897</v>
      </c>
      <c r="O203" s="119">
        <v>135.602634467618</v>
      </c>
      <c r="P203" s="117" t="str">
        <f t="shared" si="2"/>
        <v>Normal</v>
      </c>
      <c r="Q203" s="117"/>
    </row>
    <row r="204" spans="12:17" x14ac:dyDescent="0.3">
      <c r="L204" s="118">
        <v>42762</v>
      </c>
      <c r="M204" s="119">
        <v>228</v>
      </c>
      <c r="N204" s="120">
        <v>92.397365532381897</v>
      </c>
      <c r="O204" s="119">
        <v>135.602634467618</v>
      </c>
      <c r="P204" s="117" t="str">
        <f t="shared" si="2"/>
        <v>Normal</v>
      </c>
      <c r="Q204" s="117"/>
    </row>
    <row r="205" spans="12:17" x14ac:dyDescent="0.3">
      <c r="L205" s="118">
        <v>42837</v>
      </c>
      <c r="M205" s="119">
        <v>227</v>
      </c>
      <c r="N205" s="120">
        <v>92.397365532381897</v>
      </c>
      <c r="O205" s="119">
        <v>134.602634467618</v>
      </c>
      <c r="P205" s="117" t="str">
        <f t="shared" si="2"/>
        <v>Normal</v>
      </c>
      <c r="Q205" s="117"/>
    </row>
    <row r="206" spans="12:17" x14ac:dyDescent="0.3">
      <c r="L206" s="118">
        <v>42652</v>
      </c>
      <c r="M206" s="119">
        <v>227</v>
      </c>
      <c r="N206" s="120">
        <v>92.397365532381897</v>
      </c>
      <c r="O206" s="119">
        <v>134.602634467618</v>
      </c>
      <c r="P206" s="117" t="str">
        <f t="shared" si="2"/>
        <v>Normal</v>
      </c>
      <c r="Q206" s="117"/>
    </row>
    <row r="207" spans="12:17" x14ac:dyDescent="0.3">
      <c r="L207" s="118">
        <v>42636</v>
      </c>
      <c r="M207" s="119">
        <v>227</v>
      </c>
      <c r="N207" s="120">
        <v>92.397365532381897</v>
      </c>
      <c r="O207" s="119">
        <v>134.602634467618</v>
      </c>
      <c r="P207" s="117" t="str">
        <f t="shared" si="2"/>
        <v>Normal</v>
      </c>
      <c r="Q207" s="117"/>
    </row>
    <row r="208" spans="12:17" x14ac:dyDescent="0.3">
      <c r="L208" s="118">
        <v>42877</v>
      </c>
      <c r="M208" s="119">
        <v>227</v>
      </c>
      <c r="N208" s="120">
        <v>92.397365532381897</v>
      </c>
      <c r="O208" s="119">
        <v>134.602634467618</v>
      </c>
      <c r="P208" s="117" t="str">
        <f t="shared" si="2"/>
        <v>Normal</v>
      </c>
      <c r="Q208" s="117"/>
    </row>
    <row r="209" spans="12:17" x14ac:dyDescent="0.3">
      <c r="L209" s="118">
        <v>42713</v>
      </c>
      <c r="M209" s="119">
        <v>226</v>
      </c>
      <c r="N209" s="120">
        <v>92.397365532381897</v>
      </c>
      <c r="O209" s="119">
        <v>133.602634467618</v>
      </c>
      <c r="P209" s="117" t="str">
        <f t="shared" si="2"/>
        <v>Normal</v>
      </c>
      <c r="Q209" s="117"/>
    </row>
    <row r="210" spans="12:17" x14ac:dyDescent="0.3">
      <c r="L210" s="118">
        <v>42611</v>
      </c>
      <c r="M210" s="119">
        <v>225</v>
      </c>
      <c r="N210" s="120">
        <v>92.397365532381897</v>
      </c>
      <c r="O210" s="119">
        <v>132.602634467618</v>
      </c>
      <c r="P210" s="117" t="str">
        <f t="shared" si="2"/>
        <v>Normal</v>
      </c>
      <c r="Q210" s="117"/>
    </row>
    <row r="211" spans="12:17" x14ac:dyDescent="0.3">
      <c r="L211" s="118">
        <v>42687</v>
      </c>
      <c r="M211" s="119">
        <v>225</v>
      </c>
      <c r="N211" s="120">
        <v>92.397365532381897</v>
      </c>
      <c r="O211" s="119">
        <v>132.602634467618</v>
      </c>
      <c r="P211" s="117" t="str">
        <f t="shared" si="2"/>
        <v>Normal</v>
      </c>
      <c r="Q211" s="117"/>
    </row>
    <row r="212" spans="12:17" x14ac:dyDescent="0.3">
      <c r="L212" s="118">
        <v>42589</v>
      </c>
      <c r="M212" s="119">
        <v>225</v>
      </c>
      <c r="N212" s="120">
        <v>92.397365532381897</v>
      </c>
      <c r="O212" s="119">
        <v>132.602634467618</v>
      </c>
      <c r="P212" s="117" t="str">
        <f t="shared" si="2"/>
        <v>Normal</v>
      </c>
      <c r="Q212" s="117"/>
    </row>
    <row r="213" spans="12:17" x14ac:dyDescent="0.3">
      <c r="L213" s="118">
        <v>42899</v>
      </c>
      <c r="M213" s="119">
        <v>224</v>
      </c>
      <c r="N213" s="120">
        <v>92.397365532381897</v>
      </c>
      <c r="O213" s="119">
        <v>131.602634467618</v>
      </c>
      <c r="P213" s="117" t="str">
        <f t="shared" si="2"/>
        <v>Normal</v>
      </c>
      <c r="Q213" s="117"/>
    </row>
    <row r="214" spans="12:17" x14ac:dyDescent="0.3">
      <c r="L214" s="118">
        <v>42779</v>
      </c>
      <c r="M214" s="119">
        <v>224</v>
      </c>
      <c r="N214" s="120">
        <v>92.397365532381897</v>
      </c>
      <c r="O214" s="119">
        <v>131.602634467618</v>
      </c>
      <c r="P214" s="117" t="str">
        <f t="shared" si="2"/>
        <v>Normal</v>
      </c>
      <c r="Q214" s="117"/>
    </row>
    <row r="215" spans="12:17" x14ac:dyDescent="0.3">
      <c r="L215" s="118">
        <v>42695</v>
      </c>
      <c r="M215" s="119">
        <v>224</v>
      </c>
      <c r="N215" s="120">
        <v>92.397365532381897</v>
      </c>
      <c r="O215" s="119">
        <v>131.602634467618</v>
      </c>
      <c r="P215" s="117" t="str">
        <f t="shared" si="2"/>
        <v>Normal</v>
      </c>
      <c r="Q215" s="117"/>
    </row>
    <row r="216" spans="12:17" x14ac:dyDescent="0.3">
      <c r="L216" s="118">
        <v>42878</v>
      </c>
      <c r="M216" s="119">
        <v>223</v>
      </c>
      <c r="N216" s="120">
        <v>92.397365532381897</v>
      </c>
      <c r="O216" s="119">
        <v>130.602634467618</v>
      </c>
      <c r="P216" s="117" t="str">
        <f t="shared" si="2"/>
        <v>Normal</v>
      </c>
      <c r="Q216" s="117"/>
    </row>
    <row r="217" spans="12:17" x14ac:dyDescent="0.3">
      <c r="L217" s="118">
        <v>42657</v>
      </c>
      <c r="M217" s="119">
        <v>222</v>
      </c>
      <c r="N217" s="120">
        <v>92.397365532381897</v>
      </c>
      <c r="O217" s="119">
        <v>129.602634467618</v>
      </c>
      <c r="P217" s="117" t="str">
        <f t="shared" ref="P217:P280" si="3">IF(O217&gt;250,"High anomaly",
   IF(O217&gt;150,"Moderate spike",
      IF(O217&lt;-40,"Negative anomaly","Normal")))</f>
        <v>Normal</v>
      </c>
      <c r="Q217" s="117"/>
    </row>
    <row r="218" spans="12:17" x14ac:dyDescent="0.3">
      <c r="L218" s="118">
        <v>42718</v>
      </c>
      <c r="M218" s="119">
        <v>222</v>
      </c>
      <c r="N218" s="120">
        <v>92.397365532381897</v>
      </c>
      <c r="O218" s="119">
        <v>129.602634467618</v>
      </c>
      <c r="P218" s="117" t="str">
        <f t="shared" si="3"/>
        <v>Normal</v>
      </c>
      <c r="Q218" s="117"/>
    </row>
    <row r="219" spans="12:17" x14ac:dyDescent="0.3">
      <c r="L219" s="118">
        <v>42789</v>
      </c>
      <c r="M219" s="119">
        <v>222</v>
      </c>
      <c r="N219" s="120">
        <v>92.397365532381897</v>
      </c>
      <c r="O219" s="119">
        <v>129.602634467618</v>
      </c>
      <c r="P219" s="117" t="str">
        <f t="shared" si="3"/>
        <v>Normal</v>
      </c>
      <c r="Q219" s="117"/>
    </row>
    <row r="220" spans="12:17" x14ac:dyDescent="0.3">
      <c r="L220" s="118">
        <v>42738</v>
      </c>
      <c r="M220" s="119">
        <v>220</v>
      </c>
      <c r="N220" s="120">
        <v>92.397365532381897</v>
      </c>
      <c r="O220" s="119">
        <v>127.602634467618</v>
      </c>
      <c r="P220" s="117" t="str">
        <f t="shared" si="3"/>
        <v>Normal</v>
      </c>
      <c r="Q220" s="117"/>
    </row>
    <row r="221" spans="12:17" x14ac:dyDescent="0.3">
      <c r="L221" s="118">
        <v>42666</v>
      </c>
      <c r="M221" s="119">
        <v>220</v>
      </c>
      <c r="N221" s="120">
        <v>92.397365532381897</v>
      </c>
      <c r="O221" s="119">
        <v>127.602634467618</v>
      </c>
      <c r="P221" s="117" t="str">
        <f t="shared" si="3"/>
        <v>Normal</v>
      </c>
      <c r="Q221" s="117"/>
    </row>
    <row r="222" spans="12:17" x14ac:dyDescent="0.3">
      <c r="L222" s="118">
        <v>42764</v>
      </c>
      <c r="M222" s="119">
        <v>220</v>
      </c>
      <c r="N222" s="120">
        <v>92.397365532381897</v>
      </c>
      <c r="O222" s="119">
        <v>127.602634467618</v>
      </c>
      <c r="P222" s="117" t="str">
        <f t="shared" si="3"/>
        <v>Normal</v>
      </c>
      <c r="Q222" s="117"/>
    </row>
    <row r="223" spans="12:17" x14ac:dyDescent="0.3">
      <c r="L223" s="118">
        <v>42816</v>
      </c>
      <c r="M223" s="119">
        <v>219</v>
      </c>
      <c r="N223" s="120">
        <v>92.397365532381897</v>
      </c>
      <c r="O223" s="119">
        <v>126.602634467618</v>
      </c>
      <c r="P223" s="117" t="str">
        <f t="shared" si="3"/>
        <v>Normal</v>
      </c>
      <c r="Q223" s="117"/>
    </row>
    <row r="224" spans="12:17" x14ac:dyDescent="0.3">
      <c r="L224" s="118">
        <v>42600</v>
      </c>
      <c r="M224" s="119">
        <v>219</v>
      </c>
      <c r="N224" s="120">
        <v>92.397365532381897</v>
      </c>
      <c r="O224" s="119">
        <v>126.602634467618</v>
      </c>
      <c r="P224" s="117" t="str">
        <f t="shared" si="3"/>
        <v>Normal</v>
      </c>
      <c r="Q224" s="117"/>
    </row>
    <row r="225" spans="12:17" x14ac:dyDescent="0.3">
      <c r="L225" s="118">
        <v>42689</v>
      </c>
      <c r="M225" s="119">
        <v>218</v>
      </c>
      <c r="N225" s="120">
        <v>92.397365532381897</v>
      </c>
      <c r="O225" s="119">
        <v>125.602634467618</v>
      </c>
      <c r="P225" s="117" t="str">
        <f t="shared" si="3"/>
        <v>Normal</v>
      </c>
      <c r="Q225" s="117"/>
    </row>
    <row r="226" spans="12:17" x14ac:dyDescent="0.3">
      <c r="L226" s="118">
        <v>42678</v>
      </c>
      <c r="M226" s="119">
        <v>218</v>
      </c>
      <c r="N226" s="120">
        <v>92.397365532381897</v>
      </c>
      <c r="O226" s="119">
        <v>125.602634467618</v>
      </c>
      <c r="P226" s="117" t="str">
        <f t="shared" si="3"/>
        <v>Normal</v>
      </c>
      <c r="Q226" s="117"/>
    </row>
    <row r="227" spans="12:17" x14ac:dyDescent="0.3">
      <c r="L227" s="118">
        <v>42800</v>
      </c>
      <c r="M227" s="119">
        <v>218</v>
      </c>
      <c r="N227" s="120">
        <v>92.397365532381897</v>
      </c>
      <c r="O227" s="119">
        <v>125.602634467618</v>
      </c>
      <c r="P227" s="117" t="str">
        <f t="shared" si="3"/>
        <v>Normal</v>
      </c>
      <c r="Q227" s="117"/>
    </row>
    <row r="228" spans="12:17" x14ac:dyDescent="0.3">
      <c r="L228" s="118">
        <v>42661</v>
      </c>
      <c r="M228" s="119">
        <v>218</v>
      </c>
      <c r="N228" s="120">
        <v>92.397365532381897</v>
      </c>
      <c r="O228" s="119">
        <v>125.602634467618</v>
      </c>
      <c r="P228" s="117" t="str">
        <f t="shared" si="3"/>
        <v>Normal</v>
      </c>
      <c r="Q228" s="117"/>
    </row>
    <row r="229" spans="12:17" x14ac:dyDescent="0.3">
      <c r="L229" s="118">
        <v>42617</v>
      </c>
      <c r="M229" s="119">
        <v>218</v>
      </c>
      <c r="N229" s="120">
        <v>92.397365532381897</v>
      </c>
      <c r="O229" s="119">
        <v>125.602634467618</v>
      </c>
      <c r="P229" s="117" t="str">
        <f t="shared" si="3"/>
        <v>Normal</v>
      </c>
      <c r="Q229" s="117"/>
    </row>
    <row r="230" spans="12:17" x14ac:dyDescent="0.3">
      <c r="L230" s="118">
        <v>42799</v>
      </c>
      <c r="M230" s="119">
        <v>218</v>
      </c>
      <c r="N230" s="120">
        <v>92.397365532381897</v>
      </c>
      <c r="O230" s="119">
        <v>125.602634467618</v>
      </c>
      <c r="P230" s="117" t="str">
        <f t="shared" si="3"/>
        <v>Normal</v>
      </c>
      <c r="Q230" s="117"/>
    </row>
    <row r="231" spans="12:17" x14ac:dyDescent="0.3">
      <c r="L231" s="118">
        <v>42620</v>
      </c>
      <c r="M231" s="119">
        <v>218</v>
      </c>
      <c r="N231" s="120">
        <v>92.397365532381897</v>
      </c>
      <c r="O231" s="119">
        <v>125.602634467618</v>
      </c>
      <c r="P231" s="117" t="str">
        <f t="shared" si="3"/>
        <v>Normal</v>
      </c>
      <c r="Q231" s="117"/>
    </row>
    <row r="232" spans="12:17" x14ac:dyDescent="0.3">
      <c r="L232" s="118">
        <v>42841</v>
      </c>
      <c r="M232" s="119">
        <v>217</v>
      </c>
      <c r="N232" s="120">
        <v>92.397365532381897</v>
      </c>
      <c r="O232" s="119">
        <v>124.602634467618</v>
      </c>
      <c r="P232" s="117" t="str">
        <f t="shared" si="3"/>
        <v>Normal</v>
      </c>
      <c r="Q232" s="117"/>
    </row>
    <row r="233" spans="12:17" x14ac:dyDescent="0.3">
      <c r="L233" s="118">
        <v>42634</v>
      </c>
      <c r="M233" s="119">
        <v>217</v>
      </c>
      <c r="N233" s="120">
        <v>92.397365532381897</v>
      </c>
      <c r="O233" s="119">
        <v>124.602634467618</v>
      </c>
      <c r="P233" s="117" t="str">
        <f t="shared" si="3"/>
        <v>Normal</v>
      </c>
      <c r="Q233" s="117"/>
    </row>
    <row r="234" spans="12:17" x14ac:dyDescent="0.3">
      <c r="L234" s="118">
        <v>42823</v>
      </c>
      <c r="M234" s="119">
        <v>217</v>
      </c>
      <c r="N234" s="120">
        <v>92.397365532381897</v>
      </c>
      <c r="O234" s="119">
        <v>124.602634467618</v>
      </c>
      <c r="P234" s="117" t="str">
        <f t="shared" si="3"/>
        <v>Normal</v>
      </c>
      <c r="Q234" s="117"/>
    </row>
    <row r="235" spans="12:17" x14ac:dyDescent="0.3">
      <c r="L235" s="118">
        <v>42691</v>
      </c>
      <c r="M235" s="119">
        <v>216</v>
      </c>
      <c r="N235" s="120">
        <v>92.397365532381897</v>
      </c>
      <c r="O235" s="119">
        <v>123.602634467618</v>
      </c>
      <c r="P235" s="117" t="str">
        <f t="shared" si="3"/>
        <v>Normal</v>
      </c>
      <c r="Q235" s="117"/>
    </row>
    <row r="236" spans="12:17" x14ac:dyDescent="0.3">
      <c r="L236" s="118">
        <v>42754</v>
      </c>
      <c r="M236" s="119">
        <v>216</v>
      </c>
      <c r="N236" s="120">
        <v>92.397365532381897</v>
      </c>
      <c r="O236" s="119">
        <v>123.602634467618</v>
      </c>
      <c r="P236" s="117" t="str">
        <f t="shared" si="3"/>
        <v>Normal</v>
      </c>
      <c r="Q236" s="117"/>
    </row>
    <row r="237" spans="12:17" x14ac:dyDescent="0.3">
      <c r="L237" s="118">
        <v>42739</v>
      </c>
      <c r="M237" s="119">
        <v>216</v>
      </c>
      <c r="N237" s="120">
        <v>92.397365532381897</v>
      </c>
      <c r="O237" s="119">
        <v>123.602634467618</v>
      </c>
      <c r="P237" s="117" t="str">
        <f t="shared" si="3"/>
        <v>Normal</v>
      </c>
      <c r="Q237" s="117"/>
    </row>
    <row r="238" spans="12:17" x14ac:dyDescent="0.3">
      <c r="L238" s="118">
        <v>42621</v>
      </c>
      <c r="M238" s="119">
        <v>215</v>
      </c>
      <c r="N238" s="120">
        <v>92.397365532381897</v>
      </c>
      <c r="O238" s="119">
        <v>122.602634467618</v>
      </c>
      <c r="P238" s="117" t="str">
        <f t="shared" si="3"/>
        <v>Normal</v>
      </c>
      <c r="Q238" s="117"/>
    </row>
    <row r="239" spans="12:17" x14ac:dyDescent="0.3">
      <c r="L239" s="118">
        <v>42916</v>
      </c>
      <c r="M239" s="119">
        <v>214</v>
      </c>
      <c r="N239" s="120">
        <v>92.397365532381897</v>
      </c>
      <c r="O239" s="119">
        <v>121.602634467618</v>
      </c>
      <c r="P239" s="117" t="str">
        <f t="shared" si="3"/>
        <v>Normal</v>
      </c>
      <c r="Q239" s="117"/>
    </row>
    <row r="240" spans="12:17" x14ac:dyDescent="0.3">
      <c r="L240" s="118">
        <v>42834</v>
      </c>
      <c r="M240" s="119">
        <v>214</v>
      </c>
      <c r="N240" s="120">
        <v>92.397365532381897</v>
      </c>
      <c r="O240" s="119">
        <v>121.602634467618</v>
      </c>
      <c r="P240" s="117" t="str">
        <f t="shared" si="3"/>
        <v>Normal</v>
      </c>
      <c r="Q240" s="117"/>
    </row>
    <row r="241" spans="12:17" x14ac:dyDescent="0.3">
      <c r="L241" s="118">
        <v>42808</v>
      </c>
      <c r="M241" s="119">
        <v>214</v>
      </c>
      <c r="N241" s="120">
        <v>92.397365532381897</v>
      </c>
      <c r="O241" s="119">
        <v>121.602634467618</v>
      </c>
      <c r="P241" s="117" t="str">
        <f t="shared" si="3"/>
        <v>Normal</v>
      </c>
      <c r="Q241" s="117"/>
    </row>
    <row r="242" spans="12:17" x14ac:dyDescent="0.3">
      <c r="L242" s="118">
        <v>42846</v>
      </c>
      <c r="M242" s="119">
        <v>213</v>
      </c>
      <c r="N242" s="120">
        <v>92.397365532381897</v>
      </c>
      <c r="O242" s="119">
        <v>120.602634467618</v>
      </c>
      <c r="P242" s="117" t="str">
        <f t="shared" si="3"/>
        <v>Normal</v>
      </c>
      <c r="Q242" s="117"/>
    </row>
    <row r="243" spans="12:17" x14ac:dyDescent="0.3">
      <c r="L243" s="118">
        <v>42684</v>
      </c>
      <c r="M243" s="119">
        <v>213</v>
      </c>
      <c r="N243" s="120">
        <v>92.397365532381897</v>
      </c>
      <c r="O243" s="119">
        <v>120.602634467618</v>
      </c>
      <c r="P243" s="117" t="str">
        <f t="shared" si="3"/>
        <v>Normal</v>
      </c>
      <c r="Q243" s="117"/>
    </row>
    <row r="244" spans="12:17" x14ac:dyDescent="0.3">
      <c r="L244" s="118">
        <v>42740</v>
      </c>
      <c r="M244" s="119">
        <v>212</v>
      </c>
      <c r="N244" s="120">
        <v>92.397365532381897</v>
      </c>
      <c r="O244" s="119">
        <v>119.602634467618</v>
      </c>
      <c r="P244" s="117" t="str">
        <f t="shared" si="3"/>
        <v>Normal</v>
      </c>
      <c r="Q244" s="117"/>
    </row>
    <row r="245" spans="12:17" x14ac:dyDescent="0.3">
      <c r="L245" s="118">
        <v>42737</v>
      </c>
      <c r="M245" s="119">
        <v>211</v>
      </c>
      <c r="N245" s="120">
        <v>92.397365532381897</v>
      </c>
      <c r="O245" s="119">
        <v>118.602634467618</v>
      </c>
      <c r="P245" s="117" t="str">
        <f t="shared" si="3"/>
        <v>Normal</v>
      </c>
      <c r="Q245" s="117"/>
    </row>
    <row r="246" spans="12:17" x14ac:dyDescent="0.3">
      <c r="L246" s="118">
        <v>42653</v>
      </c>
      <c r="M246" s="119">
        <v>211</v>
      </c>
      <c r="N246" s="120">
        <v>92.397365532381897</v>
      </c>
      <c r="O246" s="119">
        <v>118.602634467618</v>
      </c>
      <c r="P246" s="117" t="str">
        <f t="shared" si="3"/>
        <v>Normal</v>
      </c>
      <c r="Q246" s="117"/>
    </row>
    <row r="247" spans="12:17" x14ac:dyDescent="0.3">
      <c r="L247" s="118">
        <v>42646</v>
      </c>
      <c r="M247" s="119">
        <v>210</v>
      </c>
      <c r="N247" s="120">
        <v>92.397365532381897</v>
      </c>
      <c r="O247" s="119">
        <v>117.602634467618</v>
      </c>
      <c r="P247" s="117" t="str">
        <f t="shared" si="3"/>
        <v>Normal</v>
      </c>
      <c r="Q247" s="117"/>
    </row>
    <row r="248" spans="12:17" x14ac:dyDescent="0.3">
      <c r="L248" s="118">
        <v>42598</v>
      </c>
      <c r="M248" s="119">
        <v>210</v>
      </c>
      <c r="N248" s="120">
        <v>92.397365532381897</v>
      </c>
      <c r="O248" s="119">
        <v>117.602634467618</v>
      </c>
      <c r="P248" s="117" t="str">
        <f t="shared" si="3"/>
        <v>Normal</v>
      </c>
      <c r="Q248" s="117"/>
    </row>
    <row r="249" spans="12:17" x14ac:dyDescent="0.3">
      <c r="L249" s="118">
        <v>42819</v>
      </c>
      <c r="M249" s="119">
        <v>210</v>
      </c>
      <c r="N249" s="120">
        <v>92.397365532381897</v>
      </c>
      <c r="O249" s="119">
        <v>117.602634467618</v>
      </c>
      <c r="P249" s="117" t="str">
        <f t="shared" si="3"/>
        <v>Normal</v>
      </c>
      <c r="Q249" s="117"/>
    </row>
    <row r="250" spans="12:17" x14ac:dyDescent="0.3">
      <c r="L250" s="118">
        <v>42811</v>
      </c>
      <c r="M250" s="119">
        <v>209</v>
      </c>
      <c r="N250" s="120">
        <v>92.397365532381897</v>
      </c>
      <c r="O250" s="119">
        <v>116.602634467618</v>
      </c>
      <c r="P250" s="117" t="str">
        <f t="shared" si="3"/>
        <v>Normal</v>
      </c>
      <c r="Q250" s="117"/>
    </row>
    <row r="251" spans="12:17" x14ac:dyDescent="0.3">
      <c r="L251" s="118">
        <v>42643</v>
      </c>
      <c r="M251" s="119">
        <v>209</v>
      </c>
      <c r="N251" s="120">
        <v>92.397365532381897</v>
      </c>
      <c r="O251" s="119">
        <v>116.602634467618</v>
      </c>
      <c r="P251" s="117" t="str">
        <f t="shared" si="3"/>
        <v>Normal</v>
      </c>
      <c r="Q251" s="117"/>
    </row>
    <row r="252" spans="12:17" x14ac:dyDescent="0.3">
      <c r="L252" s="118">
        <v>42731</v>
      </c>
      <c r="M252" s="119">
        <v>209</v>
      </c>
      <c r="N252" s="120">
        <v>92.397365532381897</v>
      </c>
      <c r="O252" s="119">
        <v>116.602634467618</v>
      </c>
      <c r="P252" s="117" t="str">
        <f t="shared" si="3"/>
        <v>Normal</v>
      </c>
      <c r="Q252" s="117"/>
    </row>
    <row r="253" spans="12:17" x14ac:dyDescent="0.3">
      <c r="L253" s="118">
        <v>42775</v>
      </c>
      <c r="M253" s="119">
        <v>208</v>
      </c>
      <c r="N253" s="120">
        <v>92.397365532381897</v>
      </c>
      <c r="O253" s="119">
        <v>115.602634467618</v>
      </c>
      <c r="P253" s="117" t="str">
        <f t="shared" si="3"/>
        <v>Normal</v>
      </c>
      <c r="Q253" s="117"/>
    </row>
    <row r="254" spans="12:17" x14ac:dyDescent="0.3">
      <c r="L254" s="118">
        <v>42591</v>
      </c>
      <c r="M254" s="119">
        <v>208</v>
      </c>
      <c r="N254" s="120">
        <v>92.397365532381897</v>
      </c>
      <c r="O254" s="119">
        <v>115.602634467618</v>
      </c>
      <c r="P254" s="117" t="str">
        <f t="shared" si="3"/>
        <v>Normal</v>
      </c>
      <c r="Q254" s="117"/>
    </row>
    <row r="255" spans="12:17" x14ac:dyDescent="0.3">
      <c r="L255" s="118">
        <v>42836</v>
      </c>
      <c r="M255" s="119">
        <v>208</v>
      </c>
      <c r="N255" s="120">
        <v>92.397365532381897</v>
      </c>
      <c r="O255" s="119">
        <v>115.602634467618</v>
      </c>
      <c r="P255" s="117" t="str">
        <f t="shared" si="3"/>
        <v>Normal</v>
      </c>
      <c r="Q255" s="117"/>
    </row>
    <row r="256" spans="12:17" x14ac:dyDescent="0.3">
      <c r="L256" s="118">
        <v>42628</v>
      </c>
      <c r="M256" s="119">
        <v>208</v>
      </c>
      <c r="N256" s="120">
        <v>92.397365532381897</v>
      </c>
      <c r="O256" s="119">
        <v>115.602634467618</v>
      </c>
      <c r="P256" s="117" t="str">
        <f t="shared" si="3"/>
        <v>Normal</v>
      </c>
      <c r="Q256" s="117"/>
    </row>
    <row r="257" spans="12:17" x14ac:dyDescent="0.3">
      <c r="L257" s="118">
        <v>42888</v>
      </c>
      <c r="M257" s="119">
        <v>208</v>
      </c>
      <c r="N257" s="120">
        <v>92.397365532381897</v>
      </c>
      <c r="O257" s="119">
        <v>115.602634467618</v>
      </c>
      <c r="P257" s="117" t="str">
        <f t="shared" si="3"/>
        <v>Normal</v>
      </c>
      <c r="Q257" s="117"/>
    </row>
    <row r="258" spans="12:17" x14ac:dyDescent="0.3">
      <c r="L258" s="118">
        <v>42612</v>
      </c>
      <c r="M258" s="119">
        <v>208</v>
      </c>
      <c r="N258" s="120">
        <v>92.397365532381897</v>
      </c>
      <c r="O258" s="119">
        <v>115.602634467618</v>
      </c>
      <c r="P258" s="117" t="str">
        <f t="shared" si="3"/>
        <v>Normal</v>
      </c>
      <c r="Q258" s="117"/>
    </row>
    <row r="259" spans="12:17" x14ac:dyDescent="0.3">
      <c r="L259" s="118">
        <v>42644</v>
      </c>
      <c r="M259" s="119">
        <v>208</v>
      </c>
      <c r="N259" s="120">
        <v>92.397365532381897</v>
      </c>
      <c r="O259" s="119">
        <v>115.602634467618</v>
      </c>
      <c r="P259" s="117" t="str">
        <f t="shared" si="3"/>
        <v>Normal</v>
      </c>
      <c r="Q259" s="117"/>
    </row>
    <row r="260" spans="12:17" x14ac:dyDescent="0.3">
      <c r="L260" s="118">
        <v>42749</v>
      </c>
      <c r="M260" s="119">
        <v>207</v>
      </c>
      <c r="N260" s="120">
        <v>92.397365532381897</v>
      </c>
      <c r="O260" s="119">
        <v>114.602634467618</v>
      </c>
      <c r="P260" s="117" t="str">
        <f t="shared" si="3"/>
        <v>Normal</v>
      </c>
      <c r="Q260" s="117"/>
    </row>
    <row r="261" spans="12:17" x14ac:dyDescent="0.3">
      <c r="L261" s="118">
        <v>42873</v>
      </c>
      <c r="M261" s="119">
        <v>206</v>
      </c>
      <c r="N261" s="120">
        <v>92.397365532381897</v>
      </c>
      <c r="O261" s="119">
        <v>113.602634467618</v>
      </c>
      <c r="P261" s="117" t="str">
        <f t="shared" si="3"/>
        <v>Normal</v>
      </c>
      <c r="Q261" s="117"/>
    </row>
    <row r="262" spans="12:17" x14ac:dyDescent="0.3">
      <c r="L262" s="118">
        <v>42812</v>
      </c>
      <c r="M262" s="119">
        <v>206</v>
      </c>
      <c r="N262" s="120">
        <v>92.397365532381897</v>
      </c>
      <c r="O262" s="119">
        <v>113.602634467618</v>
      </c>
      <c r="P262" s="117" t="str">
        <f t="shared" si="3"/>
        <v>Normal</v>
      </c>
      <c r="Q262" s="117"/>
    </row>
    <row r="263" spans="12:17" x14ac:dyDescent="0.3">
      <c r="L263" s="118">
        <v>42635</v>
      </c>
      <c r="M263" s="119">
        <v>205</v>
      </c>
      <c r="N263" s="120">
        <v>92.397365532381897</v>
      </c>
      <c r="O263" s="119">
        <v>112.602634467618</v>
      </c>
      <c r="P263" s="117" t="str">
        <f t="shared" si="3"/>
        <v>Normal</v>
      </c>
      <c r="Q263" s="117"/>
    </row>
    <row r="264" spans="12:17" x14ac:dyDescent="0.3">
      <c r="L264" s="118">
        <v>42630</v>
      </c>
      <c r="M264" s="119">
        <v>205</v>
      </c>
      <c r="N264" s="120">
        <v>92.397365532381897</v>
      </c>
      <c r="O264" s="119">
        <v>112.602634467618</v>
      </c>
      <c r="P264" s="117" t="str">
        <f t="shared" si="3"/>
        <v>Normal</v>
      </c>
      <c r="Q264" s="117"/>
    </row>
    <row r="265" spans="12:17" x14ac:dyDescent="0.3">
      <c r="L265" s="118">
        <v>42686</v>
      </c>
      <c r="M265" s="119">
        <v>205</v>
      </c>
      <c r="N265" s="120">
        <v>92.397365532381897</v>
      </c>
      <c r="O265" s="119">
        <v>112.602634467618</v>
      </c>
      <c r="P265" s="117" t="str">
        <f t="shared" si="3"/>
        <v>Normal</v>
      </c>
      <c r="Q265" s="117"/>
    </row>
    <row r="266" spans="12:17" x14ac:dyDescent="0.3">
      <c r="L266" s="118">
        <v>42596</v>
      </c>
      <c r="M266" s="119">
        <v>205</v>
      </c>
      <c r="N266" s="120">
        <v>92.397365532381897</v>
      </c>
      <c r="O266" s="119">
        <v>112.602634467618</v>
      </c>
      <c r="P266" s="117" t="str">
        <f t="shared" si="3"/>
        <v>Normal</v>
      </c>
      <c r="Q266" s="117"/>
    </row>
    <row r="267" spans="12:17" x14ac:dyDescent="0.3">
      <c r="L267" s="118">
        <v>42780</v>
      </c>
      <c r="M267" s="119">
        <v>203</v>
      </c>
      <c r="N267" s="120">
        <v>92.397365532381897</v>
      </c>
      <c r="O267" s="119">
        <v>110.602634467618</v>
      </c>
      <c r="P267" s="117" t="str">
        <f t="shared" si="3"/>
        <v>Normal</v>
      </c>
      <c r="Q267" s="117"/>
    </row>
    <row r="268" spans="12:17" x14ac:dyDescent="0.3">
      <c r="L268" s="118">
        <v>42700</v>
      </c>
      <c r="M268" s="119">
        <v>203</v>
      </c>
      <c r="N268" s="120">
        <v>92.397365532381897</v>
      </c>
      <c r="O268" s="119">
        <v>110.602634467618</v>
      </c>
      <c r="P268" s="117" t="str">
        <f t="shared" si="3"/>
        <v>Normal</v>
      </c>
      <c r="Q268" s="117"/>
    </row>
    <row r="269" spans="12:17" x14ac:dyDescent="0.3">
      <c r="L269" s="118">
        <v>42633</v>
      </c>
      <c r="M269" s="119">
        <v>202</v>
      </c>
      <c r="N269" s="120">
        <v>92.397365532381897</v>
      </c>
      <c r="O269" s="119">
        <v>109.602634467618</v>
      </c>
      <c r="P269" s="117" t="str">
        <f t="shared" si="3"/>
        <v>Normal</v>
      </c>
      <c r="Q269" s="117"/>
    </row>
    <row r="270" spans="12:17" x14ac:dyDescent="0.3">
      <c r="L270" s="118">
        <v>42627</v>
      </c>
      <c r="M270" s="119">
        <v>201</v>
      </c>
      <c r="N270" s="120">
        <v>92.397365532381897</v>
      </c>
      <c r="O270" s="119">
        <v>108.602634467618</v>
      </c>
      <c r="P270" s="117" t="str">
        <f t="shared" si="3"/>
        <v>Normal</v>
      </c>
      <c r="Q270" s="117"/>
    </row>
    <row r="271" spans="12:17" x14ac:dyDescent="0.3">
      <c r="L271" s="118">
        <v>42595</v>
      </c>
      <c r="M271" s="119">
        <v>200</v>
      </c>
      <c r="N271" s="120">
        <v>92.397365532381897</v>
      </c>
      <c r="O271" s="119">
        <v>107.602634467618</v>
      </c>
      <c r="P271" s="117" t="str">
        <f t="shared" si="3"/>
        <v>Normal</v>
      </c>
      <c r="Q271" s="117"/>
    </row>
    <row r="272" spans="12:17" x14ac:dyDescent="0.3">
      <c r="L272" s="118">
        <v>42820</v>
      </c>
      <c r="M272" s="119">
        <v>200</v>
      </c>
      <c r="N272" s="120">
        <v>92.397365532381897</v>
      </c>
      <c r="O272" s="119">
        <v>107.602634467618</v>
      </c>
      <c r="P272" s="117" t="str">
        <f t="shared" si="3"/>
        <v>Normal</v>
      </c>
      <c r="Q272" s="117"/>
    </row>
    <row r="273" spans="12:17" x14ac:dyDescent="0.3">
      <c r="L273" s="118">
        <v>42802</v>
      </c>
      <c r="M273" s="119">
        <v>200</v>
      </c>
      <c r="N273" s="120">
        <v>92.397365532381897</v>
      </c>
      <c r="O273" s="119">
        <v>107.602634467618</v>
      </c>
      <c r="P273" s="117" t="str">
        <f t="shared" si="3"/>
        <v>Normal</v>
      </c>
      <c r="Q273" s="117"/>
    </row>
    <row r="274" spans="12:17" x14ac:dyDescent="0.3">
      <c r="L274" s="118">
        <v>42782</v>
      </c>
      <c r="M274" s="119">
        <v>200</v>
      </c>
      <c r="N274" s="120">
        <v>92.397365532381897</v>
      </c>
      <c r="O274" s="119">
        <v>107.602634467618</v>
      </c>
      <c r="P274" s="117" t="str">
        <f t="shared" si="3"/>
        <v>Normal</v>
      </c>
      <c r="Q274" s="117"/>
    </row>
    <row r="275" spans="12:17" x14ac:dyDescent="0.3">
      <c r="L275" s="118">
        <v>42599</v>
      </c>
      <c r="M275" s="119">
        <v>200</v>
      </c>
      <c r="N275" s="120">
        <v>92.397365532381897</v>
      </c>
      <c r="O275" s="119">
        <v>107.602634467618</v>
      </c>
      <c r="P275" s="117" t="str">
        <f t="shared" si="3"/>
        <v>Normal</v>
      </c>
      <c r="Q275" s="117"/>
    </row>
    <row r="276" spans="12:17" x14ac:dyDescent="0.3">
      <c r="L276" s="118">
        <v>42770</v>
      </c>
      <c r="M276" s="119">
        <v>199</v>
      </c>
      <c r="N276" s="120">
        <v>92.397365532381897</v>
      </c>
      <c r="O276" s="119">
        <v>106.602634467618</v>
      </c>
      <c r="P276" s="117" t="str">
        <f t="shared" si="3"/>
        <v>Normal</v>
      </c>
      <c r="Q276" s="117"/>
    </row>
    <row r="277" spans="12:17" x14ac:dyDescent="0.3">
      <c r="L277" s="118">
        <v>42676</v>
      </c>
      <c r="M277" s="119">
        <v>199</v>
      </c>
      <c r="N277" s="120">
        <v>92.397365532381897</v>
      </c>
      <c r="O277" s="119">
        <v>106.602634467618</v>
      </c>
      <c r="P277" s="117" t="str">
        <f t="shared" si="3"/>
        <v>Normal</v>
      </c>
      <c r="Q277" s="117"/>
    </row>
    <row r="278" spans="12:17" x14ac:dyDescent="0.3">
      <c r="L278" s="118">
        <v>42777</v>
      </c>
      <c r="M278" s="119">
        <v>199</v>
      </c>
      <c r="N278" s="120">
        <v>92.397365532381897</v>
      </c>
      <c r="O278" s="119">
        <v>106.602634467618</v>
      </c>
      <c r="P278" s="117" t="str">
        <f t="shared" si="3"/>
        <v>Normal</v>
      </c>
      <c r="Q278" s="117"/>
    </row>
    <row r="279" spans="12:17" x14ac:dyDescent="0.3">
      <c r="L279" s="118">
        <v>42902</v>
      </c>
      <c r="M279" s="119">
        <v>199</v>
      </c>
      <c r="N279" s="120">
        <v>92.397365532381897</v>
      </c>
      <c r="O279" s="119">
        <v>106.602634467618</v>
      </c>
      <c r="P279" s="117" t="str">
        <f t="shared" si="3"/>
        <v>Normal</v>
      </c>
      <c r="Q279" s="117"/>
    </row>
    <row r="280" spans="12:17" x14ac:dyDescent="0.3">
      <c r="L280" s="118">
        <v>42757</v>
      </c>
      <c r="M280" s="119">
        <v>199</v>
      </c>
      <c r="N280" s="120">
        <v>92.397365532381897</v>
      </c>
      <c r="O280" s="119">
        <v>106.602634467618</v>
      </c>
      <c r="P280" s="117" t="str">
        <f t="shared" si="3"/>
        <v>Normal</v>
      </c>
      <c r="Q280" s="117"/>
    </row>
    <row r="281" spans="12:17" x14ac:dyDescent="0.3">
      <c r="L281" s="118">
        <v>42797</v>
      </c>
      <c r="M281" s="119">
        <v>198</v>
      </c>
      <c r="N281" s="120">
        <v>92.397365532381897</v>
      </c>
      <c r="O281" s="119">
        <v>105.602634467618</v>
      </c>
      <c r="P281" s="117" t="str">
        <f t="shared" ref="P281:P344" si="4">IF(O281&gt;250,"High anomaly",
   IF(O281&gt;150,"Moderate spike",
      IF(O281&lt;-40,"Negative anomaly","Normal")))</f>
        <v>Normal</v>
      </c>
      <c r="Q281" s="117"/>
    </row>
    <row r="282" spans="12:17" x14ac:dyDescent="0.3">
      <c r="L282" s="118">
        <v>42830</v>
      </c>
      <c r="M282" s="119">
        <v>198</v>
      </c>
      <c r="N282" s="120">
        <v>92.397365532381897</v>
      </c>
      <c r="O282" s="119">
        <v>105.602634467618</v>
      </c>
      <c r="P282" s="117" t="str">
        <f t="shared" si="4"/>
        <v>Normal</v>
      </c>
      <c r="Q282" s="117"/>
    </row>
    <row r="283" spans="12:17" x14ac:dyDescent="0.3">
      <c r="L283" s="118">
        <v>42748</v>
      </c>
      <c r="M283" s="119">
        <v>197</v>
      </c>
      <c r="N283" s="120">
        <v>92.397365532381897</v>
      </c>
      <c r="O283" s="119">
        <v>104.602634467618</v>
      </c>
      <c r="P283" s="117" t="str">
        <f t="shared" si="4"/>
        <v>Normal</v>
      </c>
      <c r="Q283" s="117"/>
    </row>
    <row r="284" spans="12:17" x14ac:dyDescent="0.3">
      <c r="L284" s="118">
        <v>42613</v>
      </c>
      <c r="M284" s="119">
        <v>197</v>
      </c>
      <c r="N284" s="120">
        <v>92.397365532381897</v>
      </c>
      <c r="O284" s="119">
        <v>104.602634467618</v>
      </c>
      <c r="P284" s="117" t="str">
        <f t="shared" si="4"/>
        <v>Normal</v>
      </c>
      <c r="Q284" s="117"/>
    </row>
    <row r="285" spans="12:17" x14ac:dyDescent="0.3">
      <c r="L285" s="118">
        <v>42756</v>
      </c>
      <c r="M285" s="119">
        <v>196</v>
      </c>
      <c r="N285" s="120">
        <v>92.397365532381897</v>
      </c>
      <c r="O285" s="119">
        <v>103.602634467618</v>
      </c>
      <c r="P285" s="117" t="str">
        <f t="shared" si="4"/>
        <v>Normal</v>
      </c>
      <c r="Q285" s="117"/>
    </row>
    <row r="286" spans="12:17" x14ac:dyDescent="0.3">
      <c r="L286" s="118">
        <v>42714</v>
      </c>
      <c r="M286" s="119">
        <v>195</v>
      </c>
      <c r="N286" s="120">
        <v>92.397365532381897</v>
      </c>
      <c r="O286" s="119">
        <v>102.602634467618</v>
      </c>
      <c r="P286" s="117" t="str">
        <f t="shared" si="4"/>
        <v>Normal</v>
      </c>
      <c r="Q286" s="117"/>
    </row>
    <row r="287" spans="12:17" x14ac:dyDescent="0.3">
      <c r="L287" s="118">
        <v>42663</v>
      </c>
      <c r="M287" s="119">
        <v>195</v>
      </c>
      <c r="N287" s="120">
        <v>92.397365532381897</v>
      </c>
      <c r="O287" s="119">
        <v>102.602634467618</v>
      </c>
      <c r="P287" s="117" t="str">
        <f t="shared" si="4"/>
        <v>Normal</v>
      </c>
      <c r="Q287" s="117"/>
    </row>
    <row r="288" spans="12:17" x14ac:dyDescent="0.3">
      <c r="L288" s="118">
        <v>42720</v>
      </c>
      <c r="M288" s="119">
        <v>195</v>
      </c>
      <c r="N288" s="120">
        <v>92.397365532381897</v>
      </c>
      <c r="O288" s="119">
        <v>102.602634467618</v>
      </c>
      <c r="P288" s="117" t="str">
        <f t="shared" si="4"/>
        <v>Normal</v>
      </c>
      <c r="Q288" s="117"/>
    </row>
    <row r="289" spans="12:17" x14ac:dyDescent="0.3">
      <c r="L289" s="118">
        <v>42668</v>
      </c>
      <c r="M289" s="119">
        <v>192</v>
      </c>
      <c r="N289" s="120">
        <v>92.397365532381897</v>
      </c>
      <c r="O289" s="119">
        <v>99.602634467618003</v>
      </c>
      <c r="P289" s="117" t="str">
        <f t="shared" si="4"/>
        <v>Normal</v>
      </c>
      <c r="Q289" s="117"/>
    </row>
    <row r="290" spans="12:17" x14ac:dyDescent="0.3">
      <c r="L290" s="118">
        <v>42752</v>
      </c>
      <c r="M290" s="119">
        <v>192</v>
      </c>
      <c r="N290" s="120">
        <v>92.397365532381897</v>
      </c>
      <c r="O290" s="119">
        <v>99.602634467618003</v>
      </c>
      <c r="P290" s="117" t="str">
        <f t="shared" si="4"/>
        <v>Normal</v>
      </c>
      <c r="Q290" s="117"/>
    </row>
    <row r="291" spans="12:17" x14ac:dyDescent="0.3">
      <c r="L291" s="118">
        <v>42664</v>
      </c>
      <c r="M291" s="119">
        <v>192</v>
      </c>
      <c r="N291" s="120">
        <v>92.397365532381897</v>
      </c>
      <c r="O291" s="119">
        <v>99.602634467618003</v>
      </c>
      <c r="P291" s="117" t="str">
        <f t="shared" si="4"/>
        <v>Normal</v>
      </c>
      <c r="Q291" s="117"/>
    </row>
    <row r="292" spans="12:17" x14ac:dyDescent="0.3">
      <c r="L292" s="118">
        <v>42680</v>
      </c>
      <c r="M292" s="119">
        <v>192</v>
      </c>
      <c r="N292" s="120">
        <v>92.397365532381897</v>
      </c>
      <c r="O292" s="119">
        <v>99.602634467618003</v>
      </c>
      <c r="P292" s="117" t="str">
        <f t="shared" si="4"/>
        <v>Normal</v>
      </c>
      <c r="Q292" s="117"/>
    </row>
    <row r="293" spans="12:17" x14ac:dyDescent="0.3">
      <c r="L293" s="118">
        <v>42641</v>
      </c>
      <c r="M293" s="119">
        <v>191</v>
      </c>
      <c r="N293" s="120">
        <v>92.397365532381897</v>
      </c>
      <c r="O293" s="119">
        <v>98.602634467618003</v>
      </c>
      <c r="P293" s="117" t="str">
        <f t="shared" si="4"/>
        <v>Normal</v>
      </c>
      <c r="Q293" s="117"/>
    </row>
    <row r="294" spans="12:17" x14ac:dyDescent="0.3">
      <c r="L294" s="118">
        <v>42825</v>
      </c>
      <c r="M294" s="119">
        <v>191</v>
      </c>
      <c r="N294" s="120">
        <v>92.397365532381897</v>
      </c>
      <c r="O294" s="119">
        <v>98.602634467618003</v>
      </c>
      <c r="P294" s="117" t="str">
        <f t="shared" si="4"/>
        <v>Normal</v>
      </c>
      <c r="Q294" s="117"/>
    </row>
    <row r="295" spans="12:17" x14ac:dyDescent="0.3">
      <c r="L295" s="118">
        <v>42585</v>
      </c>
      <c r="M295" s="119">
        <v>189</v>
      </c>
      <c r="N295" s="120">
        <v>92.397365532381897</v>
      </c>
      <c r="O295" s="119">
        <v>96.602634467618003</v>
      </c>
      <c r="P295" s="117" t="str">
        <f t="shared" si="4"/>
        <v>Normal</v>
      </c>
      <c r="Q295" s="117"/>
    </row>
    <row r="296" spans="12:17" x14ac:dyDescent="0.3">
      <c r="L296" s="118">
        <v>42788</v>
      </c>
      <c r="M296" s="119">
        <v>189</v>
      </c>
      <c r="N296" s="120">
        <v>92.397365532381897</v>
      </c>
      <c r="O296" s="119">
        <v>96.602634467618003</v>
      </c>
      <c r="P296" s="117" t="str">
        <f t="shared" si="4"/>
        <v>Normal</v>
      </c>
      <c r="Q296" s="117"/>
    </row>
    <row r="297" spans="12:17" x14ac:dyDescent="0.3">
      <c r="L297" s="118">
        <v>42887</v>
      </c>
      <c r="M297" s="119">
        <v>189</v>
      </c>
      <c r="N297" s="120">
        <v>92.397365532381897</v>
      </c>
      <c r="O297" s="119">
        <v>96.602634467618003</v>
      </c>
      <c r="P297" s="117" t="str">
        <f t="shared" si="4"/>
        <v>Normal</v>
      </c>
      <c r="Q297" s="117"/>
    </row>
    <row r="298" spans="12:17" x14ac:dyDescent="0.3">
      <c r="L298" s="118">
        <v>42683</v>
      </c>
      <c r="M298" s="119">
        <v>188</v>
      </c>
      <c r="N298" s="120">
        <v>92.397365532381897</v>
      </c>
      <c r="O298" s="119">
        <v>95.602634467618003</v>
      </c>
      <c r="P298" s="117" t="str">
        <f t="shared" si="4"/>
        <v>Normal</v>
      </c>
      <c r="Q298" s="117"/>
    </row>
    <row r="299" spans="12:17" x14ac:dyDescent="0.3">
      <c r="L299" s="118">
        <v>42674</v>
      </c>
      <c r="M299" s="119">
        <v>188</v>
      </c>
      <c r="N299" s="120">
        <v>92.397365532381897</v>
      </c>
      <c r="O299" s="119">
        <v>95.602634467618003</v>
      </c>
      <c r="P299" s="117" t="str">
        <f t="shared" si="4"/>
        <v>Normal</v>
      </c>
      <c r="Q299" s="117"/>
    </row>
    <row r="300" spans="12:17" x14ac:dyDescent="0.3">
      <c r="L300" s="118">
        <v>42660</v>
      </c>
      <c r="M300" s="119">
        <v>188</v>
      </c>
      <c r="N300" s="120">
        <v>92.397365532381897</v>
      </c>
      <c r="O300" s="119">
        <v>95.602634467618003</v>
      </c>
      <c r="P300" s="117" t="str">
        <f t="shared" si="4"/>
        <v>Normal</v>
      </c>
      <c r="Q300" s="117"/>
    </row>
    <row r="301" spans="12:17" x14ac:dyDescent="0.3">
      <c r="L301" s="118">
        <v>42760</v>
      </c>
      <c r="M301" s="119">
        <v>188</v>
      </c>
      <c r="N301" s="120">
        <v>92.397365532381897</v>
      </c>
      <c r="O301" s="119">
        <v>95.602634467618003</v>
      </c>
      <c r="P301" s="117" t="str">
        <f t="shared" si="4"/>
        <v>Normal</v>
      </c>
      <c r="Q301" s="117"/>
    </row>
    <row r="302" spans="12:17" x14ac:dyDescent="0.3">
      <c r="L302" s="118">
        <v>42697</v>
      </c>
      <c r="M302" s="119">
        <v>188</v>
      </c>
      <c r="N302" s="120">
        <v>92.397365532381897</v>
      </c>
      <c r="O302" s="119">
        <v>95.602634467618003</v>
      </c>
      <c r="P302" s="117" t="str">
        <f t="shared" si="4"/>
        <v>Normal</v>
      </c>
      <c r="Q302" s="117"/>
    </row>
    <row r="303" spans="12:17" x14ac:dyDescent="0.3">
      <c r="L303" s="118">
        <v>42650</v>
      </c>
      <c r="M303" s="119">
        <v>187</v>
      </c>
      <c r="N303" s="120">
        <v>92.397365532381897</v>
      </c>
      <c r="O303" s="119">
        <v>94.602634467618003</v>
      </c>
      <c r="P303" s="117" t="str">
        <f t="shared" si="4"/>
        <v>Normal</v>
      </c>
      <c r="Q303" s="117"/>
    </row>
    <row r="304" spans="12:17" x14ac:dyDescent="0.3">
      <c r="L304" s="118">
        <v>42610</v>
      </c>
      <c r="M304" s="119">
        <v>187</v>
      </c>
      <c r="N304" s="120">
        <v>92.397365532381897</v>
      </c>
      <c r="O304" s="119">
        <v>94.602634467618003</v>
      </c>
      <c r="P304" s="117" t="str">
        <f t="shared" si="4"/>
        <v>Normal</v>
      </c>
      <c r="Q304" s="117"/>
    </row>
    <row r="305" spans="12:17" x14ac:dyDescent="0.3">
      <c r="L305" s="118">
        <v>42675</v>
      </c>
      <c r="M305" s="119">
        <v>186</v>
      </c>
      <c r="N305" s="120">
        <v>92.397365532381897</v>
      </c>
      <c r="O305" s="119">
        <v>93.602634467618003</v>
      </c>
      <c r="P305" s="117" t="str">
        <f t="shared" si="4"/>
        <v>Normal</v>
      </c>
      <c r="Q305" s="117"/>
    </row>
    <row r="306" spans="12:17" x14ac:dyDescent="0.3">
      <c r="L306" s="118">
        <v>42671</v>
      </c>
      <c r="M306" s="119">
        <v>186</v>
      </c>
      <c r="N306" s="120">
        <v>92.397365532381897</v>
      </c>
      <c r="O306" s="119">
        <v>93.602634467618003</v>
      </c>
      <c r="P306" s="117" t="str">
        <f t="shared" si="4"/>
        <v>Normal</v>
      </c>
      <c r="Q306" s="117"/>
    </row>
    <row r="307" spans="12:17" x14ac:dyDescent="0.3">
      <c r="L307" s="118">
        <v>42747</v>
      </c>
      <c r="M307" s="119">
        <v>185</v>
      </c>
      <c r="N307" s="120">
        <v>92.397365532381897</v>
      </c>
      <c r="O307" s="119">
        <v>92.602634467618003</v>
      </c>
      <c r="P307" s="117" t="str">
        <f t="shared" si="4"/>
        <v>Normal</v>
      </c>
      <c r="Q307" s="117"/>
    </row>
    <row r="308" spans="12:17" x14ac:dyDescent="0.3">
      <c r="L308" s="118">
        <v>42623</v>
      </c>
      <c r="M308" s="119">
        <v>185</v>
      </c>
      <c r="N308" s="120">
        <v>92.397365532381897</v>
      </c>
      <c r="O308" s="119">
        <v>92.602634467618003</v>
      </c>
      <c r="P308" s="117" t="str">
        <f t="shared" si="4"/>
        <v>Normal</v>
      </c>
      <c r="Q308" s="117"/>
    </row>
    <row r="309" spans="12:17" x14ac:dyDescent="0.3">
      <c r="L309" s="118">
        <v>42608</v>
      </c>
      <c r="M309" s="119">
        <v>184</v>
      </c>
      <c r="N309" s="120">
        <v>92.397365532381897</v>
      </c>
      <c r="O309" s="119">
        <v>91.602634467618003</v>
      </c>
      <c r="P309" s="117" t="str">
        <f t="shared" si="4"/>
        <v>Normal</v>
      </c>
      <c r="Q309" s="117"/>
    </row>
    <row r="310" spans="12:17" x14ac:dyDescent="0.3">
      <c r="L310" s="118">
        <v>42654</v>
      </c>
      <c r="M310" s="119">
        <v>184</v>
      </c>
      <c r="N310" s="120">
        <v>92.397365532381897</v>
      </c>
      <c r="O310" s="119">
        <v>91.602634467618003</v>
      </c>
      <c r="P310" s="117" t="str">
        <f t="shared" si="4"/>
        <v>Normal</v>
      </c>
      <c r="Q310" s="117"/>
    </row>
    <row r="311" spans="12:17" x14ac:dyDescent="0.3">
      <c r="L311" s="118">
        <v>42758</v>
      </c>
      <c r="M311" s="119">
        <v>183</v>
      </c>
      <c r="N311" s="120">
        <v>92.397365532381897</v>
      </c>
      <c r="O311" s="119">
        <v>90.602634467618003</v>
      </c>
      <c r="P311" s="117" t="str">
        <f t="shared" si="4"/>
        <v>Normal</v>
      </c>
      <c r="Q311" s="117"/>
    </row>
    <row r="312" spans="12:17" x14ac:dyDescent="0.3">
      <c r="L312" s="118">
        <v>42616</v>
      </c>
      <c r="M312" s="119">
        <v>182</v>
      </c>
      <c r="N312" s="120">
        <v>92.397365532381897</v>
      </c>
      <c r="O312" s="119">
        <v>89.602634467618003</v>
      </c>
      <c r="P312" s="117" t="str">
        <f t="shared" si="4"/>
        <v>Normal</v>
      </c>
      <c r="Q312" s="117"/>
    </row>
    <row r="313" spans="12:17" x14ac:dyDescent="0.3">
      <c r="L313" s="118">
        <v>42609</v>
      </c>
      <c r="M313" s="119">
        <v>182</v>
      </c>
      <c r="N313" s="120">
        <v>92.397365532381897</v>
      </c>
      <c r="O313" s="119">
        <v>89.602634467618003</v>
      </c>
      <c r="P313" s="117" t="str">
        <f t="shared" si="4"/>
        <v>Normal</v>
      </c>
      <c r="Q313" s="117"/>
    </row>
    <row r="314" spans="12:17" x14ac:dyDescent="0.3">
      <c r="L314" s="118">
        <v>42673</v>
      </c>
      <c r="M314" s="119">
        <v>181</v>
      </c>
      <c r="N314" s="120">
        <v>92.397365532381897</v>
      </c>
      <c r="O314" s="119">
        <v>88.602634467618003</v>
      </c>
      <c r="P314" s="117" t="str">
        <f t="shared" si="4"/>
        <v>Normal</v>
      </c>
      <c r="Q314" s="117"/>
    </row>
    <row r="315" spans="12:17" x14ac:dyDescent="0.3">
      <c r="L315" s="118">
        <v>42796</v>
      </c>
      <c r="M315" s="119">
        <v>181</v>
      </c>
      <c r="N315" s="120">
        <v>92.397365532381897</v>
      </c>
      <c r="O315" s="119">
        <v>88.602634467618003</v>
      </c>
      <c r="P315" s="117" t="str">
        <f t="shared" si="4"/>
        <v>Normal</v>
      </c>
      <c r="Q315" s="117"/>
    </row>
    <row r="316" spans="12:17" x14ac:dyDescent="0.3">
      <c r="L316" s="118">
        <v>42744</v>
      </c>
      <c r="M316" s="119">
        <v>180</v>
      </c>
      <c r="N316" s="120">
        <v>92.397365532381897</v>
      </c>
      <c r="O316" s="119">
        <v>87.602634467618003</v>
      </c>
      <c r="P316" s="117" t="str">
        <f t="shared" si="4"/>
        <v>Normal</v>
      </c>
      <c r="Q316" s="117"/>
    </row>
    <row r="317" spans="12:17" x14ac:dyDescent="0.3">
      <c r="L317" s="118">
        <v>42672</v>
      </c>
      <c r="M317" s="119">
        <v>179</v>
      </c>
      <c r="N317" s="120">
        <v>92.397365532381897</v>
      </c>
      <c r="O317" s="119">
        <v>86.602634467618003</v>
      </c>
      <c r="P317" s="117" t="str">
        <f t="shared" si="4"/>
        <v>Normal</v>
      </c>
      <c r="Q317" s="117"/>
    </row>
    <row r="318" spans="12:17" x14ac:dyDescent="0.3">
      <c r="L318" s="118">
        <v>42690</v>
      </c>
      <c r="M318" s="119">
        <v>179</v>
      </c>
      <c r="N318" s="120">
        <v>92.397365532381897</v>
      </c>
      <c r="O318" s="119">
        <v>86.602634467618003</v>
      </c>
      <c r="P318" s="117" t="str">
        <f t="shared" si="4"/>
        <v>Normal</v>
      </c>
      <c r="Q318" s="117"/>
    </row>
    <row r="319" spans="12:17" x14ac:dyDescent="0.3">
      <c r="L319" s="118">
        <v>42603</v>
      </c>
      <c r="M319" s="119">
        <v>178</v>
      </c>
      <c r="N319" s="120">
        <v>92.397365532381897</v>
      </c>
      <c r="O319" s="119">
        <v>85.602634467618003</v>
      </c>
      <c r="P319" s="117" t="str">
        <f t="shared" si="4"/>
        <v>Normal</v>
      </c>
      <c r="Q319" s="117"/>
    </row>
    <row r="320" spans="12:17" x14ac:dyDescent="0.3">
      <c r="L320" s="118">
        <v>42655</v>
      </c>
      <c r="M320" s="119">
        <v>178</v>
      </c>
      <c r="N320" s="120">
        <v>92.397365532381897</v>
      </c>
      <c r="O320" s="119">
        <v>85.602634467618003</v>
      </c>
      <c r="P320" s="117" t="str">
        <f t="shared" si="4"/>
        <v>Normal</v>
      </c>
      <c r="Q320" s="117"/>
    </row>
    <row r="321" spans="12:17" x14ac:dyDescent="0.3">
      <c r="L321" s="118">
        <v>42656</v>
      </c>
      <c r="M321" s="119">
        <v>177</v>
      </c>
      <c r="N321" s="120">
        <v>92.397365532381897</v>
      </c>
      <c r="O321" s="119">
        <v>84.602634467618003</v>
      </c>
      <c r="P321" s="117" t="str">
        <f t="shared" si="4"/>
        <v>Normal</v>
      </c>
      <c r="Q321" s="117"/>
    </row>
    <row r="322" spans="12:17" x14ac:dyDescent="0.3">
      <c r="L322" s="118">
        <v>42679</v>
      </c>
      <c r="M322" s="119">
        <v>177</v>
      </c>
      <c r="N322" s="120">
        <v>92.397365532381897</v>
      </c>
      <c r="O322" s="119">
        <v>84.602634467618003</v>
      </c>
      <c r="P322" s="117" t="str">
        <f t="shared" si="4"/>
        <v>Normal</v>
      </c>
      <c r="Q322" s="117"/>
    </row>
    <row r="323" spans="12:17" x14ac:dyDescent="0.3">
      <c r="L323" s="118">
        <v>42792</v>
      </c>
      <c r="M323" s="119">
        <v>176</v>
      </c>
      <c r="N323" s="120">
        <v>92.397365532381897</v>
      </c>
      <c r="O323" s="119">
        <v>83.602634467618003</v>
      </c>
      <c r="P323" s="117" t="str">
        <f t="shared" si="4"/>
        <v>Normal</v>
      </c>
      <c r="Q323" s="117"/>
    </row>
    <row r="324" spans="12:17" x14ac:dyDescent="0.3">
      <c r="L324" s="118">
        <v>42639</v>
      </c>
      <c r="M324" s="119">
        <v>174</v>
      </c>
      <c r="N324" s="120">
        <v>92.397365532381897</v>
      </c>
      <c r="O324" s="119">
        <v>81.602634467618003</v>
      </c>
      <c r="P324" s="117" t="str">
        <f t="shared" si="4"/>
        <v>Normal</v>
      </c>
      <c r="Q324" s="117"/>
    </row>
    <row r="325" spans="12:17" x14ac:dyDescent="0.3">
      <c r="L325" s="118">
        <v>42584</v>
      </c>
      <c r="M325" s="119">
        <v>173</v>
      </c>
      <c r="N325" s="120">
        <v>92.397365532381897</v>
      </c>
      <c r="O325" s="119">
        <v>80.602634467618003</v>
      </c>
      <c r="P325" s="117" t="str">
        <f t="shared" si="4"/>
        <v>Normal</v>
      </c>
      <c r="Q325" s="117"/>
    </row>
    <row r="326" spans="12:17" x14ac:dyDescent="0.3">
      <c r="L326" s="118">
        <v>42588</v>
      </c>
      <c r="M326" s="119">
        <v>172</v>
      </c>
      <c r="N326" s="120">
        <v>92.397365532381897</v>
      </c>
      <c r="O326" s="119">
        <v>79.602634467618003</v>
      </c>
      <c r="P326" s="117" t="str">
        <f t="shared" si="4"/>
        <v>Normal</v>
      </c>
      <c r="Q326" s="117"/>
    </row>
    <row r="327" spans="12:17" x14ac:dyDescent="0.3">
      <c r="L327" s="118">
        <v>42647</v>
      </c>
      <c r="M327" s="119">
        <v>172</v>
      </c>
      <c r="N327" s="120">
        <v>92.397365532381897</v>
      </c>
      <c r="O327" s="119">
        <v>79.602634467618003</v>
      </c>
      <c r="P327" s="117" t="str">
        <f t="shared" si="4"/>
        <v>Normal</v>
      </c>
      <c r="Q327" s="117"/>
    </row>
    <row r="328" spans="12:17" x14ac:dyDescent="0.3">
      <c r="L328" s="118">
        <v>42667</v>
      </c>
      <c r="M328" s="119">
        <v>171</v>
      </c>
      <c r="N328" s="120">
        <v>92.397365532381897</v>
      </c>
      <c r="O328" s="119">
        <v>78.602634467618003</v>
      </c>
      <c r="P328" s="117" t="str">
        <f t="shared" si="4"/>
        <v>Normal</v>
      </c>
      <c r="Q328" s="117"/>
    </row>
    <row r="329" spans="12:17" x14ac:dyDescent="0.3">
      <c r="L329" s="118">
        <v>42618</v>
      </c>
      <c r="M329" s="119">
        <v>169</v>
      </c>
      <c r="N329" s="120">
        <v>92.397365532381897</v>
      </c>
      <c r="O329" s="119">
        <v>76.602634467618003</v>
      </c>
      <c r="P329" s="117" t="str">
        <f t="shared" si="4"/>
        <v>Normal</v>
      </c>
      <c r="Q329" s="117"/>
    </row>
    <row r="330" spans="12:17" x14ac:dyDescent="0.3">
      <c r="L330" s="118">
        <v>42619</v>
      </c>
      <c r="M330" s="119">
        <v>169</v>
      </c>
      <c r="N330" s="120">
        <v>92.397365532381897</v>
      </c>
      <c r="O330" s="119">
        <v>76.602634467618003</v>
      </c>
      <c r="P330" s="117" t="str">
        <f t="shared" si="4"/>
        <v>Normal</v>
      </c>
      <c r="Q330" s="117"/>
    </row>
    <row r="331" spans="12:17" x14ac:dyDescent="0.3">
      <c r="L331" s="118">
        <v>42838</v>
      </c>
      <c r="M331" s="119">
        <v>167</v>
      </c>
      <c r="N331" s="120">
        <v>92.397365532381897</v>
      </c>
      <c r="O331" s="119">
        <v>74.602634467618003</v>
      </c>
      <c r="P331" s="117" t="str">
        <f t="shared" si="4"/>
        <v>Normal</v>
      </c>
      <c r="Q331" s="117"/>
    </row>
    <row r="332" spans="12:17" x14ac:dyDescent="0.3">
      <c r="L332" s="118">
        <v>42670</v>
      </c>
      <c r="M332" s="119">
        <v>165</v>
      </c>
      <c r="N332" s="120">
        <v>92.397365532381897</v>
      </c>
      <c r="O332" s="119">
        <v>72.602634467618003</v>
      </c>
      <c r="P332" s="117" t="str">
        <f t="shared" si="4"/>
        <v>Normal</v>
      </c>
      <c r="Q332" s="117"/>
    </row>
    <row r="333" spans="12:17" x14ac:dyDescent="0.3">
      <c r="L333" s="118">
        <v>42662</v>
      </c>
      <c r="M333" s="119">
        <v>165</v>
      </c>
      <c r="N333" s="120">
        <v>92.397365532381897</v>
      </c>
      <c r="O333" s="119">
        <v>72.602634467618003</v>
      </c>
      <c r="P333" s="117" t="str">
        <f t="shared" si="4"/>
        <v>Normal</v>
      </c>
      <c r="Q333" s="117"/>
    </row>
    <row r="334" spans="12:17" x14ac:dyDescent="0.3">
      <c r="L334" s="118">
        <v>42583</v>
      </c>
      <c r="M334" s="119">
        <v>162</v>
      </c>
      <c r="N334" s="120">
        <v>92.397365532381897</v>
      </c>
      <c r="O334" s="119">
        <v>69.602634467618003</v>
      </c>
      <c r="P334" s="117" t="str">
        <f t="shared" si="4"/>
        <v>Normal</v>
      </c>
      <c r="Q334" s="117"/>
    </row>
    <row r="335" spans="12:17" x14ac:dyDescent="0.3">
      <c r="L335" s="118">
        <v>42597</v>
      </c>
      <c r="M335" s="119">
        <v>161</v>
      </c>
      <c r="N335" s="120">
        <v>92.397365532381897</v>
      </c>
      <c r="O335" s="119">
        <v>68.602634467618003</v>
      </c>
      <c r="P335" s="117" t="str">
        <f t="shared" si="4"/>
        <v>Normal</v>
      </c>
      <c r="Q335" s="117"/>
    </row>
    <row r="336" spans="12:17" x14ac:dyDescent="0.3">
      <c r="L336" s="118">
        <v>42629</v>
      </c>
      <c r="M336" s="119">
        <v>160</v>
      </c>
      <c r="N336" s="120">
        <v>92.397365532381897</v>
      </c>
      <c r="O336" s="119">
        <v>67.602634467618003</v>
      </c>
      <c r="P336" s="117" t="str">
        <f t="shared" si="4"/>
        <v>Normal</v>
      </c>
      <c r="Q336" s="117"/>
    </row>
    <row r="337" spans="12:17" x14ac:dyDescent="0.3">
      <c r="L337" s="118">
        <v>42810</v>
      </c>
      <c r="M337" s="119">
        <v>160</v>
      </c>
      <c r="N337" s="120">
        <v>92.397365532381897</v>
      </c>
      <c r="O337" s="119">
        <v>67.602634467618003</v>
      </c>
      <c r="P337" s="117" t="str">
        <f t="shared" si="4"/>
        <v>Normal</v>
      </c>
      <c r="Q337" s="117"/>
    </row>
    <row r="338" spans="12:17" x14ac:dyDescent="0.3">
      <c r="L338" s="118">
        <v>42637</v>
      </c>
      <c r="M338" s="119">
        <v>159</v>
      </c>
      <c r="N338" s="120">
        <v>92.397365532381897</v>
      </c>
      <c r="O338" s="119">
        <v>66.602634467618003</v>
      </c>
      <c r="P338" s="117" t="str">
        <f t="shared" si="4"/>
        <v>Normal</v>
      </c>
      <c r="Q338" s="117"/>
    </row>
    <row r="339" spans="12:17" x14ac:dyDescent="0.3">
      <c r="L339" s="118">
        <v>42699</v>
      </c>
      <c r="M339" s="119">
        <v>158</v>
      </c>
      <c r="N339" s="120">
        <v>92.397365532381897</v>
      </c>
      <c r="O339" s="119">
        <v>65.602634467618003</v>
      </c>
      <c r="P339" s="117" t="str">
        <f t="shared" si="4"/>
        <v>Normal</v>
      </c>
      <c r="Q339" s="117"/>
    </row>
    <row r="340" spans="12:17" x14ac:dyDescent="0.3">
      <c r="L340" s="118">
        <v>42586</v>
      </c>
      <c r="M340" s="119">
        <v>157</v>
      </c>
      <c r="N340" s="120">
        <v>92.397365532381897</v>
      </c>
      <c r="O340" s="119">
        <v>64.602634467618003</v>
      </c>
      <c r="P340" s="117" t="str">
        <f t="shared" si="4"/>
        <v>Normal</v>
      </c>
      <c r="Q340" s="117"/>
    </row>
    <row r="341" spans="12:17" x14ac:dyDescent="0.3">
      <c r="L341" s="118">
        <v>42726</v>
      </c>
      <c r="M341" s="119">
        <v>156</v>
      </c>
      <c r="N341" s="120">
        <v>92.397365532381897</v>
      </c>
      <c r="O341" s="119">
        <v>63.602634467618003</v>
      </c>
      <c r="P341" s="117" t="str">
        <f t="shared" si="4"/>
        <v>Normal</v>
      </c>
      <c r="Q341" s="117"/>
    </row>
    <row r="342" spans="12:17" x14ac:dyDescent="0.3">
      <c r="L342" s="118">
        <v>42736</v>
      </c>
      <c r="M342" s="119">
        <v>155</v>
      </c>
      <c r="N342" s="120">
        <v>92.397365532381897</v>
      </c>
      <c r="O342" s="119">
        <v>62.602634467618003</v>
      </c>
      <c r="P342" s="117" t="str">
        <f t="shared" si="4"/>
        <v>Normal</v>
      </c>
      <c r="Q342" s="117"/>
    </row>
    <row r="343" spans="12:17" x14ac:dyDescent="0.3">
      <c r="L343" s="118">
        <v>42791</v>
      </c>
      <c r="M343" s="119">
        <v>155</v>
      </c>
      <c r="N343" s="120">
        <v>92.397365532381897</v>
      </c>
      <c r="O343" s="119">
        <v>62.602634467618003</v>
      </c>
      <c r="P343" s="117" t="str">
        <f t="shared" si="4"/>
        <v>Normal</v>
      </c>
      <c r="Q343" s="117"/>
    </row>
    <row r="344" spans="12:17" x14ac:dyDescent="0.3">
      <c r="L344" s="118">
        <v>42638</v>
      </c>
      <c r="M344" s="119">
        <v>153</v>
      </c>
      <c r="N344" s="120">
        <v>92.397365532381897</v>
      </c>
      <c r="O344" s="119">
        <v>60.602634467618003</v>
      </c>
      <c r="P344" s="117" t="str">
        <f t="shared" si="4"/>
        <v>Normal</v>
      </c>
      <c r="Q344" s="117"/>
    </row>
    <row r="345" spans="12:17" x14ac:dyDescent="0.3">
      <c r="L345" s="118">
        <v>42587</v>
      </c>
      <c r="M345" s="119">
        <v>152</v>
      </c>
      <c r="N345" s="120">
        <v>92.397365532381897</v>
      </c>
      <c r="O345" s="119">
        <v>59.602634467618003</v>
      </c>
      <c r="P345" s="117" t="str">
        <f t="shared" ref="P345:P408" si="5">IF(O345&gt;250,"High anomaly",
   IF(O345&gt;150,"Moderate spike",
      IF(O345&lt;-40,"Negative anomaly","Normal")))</f>
        <v>Normal</v>
      </c>
      <c r="Q345" s="117"/>
    </row>
    <row r="346" spans="12:17" x14ac:dyDescent="0.3">
      <c r="L346" s="118">
        <v>42602</v>
      </c>
      <c r="M346" s="119">
        <v>150</v>
      </c>
      <c r="N346" s="120">
        <v>92.397365532381897</v>
      </c>
      <c r="O346" s="119">
        <v>57.602634467618003</v>
      </c>
      <c r="P346" s="117" t="str">
        <f t="shared" si="5"/>
        <v>Normal</v>
      </c>
      <c r="Q346" s="117"/>
    </row>
    <row r="347" spans="12:17" x14ac:dyDescent="0.3">
      <c r="L347" s="118">
        <v>42682</v>
      </c>
      <c r="M347" s="119">
        <v>149</v>
      </c>
      <c r="N347" s="120">
        <v>92.397365532381897</v>
      </c>
      <c r="O347" s="119">
        <v>56.602634467618003</v>
      </c>
      <c r="P347" s="117" t="str">
        <f t="shared" si="5"/>
        <v>Normal</v>
      </c>
      <c r="Q347" s="117"/>
    </row>
    <row r="348" spans="12:17" x14ac:dyDescent="0.3">
      <c r="L348" s="118">
        <v>42659</v>
      </c>
      <c r="M348" s="119">
        <v>146</v>
      </c>
      <c r="N348" s="120">
        <v>92.397365532381897</v>
      </c>
      <c r="O348" s="119">
        <v>53.602634467618003</v>
      </c>
      <c r="P348" s="117" t="str">
        <f t="shared" si="5"/>
        <v>Normal</v>
      </c>
      <c r="Q348" s="117"/>
    </row>
    <row r="349" spans="12:17" x14ac:dyDescent="0.3">
      <c r="L349" s="118">
        <v>42593</v>
      </c>
      <c r="M349" s="119">
        <v>144</v>
      </c>
      <c r="N349" s="120">
        <v>92.397365532381897</v>
      </c>
      <c r="O349" s="119">
        <v>51.602634467618003</v>
      </c>
      <c r="P349" s="117" t="str">
        <f t="shared" si="5"/>
        <v>Normal</v>
      </c>
      <c r="Q349" s="117"/>
    </row>
    <row r="350" spans="12:17" x14ac:dyDescent="0.3">
      <c r="L350" s="118">
        <v>42694</v>
      </c>
      <c r="M350" s="119">
        <v>141</v>
      </c>
      <c r="N350" s="120">
        <v>92.397365532381897</v>
      </c>
      <c r="O350" s="119">
        <v>48.602634467618003</v>
      </c>
      <c r="P350" s="117" t="str">
        <f t="shared" si="5"/>
        <v>Normal</v>
      </c>
      <c r="Q350" s="117"/>
    </row>
    <row r="351" spans="12:17" x14ac:dyDescent="0.3">
      <c r="L351" s="118">
        <v>42592</v>
      </c>
      <c r="M351" s="119">
        <v>141</v>
      </c>
      <c r="N351" s="120">
        <v>92.397365532381897</v>
      </c>
      <c r="O351" s="119">
        <v>48.602634467618003</v>
      </c>
      <c r="P351" s="117" t="str">
        <f t="shared" si="5"/>
        <v>Normal</v>
      </c>
      <c r="Q351" s="117"/>
    </row>
    <row r="352" spans="12:17" x14ac:dyDescent="0.3">
      <c r="L352" s="118">
        <v>42605</v>
      </c>
      <c r="M352" s="119">
        <v>140</v>
      </c>
      <c r="N352" s="120">
        <v>92.397365532381897</v>
      </c>
      <c r="O352" s="119">
        <v>47.602634467618003</v>
      </c>
      <c r="P352" s="117" t="str">
        <f t="shared" si="5"/>
        <v>Normal</v>
      </c>
      <c r="Q352" s="117"/>
    </row>
    <row r="353" spans="12:17" x14ac:dyDescent="0.3">
      <c r="L353" s="118">
        <v>42624</v>
      </c>
      <c r="M353" s="119">
        <v>138</v>
      </c>
      <c r="N353" s="120">
        <v>92.397365532381897</v>
      </c>
      <c r="O353" s="119">
        <v>45.602634467618003</v>
      </c>
      <c r="P353" s="117" t="str">
        <f t="shared" si="5"/>
        <v>Normal</v>
      </c>
      <c r="Q353" s="117"/>
    </row>
    <row r="354" spans="12:17" x14ac:dyDescent="0.3">
      <c r="L354" s="118">
        <v>42685</v>
      </c>
      <c r="M354" s="119">
        <v>130</v>
      </c>
      <c r="N354" s="120">
        <v>92.397365532381897</v>
      </c>
      <c r="O354" s="119">
        <v>37.602634467618003</v>
      </c>
      <c r="P354" s="117" t="str">
        <f t="shared" si="5"/>
        <v>Normal</v>
      </c>
      <c r="Q354" s="117"/>
    </row>
    <row r="355" spans="12:17" x14ac:dyDescent="0.3">
      <c r="L355" s="118">
        <v>42642</v>
      </c>
      <c r="M355" s="119">
        <v>128</v>
      </c>
      <c r="N355" s="120">
        <v>92.397365532381897</v>
      </c>
      <c r="O355" s="119">
        <v>35.602634467618003</v>
      </c>
      <c r="P355" s="117" t="str">
        <f t="shared" si="5"/>
        <v>Normal</v>
      </c>
      <c r="Q355" s="117"/>
    </row>
    <row r="356" spans="12:17" x14ac:dyDescent="0.3">
      <c r="L356" s="118">
        <v>42575</v>
      </c>
      <c r="M356" s="119">
        <v>126</v>
      </c>
      <c r="N356" s="120">
        <v>92.397365532381897</v>
      </c>
      <c r="O356" s="119">
        <v>33.602634467618003</v>
      </c>
      <c r="P356" s="117" t="str">
        <f t="shared" si="5"/>
        <v>Normal</v>
      </c>
      <c r="Q356" s="117"/>
    </row>
    <row r="357" spans="12:17" x14ac:dyDescent="0.3">
      <c r="L357" s="118">
        <v>42614</v>
      </c>
      <c r="M357" s="119">
        <v>124</v>
      </c>
      <c r="N357" s="120">
        <v>92.397365532381897</v>
      </c>
      <c r="O357" s="119">
        <v>31.602634467618</v>
      </c>
      <c r="P357" s="117" t="str">
        <f t="shared" si="5"/>
        <v>Normal</v>
      </c>
      <c r="Q357" s="117"/>
    </row>
    <row r="358" spans="12:17" x14ac:dyDescent="0.3">
      <c r="L358" s="118">
        <v>42571</v>
      </c>
      <c r="M358" s="119">
        <v>109</v>
      </c>
      <c r="N358" s="120">
        <v>92.397365532381897</v>
      </c>
      <c r="O358" s="119">
        <v>16.602634467618</v>
      </c>
      <c r="P358" s="117" t="str">
        <f t="shared" si="5"/>
        <v>Normal</v>
      </c>
      <c r="Q358" s="117"/>
    </row>
    <row r="359" spans="12:17" x14ac:dyDescent="0.3">
      <c r="L359" s="118">
        <v>42562</v>
      </c>
      <c r="M359" s="119">
        <v>104</v>
      </c>
      <c r="N359" s="120">
        <v>92.397365532381897</v>
      </c>
      <c r="O359" s="119">
        <v>11.602634467618</v>
      </c>
      <c r="P359" s="117" t="str">
        <f t="shared" si="5"/>
        <v>Normal</v>
      </c>
      <c r="Q359" s="117"/>
    </row>
    <row r="360" spans="12:17" x14ac:dyDescent="0.3">
      <c r="L360" s="118">
        <v>42554</v>
      </c>
      <c r="M360" s="119">
        <v>94</v>
      </c>
      <c r="N360" s="120">
        <v>92.397365532381897</v>
      </c>
      <c r="O360" s="119">
        <v>1.602634467618</v>
      </c>
      <c r="P360" s="117" t="str">
        <f t="shared" si="5"/>
        <v>Normal</v>
      </c>
      <c r="Q360" s="117"/>
    </row>
    <row r="361" spans="12:17" x14ac:dyDescent="0.3">
      <c r="L361" s="118">
        <v>42604</v>
      </c>
      <c r="M361" s="119">
        <v>92</v>
      </c>
      <c r="N361" s="120">
        <v>92.397365532381897</v>
      </c>
      <c r="O361" s="119">
        <v>-0.39736553238199701</v>
      </c>
      <c r="P361" s="117" t="str">
        <f t="shared" si="5"/>
        <v>Normal</v>
      </c>
      <c r="Q361" s="117"/>
    </row>
    <row r="362" spans="12:17" x14ac:dyDescent="0.3">
      <c r="L362" s="118">
        <v>42560</v>
      </c>
      <c r="M362" s="119">
        <v>89</v>
      </c>
      <c r="N362" s="120">
        <v>92.397365532381897</v>
      </c>
      <c r="O362" s="119">
        <v>-3.3973655323819898</v>
      </c>
      <c r="P362" s="117" t="str">
        <f t="shared" si="5"/>
        <v>Normal</v>
      </c>
      <c r="Q362" s="117"/>
    </row>
    <row r="363" spans="12:17" x14ac:dyDescent="0.3">
      <c r="L363" s="118">
        <v>42580</v>
      </c>
      <c r="M363" s="119">
        <v>87</v>
      </c>
      <c r="N363" s="120">
        <v>92.397365532381897</v>
      </c>
      <c r="O363" s="119">
        <v>-5.3973655323819898</v>
      </c>
      <c r="P363" s="117" t="str">
        <f t="shared" si="5"/>
        <v>Normal</v>
      </c>
      <c r="Q363" s="117"/>
    </row>
    <row r="364" spans="12:17" x14ac:dyDescent="0.3">
      <c r="L364" s="118">
        <v>42555</v>
      </c>
      <c r="M364" s="119">
        <v>81</v>
      </c>
      <c r="N364" s="120">
        <v>92.397365532381897</v>
      </c>
      <c r="O364" s="119">
        <v>-11.397365532381899</v>
      </c>
      <c r="P364" s="117" t="str">
        <f t="shared" si="5"/>
        <v>Normal</v>
      </c>
      <c r="Q364" s="117"/>
    </row>
    <row r="365" spans="12:17" x14ac:dyDescent="0.3">
      <c r="L365" s="118">
        <v>42566</v>
      </c>
      <c r="M365" s="119">
        <v>81</v>
      </c>
      <c r="N365" s="120">
        <v>92.397365532381897</v>
      </c>
      <c r="O365" s="119">
        <v>-11.397365532381899</v>
      </c>
      <c r="P365" s="117" t="str">
        <f t="shared" si="5"/>
        <v>Normal</v>
      </c>
      <c r="Q365" s="117"/>
    </row>
    <row r="366" spans="12:17" x14ac:dyDescent="0.3">
      <c r="L366" s="118">
        <v>42563</v>
      </c>
      <c r="M366" s="119">
        <v>66</v>
      </c>
      <c r="N366" s="120">
        <v>92.397365532381897</v>
      </c>
      <c r="O366" s="119">
        <v>-26.397365532381901</v>
      </c>
      <c r="P366" s="117" t="str">
        <f t="shared" si="5"/>
        <v>Normal</v>
      </c>
      <c r="Q366" s="117"/>
    </row>
    <row r="367" spans="12:17" x14ac:dyDescent="0.3">
      <c r="L367" s="118">
        <v>42582</v>
      </c>
      <c r="M367" s="119">
        <v>64</v>
      </c>
      <c r="N367" s="120">
        <v>92.397365532381897</v>
      </c>
      <c r="O367" s="119">
        <v>-28.397365532381901</v>
      </c>
      <c r="P367" s="117" t="str">
        <f t="shared" si="5"/>
        <v>Normal</v>
      </c>
      <c r="Q367" s="117"/>
    </row>
    <row r="368" spans="12:17" x14ac:dyDescent="0.3">
      <c r="L368" s="118">
        <v>42573</v>
      </c>
      <c r="M368" s="119">
        <v>61</v>
      </c>
      <c r="N368" s="120">
        <v>92.397365532381897</v>
      </c>
      <c r="O368" s="119">
        <v>-31.397365532381901</v>
      </c>
      <c r="P368" s="117" t="str">
        <f t="shared" si="5"/>
        <v>Normal</v>
      </c>
      <c r="Q368" s="117"/>
    </row>
    <row r="369" spans="12:17" x14ac:dyDescent="0.3">
      <c r="L369" s="118">
        <v>42578</v>
      </c>
      <c r="M369" s="119">
        <v>60</v>
      </c>
      <c r="N369" s="120">
        <v>92.397365532381897</v>
      </c>
      <c r="O369" s="119">
        <v>-32.397365532381897</v>
      </c>
      <c r="P369" s="117" t="str">
        <f t="shared" si="5"/>
        <v>Normal</v>
      </c>
      <c r="Q369" s="117"/>
    </row>
    <row r="370" spans="12:17" x14ac:dyDescent="0.3">
      <c r="L370" s="118">
        <v>42564</v>
      </c>
      <c r="M370" s="119">
        <v>59</v>
      </c>
      <c r="N370" s="120">
        <v>92.397365532381897</v>
      </c>
      <c r="O370" s="119">
        <v>-33.397365532381897</v>
      </c>
      <c r="P370" s="117" t="str">
        <f t="shared" si="5"/>
        <v>Normal</v>
      </c>
      <c r="Q370" s="117"/>
    </row>
    <row r="371" spans="12:17" x14ac:dyDescent="0.3">
      <c r="L371" s="118">
        <v>42579</v>
      </c>
      <c r="M371" s="119">
        <v>57</v>
      </c>
      <c r="N371" s="120">
        <v>92.397365532381897</v>
      </c>
      <c r="O371" s="119">
        <v>-35.397365532381897</v>
      </c>
      <c r="P371" s="117" t="str">
        <f t="shared" si="5"/>
        <v>Normal</v>
      </c>
      <c r="Q371" s="117"/>
    </row>
    <row r="372" spans="12:17" x14ac:dyDescent="0.3">
      <c r="L372" s="118">
        <v>42570</v>
      </c>
      <c r="M372" s="119">
        <v>57</v>
      </c>
      <c r="N372" s="120">
        <v>92.397365532381897</v>
      </c>
      <c r="O372" s="119">
        <v>-35.397365532381897</v>
      </c>
      <c r="P372" s="117" t="str">
        <f t="shared" si="5"/>
        <v>Normal</v>
      </c>
      <c r="Q372" s="117"/>
    </row>
    <row r="373" spans="12:17" x14ac:dyDescent="0.3">
      <c r="L373" s="118">
        <v>42559</v>
      </c>
      <c r="M373" s="119">
        <v>56</v>
      </c>
      <c r="N373" s="120">
        <v>92.397365532381897</v>
      </c>
      <c r="O373" s="119">
        <v>-36.397365532381897</v>
      </c>
      <c r="P373" s="117" t="str">
        <f t="shared" si="5"/>
        <v>Normal</v>
      </c>
      <c r="Q373" s="117"/>
    </row>
    <row r="374" spans="12:17" x14ac:dyDescent="0.3">
      <c r="L374" s="118">
        <v>42577</v>
      </c>
      <c r="M374" s="119">
        <v>55</v>
      </c>
      <c r="N374" s="120">
        <v>92.397365532381897</v>
      </c>
      <c r="O374" s="119">
        <v>-37.397365532381897</v>
      </c>
      <c r="P374" s="117" t="str">
        <f t="shared" si="5"/>
        <v>Normal</v>
      </c>
      <c r="Q374" s="117"/>
    </row>
    <row r="375" spans="12:17" x14ac:dyDescent="0.3">
      <c r="L375" s="118">
        <v>42553</v>
      </c>
      <c r="M375" s="119">
        <v>54</v>
      </c>
      <c r="N375" s="120">
        <v>92.397365532381897</v>
      </c>
      <c r="O375" s="119">
        <v>-38.397365532381897</v>
      </c>
      <c r="P375" s="117" t="str">
        <f t="shared" si="5"/>
        <v>Normal</v>
      </c>
      <c r="Q375" s="117"/>
    </row>
    <row r="376" spans="12:17" x14ac:dyDescent="0.3">
      <c r="L376" s="118">
        <v>42558</v>
      </c>
      <c r="M376" s="119">
        <v>54</v>
      </c>
      <c r="N376" s="120">
        <v>92.397365532381897</v>
      </c>
      <c r="O376" s="119">
        <v>-38.397365532381897</v>
      </c>
      <c r="P376" s="117" t="str">
        <f t="shared" si="5"/>
        <v>Normal</v>
      </c>
      <c r="Q376" s="117"/>
    </row>
    <row r="377" spans="12:17" x14ac:dyDescent="0.3">
      <c r="L377" s="118">
        <v>42556</v>
      </c>
      <c r="M377" s="119">
        <v>54</v>
      </c>
      <c r="N377" s="120">
        <v>92.397365532381897</v>
      </c>
      <c r="O377" s="119">
        <v>-38.397365532381897</v>
      </c>
      <c r="P377" s="117" t="str">
        <f t="shared" si="5"/>
        <v>Normal</v>
      </c>
      <c r="Q377" s="117"/>
    </row>
    <row r="378" spans="12:17" x14ac:dyDescent="0.3">
      <c r="L378" s="118">
        <v>42567</v>
      </c>
      <c r="M378" s="119">
        <v>54</v>
      </c>
      <c r="N378" s="120">
        <v>92.397365532381897</v>
      </c>
      <c r="O378" s="119">
        <v>-38.397365532381897</v>
      </c>
      <c r="P378" s="117" t="str">
        <f t="shared" si="5"/>
        <v>Normal</v>
      </c>
      <c r="Q378" s="117"/>
    </row>
    <row r="379" spans="12:17" x14ac:dyDescent="0.3">
      <c r="L379" s="118">
        <v>42568</v>
      </c>
      <c r="M379" s="119">
        <v>53</v>
      </c>
      <c r="N379" s="120">
        <v>92.397365532381897</v>
      </c>
      <c r="O379" s="119">
        <v>-39.397365532381897</v>
      </c>
      <c r="P379" s="117" t="str">
        <f t="shared" si="5"/>
        <v>Normal</v>
      </c>
      <c r="Q379" s="117"/>
    </row>
    <row r="380" spans="12:17" x14ac:dyDescent="0.3">
      <c r="L380" s="121">
        <v>42565</v>
      </c>
      <c r="M380" s="122">
        <v>51</v>
      </c>
      <c r="N380" s="123">
        <v>92.397365532381897</v>
      </c>
      <c r="O380" s="122">
        <v>-41.397365532381897</v>
      </c>
      <c r="P380" s="117" t="str">
        <f t="shared" si="5"/>
        <v>Negative anomaly</v>
      </c>
      <c r="Q380" s="117"/>
    </row>
    <row r="381" spans="12:17" x14ac:dyDescent="0.3">
      <c r="L381" s="121">
        <v>42581</v>
      </c>
      <c r="M381" s="122">
        <v>50</v>
      </c>
      <c r="N381" s="123">
        <v>92.397365532381897</v>
      </c>
      <c r="O381" s="122">
        <v>-42.397365532381897</v>
      </c>
      <c r="P381" s="117" t="str">
        <f t="shared" si="5"/>
        <v>Negative anomaly</v>
      </c>
      <c r="Q381" s="117"/>
    </row>
    <row r="382" spans="12:17" x14ac:dyDescent="0.3">
      <c r="L382" s="121">
        <v>42576</v>
      </c>
      <c r="M382" s="122">
        <v>50</v>
      </c>
      <c r="N382" s="123">
        <v>92.397365532381897</v>
      </c>
      <c r="O382" s="122">
        <v>-42.397365532381897</v>
      </c>
      <c r="P382" s="117" t="str">
        <f t="shared" si="5"/>
        <v>Negative anomaly</v>
      </c>
      <c r="Q382" s="117"/>
    </row>
    <row r="383" spans="12:17" x14ac:dyDescent="0.3">
      <c r="L383" s="121">
        <v>42561</v>
      </c>
      <c r="M383" s="122">
        <v>45</v>
      </c>
      <c r="N383" s="123">
        <v>92.397365532381897</v>
      </c>
      <c r="O383" s="122">
        <v>-47.397365532381897</v>
      </c>
      <c r="P383" s="117" t="str">
        <f t="shared" si="5"/>
        <v>Negative anomaly</v>
      </c>
      <c r="Q383" s="117"/>
    </row>
    <row r="384" spans="12:17" x14ac:dyDescent="0.3">
      <c r="L384" s="121">
        <v>42552</v>
      </c>
      <c r="M384" s="122">
        <v>44</v>
      </c>
      <c r="N384" s="123">
        <v>92.397365532381897</v>
      </c>
      <c r="O384" s="122">
        <v>-48.397365532381897</v>
      </c>
      <c r="P384" s="117" t="str">
        <f t="shared" si="5"/>
        <v>Negative anomaly</v>
      </c>
      <c r="Q384" s="117"/>
    </row>
    <row r="385" spans="12:17" x14ac:dyDescent="0.3">
      <c r="L385" s="121">
        <v>42574</v>
      </c>
      <c r="M385" s="122">
        <v>43</v>
      </c>
      <c r="N385" s="123">
        <v>92.397365532381897</v>
      </c>
      <c r="O385" s="122">
        <v>-49.397365532381897</v>
      </c>
      <c r="P385" s="117" t="str">
        <f t="shared" si="5"/>
        <v>Negative anomaly</v>
      </c>
      <c r="Q385" s="117"/>
    </row>
    <row r="386" spans="12:17" x14ac:dyDescent="0.3">
      <c r="L386" s="121">
        <v>42557</v>
      </c>
      <c r="M386" s="122">
        <v>37</v>
      </c>
      <c r="N386" s="123">
        <v>92.397365532381897</v>
      </c>
      <c r="O386" s="122">
        <v>-55.397365532381897</v>
      </c>
      <c r="P386" s="117" t="str">
        <f t="shared" si="5"/>
        <v>Negative anomaly</v>
      </c>
      <c r="Q386" s="117"/>
    </row>
    <row r="387" spans="12:17" x14ac:dyDescent="0.3">
      <c r="L387" s="121">
        <v>42572</v>
      </c>
      <c r="M387" s="122">
        <v>31</v>
      </c>
      <c r="N387" s="123">
        <v>92.397365532381897</v>
      </c>
      <c r="O387" s="122">
        <v>-61.397365532381897</v>
      </c>
      <c r="P387" s="117" t="str">
        <f t="shared" si="5"/>
        <v>Negative anomaly</v>
      </c>
      <c r="Q387" s="117"/>
    </row>
    <row r="388" spans="12:17" x14ac:dyDescent="0.3">
      <c r="L388" s="121">
        <v>42569</v>
      </c>
      <c r="M388" s="122">
        <v>28</v>
      </c>
      <c r="N388" s="123">
        <v>92.397365532381897</v>
      </c>
      <c r="O388" s="122">
        <v>-64.397365532381897</v>
      </c>
      <c r="P388" s="117" t="str">
        <f t="shared" si="5"/>
        <v>Negative anomaly</v>
      </c>
      <c r="Q388" s="117"/>
    </row>
    <row r="389" spans="12:17" x14ac:dyDescent="0.3">
      <c r="L389" s="121">
        <v>42441</v>
      </c>
      <c r="M389" s="122">
        <v>19</v>
      </c>
      <c r="N389" s="123">
        <v>92.397365532381897</v>
      </c>
      <c r="O389" s="122">
        <v>-73.397365532381897</v>
      </c>
      <c r="P389" s="117" t="str">
        <f t="shared" si="5"/>
        <v>Negative anomaly</v>
      </c>
      <c r="Q389" s="117"/>
    </row>
    <row r="390" spans="12:17" x14ac:dyDescent="0.3">
      <c r="L390" s="121">
        <v>42473</v>
      </c>
      <c r="M390" s="122">
        <v>18</v>
      </c>
      <c r="N390" s="123">
        <v>92.397365532381897</v>
      </c>
      <c r="O390" s="122">
        <v>-74.397365532381897</v>
      </c>
      <c r="P390" s="117" t="str">
        <f t="shared" si="5"/>
        <v>Negative anomaly</v>
      </c>
      <c r="Q390" s="117"/>
    </row>
    <row r="391" spans="12:17" x14ac:dyDescent="0.3">
      <c r="L391" s="121">
        <v>42350</v>
      </c>
      <c r="M391" s="122">
        <v>17</v>
      </c>
      <c r="N391" s="123">
        <v>92.397365532381897</v>
      </c>
      <c r="O391" s="122">
        <v>-75.397365532381897</v>
      </c>
      <c r="P391" s="117" t="str">
        <f t="shared" si="5"/>
        <v>Negative anomaly</v>
      </c>
      <c r="Q391" s="117"/>
    </row>
    <row r="392" spans="12:17" x14ac:dyDescent="0.3">
      <c r="L392" s="121">
        <v>42404</v>
      </c>
      <c r="M392" s="122">
        <v>17</v>
      </c>
      <c r="N392" s="123">
        <v>92.397365532381897</v>
      </c>
      <c r="O392" s="122">
        <v>-75.397365532381897</v>
      </c>
      <c r="P392" s="117" t="str">
        <f t="shared" si="5"/>
        <v>Negative anomaly</v>
      </c>
      <c r="Q392" s="117"/>
    </row>
    <row r="393" spans="12:17" x14ac:dyDescent="0.3">
      <c r="L393" s="121">
        <v>42345</v>
      </c>
      <c r="M393" s="122">
        <v>17</v>
      </c>
      <c r="N393" s="123">
        <v>92.397365532381897</v>
      </c>
      <c r="O393" s="122">
        <v>-75.397365532381897</v>
      </c>
      <c r="P393" s="117" t="str">
        <f t="shared" si="5"/>
        <v>Negative anomaly</v>
      </c>
      <c r="Q393" s="117"/>
    </row>
    <row r="394" spans="12:17" x14ac:dyDescent="0.3">
      <c r="L394" s="121">
        <v>42529</v>
      </c>
      <c r="M394" s="122">
        <v>17</v>
      </c>
      <c r="N394" s="123">
        <v>92.397365532381897</v>
      </c>
      <c r="O394" s="122">
        <v>-75.397365532381897</v>
      </c>
      <c r="P394" s="117" t="str">
        <f t="shared" si="5"/>
        <v>Negative anomaly</v>
      </c>
      <c r="Q394" s="117"/>
    </row>
    <row r="395" spans="12:17" x14ac:dyDescent="0.3">
      <c r="L395" s="121">
        <v>42434</v>
      </c>
      <c r="M395" s="122">
        <v>17</v>
      </c>
      <c r="N395" s="123">
        <v>92.397365532381897</v>
      </c>
      <c r="O395" s="122">
        <v>-75.397365532381897</v>
      </c>
      <c r="P395" s="117" t="str">
        <f t="shared" si="5"/>
        <v>Negative anomaly</v>
      </c>
      <c r="Q395" s="117"/>
    </row>
    <row r="396" spans="12:17" x14ac:dyDescent="0.3">
      <c r="L396" s="121">
        <v>42341</v>
      </c>
      <c r="M396" s="122">
        <v>16</v>
      </c>
      <c r="N396" s="123">
        <v>92.397365532381897</v>
      </c>
      <c r="O396" s="122">
        <v>-76.397365532381897</v>
      </c>
      <c r="P396" s="117" t="str">
        <f t="shared" si="5"/>
        <v>Negative anomaly</v>
      </c>
      <c r="Q396" s="117"/>
    </row>
    <row r="397" spans="12:17" x14ac:dyDescent="0.3">
      <c r="L397" s="121">
        <v>42521</v>
      </c>
      <c r="M397" s="122">
        <v>16</v>
      </c>
      <c r="N397" s="123">
        <v>92.397365532381897</v>
      </c>
      <c r="O397" s="122">
        <v>-76.397365532381897</v>
      </c>
      <c r="P397" s="117" t="str">
        <f t="shared" si="5"/>
        <v>Negative anomaly</v>
      </c>
      <c r="Q397" s="117"/>
    </row>
    <row r="398" spans="12:17" x14ac:dyDescent="0.3">
      <c r="L398" s="121">
        <v>42352</v>
      </c>
      <c r="M398" s="122">
        <v>16</v>
      </c>
      <c r="N398" s="123">
        <v>92.397365532381897</v>
      </c>
      <c r="O398" s="122">
        <v>-76.397365532381897</v>
      </c>
      <c r="P398" s="117" t="str">
        <f t="shared" si="5"/>
        <v>Negative anomaly</v>
      </c>
      <c r="Q398" s="117"/>
    </row>
    <row r="399" spans="12:17" x14ac:dyDescent="0.3">
      <c r="L399" s="121">
        <v>42477</v>
      </c>
      <c r="M399" s="122">
        <v>16</v>
      </c>
      <c r="N399" s="123">
        <v>92.397365532381897</v>
      </c>
      <c r="O399" s="122">
        <v>-76.397365532381897</v>
      </c>
      <c r="P399" s="117" t="str">
        <f t="shared" si="5"/>
        <v>Negative anomaly</v>
      </c>
      <c r="Q399" s="117"/>
    </row>
    <row r="400" spans="12:17" x14ac:dyDescent="0.3">
      <c r="L400" s="121">
        <v>42178</v>
      </c>
      <c r="M400" s="122">
        <v>15</v>
      </c>
      <c r="N400" s="123">
        <v>92.397365532381897</v>
      </c>
      <c r="O400" s="122">
        <v>-77.397365532381897</v>
      </c>
      <c r="P400" s="117" t="str">
        <f t="shared" si="5"/>
        <v>Negative anomaly</v>
      </c>
      <c r="Q400" s="117"/>
    </row>
    <row r="401" spans="12:17" x14ac:dyDescent="0.3">
      <c r="L401" s="121">
        <v>42493</v>
      </c>
      <c r="M401" s="122">
        <v>15</v>
      </c>
      <c r="N401" s="123">
        <v>92.397365532381897</v>
      </c>
      <c r="O401" s="122">
        <v>-77.397365532381897</v>
      </c>
      <c r="P401" s="117" t="str">
        <f t="shared" si="5"/>
        <v>Negative anomaly</v>
      </c>
      <c r="Q401" s="117"/>
    </row>
    <row r="402" spans="12:17" x14ac:dyDescent="0.3">
      <c r="L402" s="121">
        <v>42514</v>
      </c>
      <c r="M402" s="122">
        <v>15</v>
      </c>
      <c r="N402" s="123">
        <v>92.397365532381897</v>
      </c>
      <c r="O402" s="122">
        <v>-77.397365532381897</v>
      </c>
      <c r="P402" s="117" t="str">
        <f t="shared" si="5"/>
        <v>Negative anomaly</v>
      </c>
      <c r="Q402" s="117"/>
    </row>
    <row r="403" spans="12:17" x14ac:dyDescent="0.3">
      <c r="L403" s="121">
        <v>42496</v>
      </c>
      <c r="M403" s="122">
        <v>15</v>
      </c>
      <c r="N403" s="123">
        <v>92.397365532381897</v>
      </c>
      <c r="O403" s="122">
        <v>-77.397365532381897</v>
      </c>
      <c r="P403" s="117" t="str">
        <f t="shared" si="5"/>
        <v>Negative anomaly</v>
      </c>
      <c r="Q403" s="117"/>
    </row>
    <row r="404" spans="12:17" x14ac:dyDescent="0.3">
      <c r="L404" s="121">
        <v>42520</v>
      </c>
      <c r="M404" s="122">
        <v>15</v>
      </c>
      <c r="N404" s="123">
        <v>92.397365532381897</v>
      </c>
      <c r="O404" s="122">
        <v>-77.397365532381897</v>
      </c>
      <c r="P404" s="117" t="str">
        <f t="shared" si="5"/>
        <v>Negative anomaly</v>
      </c>
      <c r="Q404" s="117"/>
    </row>
    <row r="405" spans="12:17" x14ac:dyDescent="0.3">
      <c r="L405" s="121">
        <v>42498</v>
      </c>
      <c r="M405" s="122">
        <v>15</v>
      </c>
      <c r="N405" s="123">
        <v>92.397365532381897</v>
      </c>
      <c r="O405" s="122">
        <v>-77.397365532381897</v>
      </c>
      <c r="P405" s="117" t="str">
        <f t="shared" si="5"/>
        <v>Negative anomaly</v>
      </c>
      <c r="Q405" s="117"/>
    </row>
    <row r="406" spans="12:17" x14ac:dyDescent="0.3">
      <c r="L406" s="121">
        <v>42425</v>
      </c>
      <c r="M406" s="122">
        <v>15</v>
      </c>
      <c r="N406" s="123">
        <v>92.397365532381897</v>
      </c>
      <c r="O406" s="122">
        <v>-77.397365532381897</v>
      </c>
      <c r="P406" s="117" t="str">
        <f t="shared" si="5"/>
        <v>Negative anomaly</v>
      </c>
      <c r="Q406" s="117"/>
    </row>
    <row r="407" spans="12:17" x14ac:dyDescent="0.3">
      <c r="L407" s="121">
        <v>42485</v>
      </c>
      <c r="M407" s="122">
        <v>15</v>
      </c>
      <c r="N407" s="123">
        <v>92.397365532381897</v>
      </c>
      <c r="O407" s="122">
        <v>-77.397365532381897</v>
      </c>
      <c r="P407" s="117" t="str">
        <f t="shared" si="5"/>
        <v>Negative anomaly</v>
      </c>
      <c r="Q407" s="117"/>
    </row>
    <row r="408" spans="12:17" x14ac:dyDescent="0.3">
      <c r="L408" s="121">
        <v>42447</v>
      </c>
      <c r="M408" s="122">
        <v>15</v>
      </c>
      <c r="N408" s="123">
        <v>92.397365532381897</v>
      </c>
      <c r="O408" s="122">
        <v>-77.397365532381897</v>
      </c>
      <c r="P408" s="117" t="str">
        <f t="shared" si="5"/>
        <v>Negative anomaly</v>
      </c>
      <c r="Q408" s="117"/>
    </row>
    <row r="409" spans="12:17" x14ac:dyDescent="0.3">
      <c r="L409" s="121">
        <v>42542</v>
      </c>
      <c r="M409" s="122">
        <v>15</v>
      </c>
      <c r="N409" s="123">
        <v>92.397365532381897</v>
      </c>
      <c r="O409" s="122">
        <v>-77.397365532381897</v>
      </c>
      <c r="P409" s="117" t="str">
        <f t="shared" ref="P409:P472" si="6">IF(O409&gt;250,"High anomaly",
   IF(O409&gt;150,"Moderate spike",
      IF(O409&lt;-40,"Negative anomaly","Normal")))</f>
        <v>Negative anomaly</v>
      </c>
      <c r="Q409" s="117"/>
    </row>
    <row r="410" spans="12:17" x14ac:dyDescent="0.3">
      <c r="L410" s="121">
        <v>42522</v>
      </c>
      <c r="M410" s="122">
        <v>15</v>
      </c>
      <c r="N410" s="123">
        <v>92.397365532381897</v>
      </c>
      <c r="O410" s="122">
        <v>-77.397365532381897</v>
      </c>
      <c r="P410" s="117" t="str">
        <f t="shared" si="6"/>
        <v>Negative anomaly</v>
      </c>
      <c r="Q410" s="117"/>
    </row>
    <row r="411" spans="12:17" x14ac:dyDescent="0.3">
      <c r="L411" s="121">
        <v>42357</v>
      </c>
      <c r="M411" s="122">
        <v>14</v>
      </c>
      <c r="N411" s="123">
        <v>92.397365532381897</v>
      </c>
      <c r="O411" s="122">
        <v>-78.397365532381897</v>
      </c>
      <c r="P411" s="117" t="str">
        <f t="shared" si="6"/>
        <v>Negative anomaly</v>
      </c>
      <c r="Q411" s="117"/>
    </row>
    <row r="412" spans="12:17" x14ac:dyDescent="0.3">
      <c r="L412" s="121">
        <v>42536</v>
      </c>
      <c r="M412" s="122">
        <v>14</v>
      </c>
      <c r="N412" s="123">
        <v>92.397365532381897</v>
      </c>
      <c r="O412" s="122">
        <v>-78.397365532381897</v>
      </c>
      <c r="P412" s="117" t="str">
        <f t="shared" si="6"/>
        <v>Negative anomaly</v>
      </c>
      <c r="Q412" s="117"/>
    </row>
    <row r="413" spans="12:17" x14ac:dyDescent="0.3">
      <c r="L413" s="121">
        <v>42406</v>
      </c>
      <c r="M413" s="122">
        <v>14</v>
      </c>
      <c r="N413" s="123">
        <v>92.397365532381897</v>
      </c>
      <c r="O413" s="122">
        <v>-78.397365532381897</v>
      </c>
      <c r="P413" s="117" t="str">
        <f t="shared" si="6"/>
        <v>Negative anomaly</v>
      </c>
      <c r="Q413" s="117"/>
    </row>
    <row r="414" spans="12:17" x14ac:dyDescent="0.3">
      <c r="L414" s="121">
        <v>42531</v>
      </c>
      <c r="M414" s="122">
        <v>14</v>
      </c>
      <c r="N414" s="123">
        <v>92.397365532381897</v>
      </c>
      <c r="O414" s="122">
        <v>-78.397365532381897</v>
      </c>
      <c r="P414" s="117" t="str">
        <f t="shared" si="6"/>
        <v>Negative anomaly</v>
      </c>
      <c r="Q414" s="117"/>
    </row>
    <row r="415" spans="12:17" x14ac:dyDescent="0.3">
      <c r="L415" s="121">
        <v>42495</v>
      </c>
      <c r="M415" s="122">
        <v>14</v>
      </c>
      <c r="N415" s="123">
        <v>92.397365532381897</v>
      </c>
      <c r="O415" s="122">
        <v>-78.397365532381897</v>
      </c>
      <c r="P415" s="117" t="str">
        <f t="shared" si="6"/>
        <v>Negative anomaly</v>
      </c>
      <c r="Q415" s="117"/>
    </row>
    <row r="416" spans="12:17" x14ac:dyDescent="0.3">
      <c r="L416" s="121">
        <v>42335</v>
      </c>
      <c r="M416" s="122">
        <v>14</v>
      </c>
      <c r="N416" s="123">
        <v>92.397365532381897</v>
      </c>
      <c r="O416" s="122">
        <v>-78.397365532381897</v>
      </c>
      <c r="P416" s="117" t="str">
        <f t="shared" si="6"/>
        <v>Negative anomaly</v>
      </c>
      <c r="Q416" s="117"/>
    </row>
    <row r="417" spans="12:17" x14ac:dyDescent="0.3">
      <c r="L417" s="121">
        <v>42392</v>
      </c>
      <c r="M417" s="122">
        <v>14</v>
      </c>
      <c r="N417" s="123">
        <v>92.397365532381897</v>
      </c>
      <c r="O417" s="122">
        <v>-78.397365532381897</v>
      </c>
      <c r="P417" s="117" t="str">
        <f t="shared" si="6"/>
        <v>Negative anomaly</v>
      </c>
      <c r="Q417" s="117"/>
    </row>
    <row r="418" spans="12:17" x14ac:dyDescent="0.3">
      <c r="L418" s="121">
        <v>42437</v>
      </c>
      <c r="M418" s="122">
        <v>14</v>
      </c>
      <c r="N418" s="123">
        <v>92.397365532381897</v>
      </c>
      <c r="O418" s="122">
        <v>-78.397365532381897</v>
      </c>
      <c r="P418" s="117" t="str">
        <f t="shared" si="6"/>
        <v>Negative anomaly</v>
      </c>
      <c r="Q418" s="117"/>
    </row>
    <row r="419" spans="12:17" x14ac:dyDescent="0.3">
      <c r="L419" s="121">
        <v>42484</v>
      </c>
      <c r="M419" s="122">
        <v>14</v>
      </c>
      <c r="N419" s="123">
        <v>92.397365532381897</v>
      </c>
      <c r="O419" s="122">
        <v>-78.397365532381897</v>
      </c>
      <c r="P419" s="117" t="str">
        <f t="shared" si="6"/>
        <v>Negative anomaly</v>
      </c>
      <c r="Q419" s="117"/>
    </row>
    <row r="420" spans="12:17" x14ac:dyDescent="0.3">
      <c r="L420" s="121">
        <v>42358</v>
      </c>
      <c r="M420" s="122">
        <v>14</v>
      </c>
      <c r="N420" s="123">
        <v>92.397365532381897</v>
      </c>
      <c r="O420" s="122">
        <v>-78.397365532381897</v>
      </c>
      <c r="P420" s="117" t="str">
        <f t="shared" si="6"/>
        <v>Negative anomaly</v>
      </c>
      <c r="Q420" s="117"/>
    </row>
    <row r="421" spans="12:17" x14ac:dyDescent="0.3">
      <c r="L421" s="121">
        <v>42367</v>
      </c>
      <c r="M421" s="122">
        <v>14</v>
      </c>
      <c r="N421" s="123">
        <v>92.397365532381897</v>
      </c>
      <c r="O421" s="122">
        <v>-78.397365532381897</v>
      </c>
      <c r="P421" s="117" t="str">
        <f t="shared" si="6"/>
        <v>Negative anomaly</v>
      </c>
      <c r="Q421" s="117"/>
    </row>
    <row r="422" spans="12:17" x14ac:dyDescent="0.3">
      <c r="L422" s="121">
        <v>42290</v>
      </c>
      <c r="M422" s="122">
        <v>13</v>
      </c>
      <c r="N422" s="123">
        <v>92.397365532381897</v>
      </c>
      <c r="O422" s="122">
        <v>-79.397365532381897</v>
      </c>
      <c r="P422" s="117" t="str">
        <f t="shared" si="6"/>
        <v>Negative anomaly</v>
      </c>
      <c r="Q422" s="117"/>
    </row>
    <row r="423" spans="12:17" x14ac:dyDescent="0.3">
      <c r="L423" s="121">
        <v>42242</v>
      </c>
      <c r="M423" s="122">
        <v>13</v>
      </c>
      <c r="N423" s="123">
        <v>92.397365532381897</v>
      </c>
      <c r="O423" s="122">
        <v>-79.397365532381897</v>
      </c>
      <c r="P423" s="117" t="str">
        <f t="shared" si="6"/>
        <v>Negative anomaly</v>
      </c>
      <c r="Q423" s="117"/>
    </row>
    <row r="424" spans="12:17" x14ac:dyDescent="0.3">
      <c r="L424" s="121">
        <v>42502</v>
      </c>
      <c r="M424" s="122">
        <v>13</v>
      </c>
      <c r="N424" s="123">
        <v>92.397365532381897</v>
      </c>
      <c r="O424" s="122">
        <v>-79.397365532381897</v>
      </c>
      <c r="P424" s="117" t="str">
        <f t="shared" si="6"/>
        <v>Negative anomaly</v>
      </c>
      <c r="Q424" s="117"/>
    </row>
    <row r="425" spans="12:17" x14ac:dyDescent="0.3">
      <c r="L425" s="121">
        <v>42109</v>
      </c>
      <c r="M425" s="122">
        <v>13</v>
      </c>
      <c r="N425" s="123">
        <v>92.397365532381897</v>
      </c>
      <c r="O425" s="122">
        <v>-79.397365532381897</v>
      </c>
      <c r="P425" s="117" t="str">
        <f t="shared" si="6"/>
        <v>Negative anomaly</v>
      </c>
      <c r="Q425" s="117"/>
    </row>
    <row r="426" spans="12:17" x14ac:dyDescent="0.3">
      <c r="L426" s="121">
        <v>42137</v>
      </c>
      <c r="M426" s="122">
        <v>13</v>
      </c>
      <c r="N426" s="123">
        <v>92.397365532381897</v>
      </c>
      <c r="O426" s="122">
        <v>-79.397365532381897</v>
      </c>
      <c r="P426" s="117" t="str">
        <f t="shared" si="6"/>
        <v>Negative anomaly</v>
      </c>
      <c r="Q426" s="117"/>
    </row>
    <row r="427" spans="12:17" x14ac:dyDescent="0.3">
      <c r="L427" s="121">
        <v>42349</v>
      </c>
      <c r="M427" s="122">
        <v>13</v>
      </c>
      <c r="N427" s="123">
        <v>92.397365532381897</v>
      </c>
      <c r="O427" s="122">
        <v>-79.397365532381897</v>
      </c>
      <c r="P427" s="117" t="str">
        <f t="shared" si="6"/>
        <v>Negative anomaly</v>
      </c>
      <c r="Q427" s="117"/>
    </row>
    <row r="428" spans="12:17" x14ac:dyDescent="0.3">
      <c r="L428" s="121">
        <v>42548</v>
      </c>
      <c r="M428" s="122">
        <v>13</v>
      </c>
      <c r="N428" s="123">
        <v>92.397365532381897</v>
      </c>
      <c r="O428" s="122">
        <v>-79.397365532381897</v>
      </c>
      <c r="P428" s="117" t="str">
        <f t="shared" si="6"/>
        <v>Negative anomaly</v>
      </c>
      <c r="Q428" s="117"/>
    </row>
    <row r="429" spans="12:17" x14ac:dyDescent="0.3">
      <c r="L429" s="121">
        <v>42523</v>
      </c>
      <c r="M429" s="122">
        <v>13</v>
      </c>
      <c r="N429" s="123">
        <v>92.397365532381897</v>
      </c>
      <c r="O429" s="122">
        <v>-79.397365532381897</v>
      </c>
      <c r="P429" s="117" t="str">
        <f t="shared" si="6"/>
        <v>Negative anomaly</v>
      </c>
      <c r="Q429" s="117"/>
    </row>
    <row r="430" spans="12:17" x14ac:dyDescent="0.3">
      <c r="L430" s="121">
        <v>42457</v>
      </c>
      <c r="M430" s="122">
        <v>13</v>
      </c>
      <c r="N430" s="123">
        <v>92.397365532381897</v>
      </c>
      <c r="O430" s="122">
        <v>-79.397365532381897</v>
      </c>
      <c r="P430" s="117" t="str">
        <f t="shared" si="6"/>
        <v>Negative anomaly</v>
      </c>
      <c r="Q430" s="117"/>
    </row>
    <row r="431" spans="12:17" x14ac:dyDescent="0.3">
      <c r="L431" s="121">
        <v>42540</v>
      </c>
      <c r="M431" s="122">
        <v>13</v>
      </c>
      <c r="N431" s="123">
        <v>92.397365532381897</v>
      </c>
      <c r="O431" s="122">
        <v>-79.397365532381897</v>
      </c>
      <c r="P431" s="117" t="str">
        <f t="shared" si="6"/>
        <v>Negative anomaly</v>
      </c>
      <c r="Q431" s="117"/>
    </row>
    <row r="432" spans="12:17" x14ac:dyDescent="0.3">
      <c r="L432" s="121">
        <v>42468</v>
      </c>
      <c r="M432" s="122">
        <v>13</v>
      </c>
      <c r="N432" s="123">
        <v>92.397365532381897</v>
      </c>
      <c r="O432" s="122">
        <v>-79.397365532381897</v>
      </c>
      <c r="P432" s="117" t="str">
        <f t="shared" si="6"/>
        <v>Negative anomaly</v>
      </c>
      <c r="Q432" s="117"/>
    </row>
    <row r="433" spans="12:17" x14ac:dyDescent="0.3">
      <c r="L433" s="121">
        <v>42418</v>
      </c>
      <c r="M433" s="122">
        <v>13</v>
      </c>
      <c r="N433" s="123">
        <v>92.397365532381897</v>
      </c>
      <c r="O433" s="122">
        <v>-79.397365532381897</v>
      </c>
      <c r="P433" s="117" t="str">
        <f t="shared" si="6"/>
        <v>Negative anomaly</v>
      </c>
      <c r="Q433" s="117"/>
    </row>
    <row r="434" spans="12:17" x14ac:dyDescent="0.3">
      <c r="L434" s="121">
        <v>42188</v>
      </c>
      <c r="M434" s="122">
        <v>13</v>
      </c>
      <c r="N434" s="123">
        <v>92.397365532381897</v>
      </c>
      <c r="O434" s="122">
        <v>-79.397365532381897</v>
      </c>
      <c r="P434" s="117" t="str">
        <f t="shared" si="6"/>
        <v>Negative anomaly</v>
      </c>
      <c r="Q434" s="117"/>
    </row>
    <row r="435" spans="12:17" x14ac:dyDescent="0.3">
      <c r="L435" s="121">
        <v>42174</v>
      </c>
      <c r="M435" s="122">
        <v>13</v>
      </c>
      <c r="N435" s="123">
        <v>92.397365532381897</v>
      </c>
      <c r="O435" s="122">
        <v>-79.397365532381897</v>
      </c>
      <c r="P435" s="117" t="str">
        <f t="shared" si="6"/>
        <v>Negative anomaly</v>
      </c>
      <c r="Q435" s="117"/>
    </row>
    <row r="436" spans="12:17" x14ac:dyDescent="0.3">
      <c r="L436" s="121">
        <v>42343</v>
      </c>
      <c r="M436" s="122">
        <v>13</v>
      </c>
      <c r="N436" s="123">
        <v>92.397365532381897</v>
      </c>
      <c r="O436" s="122">
        <v>-79.397365532381897</v>
      </c>
      <c r="P436" s="117" t="str">
        <f t="shared" si="6"/>
        <v>Negative anomaly</v>
      </c>
      <c r="Q436" s="117"/>
    </row>
    <row r="437" spans="12:17" x14ac:dyDescent="0.3">
      <c r="L437" s="121">
        <v>42421</v>
      </c>
      <c r="M437" s="122">
        <v>13</v>
      </c>
      <c r="N437" s="123">
        <v>92.397365532381897</v>
      </c>
      <c r="O437" s="122">
        <v>-79.397365532381897</v>
      </c>
      <c r="P437" s="117" t="str">
        <f t="shared" si="6"/>
        <v>Negative anomaly</v>
      </c>
      <c r="Q437" s="117"/>
    </row>
    <row r="438" spans="12:17" x14ac:dyDescent="0.3">
      <c r="L438" s="121">
        <v>42462</v>
      </c>
      <c r="M438" s="122">
        <v>13</v>
      </c>
      <c r="N438" s="123">
        <v>92.397365532381897</v>
      </c>
      <c r="O438" s="122">
        <v>-79.397365532381897</v>
      </c>
      <c r="P438" s="117" t="str">
        <f t="shared" si="6"/>
        <v>Negative anomaly</v>
      </c>
      <c r="Q438" s="117"/>
    </row>
    <row r="439" spans="12:17" x14ac:dyDescent="0.3">
      <c r="L439" s="121">
        <v>42549</v>
      </c>
      <c r="M439" s="122">
        <v>13</v>
      </c>
      <c r="N439" s="123">
        <v>92.397365532381897</v>
      </c>
      <c r="O439" s="122">
        <v>-79.397365532381897</v>
      </c>
      <c r="P439" s="117" t="str">
        <f t="shared" si="6"/>
        <v>Negative anomaly</v>
      </c>
      <c r="Q439" s="117"/>
    </row>
    <row r="440" spans="12:17" x14ac:dyDescent="0.3">
      <c r="L440" s="121">
        <v>42491</v>
      </c>
      <c r="M440" s="122">
        <v>13</v>
      </c>
      <c r="N440" s="123">
        <v>92.397365532381897</v>
      </c>
      <c r="O440" s="122">
        <v>-79.397365532381897</v>
      </c>
      <c r="P440" s="117" t="str">
        <f t="shared" si="6"/>
        <v>Negative anomaly</v>
      </c>
      <c r="Q440" s="117"/>
    </row>
    <row r="441" spans="12:17" x14ac:dyDescent="0.3">
      <c r="L441" s="121">
        <v>42124</v>
      </c>
      <c r="M441" s="122">
        <v>13</v>
      </c>
      <c r="N441" s="123">
        <v>92.397365532381897</v>
      </c>
      <c r="O441" s="122">
        <v>-79.397365532381897</v>
      </c>
      <c r="P441" s="117" t="str">
        <f t="shared" si="6"/>
        <v>Negative anomaly</v>
      </c>
      <c r="Q441" s="117"/>
    </row>
    <row r="442" spans="12:17" x14ac:dyDescent="0.3">
      <c r="L442" s="121">
        <v>42229</v>
      </c>
      <c r="M442" s="122">
        <v>12</v>
      </c>
      <c r="N442" s="123">
        <v>92.397365532381897</v>
      </c>
      <c r="O442" s="122">
        <v>-80.397365532381897</v>
      </c>
      <c r="P442" s="117" t="str">
        <f t="shared" si="6"/>
        <v>Negative anomaly</v>
      </c>
      <c r="Q442" s="117"/>
    </row>
    <row r="443" spans="12:17" x14ac:dyDescent="0.3">
      <c r="L443" s="121">
        <v>42046</v>
      </c>
      <c r="M443" s="122">
        <v>12</v>
      </c>
      <c r="N443" s="123">
        <v>92.397365532381897</v>
      </c>
      <c r="O443" s="122">
        <v>-80.397365532381897</v>
      </c>
      <c r="P443" s="117" t="str">
        <f t="shared" si="6"/>
        <v>Negative anomaly</v>
      </c>
      <c r="Q443" s="117"/>
    </row>
    <row r="444" spans="12:17" x14ac:dyDescent="0.3">
      <c r="L444" s="121">
        <v>42471</v>
      </c>
      <c r="M444" s="122">
        <v>12</v>
      </c>
      <c r="N444" s="123">
        <v>92.397365532381897</v>
      </c>
      <c r="O444" s="122">
        <v>-80.397365532381897</v>
      </c>
      <c r="P444" s="117" t="str">
        <f t="shared" si="6"/>
        <v>Negative anomaly</v>
      </c>
      <c r="Q444" s="117"/>
    </row>
    <row r="445" spans="12:17" x14ac:dyDescent="0.3">
      <c r="L445" s="121">
        <v>42464</v>
      </c>
      <c r="M445" s="122">
        <v>12</v>
      </c>
      <c r="N445" s="123">
        <v>92.397365532381897</v>
      </c>
      <c r="O445" s="122">
        <v>-80.397365532381897</v>
      </c>
      <c r="P445" s="117" t="str">
        <f t="shared" si="6"/>
        <v>Negative anomaly</v>
      </c>
      <c r="Q445" s="117"/>
    </row>
    <row r="446" spans="12:17" x14ac:dyDescent="0.3">
      <c r="L446" s="121">
        <v>42247</v>
      </c>
      <c r="M446" s="122">
        <v>12</v>
      </c>
      <c r="N446" s="123">
        <v>92.397365532381897</v>
      </c>
      <c r="O446" s="122">
        <v>-80.397365532381897</v>
      </c>
      <c r="P446" s="117" t="str">
        <f t="shared" si="6"/>
        <v>Negative anomaly</v>
      </c>
      <c r="Q446" s="117"/>
    </row>
    <row r="447" spans="12:17" x14ac:dyDescent="0.3">
      <c r="L447" s="121">
        <v>42360</v>
      </c>
      <c r="M447" s="122">
        <v>12</v>
      </c>
      <c r="N447" s="123">
        <v>92.397365532381897</v>
      </c>
      <c r="O447" s="122">
        <v>-80.397365532381897</v>
      </c>
      <c r="P447" s="117" t="str">
        <f t="shared" si="6"/>
        <v>Negative anomaly</v>
      </c>
      <c r="Q447" s="117"/>
    </row>
    <row r="448" spans="12:17" x14ac:dyDescent="0.3">
      <c r="L448" s="121">
        <v>42198</v>
      </c>
      <c r="M448" s="122">
        <v>12</v>
      </c>
      <c r="N448" s="123">
        <v>92.397365532381897</v>
      </c>
      <c r="O448" s="122">
        <v>-80.397365532381897</v>
      </c>
      <c r="P448" s="117" t="str">
        <f t="shared" si="6"/>
        <v>Negative anomaly</v>
      </c>
      <c r="Q448" s="117"/>
    </row>
    <row r="449" spans="12:17" x14ac:dyDescent="0.3">
      <c r="L449" s="121">
        <v>42417</v>
      </c>
      <c r="M449" s="122">
        <v>12</v>
      </c>
      <c r="N449" s="123">
        <v>92.397365532381897</v>
      </c>
      <c r="O449" s="122">
        <v>-80.397365532381897</v>
      </c>
      <c r="P449" s="117" t="str">
        <f t="shared" si="6"/>
        <v>Negative anomaly</v>
      </c>
      <c r="Q449" s="117"/>
    </row>
    <row r="450" spans="12:17" x14ac:dyDescent="0.3">
      <c r="L450" s="121">
        <v>42087</v>
      </c>
      <c r="M450" s="122">
        <v>12</v>
      </c>
      <c r="N450" s="123">
        <v>92.397365532381897</v>
      </c>
      <c r="O450" s="122">
        <v>-80.397365532381897</v>
      </c>
      <c r="P450" s="117" t="str">
        <f t="shared" si="6"/>
        <v>Negative anomaly</v>
      </c>
      <c r="Q450" s="117"/>
    </row>
    <row r="451" spans="12:17" x14ac:dyDescent="0.3">
      <c r="L451" s="121">
        <v>42236</v>
      </c>
      <c r="M451" s="122">
        <v>12</v>
      </c>
      <c r="N451" s="123">
        <v>92.397365532381897</v>
      </c>
      <c r="O451" s="122">
        <v>-80.397365532381897</v>
      </c>
      <c r="P451" s="117" t="str">
        <f t="shared" si="6"/>
        <v>Negative anomaly</v>
      </c>
      <c r="Q451" s="117"/>
    </row>
    <row r="452" spans="12:17" x14ac:dyDescent="0.3">
      <c r="L452" s="121">
        <v>42512</v>
      </c>
      <c r="M452" s="122">
        <v>12</v>
      </c>
      <c r="N452" s="123">
        <v>92.397365532381897</v>
      </c>
      <c r="O452" s="122">
        <v>-80.397365532381897</v>
      </c>
      <c r="P452" s="117" t="str">
        <f t="shared" si="6"/>
        <v>Negative anomaly</v>
      </c>
      <c r="Q452" s="117"/>
    </row>
    <row r="453" spans="12:17" x14ac:dyDescent="0.3">
      <c r="L453" s="121">
        <v>42196</v>
      </c>
      <c r="M453" s="122">
        <v>12</v>
      </c>
      <c r="N453" s="123">
        <v>92.397365532381897</v>
      </c>
      <c r="O453" s="122">
        <v>-80.397365532381897</v>
      </c>
      <c r="P453" s="117" t="str">
        <f t="shared" si="6"/>
        <v>Negative anomaly</v>
      </c>
      <c r="Q453" s="117"/>
    </row>
    <row r="454" spans="12:17" x14ac:dyDescent="0.3">
      <c r="L454" s="121">
        <v>42125</v>
      </c>
      <c r="M454" s="122">
        <v>12</v>
      </c>
      <c r="N454" s="123">
        <v>92.397365532381897</v>
      </c>
      <c r="O454" s="122">
        <v>-80.397365532381897</v>
      </c>
      <c r="P454" s="117" t="str">
        <f t="shared" si="6"/>
        <v>Negative anomaly</v>
      </c>
      <c r="Q454" s="117"/>
    </row>
    <row r="455" spans="12:17" x14ac:dyDescent="0.3">
      <c r="L455" s="121">
        <v>42371</v>
      </c>
      <c r="M455" s="122">
        <v>12</v>
      </c>
      <c r="N455" s="123">
        <v>92.397365532381897</v>
      </c>
      <c r="O455" s="122">
        <v>-80.397365532381897</v>
      </c>
      <c r="P455" s="117" t="str">
        <f t="shared" si="6"/>
        <v>Negative anomaly</v>
      </c>
      <c r="Q455" s="117"/>
    </row>
    <row r="456" spans="12:17" x14ac:dyDescent="0.3">
      <c r="L456" s="121">
        <v>42504</v>
      </c>
      <c r="M456" s="122">
        <v>12</v>
      </c>
      <c r="N456" s="123">
        <v>92.397365532381897</v>
      </c>
      <c r="O456" s="122">
        <v>-80.397365532381897</v>
      </c>
      <c r="P456" s="117" t="str">
        <f t="shared" si="6"/>
        <v>Negative anomaly</v>
      </c>
      <c r="Q456" s="117"/>
    </row>
    <row r="457" spans="12:17" x14ac:dyDescent="0.3">
      <c r="L457" s="121">
        <v>42362</v>
      </c>
      <c r="M457" s="122">
        <v>12</v>
      </c>
      <c r="N457" s="123">
        <v>92.397365532381897</v>
      </c>
      <c r="O457" s="122">
        <v>-80.397365532381897</v>
      </c>
      <c r="P457" s="117" t="str">
        <f t="shared" si="6"/>
        <v>Negative anomaly</v>
      </c>
      <c r="Q457" s="117"/>
    </row>
    <row r="458" spans="12:17" x14ac:dyDescent="0.3">
      <c r="L458" s="121">
        <v>42351</v>
      </c>
      <c r="M458" s="122">
        <v>12</v>
      </c>
      <c r="N458" s="123">
        <v>92.397365532381897</v>
      </c>
      <c r="O458" s="122">
        <v>-80.397365532381897</v>
      </c>
      <c r="P458" s="117" t="str">
        <f t="shared" si="6"/>
        <v>Negative anomaly</v>
      </c>
      <c r="Q458" s="117"/>
    </row>
    <row r="459" spans="12:17" x14ac:dyDescent="0.3">
      <c r="L459" s="121">
        <v>42361</v>
      </c>
      <c r="M459" s="122">
        <v>12</v>
      </c>
      <c r="N459" s="123">
        <v>92.397365532381897</v>
      </c>
      <c r="O459" s="122">
        <v>-80.397365532381897</v>
      </c>
      <c r="P459" s="117" t="str">
        <f t="shared" si="6"/>
        <v>Negative anomaly</v>
      </c>
      <c r="Q459" s="117"/>
    </row>
    <row r="460" spans="12:17" x14ac:dyDescent="0.3">
      <c r="L460" s="121">
        <v>42513</v>
      </c>
      <c r="M460" s="122">
        <v>12</v>
      </c>
      <c r="N460" s="123">
        <v>92.397365532381897</v>
      </c>
      <c r="O460" s="122">
        <v>-80.397365532381897</v>
      </c>
      <c r="P460" s="117" t="str">
        <f t="shared" si="6"/>
        <v>Negative anomaly</v>
      </c>
      <c r="Q460" s="117"/>
    </row>
    <row r="461" spans="12:17" x14ac:dyDescent="0.3">
      <c r="L461" s="121">
        <v>42231</v>
      </c>
      <c r="M461" s="122">
        <v>12</v>
      </c>
      <c r="N461" s="123">
        <v>92.397365532381897</v>
      </c>
      <c r="O461" s="122">
        <v>-80.397365532381897</v>
      </c>
      <c r="P461" s="117" t="str">
        <f t="shared" si="6"/>
        <v>Negative anomaly</v>
      </c>
      <c r="Q461" s="117"/>
    </row>
    <row r="462" spans="12:17" x14ac:dyDescent="0.3">
      <c r="L462" s="121">
        <v>42382</v>
      </c>
      <c r="M462" s="122">
        <v>12</v>
      </c>
      <c r="N462" s="123">
        <v>92.397365532381897</v>
      </c>
      <c r="O462" s="122">
        <v>-80.397365532381897</v>
      </c>
      <c r="P462" s="117" t="str">
        <f t="shared" si="6"/>
        <v>Negative anomaly</v>
      </c>
      <c r="Q462" s="117"/>
    </row>
    <row r="463" spans="12:17" x14ac:dyDescent="0.3">
      <c r="L463" s="121">
        <v>42167</v>
      </c>
      <c r="M463" s="122">
        <v>12</v>
      </c>
      <c r="N463" s="123">
        <v>92.397365532381897</v>
      </c>
      <c r="O463" s="122">
        <v>-80.397365532381897</v>
      </c>
      <c r="P463" s="117" t="str">
        <f t="shared" si="6"/>
        <v>Negative anomaly</v>
      </c>
      <c r="Q463" s="117"/>
    </row>
    <row r="464" spans="12:17" x14ac:dyDescent="0.3">
      <c r="L464" s="121">
        <v>42307</v>
      </c>
      <c r="M464" s="122">
        <v>12</v>
      </c>
      <c r="N464" s="123">
        <v>92.397365532381897</v>
      </c>
      <c r="O464" s="122">
        <v>-80.397365532381897</v>
      </c>
      <c r="P464" s="117" t="str">
        <f t="shared" si="6"/>
        <v>Negative anomaly</v>
      </c>
      <c r="Q464" s="117"/>
    </row>
    <row r="465" spans="12:17" x14ac:dyDescent="0.3">
      <c r="L465" s="121">
        <v>42157</v>
      </c>
      <c r="M465" s="122">
        <v>12</v>
      </c>
      <c r="N465" s="123">
        <v>92.397365532381897</v>
      </c>
      <c r="O465" s="122">
        <v>-80.397365532381897</v>
      </c>
      <c r="P465" s="117" t="str">
        <f t="shared" si="6"/>
        <v>Negative anomaly</v>
      </c>
      <c r="Q465" s="117"/>
    </row>
    <row r="466" spans="12:17" x14ac:dyDescent="0.3">
      <c r="L466" s="121">
        <v>42222</v>
      </c>
      <c r="M466" s="122">
        <v>12</v>
      </c>
      <c r="N466" s="123">
        <v>92.397365532381897</v>
      </c>
      <c r="O466" s="122">
        <v>-80.397365532381897</v>
      </c>
      <c r="P466" s="117" t="str">
        <f t="shared" si="6"/>
        <v>Negative anomaly</v>
      </c>
      <c r="Q466" s="117"/>
    </row>
    <row r="467" spans="12:17" x14ac:dyDescent="0.3">
      <c r="L467" s="121">
        <v>42518</v>
      </c>
      <c r="M467" s="122">
        <v>12</v>
      </c>
      <c r="N467" s="123">
        <v>92.397365532381897</v>
      </c>
      <c r="O467" s="122">
        <v>-80.397365532381897</v>
      </c>
      <c r="P467" s="117" t="str">
        <f t="shared" si="6"/>
        <v>Negative anomaly</v>
      </c>
      <c r="Q467" s="117"/>
    </row>
    <row r="468" spans="12:17" x14ac:dyDescent="0.3">
      <c r="L468" s="121">
        <v>42223</v>
      </c>
      <c r="M468" s="122">
        <v>11</v>
      </c>
      <c r="N468" s="123">
        <v>92.397365532381897</v>
      </c>
      <c r="O468" s="122">
        <v>-81.397365532381897</v>
      </c>
      <c r="P468" s="117" t="str">
        <f t="shared" si="6"/>
        <v>Negative anomaly</v>
      </c>
      <c r="Q468" s="117"/>
    </row>
    <row r="469" spans="12:17" x14ac:dyDescent="0.3">
      <c r="L469" s="121">
        <v>42535</v>
      </c>
      <c r="M469" s="122">
        <v>11</v>
      </c>
      <c r="N469" s="123">
        <v>92.397365532381897</v>
      </c>
      <c r="O469" s="122">
        <v>-81.397365532381897</v>
      </c>
      <c r="P469" s="117" t="str">
        <f t="shared" si="6"/>
        <v>Negative anomaly</v>
      </c>
      <c r="Q469" s="117"/>
    </row>
    <row r="470" spans="12:17" x14ac:dyDescent="0.3">
      <c r="L470" s="121">
        <v>42415</v>
      </c>
      <c r="M470" s="122">
        <v>11</v>
      </c>
      <c r="N470" s="123">
        <v>92.397365532381897</v>
      </c>
      <c r="O470" s="122">
        <v>-81.397365532381897</v>
      </c>
      <c r="P470" s="117" t="str">
        <f t="shared" si="6"/>
        <v>Negative anomaly</v>
      </c>
      <c r="Q470" s="117"/>
    </row>
    <row r="471" spans="12:17" x14ac:dyDescent="0.3">
      <c r="L471" s="121">
        <v>42173</v>
      </c>
      <c r="M471" s="122">
        <v>11</v>
      </c>
      <c r="N471" s="123">
        <v>92.397365532381897</v>
      </c>
      <c r="O471" s="122">
        <v>-81.397365532381897</v>
      </c>
      <c r="P471" s="117" t="str">
        <f t="shared" si="6"/>
        <v>Negative anomaly</v>
      </c>
      <c r="Q471" s="117"/>
    </row>
    <row r="472" spans="12:17" x14ac:dyDescent="0.3">
      <c r="L472" s="121">
        <v>42346</v>
      </c>
      <c r="M472" s="122">
        <v>11</v>
      </c>
      <c r="N472" s="123">
        <v>92.397365532381897</v>
      </c>
      <c r="O472" s="122">
        <v>-81.397365532381897</v>
      </c>
      <c r="P472" s="117" t="str">
        <f t="shared" si="6"/>
        <v>Negative anomaly</v>
      </c>
      <c r="Q472" s="117"/>
    </row>
    <row r="473" spans="12:17" x14ac:dyDescent="0.3">
      <c r="L473" s="121">
        <v>42106</v>
      </c>
      <c r="M473" s="122">
        <v>11</v>
      </c>
      <c r="N473" s="123">
        <v>92.397365532381897</v>
      </c>
      <c r="O473" s="122">
        <v>-81.397365532381897</v>
      </c>
      <c r="P473" s="117" t="str">
        <f t="shared" ref="P473:P536" si="7">IF(O473&gt;250,"High anomaly",
   IF(O473&gt;150,"Moderate spike",
      IF(O473&lt;-40,"Negative anomaly","Normal")))</f>
        <v>Negative anomaly</v>
      </c>
      <c r="Q473" s="117"/>
    </row>
    <row r="474" spans="12:17" x14ac:dyDescent="0.3">
      <c r="L474" s="121">
        <v>42140</v>
      </c>
      <c r="M474" s="122">
        <v>11</v>
      </c>
      <c r="N474" s="123">
        <v>92.397365532381897</v>
      </c>
      <c r="O474" s="122">
        <v>-81.397365532381897</v>
      </c>
      <c r="P474" s="117" t="str">
        <f t="shared" si="7"/>
        <v>Negative anomaly</v>
      </c>
      <c r="Q474" s="117"/>
    </row>
    <row r="475" spans="12:17" x14ac:dyDescent="0.3">
      <c r="L475" s="121">
        <v>42123</v>
      </c>
      <c r="M475" s="122">
        <v>11</v>
      </c>
      <c r="N475" s="123">
        <v>92.397365532381897</v>
      </c>
      <c r="O475" s="122">
        <v>-81.397365532381897</v>
      </c>
      <c r="P475" s="117" t="str">
        <f t="shared" si="7"/>
        <v>Negative anomaly</v>
      </c>
      <c r="Q475" s="117"/>
    </row>
    <row r="476" spans="12:17" x14ac:dyDescent="0.3">
      <c r="L476" s="121">
        <v>42448</v>
      </c>
      <c r="M476" s="122">
        <v>11</v>
      </c>
      <c r="N476" s="123">
        <v>92.397365532381897</v>
      </c>
      <c r="O476" s="122">
        <v>-81.397365532381897</v>
      </c>
      <c r="P476" s="117" t="str">
        <f t="shared" si="7"/>
        <v>Negative anomaly</v>
      </c>
      <c r="Q476" s="117"/>
    </row>
    <row r="477" spans="12:17" x14ac:dyDescent="0.3">
      <c r="L477" s="121">
        <v>42339</v>
      </c>
      <c r="M477" s="122">
        <v>11</v>
      </c>
      <c r="N477" s="123">
        <v>92.397365532381897</v>
      </c>
      <c r="O477" s="122">
        <v>-81.397365532381897</v>
      </c>
      <c r="P477" s="117" t="str">
        <f t="shared" si="7"/>
        <v>Negative anomaly</v>
      </c>
      <c r="Q477" s="117"/>
    </row>
    <row r="478" spans="12:17" x14ac:dyDescent="0.3">
      <c r="L478" s="121">
        <v>42128</v>
      </c>
      <c r="M478" s="122">
        <v>11</v>
      </c>
      <c r="N478" s="123">
        <v>92.397365532381897</v>
      </c>
      <c r="O478" s="122">
        <v>-81.397365532381897</v>
      </c>
      <c r="P478" s="117" t="str">
        <f t="shared" si="7"/>
        <v>Negative anomaly</v>
      </c>
      <c r="Q478" s="117"/>
    </row>
    <row r="479" spans="12:17" x14ac:dyDescent="0.3">
      <c r="L479" s="121">
        <v>42408</v>
      </c>
      <c r="M479" s="122">
        <v>11</v>
      </c>
      <c r="N479" s="123">
        <v>92.397365532381897</v>
      </c>
      <c r="O479" s="122">
        <v>-81.397365532381897</v>
      </c>
      <c r="P479" s="117" t="str">
        <f t="shared" si="7"/>
        <v>Negative anomaly</v>
      </c>
      <c r="Q479" s="117"/>
    </row>
    <row r="480" spans="12:17" x14ac:dyDescent="0.3">
      <c r="L480" s="121">
        <v>42424</v>
      </c>
      <c r="M480" s="122">
        <v>11</v>
      </c>
      <c r="N480" s="123">
        <v>92.397365532381897</v>
      </c>
      <c r="O480" s="122">
        <v>-81.397365532381897</v>
      </c>
      <c r="P480" s="117" t="str">
        <f t="shared" si="7"/>
        <v>Negative anomaly</v>
      </c>
      <c r="Q480" s="117"/>
    </row>
    <row r="481" spans="12:17" x14ac:dyDescent="0.3">
      <c r="L481" s="121">
        <v>42354</v>
      </c>
      <c r="M481" s="122">
        <v>11</v>
      </c>
      <c r="N481" s="123">
        <v>92.397365532381897</v>
      </c>
      <c r="O481" s="122">
        <v>-81.397365532381897</v>
      </c>
      <c r="P481" s="117" t="str">
        <f t="shared" si="7"/>
        <v>Negative anomaly</v>
      </c>
      <c r="Q481" s="117"/>
    </row>
    <row r="482" spans="12:17" x14ac:dyDescent="0.3">
      <c r="L482" s="121">
        <v>42492</v>
      </c>
      <c r="M482" s="122">
        <v>11</v>
      </c>
      <c r="N482" s="123">
        <v>92.397365532381897</v>
      </c>
      <c r="O482" s="122">
        <v>-81.397365532381897</v>
      </c>
      <c r="P482" s="117" t="str">
        <f t="shared" si="7"/>
        <v>Negative anomaly</v>
      </c>
      <c r="Q482" s="117"/>
    </row>
    <row r="483" spans="12:17" x14ac:dyDescent="0.3">
      <c r="L483" s="121">
        <v>42289</v>
      </c>
      <c r="M483" s="122">
        <v>11</v>
      </c>
      <c r="N483" s="123">
        <v>92.397365532381897</v>
      </c>
      <c r="O483" s="122">
        <v>-81.397365532381897</v>
      </c>
      <c r="P483" s="117" t="str">
        <f t="shared" si="7"/>
        <v>Negative anomaly</v>
      </c>
      <c r="Q483" s="117"/>
    </row>
    <row r="484" spans="12:17" x14ac:dyDescent="0.3">
      <c r="L484" s="121">
        <v>42490</v>
      </c>
      <c r="M484" s="122">
        <v>11</v>
      </c>
      <c r="N484" s="123">
        <v>92.397365532381897</v>
      </c>
      <c r="O484" s="122">
        <v>-81.397365532381897</v>
      </c>
      <c r="P484" s="117" t="str">
        <f t="shared" si="7"/>
        <v>Negative anomaly</v>
      </c>
      <c r="Q484" s="117"/>
    </row>
    <row r="485" spans="12:17" x14ac:dyDescent="0.3">
      <c r="L485" s="121">
        <v>42449</v>
      </c>
      <c r="M485" s="122">
        <v>11</v>
      </c>
      <c r="N485" s="123">
        <v>92.397365532381897</v>
      </c>
      <c r="O485" s="122">
        <v>-81.397365532381897</v>
      </c>
      <c r="P485" s="117" t="str">
        <f t="shared" si="7"/>
        <v>Negative anomaly</v>
      </c>
      <c r="Q485" s="117"/>
    </row>
    <row r="486" spans="12:17" x14ac:dyDescent="0.3">
      <c r="L486" s="121">
        <v>42461</v>
      </c>
      <c r="M486" s="122">
        <v>11</v>
      </c>
      <c r="N486" s="123">
        <v>92.397365532381897</v>
      </c>
      <c r="O486" s="122">
        <v>-81.397365532381897</v>
      </c>
      <c r="P486" s="117" t="str">
        <f t="shared" si="7"/>
        <v>Negative anomaly</v>
      </c>
      <c r="Q486" s="117"/>
    </row>
    <row r="487" spans="12:17" x14ac:dyDescent="0.3">
      <c r="L487" s="121">
        <v>42478</v>
      </c>
      <c r="M487" s="122">
        <v>11</v>
      </c>
      <c r="N487" s="123">
        <v>92.397365532381897</v>
      </c>
      <c r="O487" s="122">
        <v>-81.397365532381897</v>
      </c>
      <c r="P487" s="117" t="str">
        <f t="shared" si="7"/>
        <v>Negative anomaly</v>
      </c>
      <c r="Q487" s="117"/>
    </row>
    <row r="488" spans="12:17" x14ac:dyDescent="0.3">
      <c r="L488" s="121">
        <v>42260</v>
      </c>
      <c r="M488" s="122">
        <v>11</v>
      </c>
      <c r="N488" s="123">
        <v>92.397365532381897</v>
      </c>
      <c r="O488" s="122">
        <v>-81.397365532381897</v>
      </c>
      <c r="P488" s="117" t="str">
        <f t="shared" si="7"/>
        <v>Negative anomaly</v>
      </c>
      <c r="Q488" s="117"/>
    </row>
    <row r="489" spans="12:17" x14ac:dyDescent="0.3">
      <c r="L489" s="121">
        <v>42422</v>
      </c>
      <c r="M489" s="122">
        <v>11</v>
      </c>
      <c r="N489" s="123">
        <v>92.397365532381897</v>
      </c>
      <c r="O489" s="122">
        <v>-81.397365532381897</v>
      </c>
      <c r="P489" s="117" t="str">
        <f t="shared" si="7"/>
        <v>Negative anomaly</v>
      </c>
      <c r="Q489" s="117"/>
    </row>
    <row r="490" spans="12:17" x14ac:dyDescent="0.3">
      <c r="L490" s="121">
        <v>42202</v>
      </c>
      <c r="M490" s="122">
        <v>11</v>
      </c>
      <c r="N490" s="123">
        <v>92.397365532381897</v>
      </c>
      <c r="O490" s="122">
        <v>-81.397365532381897</v>
      </c>
      <c r="P490" s="117" t="str">
        <f t="shared" si="7"/>
        <v>Negative anomaly</v>
      </c>
      <c r="Q490" s="117"/>
    </row>
    <row r="491" spans="12:17" x14ac:dyDescent="0.3">
      <c r="L491" s="121">
        <v>42528</v>
      </c>
      <c r="M491" s="122">
        <v>11</v>
      </c>
      <c r="N491" s="123">
        <v>92.397365532381897</v>
      </c>
      <c r="O491" s="122">
        <v>-81.397365532381897</v>
      </c>
      <c r="P491" s="117" t="str">
        <f t="shared" si="7"/>
        <v>Negative anomaly</v>
      </c>
      <c r="Q491" s="117"/>
    </row>
    <row r="492" spans="12:17" x14ac:dyDescent="0.3">
      <c r="L492" s="121">
        <v>42527</v>
      </c>
      <c r="M492" s="122">
        <v>11</v>
      </c>
      <c r="N492" s="123">
        <v>92.397365532381897</v>
      </c>
      <c r="O492" s="122">
        <v>-81.397365532381897</v>
      </c>
      <c r="P492" s="117" t="str">
        <f t="shared" si="7"/>
        <v>Negative anomaly</v>
      </c>
      <c r="Q492" s="117"/>
    </row>
    <row r="493" spans="12:17" x14ac:dyDescent="0.3">
      <c r="L493" s="121">
        <v>42241</v>
      </c>
      <c r="M493" s="122">
        <v>11</v>
      </c>
      <c r="N493" s="123">
        <v>92.397365532381897</v>
      </c>
      <c r="O493" s="122">
        <v>-81.397365532381897</v>
      </c>
      <c r="P493" s="117" t="str">
        <f t="shared" si="7"/>
        <v>Negative anomaly</v>
      </c>
      <c r="Q493" s="117"/>
    </row>
    <row r="494" spans="12:17" x14ac:dyDescent="0.3">
      <c r="L494" s="121">
        <v>42355</v>
      </c>
      <c r="M494" s="122">
        <v>11</v>
      </c>
      <c r="N494" s="123">
        <v>92.397365532381897</v>
      </c>
      <c r="O494" s="122">
        <v>-81.397365532381897</v>
      </c>
      <c r="P494" s="117" t="str">
        <f t="shared" si="7"/>
        <v>Negative anomaly</v>
      </c>
      <c r="Q494" s="117"/>
    </row>
    <row r="495" spans="12:17" x14ac:dyDescent="0.3">
      <c r="L495" s="121">
        <v>42533</v>
      </c>
      <c r="M495" s="122">
        <v>11</v>
      </c>
      <c r="N495" s="123">
        <v>92.397365532381897</v>
      </c>
      <c r="O495" s="122">
        <v>-81.397365532381897</v>
      </c>
      <c r="P495" s="117" t="str">
        <f t="shared" si="7"/>
        <v>Negative anomaly</v>
      </c>
      <c r="Q495" s="117"/>
    </row>
    <row r="496" spans="12:17" x14ac:dyDescent="0.3">
      <c r="L496" s="121">
        <v>42501</v>
      </c>
      <c r="M496" s="122">
        <v>11</v>
      </c>
      <c r="N496" s="123">
        <v>92.397365532381897</v>
      </c>
      <c r="O496" s="122">
        <v>-81.397365532381897</v>
      </c>
      <c r="P496" s="117" t="str">
        <f t="shared" si="7"/>
        <v>Negative anomaly</v>
      </c>
      <c r="Q496" s="117"/>
    </row>
    <row r="497" spans="12:17" x14ac:dyDescent="0.3">
      <c r="L497" s="121">
        <v>42385</v>
      </c>
      <c r="M497" s="122">
        <v>11</v>
      </c>
      <c r="N497" s="123">
        <v>92.397365532381897</v>
      </c>
      <c r="O497" s="122">
        <v>-81.397365532381897</v>
      </c>
      <c r="P497" s="117" t="str">
        <f t="shared" si="7"/>
        <v>Negative anomaly</v>
      </c>
      <c r="Q497" s="117"/>
    </row>
    <row r="498" spans="12:17" x14ac:dyDescent="0.3">
      <c r="L498" s="121">
        <v>42467</v>
      </c>
      <c r="M498" s="122">
        <v>11</v>
      </c>
      <c r="N498" s="123">
        <v>92.397365532381897</v>
      </c>
      <c r="O498" s="122">
        <v>-81.397365532381897</v>
      </c>
      <c r="P498" s="117" t="str">
        <f t="shared" si="7"/>
        <v>Negative anomaly</v>
      </c>
      <c r="Q498" s="117"/>
    </row>
    <row r="499" spans="12:17" x14ac:dyDescent="0.3">
      <c r="L499" s="121">
        <v>42235</v>
      </c>
      <c r="M499" s="122">
        <v>11</v>
      </c>
      <c r="N499" s="123">
        <v>92.397365532381897</v>
      </c>
      <c r="O499" s="122">
        <v>-81.397365532381897</v>
      </c>
      <c r="P499" s="117" t="str">
        <f t="shared" si="7"/>
        <v>Negative anomaly</v>
      </c>
      <c r="Q499" s="117"/>
    </row>
    <row r="500" spans="12:17" x14ac:dyDescent="0.3">
      <c r="L500" s="121">
        <v>42319</v>
      </c>
      <c r="M500" s="122">
        <v>11</v>
      </c>
      <c r="N500" s="123">
        <v>92.397365532381897</v>
      </c>
      <c r="O500" s="122">
        <v>-81.397365532381897</v>
      </c>
      <c r="P500" s="117" t="str">
        <f t="shared" si="7"/>
        <v>Negative anomaly</v>
      </c>
      <c r="Q500" s="117"/>
    </row>
    <row r="501" spans="12:17" x14ac:dyDescent="0.3">
      <c r="L501" s="121">
        <v>42114</v>
      </c>
      <c r="M501" s="122">
        <v>11</v>
      </c>
      <c r="N501" s="123">
        <v>92.397365532381897</v>
      </c>
      <c r="O501" s="122">
        <v>-81.397365532381897</v>
      </c>
      <c r="P501" s="117" t="str">
        <f t="shared" si="7"/>
        <v>Negative anomaly</v>
      </c>
      <c r="Q501" s="117"/>
    </row>
    <row r="502" spans="12:17" x14ac:dyDescent="0.3">
      <c r="L502" s="121">
        <v>42061</v>
      </c>
      <c r="M502" s="122">
        <v>11</v>
      </c>
      <c r="N502" s="123">
        <v>92.397365532381897</v>
      </c>
      <c r="O502" s="122">
        <v>-81.397365532381897</v>
      </c>
      <c r="P502" s="117" t="str">
        <f t="shared" si="7"/>
        <v>Negative anomaly</v>
      </c>
      <c r="Q502" s="117"/>
    </row>
    <row r="503" spans="12:17" x14ac:dyDescent="0.3">
      <c r="L503" s="121">
        <v>42243</v>
      </c>
      <c r="M503" s="122">
        <v>11</v>
      </c>
      <c r="N503" s="123">
        <v>92.397365532381897</v>
      </c>
      <c r="O503" s="122">
        <v>-81.397365532381897</v>
      </c>
      <c r="P503" s="117" t="str">
        <f t="shared" si="7"/>
        <v>Negative anomaly</v>
      </c>
      <c r="Q503" s="117"/>
    </row>
    <row r="504" spans="12:17" x14ac:dyDescent="0.3">
      <c r="L504" s="121">
        <v>42517</v>
      </c>
      <c r="M504" s="122">
        <v>10</v>
      </c>
      <c r="N504" s="123">
        <v>92.397365532381897</v>
      </c>
      <c r="O504" s="122">
        <v>-82.397365532381897</v>
      </c>
      <c r="P504" s="117" t="str">
        <f t="shared" si="7"/>
        <v>Negative anomaly</v>
      </c>
      <c r="Q504" s="117"/>
    </row>
    <row r="505" spans="12:17" x14ac:dyDescent="0.3">
      <c r="L505" s="121">
        <v>42391</v>
      </c>
      <c r="M505" s="122">
        <v>10</v>
      </c>
      <c r="N505" s="123">
        <v>92.397365532381897</v>
      </c>
      <c r="O505" s="122">
        <v>-82.397365532381897</v>
      </c>
      <c r="P505" s="117" t="str">
        <f t="shared" si="7"/>
        <v>Negative anomaly</v>
      </c>
      <c r="Q505" s="117"/>
    </row>
    <row r="506" spans="12:17" x14ac:dyDescent="0.3">
      <c r="L506" s="121">
        <v>42356</v>
      </c>
      <c r="M506" s="122">
        <v>10</v>
      </c>
      <c r="N506" s="123">
        <v>92.397365532381897</v>
      </c>
      <c r="O506" s="122">
        <v>-82.397365532381897</v>
      </c>
      <c r="P506" s="117" t="str">
        <f t="shared" si="7"/>
        <v>Negative anomaly</v>
      </c>
      <c r="Q506" s="117"/>
    </row>
    <row r="507" spans="12:17" x14ac:dyDescent="0.3">
      <c r="L507" s="121">
        <v>42420</v>
      </c>
      <c r="M507" s="122">
        <v>10</v>
      </c>
      <c r="N507" s="123">
        <v>92.397365532381897</v>
      </c>
      <c r="O507" s="122">
        <v>-82.397365532381897</v>
      </c>
      <c r="P507" s="117" t="str">
        <f t="shared" si="7"/>
        <v>Negative anomaly</v>
      </c>
      <c r="Q507" s="117"/>
    </row>
    <row r="508" spans="12:17" x14ac:dyDescent="0.3">
      <c r="L508" s="121">
        <v>42532</v>
      </c>
      <c r="M508" s="122">
        <v>10</v>
      </c>
      <c r="N508" s="123">
        <v>92.397365532381897</v>
      </c>
      <c r="O508" s="122">
        <v>-82.397365532381897</v>
      </c>
      <c r="P508" s="117" t="str">
        <f t="shared" si="7"/>
        <v>Negative anomaly</v>
      </c>
      <c r="Q508" s="117"/>
    </row>
    <row r="509" spans="12:17" x14ac:dyDescent="0.3">
      <c r="L509" s="121">
        <v>42379</v>
      </c>
      <c r="M509" s="122">
        <v>10</v>
      </c>
      <c r="N509" s="123">
        <v>92.397365532381897</v>
      </c>
      <c r="O509" s="122">
        <v>-82.397365532381897</v>
      </c>
      <c r="P509" s="117" t="str">
        <f t="shared" si="7"/>
        <v>Negative anomaly</v>
      </c>
      <c r="Q509" s="117"/>
    </row>
    <row r="510" spans="12:17" x14ac:dyDescent="0.3">
      <c r="L510" s="121">
        <v>42215</v>
      </c>
      <c r="M510" s="122">
        <v>10</v>
      </c>
      <c r="N510" s="123">
        <v>92.397365532381897</v>
      </c>
      <c r="O510" s="122">
        <v>-82.397365532381897</v>
      </c>
      <c r="P510" s="117" t="str">
        <f t="shared" si="7"/>
        <v>Negative anomaly</v>
      </c>
      <c r="Q510" s="117"/>
    </row>
    <row r="511" spans="12:17" x14ac:dyDescent="0.3">
      <c r="L511" s="121">
        <v>42117</v>
      </c>
      <c r="M511" s="122">
        <v>10</v>
      </c>
      <c r="N511" s="123">
        <v>92.397365532381897</v>
      </c>
      <c r="O511" s="122">
        <v>-82.397365532381897</v>
      </c>
      <c r="P511" s="117" t="str">
        <f t="shared" si="7"/>
        <v>Negative anomaly</v>
      </c>
      <c r="Q511" s="117"/>
    </row>
    <row r="512" spans="12:17" x14ac:dyDescent="0.3">
      <c r="L512" s="121">
        <v>42431</v>
      </c>
      <c r="M512" s="122">
        <v>10</v>
      </c>
      <c r="N512" s="123">
        <v>92.397365532381897</v>
      </c>
      <c r="O512" s="122">
        <v>-82.397365532381897</v>
      </c>
      <c r="P512" s="117" t="str">
        <f t="shared" si="7"/>
        <v>Negative anomaly</v>
      </c>
      <c r="Q512" s="117"/>
    </row>
    <row r="513" spans="12:17" x14ac:dyDescent="0.3">
      <c r="L513" s="121">
        <v>42545</v>
      </c>
      <c r="M513" s="122">
        <v>10</v>
      </c>
      <c r="N513" s="123">
        <v>92.397365532381897</v>
      </c>
      <c r="O513" s="122">
        <v>-82.397365532381897</v>
      </c>
      <c r="P513" s="117" t="str">
        <f t="shared" si="7"/>
        <v>Negative anomaly</v>
      </c>
      <c r="Q513" s="117"/>
    </row>
    <row r="514" spans="12:17" x14ac:dyDescent="0.3">
      <c r="L514" s="121">
        <v>42459</v>
      </c>
      <c r="M514" s="122">
        <v>10</v>
      </c>
      <c r="N514" s="123">
        <v>92.397365532381897</v>
      </c>
      <c r="O514" s="122">
        <v>-82.397365532381897</v>
      </c>
      <c r="P514" s="117" t="str">
        <f t="shared" si="7"/>
        <v>Negative anomaly</v>
      </c>
      <c r="Q514" s="117"/>
    </row>
    <row r="515" spans="12:17" x14ac:dyDescent="0.3">
      <c r="L515" s="121">
        <v>42041</v>
      </c>
      <c r="M515" s="122">
        <v>10</v>
      </c>
      <c r="N515" s="123">
        <v>92.397365532381897</v>
      </c>
      <c r="O515" s="122">
        <v>-82.397365532381897</v>
      </c>
      <c r="P515" s="117" t="str">
        <f t="shared" si="7"/>
        <v>Negative anomaly</v>
      </c>
      <c r="Q515" s="117"/>
    </row>
    <row r="516" spans="12:17" x14ac:dyDescent="0.3">
      <c r="L516" s="121">
        <v>42076</v>
      </c>
      <c r="M516" s="122">
        <v>10</v>
      </c>
      <c r="N516" s="123">
        <v>92.397365532381897</v>
      </c>
      <c r="O516" s="122">
        <v>-82.397365532381897</v>
      </c>
      <c r="P516" s="117" t="str">
        <f t="shared" si="7"/>
        <v>Negative anomaly</v>
      </c>
      <c r="Q516" s="117"/>
    </row>
    <row r="517" spans="12:17" x14ac:dyDescent="0.3">
      <c r="L517" s="121">
        <v>42465</v>
      </c>
      <c r="M517" s="122">
        <v>10</v>
      </c>
      <c r="N517" s="123">
        <v>92.397365532381897</v>
      </c>
      <c r="O517" s="122">
        <v>-82.397365532381897</v>
      </c>
      <c r="P517" s="117" t="str">
        <f t="shared" si="7"/>
        <v>Negative anomaly</v>
      </c>
      <c r="Q517" s="117"/>
    </row>
    <row r="518" spans="12:17" x14ac:dyDescent="0.3">
      <c r="L518" s="121">
        <v>42516</v>
      </c>
      <c r="M518" s="122">
        <v>10</v>
      </c>
      <c r="N518" s="123">
        <v>92.397365532381897</v>
      </c>
      <c r="O518" s="122">
        <v>-82.397365532381897</v>
      </c>
      <c r="P518" s="117" t="str">
        <f t="shared" si="7"/>
        <v>Negative anomaly</v>
      </c>
      <c r="Q518" s="117"/>
    </row>
    <row r="519" spans="12:17" x14ac:dyDescent="0.3">
      <c r="L519" s="121">
        <v>42332</v>
      </c>
      <c r="M519" s="122">
        <v>10</v>
      </c>
      <c r="N519" s="123">
        <v>92.397365532381897</v>
      </c>
      <c r="O519" s="122">
        <v>-82.397365532381897</v>
      </c>
      <c r="P519" s="117" t="str">
        <f t="shared" si="7"/>
        <v>Negative anomaly</v>
      </c>
      <c r="Q519" s="117"/>
    </row>
    <row r="520" spans="12:17" x14ac:dyDescent="0.3">
      <c r="L520" s="121">
        <v>42409</v>
      </c>
      <c r="M520" s="122">
        <v>10</v>
      </c>
      <c r="N520" s="123">
        <v>92.397365532381897</v>
      </c>
      <c r="O520" s="122">
        <v>-82.397365532381897</v>
      </c>
      <c r="P520" s="117" t="str">
        <f t="shared" si="7"/>
        <v>Negative anomaly</v>
      </c>
      <c r="Q520" s="117"/>
    </row>
    <row r="521" spans="12:17" x14ac:dyDescent="0.3">
      <c r="L521" s="121">
        <v>42238</v>
      </c>
      <c r="M521" s="122">
        <v>10</v>
      </c>
      <c r="N521" s="123">
        <v>92.397365532381897</v>
      </c>
      <c r="O521" s="122">
        <v>-82.397365532381897</v>
      </c>
      <c r="P521" s="117" t="str">
        <f t="shared" si="7"/>
        <v>Negative anomaly</v>
      </c>
      <c r="Q521" s="117"/>
    </row>
    <row r="522" spans="12:17" x14ac:dyDescent="0.3">
      <c r="L522" s="121">
        <v>42551</v>
      </c>
      <c r="M522" s="122">
        <v>10</v>
      </c>
      <c r="N522" s="123">
        <v>92.397365532381897</v>
      </c>
      <c r="O522" s="122">
        <v>-82.397365532381897</v>
      </c>
      <c r="P522" s="117" t="str">
        <f t="shared" si="7"/>
        <v>Negative anomaly</v>
      </c>
      <c r="Q522" s="117"/>
    </row>
    <row r="523" spans="12:17" x14ac:dyDescent="0.3">
      <c r="L523" s="121">
        <v>42212</v>
      </c>
      <c r="M523" s="122">
        <v>10</v>
      </c>
      <c r="N523" s="123">
        <v>92.397365532381897</v>
      </c>
      <c r="O523" s="122">
        <v>-82.397365532381897</v>
      </c>
      <c r="P523" s="117" t="str">
        <f t="shared" si="7"/>
        <v>Negative anomaly</v>
      </c>
      <c r="Q523" s="117"/>
    </row>
    <row r="524" spans="12:17" x14ac:dyDescent="0.3">
      <c r="L524" s="121">
        <v>42273</v>
      </c>
      <c r="M524" s="122">
        <v>10</v>
      </c>
      <c r="N524" s="123">
        <v>92.397365532381897</v>
      </c>
      <c r="O524" s="122">
        <v>-82.397365532381897</v>
      </c>
      <c r="P524" s="117" t="str">
        <f t="shared" si="7"/>
        <v>Negative anomaly</v>
      </c>
      <c r="Q524" s="117"/>
    </row>
    <row r="525" spans="12:17" x14ac:dyDescent="0.3">
      <c r="L525" s="121">
        <v>42240</v>
      </c>
      <c r="M525" s="122">
        <v>10</v>
      </c>
      <c r="N525" s="123">
        <v>92.397365532381897</v>
      </c>
      <c r="O525" s="122">
        <v>-82.397365532381897</v>
      </c>
      <c r="P525" s="117" t="str">
        <f t="shared" si="7"/>
        <v>Negative anomaly</v>
      </c>
      <c r="Q525" s="117"/>
    </row>
    <row r="526" spans="12:17" x14ac:dyDescent="0.3">
      <c r="L526" s="121">
        <v>42487</v>
      </c>
      <c r="M526" s="122">
        <v>10</v>
      </c>
      <c r="N526" s="123">
        <v>92.397365532381897</v>
      </c>
      <c r="O526" s="122">
        <v>-82.397365532381897</v>
      </c>
      <c r="P526" s="117" t="str">
        <f t="shared" si="7"/>
        <v>Negative anomaly</v>
      </c>
      <c r="Q526" s="117"/>
    </row>
    <row r="527" spans="12:17" x14ac:dyDescent="0.3">
      <c r="L527" s="121">
        <v>42413</v>
      </c>
      <c r="M527" s="122">
        <v>10</v>
      </c>
      <c r="N527" s="123">
        <v>92.397365532381897</v>
      </c>
      <c r="O527" s="122">
        <v>-82.397365532381897</v>
      </c>
      <c r="P527" s="117" t="str">
        <f t="shared" si="7"/>
        <v>Negative anomaly</v>
      </c>
      <c r="Q527" s="117"/>
    </row>
    <row r="528" spans="12:17" x14ac:dyDescent="0.3">
      <c r="L528" s="121">
        <v>42237</v>
      </c>
      <c r="M528" s="122">
        <v>10</v>
      </c>
      <c r="N528" s="123">
        <v>92.397365532381897</v>
      </c>
      <c r="O528" s="122">
        <v>-82.397365532381897</v>
      </c>
      <c r="P528" s="117" t="str">
        <f t="shared" si="7"/>
        <v>Negative anomaly</v>
      </c>
      <c r="Q528" s="117"/>
    </row>
    <row r="529" spans="12:17" x14ac:dyDescent="0.3">
      <c r="L529" s="121">
        <v>42078</v>
      </c>
      <c r="M529" s="122">
        <v>10</v>
      </c>
      <c r="N529" s="123">
        <v>92.397365532381897</v>
      </c>
      <c r="O529" s="122">
        <v>-82.397365532381897</v>
      </c>
      <c r="P529" s="117" t="str">
        <f t="shared" si="7"/>
        <v>Negative anomaly</v>
      </c>
      <c r="Q529" s="117"/>
    </row>
    <row r="530" spans="12:17" x14ac:dyDescent="0.3">
      <c r="L530" s="121">
        <v>42034</v>
      </c>
      <c r="M530" s="122">
        <v>10</v>
      </c>
      <c r="N530" s="123">
        <v>92.397365532381897</v>
      </c>
      <c r="O530" s="122">
        <v>-82.397365532381897</v>
      </c>
      <c r="P530" s="117" t="str">
        <f t="shared" si="7"/>
        <v>Negative anomaly</v>
      </c>
      <c r="Q530" s="117"/>
    </row>
    <row r="531" spans="12:17" x14ac:dyDescent="0.3">
      <c r="L531" s="121">
        <v>42541</v>
      </c>
      <c r="M531" s="122">
        <v>10</v>
      </c>
      <c r="N531" s="123">
        <v>92.397365532381897</v>
      </c>
      <c r="O531" s="122">
        <v>-82.397365532381897</v>
      </c>
      <c r="P531" s="117" t="str">
        <f t="shared" si="7"/>
        <v>Negative anomaly</v>
      </c>
      <c r="Q531" s="117"/>
    </row>
    <row r="532" spans="12:17" x14ac:dyDescent="0.3">
      <c r="L532" s="121">
        <v>42206</v>
      </c>
      <c r="M532" s="122">
        <v>10</v>
      </c>
      <c r="N532" s="123">
        <v>92.397365532381897</v>
      </c>
      <c r="O532" s="122">
        <v>-82.397365532381897</v>
      </c>
      <c r="P532" s="117" t="str">
        <f t="shared" si="7"/>
        <v>Negative anomaly</v>
      </c>
      <c r="Q532" s="117"/>
    </row>
    <row r="533" spans="12:17" x14ac:dyDescent="0.3">
      <c r="L533" s="121">
        <v>42460</v>
      </c>
      <c r="M533" s="122">
        <v>10</v>
      </c>
      <c r="N533" s="123">
        <v>92.397365532381897</v>
      </c>
      <c r="O533" s="122">
        <v>-82.397365532381897</v>
      </c>
      <c r="P533" s="117" t="str">
        <f t="shared" si="7"/>
        <v>Negative anomaly</v>
      </c>
      <c r="Q533" s="117"/>
    </row>
    <row r="534" spans="12:17" x14ac:dyDescent="0.3">
      <c r="L534" s="121">
        <v>42366</v>
      </c>
      <c r="M534" s="122">
        <v>10</v>
      </c>
      <c r="N534" s="123">
        <v>92.397365532381897</v>
      </c>
      <c r="O534" s="122">
        <v>-82.397365532381897</v>
      </c>
      <c r="P534" s="117" t="str">
        <f t="shared" si="7"/>
        <v>Negative anomaly</v>
      </c>
      <c r="Q534" s="117"/>
    </row>
    <row r="535" spans="12:17" x14ac:dyDescent="0.3">
      <c r="L535" s="121">
        <v>42191</v>
      </c>
      <c r="M535" s="122">
        <v>10</v>
      </c>
      <c r="N535" s="123">
        <v>92.397365532381897</v>
      </c>
      <c r="O535" s="122">
        <v>-82.397365532381897</v>
      </c>
      <c r="P535" s="117" t="str">
        <f t="shared" si="7"/>
        <v>Negative anomaly</v>
      </c>
      <c r="Q535" s="117"/>
    </row>
    <row r="536" spans="12:17" x14ac:dyDescent="0.3">
      <c r="L536" s="121">
        <v>42190</v>
      </c>
      <c r="M536" s="122">
        <v>10</v>
      </c>
      <c r="N536" s="123">
        <v>92.397365532381897</v>
      </c>
      <c r="O536" s="122">
        <v>-82.397365532381897</v>
      </c>
      <c r="P536" s="117" t="str">
        <f t="shared" si="7"/>
        <v>Negative anomaly</v>
      </c>
      <c r="Q536" s="117"/>
    </row>
    <row r="537" spans="12:17" x14ac:dyDescent="0.3">
      <c r="L537" s="121">
        <v>42377</v>
      </c>
      <c r="M537" s="122">
        <v>10</v>
      </c>
      <c r="N537" s="123">
        <v>92.397365532381897</v>
      </c>
      <c r="O537" s="122">
        <v>-82.397365532381897</v>
      </c>
      <c r="P537" s="117" t="str">
        <f t="shared" ref="P537:P600" si="8">IF(O537&gt;250,"High anomaly",
   IF(O537&gt;150,"Moderate spike",
      IF(O537&lt;-40,"Negative anomaly","Normal")))</f>
        <v>Negative anomaly</v>
      </c>
      <c r="Q537" s="117"/>
    </row>
    <row r="538" spans="12:17" x14ac:dyDescent="0.3">
      <c r="L538" s="121">
        <v>42296</v>
      </c>
      <c r="M538" s="122">
        <v>10</v>
      </c>
      <c r="N538" s="123">
        <v>92.397365532381897</v>
      </c>
      <c r="O538" s="122">
        <v>-82.397365532381897</v>
      </c>
      <c r="P538" s="117" t="str">
        <f t="shared" si="8"/>
        <v>Negative anomaly</v>
      </c>
      <c r="Q538" s="117"/>
    </row>
    <row r="539" spans="12:17" x14ac:dyDescent="0.3">
      <c r="L539" s="121">
        <v>42412</v>
      </c>
      <c r="M539" s="122">
        <v>10</v>
      </c>
      <c r="N539" s="123">
        <v>92.397365532381897</v>
      </c>
      <c r="O539" s="122">
        <v>-82.397365532381897</v>
      </c>
      <c r="P539" s="117" t="str">
        <f t="shared" si="8"/>
        <v>Negative anomaly</v>
      </c>
      <c r="Q539" s="117"/>
    </row>
    <row r="540" spans="12:17" x14ac:dyDescent="0.3">
      <c r="L540" s="121">
        <v>42511</v>
      </c>
      <c r="M540" s="122">
        <v>10</v>
      </c>
      <c r="N540" s="123">
        <v>92.397365532381897</v>
      </c>
      <c r="O540" s="122">
        <v>-82.397365532381897</v>
      </c>
      <c r="P540" s="117" t="str">
        <f t="shared" si="8"/>
        <v>Negative anomaly</v>
      </c>
      <c r="Q540" s="117"/>
    </row>
    <row r="541" spans="12:17" x14ac:dyDescent="0.3">
      <c r="L541" s="121">
        <v>42402</v>
      </c>
      <c r="M541" s="122">
        <v>10</v>
      </c>
      <c r="N541" s="123">
        <v>92.397365532381897</v>
      </c>
      <c r="O541" s="122">
        <v>-82.397365532381897</v>
      </c>
      <c r="P541" s="117" t="str">
        <f t="shared" si="8"/>
        <v>Negative anomaly</v>
      </c>
      <c r="Q541" s="117"/>
    </row>
    <row r="542" spans="12:17" x14ac:dyDescent="0.3">
      <c r="L542" s="121">
        <v>42401</v>
      </c>
      <c r="M542" s="122">
        <v>10</v>
      </c>
      <c r="N542" s="123">
        <v>92.397365532381897</v>
      </c>
      <c r="O542" s="122">
        <v>-82.397365532381897</v>
      </c>
      <c r="P542" s="117" t="str">
        <f t="shared" si="8"/>
        <v>Negative anomaly</v>
      </c>
      <c r="Q542" s="117"/>
    </row>
    <row r="543" spans="12:17" x14ac:dyDescent="0.3">
      <c r="L543" s="121">
        <v>42230</v>
      </c>
      <c r="M543" s="122">
        <v>10</v>
      </c>
      <c r="N543" s="123">
        <v>92.397365532381897</v>
      </c>
      <c r="O543" s="122">
        <v>-82.397365532381897</v>
      </c>
      <c r="P543" s="117" t="str">
        <f t="shared" si="8"/>
        <v>Negative anomaly</v>
      </c>
      <c r="Q543" s="117"/>
    </row>
    <row r="544" spans="12:17" x14ac:dyDescent="0.3">
      <c r="L544" s="121">
        <v>42469</v>
      </c>
      <c r="M544" s="122">
        <v>10</v>
      </c>
      <c r="N544" s="123">
        <v>92.397365532381897</v>
      </c>
      <c r="O544" s="122">
        <v>-82.397365532381897</v>
      </c>
      <c r="P544" s="117" t="str">
        <f t="shared" si="8"/>
        <v>Negative anomaly</v>
      </c>
      <c r="Q544" s="117"/>
    </row>
    <row r="545" spans="12:17" x14ac:dyDescent="0.3">
      <c r="L545" s="121">
        <v>42132</v>
      </c>
      <c r="M545" s="122">
        <v>10</v>
      </c>
      <c r="N545" s="123">
        <v>92.397365532381897</v>
      </c>
      <c r="O545" s="122">
        <v>-82.397365532381897</v>
      </c>
      <c r="P545" s="117" t="str">
        <f t="shared" si="8"/>
        <v>Negative anomaly</v>
      </c>
      <c r="Q545" s="117"/>
    </row>
    <row r="546" spans="12:17" x14ac:dyDescent="0.3">
      <c r="L546" s="121">
        <v>42384</v>
      </c>
      <c r="M546" s="122">
        <v>10</v>
      </c>
      <c r="N546" s="123">
        <v>92.397365532381897</v>
      </c>
      <c r="O546" s="122">
        <v>-82.397365532381897</v>
      </c>
      <c r="P546" s="117" t="str">
        <f t="shared" si="8"/>
        <v>Negative anomaly</v>
      </c>
      <c r="Q546" s="117"/>
    </row>
    <row r="547" spans="12:17" x14ac:dyDescent="0.3">
      <c r="L547" s="121">
        <v>42458</v>
      </c>
      <c r="M547" s="122">
        <v>10</v>
      </c>
      <c r="N547" s="123">
        <v>92.397365532381897</v>
      </c>
      <c r="O547" s="122">
        <v>-82.397365532381897</v>
      </c>
      <c r="P547" s="117" t="str">
        <f t="shared" si="8"/>
        <v>Negative anomaly</v>
      </c>
      <c r="Q547" s="117"/>
    </row>
    <row r="548" spans="12:17" x14ac:dyDescent="0.3">
      <c r="L548" s="121">
        <v>42419</v>
      </c>
      <c r="M548" s="122">
        <v>10</v>
      </c>
      <c r="N548" s="123">
        <v>92.397365532381897</v>
      </c>
      <c r="O548" s="122">
        <v>-82.397365532381897</v>
      </c>
      <c r="P548" s="117" t="str">
        <f t="shared" si="8"/>
        <v>Negative anomaly</v>
      </c>
      <c r="Q548" s="117"/>
    </row>
    <row r="549" spans="12:17" x14ac:dyDescent="0.3">
      <c r="L549" s="121">
        <v>42233</v>
      </c>
      <c r="M549" s="122">
        <v>10</v>
      </c>
      <c r="N549" s="123">
        <v>92.397365532381897</v>
      </c>
      <c r="O549" s="122">
        <v>-82.397365532381897</v>
      </c>
      <c r="P549" s="117" t="str">
        <f t="shared" si="8"/>
        <v>Negative anomaly</v>
      </c>
      <c r="Q549" s="117"/>
    </row>
    <row r="550" spans="12:17" x14ac:dyDescent="0.3">
      <c r="L550" s="121">
        <v>42057</v>
      </c>
      <c r="M550" s="122">
        <v>10</v>
      </c>
      <c r="N550" s="123">
        <v>92.397365532381897</v>
      </c>
      <c r="O550" s="122">
        <v>-82.397365532381897</v>
      </c>
      <c r="P550" s="117" t="str">
        <f t="shared" si="8"/>
        <v>Negative anomaly</v>
      </c>
      <c r="Q550" s="117"/>
    </row>
    <row r="551" spans="12:17" x14ac:dyDescent="0.3">
      <c r="L551" s="121">
        <v>42414</v>
      </c>
      <c r="M551" s="122">
        <v>10</v>
      </c>
      <c r="N551" s="123">
        <v>92.397365532381897</v>
      </c>
      <c r="O551" s="122">
        <v>-82.397365532381897</v>
      </c>
      <c r="P551" s="117" t="str">
        <f t="shared" si="8"/>
        <v>Negative anomaly</v>
      </c>
      <c r="Q551" s="117"/>
    </row>
    <row r="552" spans="12:17" x14ac:dyDescent="0.3">
      <c r="L552" s="121">
        <v>42303</v>
      </c>
      <c r="M552" s="122">
        <v>9</v>
      </c>
      <c r="N552" s="123">
        <v>92.397365532381897</v>
      </c>
      <c r="O552" s="122">
        <v>-83.397365532381897</v>
      </c>
      <c r="P552" s="117" t="str">
        <f t="shared" si="8"/>
        <v>Negative anomaly</v>
      </c>
      <c r="Q552" s="117"/>
    </row>
    <row r="553" spans="12:17" x14ac:dyDescent="0.3">
      <c r="L553" s="121">
        <v>42256</v>
      </c>
      <c r="M553" s="122">
        <v>9</v>
      </c>
      <c r="N553" s="123">
        <v>92.397365532381897</v>
      </c>
      <c r="O553" s="122">
        <v>-83.397365532381897</v>
      </c>
      <c r="P553" s="117" t="str">
        <f t="shared" si="8"/>
        <v>Negative anomaly</v>
      </c>
      <c r="Q553" s="117"/>
    </row>
    <row r="554" spans="12:17" x14ac:dyDescent="0.3">
      <c r="L554" s="121">
        <v>42534</v>
      </c>
      <c r="M554" s="122">
        <v>9</v>
      </c>
      <c r="N554" s="123">
        <v>92.397365532381897</v>
      </c>
      <c r="O554" s="122">
        <v>-83.397365532381897</v>
      </c>
      <c r="P554" s="117" t="str">
        <f t="shared" si="8"/>
        <v>Negative anomaly</v>
      </c>
      <c r="Q554" s="117"/>
    </row>
    <row r="555" spans="12:17" x14ac:dyDescent="0.3">
      <c r="L555" s="121">
        <v>42015</v>
      </c>
      <c r="M555" s="122">
        <v>9</v>
      </c>
      <c r="N555" s="123">
        <v>92.397365532381897</v>
      </c>
      <c r="O555" s="122">
        <v>-83.397365532381897</v>
      </c>
      <c r="P555" s="117" t="str">
        <f t="shared" si="8"/>
        <v>Negative anomaly</v>
      </c>
      <c r="Q555" s="117"/>
    </row>
    <row r="556" spans="12:17" x14ac:dyDescent="0.3">
      <c r="L556" s="121">
        <v>42026</v>
      </c>
      <c r="M556" s="122">
        <v>9</v>
      </c>
      <c r="N556" s="123">
        <v>92.397365532381897</v>
      </c>
      <c r="O556" s="122">
        <v>-83.397365532381897</v>
      </c>
      <c r="P556" s="117" t="str">
        <f t="shared" si="8"/>
        <v>Negative anomaly</v>
      </c>
      <c r="Q556" s="117"/>
    </row>
    <row r="557" spans="12:17" x14ac:dyDescent="0.3">
      <c r="L557" s="121">
        <v>42045</v>
      </c>
      <c r="M557" s="122">
        <v>9</v>
      </c>
      <c r="N557" s="123">
        <v>92.397365532381897</v>
      </c>
      <c r="O557" s="122">
        <v>-83.397365532381897</v>
      </c>
      <c r="P557" s="117" t="str">
        <f t="shared" si="8"/>
        <v>Negative anomaly</v>
      </c>
      <c r="Q557" s="117"/>
    </row>
    <row r="558" spans="12:17" x14ac:dyDescent="0.3">
      <c r="L558" s="121">
        <v>42097</v>
      </c>
      <c r="M558" s="122">
        <v>9</v>
      </c>
      <c r="N558" s="123">
        <v>92.397365532381897</v>
      </c>
      <c r="O558" s="122">
        <v>-83.397365532381897</v>
      </c>
      <c r="P558" s="117" t="str">
        <f t="shared" si="8"/>
        <v>Negative anomaly</v>
      </c>
      <c r="Q558" s="117"/>
    </row>
    <row r="559" spans="12:17" x14ac:dyDescent="0.3">
      <c r="L559" s="121">
        <v>42480</v>
      </c>
      <c r="M559" s="122">
        <v>9</v>
      </c>
      <c r="N559" s="123">
        <v>92.397365532381897</v>
      </c>
      <c r="O559" s="122">
        <v>-83.397365532381897</v>
      </c>
      <c r="P559" s="117" t="str">
        <f t="shared" si="8"/>
        <v>Negative anomaly</v>
      </c>
      <c r="Q559" s="117"/>
    </row>
    <row r="560" spans="12:17" x14ac:dyDescent="0.3">
      <c r="L560" s="121">
        <v>42255</v>
      </c>
      <c r="M560" s="122">
        <v>9</v>
      </c>
      <c r="N560" s="123">
        <v>92.397365532381897</v>
      </c>
      <c r="O560" s="122">
        <v>-83.397365532381897</v>
      </c>
      <c r="P560" s="117" t="str">
        <f t="shared" si="8"/>
        <v>Negative anomaly</v>
      </c>
      <c r="Q560" s="117"/>
    </row>
    <row r="561" spans="12:17" x14ac:dyDescent="0.3">
      <c r="L561" s="121">
        <v>42297</v>
      </c>
      <c r="M561" s="122">
        <v>9</v>
      </c>
      <c r="N561" s="123">
        <v>92.397365532381897</v>
      </c>
      <c r="O561" s="122">
        <v>-83.397365532381897</v>
      </c>
      <c r="P561" s="117" t="str">
        <f t="shared" si="8"/>
        <v>Negative anomaly</v>
      </c>
      <c r="Q561" s="117"/>
    </row>
    <row r="562" spans="12:17" x14ac:dyDescent="0.3">
      <c r="L562" s="121">
        <v>42217</v>
      </c>
      <c r="M562" s="122">
        <v>9</v>
      </c>
      <c r="N562" s="123">
        <v>92.397365532381897</v>
      </c>
      <c r="O562" s="122">
        <v>-83.397365532381897</v>
      </c>
      <c r="P562" s="117" t="str">
        <f t="shared" si="8"/>
        <v>Negative anomaly</v>
      </c>
      <c r="Q562" s="117"/>
    </row>
    <row r="563" spans="12:17" x14ac:dyDescent="0.3">
      <c r="L563" s="121">
        <v>42205</v>
      </c>
      <c r="M563" s="122">
        <v>9</v>
      </c>
      <c r="N563" s="123">
        <v>92.397365532381897</v>
      </c>
      <c r="O563" s="122">
        <v>-83.397365532381897</v>
      </c>
      <c r="P563" s="117" t="str">
        <f t="shared" si="8"/>
        <v>Negative anomaly</v>
      </c>
      <c r="Q563" s="117"/>
    </row>
    <row r="564" spans="12:17" x14ac:dyDescent="0.3">
      <c r="L564" s="121">
        <v>42069</v>
      </c>
      <c r="M564" s="122">
        <v>9</v>
      </c>
      <c r="N564" s="123">
        <v>92.397365532381897</v>
      </c>
      <c r="O564" s="122">
        <v>-83.397365532381897</v>
      </c>
      <c r="P564" s="117" t="str">
        <f t="shared" si="8"/>
        <v>Negative anomaly</v>
      </c>
      <c r="Q564" s="117"/>
    </row>
    <row r="565" spans="12:17" x14ac:dyDescent="0.3">
      <c r="L565" s="121">
        <v>42436</v>
      </c>
      <c r="M565" s="122">
        <v>9</v>
      </c>
      <c r="N565" s="123">
        <v>92.397365532381897</v>
      </c>
      <c r="O565" s="122">
        <v>-83.397365532381897</v>
      </c>
      <c r="P565" s="117" t="str">
        <f t="shared" si="8"/>
        <v>Negative anomaly</v>
      </c>
      <c r="Q565" s="117"/>
    </row>
    <row r="566" spans="12:17" x14ac:dyDescent="0.3">
      <c r="L566" s="121">
        <v>42298</v>
      </c>
      <c r="M566" s="122">
        <v>9</v>
      </c>
      <c r="N566" s="123">
        <v>92.397365532381897</v>
      </c>
      <c r="O566" s="122">
        <v>-83.397365532381897</v>
      </c>
      <c r="P566" s="117" t="str">
        <f t="shared" si="8"/>
        <v>Negative anomaly</v>
      </c>
      <c r="Q566" s="117"/>
    </row>
    <row r="567" spans="12:17" x14ac:dyDescent="0.3">
      <c r="L567" s="121">
        <v>42277</v>
      </c>
      <c r="M567" s="122">
        <v>9</v>
      </c>
      <c r="N567" s="123">
        <v>92.397365532381897</v>
      </c>
      <c r="O567" s="122">
        <v>-83.397365532381897</v>
      </c>
      <c r="P567" s="117" t="str">
        <f t="shared" si="8"/>
        <v>Negative anomaly</v>
      </c>
      <c r="Q567" s="117"/>
    </row>
    <row r="568" spans="12:17" x14ac:dyDescent="0.3">
      <c r="L568" s="121">
        <v>42403</v>
      </c>
      <c r="M568" s="122">
        <v>9</v>
      </c>
      <c r="N568" s="123">
        <v>92.397365532381897</v>
      </c>
      <c r="O568" s="122">
        <v>-83.397365532381897</v>
      </c>
      <c r="P568" s="117" t="str">
        <f t="shared" si="8"/>
        <v>Negative anomaly</v>
      </c>
      <c r="Q568" s="117"/>
    </row>
    <row r="569" spans="12:17" x14ac:dyDescent="0.3">
      <c r="L569" s="121">
        <v>42395</v>
      </c>
      <c r="M569" s="122">
        <v>9</v>
      </c>
      <c r="N569" s="123">
        <v>92.397365532381897</v>
      </c>
      <c r="O569" s="122">
        <v>-83.397365532381897</v>
      </c>
      <c r="P569" s="117" t="str">
        <f t="shared" si="8"/>
        <v>Negative anomaly</v>
      </c>
      <c r="Q569" s="117"/>
    </row>
    <row r="570" spans="12:17" x14ac:dyDescent="0.3">
      <c r="L570" s="121">
        <v>42494</v>
      </c>
      <c r="M570" s="122">
        <v>9</v>
      </c>
      <c r="N570" s="123">
        <v>92.397365532381897</v>
      </c>
      <c r="O570" s="122">
        <v>-83.397365532381897</v>
      </c>
      <c r="P570" s="117" t="str">
        <f t="shared" si="8"/>
        <v>Negative anomaly</v>
      </c>
      <c r="Q570" s="117"/>
    </row>
    <row r="571" spans="12:17" x14ac:dyDescent="0.3">
      <c r="L571" s="121">
        <v>42199</v>
      </c>
      <c r="M571" s="122">
        <v>9</v>
      </c>
      <c r="N571" s="123">
        <v>92.397365532381897</v>
      </c>
      <c r="O571" s="122">
        <v>-83.397365532381897</v>
      </c>
      <c r="P571" s="117" t="str">
        <f t="shared" si="8"/>
        <v>Negative anomaly</v>
      </c>
      <c r="Q571" s="117"/>
    </row>
    <row r="572" spans="12:17" x14ac:dyDescent="0.3">
      <c r="L572" s="121">
        <v>42544</v>
      </c>
      <c r="M572" s="122">
        <v>9</v>
      </c>
      <c r="N572" s="123">
        <v>92.397365532381897</v>
      </c>
      <c r="O572" s="122">
        <v>-83.397365532381897</v>
      </c>
      <c r="P572" s="117" t="str">
        <f t="shared" si="8"/>
        <v>Negative anomaly</v>
      </c>
      <c r="Q572" s="117"/>
    </row>
    <row r="573" spans="12:17" x14ac:dyDescent="0.3">
      <c r="L573" s="121">
        <v>42176</v>
      </c>
      <c r="M573" s="122">
        <v>9</v>
      </c>
      <c r="N573" s="123">
        <v>92.397365532381897</v>
      </c>
      <c r="O573" s="122">
        <v>-83.397365532381897</v>
      </c>
      <c r="P573" s="117" t="str">
        <f t="shared" si="8"/>
        <v>Negative anomaly</v>
      </c>
      <c r="Q573" s="117"/>
    </row>
    <row r="574" spans="12:17" x14ac:dyDescent="0.3">
      <c r="L574" s="121">
        <v>42257</v>
      </c>
      <c r="M574" s="122">
        <v>9</v>
      </c>
      <c r="N574" s="123">
        <v>92.397365532381897</v>
      </c>
      <c r="O574" s="122">
        <v>-83.397365532381897</v>
      </c>
      <c r="P574" s="117" t="str">
        <f t="shared" si="8"/>
        <v>Negative anomaly</v>
      </c>
      <c r="Q574" s="117"/>
    </row>
    <row r="575" spans="12:17" x14ac:dyDescent="0.3">
      <c r="L575" s="121">
        <v>42348</v>
      </c>
      <c r="M575" s="122">
        <v>9</v>
      </c>
      <c r="N575" s="123">
        <v>92.397365532381897</v>
      </c>
      <c r="O575" s="122">
        <v>-83.397365532381897</v>
      </c>
      <c r="P575" s="117" t="str">
        <f t="shared" si="8"/>
        <v>Negative anomaly</v>
      </c>
      <c r="Q575" s="117"/>
    </row>
    <row r="576" spans="12:17" x14ac:dyDescent="0.3">
      <c r="L576" s="121">
        <v>42510</v>
      </c>
      <c r="M576" s="122">
        <v>9</v>
      </c>
      <c r="N576" s="123">
        <v>92.397365532381897</v>
      </c>
      <c r="O576" s="122">
        <v>-83.397365532381897</v>
      </c>
      <c r="P576" s="117" t="str">
        <f t="shared" si="8"/>
        <v>Negative anomaly</v>
      </c>
      <c r="Q576" s="117"/>
    </row>
    <row r="577" spans="12:17" x14ac:dyDescent="0.3">
      <c r="L577" s="121">
        <v>42189</v>
      </c>
      <c r="M577" s="122">
        <v>9</v>
      </c>
      <c r="N577" s="123">
        <v>92.397365532381897</v>
      </c>
      <c r="O577" s="122">
        <v>-83.397365532381897</v>
      </c>
      <c r="P577" s="117" t="str">
        <f t="shared" si="8"/>
        <v>Negative anomaly</v>
      </c>
      <c r="Q577" s="117"/>
    </row>
    <row r="578" spans="12:17" x14ac:dyDescent="0.3">
      <c r="L578" s="121">
        <v>42443</v>
      </c>
      <c r="M578" s="122">
        <v>9</v>
      </c>
      <c r="N578" s="123">
        <v>92.397365532381897</v>
      </c>
      <c r="O578" s="122">
        <v>-83.397365532381897</v>
      </c>
      <c r="P578" s="117" t="str">
        <f t="shared" si="8"/>
        <v>Negative anomaly</v>
      </c>
      <c r="Q578" s="117"/>
    </row>
    <row r="579" spans="12:17" x14ac:dyDescent="0.3">
      <c r="L579" s="121">
        <v>42149</v>
      </c>
      <c r="M579" s="122">
        <v>9</v>
      </c>
      <c r="N579" s="123">
        <v>92.397365532381897</v>
      </c>
      <c r="O579" s="122">
        <v>-83.397365532381897</v>
      </c>
      <c r="P579" s="117" t="str">
        <f t="shared" si="8"/>
        <v>Negative anomaly</v>
      </c>
      <c r="Q579" s="117"/>
    </row>
    <row r="580" spans="12:17" x14ac:dyDescent="0.3">
      <c r="L580" s="121">
        <v>42340</v>
      </c>
      <c r="M580" s="122">
        <v>9</v>
      </c>
      <c r="N580" s="123">
        <v>92.397365532381897</v>
      </c>
      <c r="O580" s="122">
        <v>-83.397365532381897</v>
      </c>
      <c r="P580" s="117" t="str">
        <f t="shared" si="8"/>
        <v>Negative anomaly</v>
      </c>
      <c r="Q580" s="117"/>
    </row>
    <row r="581" spans="12:17" x14ac:dyDescent="0.3">
      <c r="L581" s="121">
        <v>42210</v>
      </c>
      <c r="M581" s="122">
        <v>9</v>
      </c>
      <c r="N581" s="123">
        <v>92.397365532381897</v>
      </c>
      <c r="O581" s="122">
        <v>-83.397365532381897</v>
      </c>
      <c r="P581" s="117" t="str">
        <f t="shared" si="8"/>
        <v>Negative anomaly</v>
      </c>
      <c r="Q581" s="117"/>
    </row>
    <row r="582" spans="12:17" x14ac:dyDescent="0.3">
      <c r="L582" s="121">
        <v>42089</v>
      </c>
      <c r="M582" s="122">
        <v>9</v>
      </c>
      <c r="N582" s="123">
        <v>92.397365532381897</v>
      </c>
      <c r="O582" s="122">
        <v>-83.397365532381897</v>
      </c>
      <c r="P582" s="117" t="str">
        <f t="shared" si="8"/>
        <v>Negative anomaly</v>
      </c>
      <c r="Q582" s="117"/>
    </row>
    <row r="583" spans="12:17" x14ac:dyDescent="0.3">
      <c r="L583" s="121">
        <v>42070</v>
      </c>
      <c r="M583" s="122">
        <v>9</v>
      </c>
      <c r="N583" s="123">
        <v>92.397365532381897</v>
      </c>
      <c r="O583" s="122">
        <v>-83.397365532381897</v>
      </c>
      <c r="P583" s="117" t="str">
        <f t="shared" si="8"/>
        <v>Negative anomaly</v>
      </c>
      <c r="Q583" s="117"/>
    </row>
    <row r="584" spans="12:17" x14ac:dyDescent="0.3">
      <c r="L584" s="121">
        <v>42018</v>
      </c>
      <c r="M584" s="122">
        <v>9</v>
      </c>
      <c r="N584" s="123">
        <v>92.397365532381897</v>
      </c>
      <c r="O584" s="122">
        <v>-83.397365532381897</v>
      </c>
      <c r="P584" s="117" t="str">
        <f t="shared" si="8"/>
        <v>Negative anomaly</v>
      </c>
      <c r="Q584" s="117"/>
    </row>
    <row r="585" spans="12:17" x14ac:dyDescent="0.3">
      <c r="L585" s="121">
        <v>42111</v>
      </c>
      <c r="M585" s="122">
        <v>9</v>
      </c>
      <c r="N585" s="123">
        <v>92.397365532381897</v>
      </c>
      <c r="O585" s="122">
        <v>-83.397365532381897</v>
      </c>
      <c r="P585" s="117" t="str">
        <f t="shared" si="8"/>
        <v>Negative anomaly</v>
      </c>
      <c r="Q585" s="117"/>
    </row>
    <row r="586" spans="12:17" x14ac:dyDescent="0.3">
      <c r="L586" s="121">
        <v>42301</v>
      </c>
      <c r="M586" s="122">
        <v>9</v>
      </c>
      <c r="N586" s="123">
        <v>92.397365532381897</v>
      </c>
      <c r="O586" s="122">
        <v>-83.397365532381897</v>
      </c>
      <c r="P586" s="117" t="str">
        <f t="shared" si="8"/>
        <v>Negative anomaly</v>
      </c>
      <c r="Q586" s="117"/>
    </row>
    <row r="587" spans="12:17" x14ac:dyDescent="0.3">
      <c r="L587" s="121">
        <v>42182</v>
      </c>
      <c r="M587" s="122">
        <v>9</v>
      </c>
      <c r="N587" s="123">
        <v>92.397365532381897</v>
      </c>
      <c r="O587" s="122">
        <v>-83.397365532381897</v>
      </c>
      <c r="P587" s="117" t="str">
        <f t="shared" si="8"/>
        <v>Negative anomaly</v>
      </c>
      <c r="Q587" s="117"/>
    </row>
    <row r="588" spans="12:17" x14ac:dyDescent="0.3">
      <c r="L588" s="121">
        <v>42101</v>
      </c>
      <c r="M588" s="122">
        <v>9</v>
      </c>
      <c r="N588" s="123">
        <v>92.397365532381897</v>
      </c>
      <c r="O588" s="122">
        <v>-83.397365532381897</v>
      </c>
      <c r="P588" s="117" t="str">
        <f t="shared" si="8"/>
        <v>Negative anomaly</v>
      </c>
      <c r="Q588" s="117"/>
    </row>
    <row r="589" spans="12:17" x14ac:dyDescent="0.3">
      <c r="L589" s="121">
        <v>42365</v>
      </c>
      <c r="M589" s="122">
        <v>9</v>
      </c>
      <c r="N589" s="123">
        <v>92.397365532381897</v>
      </c>
      <c r="O589" s="122">
        <v>-83.397365532381897</v>
      </c>
      <c r="P589" s="117" t="str">
        <f t="shared" si="8"/>
        <v>Negative anomaly</v>
      </c>
      <c r="Q589" s="117"/>
    </row>
    <row r="590" spans="12:17" x14ac:dyDescent="0.3">
      <c r="L590" s="121">
        <v>42378</v>
      </c>
      <c r="M590" s="122">
        <v>9</v>
      </c>
      <c r="N590" s="123">
        <v>92.397365532381897</v>
      </c>
      <c r="O590" s="122">
        <v>-83.397365532381897</v>
      </c>
      <c r="P590" s="117" t="str">
        <f t="shared" si="8"/>
        <v>Negative anomaly</v>
      </c>
      <c r="Q590" s="117"/>
    </row>
    <row r="591" spans="12:17" x14ac:dyDescent="0.3">
      <c r="L591" s="121">
        <v>42497</v>
      </c>
      <c r="M591" s="122">
        <v>9</v>
      </c>
      <c r="N591" s="123">
        <v>92.397365532381897</v>
      </c>
      <c r="O591" s="122">
        <v>-83.397365532381897</v>
      </c>
      <c r="P591" s="117" t="str">
        <f t="shared" si="8"/>
        <v>Negative anomaly</v>
      </c>
      <c r="Q591" s="117"/>
    </row>
    <row r="592" spans="12:17" x14ac:dyDescent="0.3">
      <c r="L592" s="121">
        <v>42503</v>
      </c>
      <c r="M592" s="122">
        <v>9</v>
      </c>
      <c r="N592" s="123">
        <v>92.397365532381897</v>
      </c>
      <c r="O592" s="122">
        <v>-83.397365532381897</v>
      </c>
      <c r="P592" s="117" t="str">
        <f t="shared" si="8"/>
        <v>Negative anomaly</v>
      </c>
      <c r="Q592" s="117"/>
    </row>
    <row r="593" spans="12:17" x14ac:dyDescent="0.3">
      <c r="L593" s="121">
        <v>42121</v>
      </c>
      <c r="M593" s="122">
        <v>9</v>
      </c>
      <c r="N593" s="123">
        <v>92.397365532381897</v>
      </c>
      <c r="O593" s="122">
        <v>-83.397365532381897</v>
      </c>
      <c r="P593" s="117" t="str">
        <f t="shared" si="8"/>
        <v>Negative anomaly</v>
      </c>
      <c r="Q593" s="117"/>
    </row>
    <row r="594" spans="12:17" x14ac:dyDescent="0.3">
      <c r="L594" s="121">
        <v>42475</v>
      </c>
      <c r="M594" s="122">
        <v>9</v>
      </c>
      <c r="N594" s="123">
        <v>92.397365532381897</v>
      </c>
      <c r="O594" s="122">
        <v>-83.397365532381897</v>
      </c>
      <c r="P594" s="117" t="str">
        <f t="shared" si="8"/>
        <v>Negative anomaly</v>
      </c>
      <c r="Q594" s="117"/>
    </row>
    <row r="595" spans="12:17" x14ac:dyDescent="0.3">
      <c r="L595" s="121">
        <v>42265</v>
      </c>
      <c r="M595" s="122">
        <v>9</v>
      </c>
      <c r="N595" s="123">
        <v>92.397365532381897</v>
      </c>
      <c r="O595" s="122">
        <v>-83.397365532381897</v>
      </c>
      <c r="P595" s="117" t="str">
        <f t="shared" si="8"/>
        <v>Negative anomaly</v>
      </c>
      <c r="Q595" s="117"/>
    </row>
    <row r="596" spans="12:17" x14ac:dyDescent="0.3">
      <c r="L596" s="121">
        <v>42080</v>
      </c>
      <c r="M596" s="122">
        <v>9</v>
      </c>
      <c r="N596" s="123">
        <v>92.397365532381897</v>
      </c>
      <c r="O596" s="122">
        <v>-83.397365532381897</v>
      </c>
      <c r="P596" s="117" t="str">
        <f t="shared" si="8"/>
        <v>Negative anomaly</v>
      </c>
      <c r="Q596" s="117"/>
    </row>
    <row r="597" spans="12:17" x14ac:dyDescent="0.3">
      <c r="L597" s="121">
        <v>42141</v>
      </c>
      <c r="M597" s="122">
        <v>9</v>
      </c>
      <c r="N597" s="123">
        <v>92.397365532381897</v>
      </c>
      <c r="O597" s="122">
        <v>-83.397365532381897</v>
      </c>
      <c r="P597" s="117" t="str">
        <f t="shared" si="8"/>
        <v>Negative anomaly</v>
      </c>
      <c r="Q597" s="117"/>
    </row>
    <row r="598" spans="12:17" x14ac:dyDescent="0.3">
      <c r="L598" s="121">
        <v>42266</v>
      </c>
      <c r="M598" s="122">
        <v>9</v>
      </c>
      <c r="N598" s="123">
        <v>92.397365532381897</v>
      </c>
      <c r="O598" s="122">
        <v>-83.397365532381897</v>
      </c>
      <c r="P598" s="117" t="str">
        <f t="shared" si="8"/>
        <v>Negative anomaly</v>
      </c>
      <c r="Q598" s="117"/>
    </row>
    <row r="599" spans="12:17" x14ac:dyDescent="0.3">
      <c r="L599" s="121">
        <v>42192</v>
      </c>
      <c r="M599" s="122">
        <v>9</v>
      </c>
      <c r="N599" s="123">
        <v>92.397365532381897</v>
      </c>
      <c r="O599" s="122">
        <v>-83.397365532381897</v>
      </c>
      <c r="P599" s="117" t="str">
        <f t="shared" si="8"/>
        <v>Negative anomaly</v>
      </c>
      <c r="Q599" s="117"/>
    </row>
    <row r="600" spans="12:17" x14ac:dyDescent="0.3">
      <c r="L600" s="121">
        <v>42546</v>
      </c>
      <c r="M600" s="122">
        <v>9</v>
      </c>
      <c r="N600" s="123">
        <v>92.397365532381897</v>
      </c>
      <c r="O600" s="122">
        <v>-83.397365532381897</v>
      </c>
      <c r="P600" s="117" t="str">
        <f t="shared" si="8"/>
        <v>Negative anomaly</v>
      </c>
      <c r="Q600" s="117"/>
    </row>
    <row r="601" spans="12:17" x14ac:dyDescent="0.3">
      <c r="L601" s="121">
        <v>42083</v>
      </c>
      <c r="M601" s="122">
        <v>9</v>
      </c>
      <c r="N601" s="123">
        <v>92.397365532381897</v>
      </c>
      <c r="O601" s="122">
        <v>-83.397365532381897</v>
      </c>
      <c r="P601" s="117" t="str">
        <f t="shared" ref="P601:P664" si="9">IF(O601&gt;250,"High anomaly",
   IF(O601&gt;150,"Moderate spike",
      IF(O601&lt;-40,"Negative anomaly","Normal")))</f>
        <v>Negative anomaly</v>
      </c>
      <c r="Q601" s="117"/>
    </row>
    <row r="602" spans="12:17" x14ac:dyDescent="0.3">
      <c r="L602" s="121">
        <v>42271</v>
      </c>
      <c r="M602" s="122">
        <v>9</v>
      </c>
      <c r="N602" s="123">
        <v>92.397365532381897</v>
      </c>
      <c r="O602" s="122">
        <v>-83.397365532381897</v>
      </c>
      <c r="P602" s="117" t="str">
        <f t="shared" si="9"/>
        <v>Negative anomaly</v>
      </c>
      <c r="Q602" s="117"/>
    </row>
    <row r="603" spans="12:17" x14ac:dyDescent="0.3">
      <c r="L603" s="121">
        <v>42216</v>
      </c>
      <c r="M603" s="122">
        <v>9</v>
      </c>
      <c r="N603" s="123">
        <v>92.397365532381897</v>
      </c>
      <c r="O603" s="122">
        <v>-83.397365532381897</v>
      </c>
      <c r="P603" s="117" t="str">
        <f t="shared" si="9"/>
        <v>Negative anomaly</v>
      </c>
      <c r="Q603" s="117"/>
    </row>
    <row r="604" spans="12:17" x14ac:dyDescent="0.3">
      <c r="L604" s="121">
        <v>42328</v>
      </c>
      <c r="M604" s="122">
        <v>9</v>
      </c>
      <c r="N604" s="123">
        <v>92.397365532381897</v>
      </c>
      <c r="O604" s="122">
        <v>-83.397365532381897</v>
      </c>
      <c r="P604" s="117" t="str">
        <f t="shared" si="9"/>
        <v>Negative anomaly</v>
      </c>
      <c r="Q604" s="117"/>
    </row>
    <row r="605" spans="12:17" x14ac:dyDescent="0.3">
      <c r="L605" s="121">
        <v>42538</v>
      </c>
      <c r="M605" s="122">
        <v>9</v>
      </c>
      <c r="N605" s="123">
        <v>92.397365532381897</v>
      </c>
      <c r="O605" s="122">
        <v>-83.397365532381897</v>
      </c>
      <c r="P605" s="117" t="str">
        <f t="shared" si="9"/>
        <v>Negative anomaly</v>
      </c>
      <c r="Q605" s="117"/>
    </row>
    <row r="606" spans="12:17" x14ac:dyDescent="0.3">
      <c r="L606" s="121">
        <v>42376</v>
      </c>
      <c r="M606" s="122">
        <v>9</v>
      </c>
      <c r="N606" s="123">
        <v>92.397365532381897</v>
      </c>
      <c r="O606" s="122">
        <v>-83.397365532381897</v>
      </c>
      <c r="P606" s="117" t="str">
        <f t="shared" si="9"/>
        <v>Negative anomaly</v>
      </c>
      <c r="Q606" s="117"/>
    </row>
    <row r="607" spans="12:17" x14ac:dyDescent="0.3">
      <c r="L607" s="121">
        <v>42338</v>
      </c>
      <c r="M607" s="122">
        <v>9</v>
      </c>
      <c r="N607" s="123">
        <v>92.397365532381897</v>
      </c>
      <c r="O607" s="122">
        <v>-83.397365532381897</v>
      </c>
      <c r="P607" s="117" t="str">
        <f t="shared" si="9"/>
        <v>Negative anomaly</v>
      </c>
      <c r="Q607" s="117"/>
    </row>
    <row r="608" spans="12:17" x14ac:dyDescent="0.3">
      <c r="L608" s="121">
        <v>42293</v>
      </c>
      <c r="M608" s="122">
        <v>9</v>
      </c>
      <c r="N608" s="123">
        <v>92.397365532381897</v>
      </c>
      <c r="O608" s="122">
        <v>-83.397365532381897</v>
      </c>
      <c r="P608" s="117" t="str">
        <f t="shared" si="9"/>
        <v>Negative anomaly</v>
      </c>
      <c r="Q608" s="117"/>
    </row>
    <row r="609" spans="12:17" x14ac:dyDescent="0.3">
      <c r="L609" s="121">
        <v>42228</v>
      </c>
      <c r="M609" s="122">
        <v>9</v>
      </c>
      <c r="N609" s="123">
        <v>92.397365532381897</v>
      </c>
      <c r="O609" s="122">
        <v>-83.397365532381897</v>
      </c>
      <c r="P609" s="117" t="str">
        <f t="shared" si="9"/>
        <v>Negative anomaly</v>
      </c>
      <c r="Q609" s="117"/>
    </row>
    <row r="610" spans="12:17" x14ac:dyDescent="0.3">
      <c r="L610" s="121">
        <v>42059</v>
      </c>
      <c r="M610" s="122">
        <v>9</v>
      </c>
      <c r="N610" s="123">
        <v>92.397365532381897</v>
      </c>
      <c r="O610" s="122">
        <v>-83.397365532381897</v>
      </c>
      <c r="P610" s="117" t="str">
        <f t="shared" si="9"/>
        <v>Negative anomaly</v>
      </c>
      <c r="Q610" s="117"/>
    </row>
    <row r="611" spans="12:17" x14ac:dyDescent="0.3">
      <c r="L611" s="121">
        <v>42486</v>
      </c>
      <c r="M611" s="122">
        <v>9</v>
      </c>
      <c r="N611" s="123">
        <v>92.397365532381897</v>
      </c>
      <c r="O611" s="122">
        <v>-83.397365532381897</v>
      </c>
      <c r="P611" s="117" t="str">
        <f t="shared" si="9"/>
        <v>Negative anomaly</v>
      </c>
      <c r="Q611" s="117"/>
    </row>
    <row r="612" spans="12:17" x14ac:dyDescent="0.3">
      <c r="L612" s="121">
        <v>42261</v>
      </c>
      <c r="M612" s="122">
        <v>9</v>
      </c>
      <c r="N612" s="123">
        <v>92.397365532381897</v>
      </c>
      <c r="O612" s="122">
        <v>-83.397365532381897</v>
      </c>
      <c r="P612" s="117" t="str">
        <f t="shared" si="9"/>
        <v>Negative anomaly</v>
      </c>
      <c r="Q612" s="117"/>
    </row>
    <row r="613" spans="12:17" x14ac:dyDescent="0.3">
      <c r="L613" s="121">
        <v>42218</v>
      </c>
      <c r="M613" s="122">
        <v>8</v>
      </c>
      <c r="N613" s="123">
        <v>92.397365532381897</v>
      </c>
      <c r="O613" s="122">
        <v>-84.397365532381897</v>
      </c>
      <c r="P613" s="117" t="str">
        <f t="shared" si="9"/>
        <v>Negative anomaly</v>
      </c>
      <c r="Q613" s="117"/>
    </row>
    <row r="614" spans="12:17" x14ac:dyDescent="0.3">
      <c r="L614" s="121">
        <v>42373</v>
      </c>
      <c r="M614" s="122">
        <v>8</v>
      </c>
      <c r="N614" s="123">
        <v>92.397365532381897</v>
      </c>
      <c r="O614" s="122">
        <v>-84.397365532381897</v>
      </c>
      <c r="P614" s="117" t="str">
        <f t="shared" si="9"/>
        <v>Negative anomaly</v>
      </c>
      <c r="Q614" s="117"/>
    </row>
    <row r="615" spans="12:17" x14ac:dyDescent="0.3">
      <c r="L615" s="121">
        <v>42488</v>
      </c>
      <c r="M615" s="122">
        <v>8</v>
      </c>
      <c r="N615" s="123">
        <v>92.397365532381897</v>
      </c>
      <c r="O615" s="122">
        <v>-84.397365532381897</v>
      </c>
      <c r="P615" s="117" t="str">
        <f t="shared" si="9"/>
        <v>Negative anomaly</v>
      </c>
      <c r="Q615" s="117"/>
    </row>
    <row r="616" spans="12:17" x14ac:dyDescent="0.3">
      <c r="L616" s="121">
        <v>42091</v>
      </c>
      <c r="M616" s="122">
        <v>8</v>
      </c>
      <c r="N616" s="123">
        <v>92.397365532381897</v>
      </c>
      <c r="O616" s="122">
        <v>-84.397365532381897</v>
      </c>
      <c r="P616" s="117" t="str">
        <f t="shared" si="9"/>
        <v>Negative anomaly</v>
      </c>
      <c r="Q616" s="117"/>
    </row>
    <row r="617" spans="12:17" x14ac:dyDescent="0.3">
      <c r="L617" s="121">
        <v>42333</v>
      </c>
      <c r="M617" s="122">
        <v>8</v>
      </c>
      <c r="N617" s="123">
        <v>92.397365532381897</v>
      </c>
      <c r="O617" s="122">
        <v>-84.397365532381897</v>
      </c>
      <c r="P617" s="117" t="str">
        <f t="shared" si="9"/>
        <v>Negative anomaly</v>
      </c>
      <c r="Q617" s="117"/>
    </row>
    <row r="618" spans="12:17" x14ac:dyDescent="0.3">
      <c r="L618" s="121">
        <v>42220</v>
      </c>
      <c r="M618" s="122">
        <v>8</v>
      </c>
      <c r="N618" s="123">
        <v>92.397365532381897</v>
      </c>
      <c r="O618" s="122">
        <v>-84.397365532381897</v>
      </c>
      <c r="P618" s="117" t="str">
        <f t="shared" si="9"/>
        <v>Negative anomaly</v>
      </c>
      <c r="Q618" s="117"/>
    </row>
    <row r="619" spans="12:17" x14ac:dyDescent="0.3">
      <c r="L619" s="121">
        <v>42250</v>
      </c>
      <c r="M619" s="122">
        <v>8</v>
      </c>
      <c r="N619" s="123">
        <v>92.397365532381897</v>
      </c>
      <c r="O619" s="122">
        <v>-84.397365532381897</v>
      </c>
      <c r="P619" s="117" t="str">
        <f t="shared" si="9"/>
        <v>Negative anomaly</v>
      </c>
      <c r="Q619" s="117"/>
    </row>
    <row r="620" spans="12:17" x14ac:dyDescent="0.3">
      <c r="L620" s="121">
        <v>42186</v>
      </c>
      <c r="M620" s="122">
        <v>8</v>
      </c>
      <c r="N620" s="123">
        <v>92.397365532381897</v>
      </c>
      <c r="O620" s="122">
        <v>-84.397365532381897</v>
      </c>
      <c r="P620" s="117" t="str">
        <f t="shared" si="9"/>
        <v>Negative anomaly</v>
      </c>
      <c r="Q620" s="117"/>
    </row>
    <row r="621" spans="12:17" x14ac:dyDescent="0.3">
      <c r="L621" s="121">
        <v>42148</v>
      </c>
      <c r="M621" s="122">
        <v>8</v>
      </c>
      <c r="N621" s="123">
        <v>92.397365532381897</v>
      </c>
      <c r="O621" s="122">
        <v>-84.397365532381897</v>
      </c>
      <c r="P621" s="117" t="str">
        <f t="shared" si="9"/>
        <v>Negative anomaly</v>
      </c>
      <c r="Q621" s="117"/>
    </row>
    <row r="622" spans="12:17" x14ac:dyDescent="0.3">
      <c r="L622" s="121">
        <v>42324</v>
      </c>
      <c r="M622" s="122">
        <v>8</v>
      </c>
      <c r="N622" s="123">
        <v>92.397365532381897</v>
      </c>
      <c r="O622" s="122">
        <v>-84.397365532381897</v>
      </c>
      <c r="P622" s="117" t="str">
        <f t="shared" si="9"/>
        <v>Negative anomaly</v>
      </c>
      <c r="Q622" s="117"/>
    </row>
    <row r="623" spans="12:17" x14ac:dyDescent="0.3">
      <c r="L623" s="121">
        <v>42539</v>
      </c>
      <c r="M623" s="122">
        <v>8</v>
      </c>
      <c r="N623" s="123">
        <v>92.397365532381897</v>
      </c>
      <c r="O623" s="122">
        <v>-84.397365532381897</v>
      </c>
      <c r="P623" s="117" t="str">
        <f t="shared" si="9"/>
        <v>Negative anomaly</v>
      </c>
      <c r="Q623" s="117"/>
    </row>
    <row r="624" spans="12:17" x14ac:dyDescent="0.3">
      <c r="L624" s="121">
        <v>42007</v>
      </c>
      <c r="M624" s="122">
        <v>8</v>
      </c>
      <c r="N624" s="123">
        <v>92.397365532381897</v>
      </c>
      <c r="O624" s="122">
        <v>-84.397365532381897</v>
      </c>
      <c r="P624" s="117" t="str">
        <f t="shared" si="9"/>
        <v>Negative anomaly</v>
      </c>
      <c r="Q624" s="117"/>
    </row>
    <row r="625" spans="12:17" x14ac:dyDescent="0.3">
      <c r="L625" s="121">
        <v>42499</v>
      </c>
      <c r="M625" s="122">
        <v>8</v>
      </c>
      <c r="N625" s="123">
        <v>92.397365532381897</v>
      </c>
      <c r="O625" s="122">
        <v>-84.397365532381897</v>
      </c>
      <c r="P625" s="117" t="str">
        <f t="shared" si="9"/>
        <v>Negative anomaly</v>
      </c>
      <c r="Q625" s="117"/>
    </row>
    <row r="626" spans="12:17" x14ac:dyDescent="0.3">
      <c r="L626" s="121">
        <v>42165</v>
      </c>
      <c r="M626" s="122">
        <v>8</v>
      </c>
      <c r="N626" s="123">
        <v>92.397365532381897</v>
      </c>
      <c r="O626" s="122">
        <v>-84.397365532381897</v>
      </c>
      <c r="P626" s="117" t="str">
        <f t="shared" si="9"/>
        <v>Negative anomaly</v>
      </c>
      <c r="Q626" s="117"/>
    </row>
    <row r="627" spans="12:17" x14ac:dyDescent="0.3">
      <c r="L627" s="121">
        <v>42162</v>
      </c>
      <c r="M627" s="122">
        <v>8</v>
      </c>
      <c r="N627" s="123">
        <v>92.397365532381897</v>
      </c>
      <c r="O627" s="122">
        <v>-84.397365532381897</v>
      </c>
      <c r="P627" s="117" t="str">
        <f t="shared" si="9"/>
        <v>Negative anomaly</v>
      </c>
      <c r="Q627" s="117"/>
    </row>
    <row r="628" spans="12:17" x14ac:dyDescent="0.3">
      <c r="L628" s="121">
        <v>42081</v>
      </c>
      <c r="M628" s="122">
        <v>8</v>
      </c>
      <c r="N628" s="123">
        <v>92.397365532381897</v>
      </c>
      <c r="O628" s="122">
        <v>-84.397365532381897</v>
      </c>
      <c r="P628" s="117" t="str">
        <f t="shared" si="9"/>
        <v>Negative anomaly</v>
      </c>
      <c r="Q628" s="117"/>
    </row>
    <row r="629" spans="12:17" x14ac:dyDescent="0.3">
      <c r="L629" s="121">
        <v>42119</v>
      </c>
      <c r="M629" s="122">
        <v>8</v>
      </c>
      <c r="N629" s="123">
        <v>92.397365532381897</v>
      </c>
      <c r="O629" s="122">
        <v>-84.397365532381897</v>
      </c>
      <c r="P629" s="117" t="str">
        <f t="shared" si="9"/>
        <v>Negative anomaly</v>
      </c>
      <c r="Q629" s="117"/>
    </row>
    <row r="630" spans="12:17" x14ac:dyDescent="0.3">
      <c r="L630" s="121">
        <v>42067</v>
      </c>
      <c r="M630" s="122">
        <v>8</v>
      </c>
      <c r="N630" s="123">
        <v>92.397365532381897</v>
      </c>
      <c r="O630" s="122">
        <v>-84.397365532381897</v>
      </c>
      <c r="P630" s="117" t="str">
        <f t="shared" si="9"/>
        <v>Negative anomaly</v>
      </c>
      <c r="Q630" s="117"/>
    </row>
    <row r="631" spans="12:17" x14ac:dyDescent="0.3">
      <c r="L631" s="121">
        <v>42246</v>
      </c>
      <c r="M631" s="122">
        <v>8</v>
      </c>
      <c r="N631" s="123">
        <v>92.397365532381897</v>
      </c>
      <c r="O631" s="122">
        <v>-84.397365532381897</v>
      </c>
      <c r="P631" s="117" t="str">
        <f t="shared" si="9"/>
        <v>Negative anomaly</v>
      </c>
      <c r="Q631" s="117"/>
    </row>
    <row r="632" spans="12:17" x14ac:dyDescent="0.3">
      <c r="L632" s="121">
        <v>42370</v>
      </c>
      <c r="M632" s="122">
        <v>8</v>
      </c>
      <c r="N632" s="123">
        <v>92.397365532381897</v>
      </c>
      <c r="O632" s="122">
        <v>-84.397365532381897</v>
      </c>
      <c r="P632" s="117" t="str">
        <f t="shared" si="9"/>
        <v>Negative anomaly</v>
      </c>
      <c r="Q632" s="117"/>
    </row>
    <row r="633" spans="12:17" x14ac:dyDescent="0.3">
      <c r="L633" s="121">
        <v>42224</v>
      </c>
      <c r="M633" s="122">
        <v>8</v>
      </c>
      <c r="N633" s="123">
        <v>92.397365532381897</v>
      </c>
      <c r="O633" s="122">
        <v>-84.397365532381897</v>
      </c>
      <c r="P633" s="117" t="str">
        <f t="shared" si="9"/>
        <v>Negative anomaly</v>
      </c>
      <c r="Q633" s="117"/>
    </row>
    <row r="634" spans="12:17" x14ac:dyDescent="0.3">
      <c r="L634" s="121">
        <v>42028</v>
      </c>
      <c r="M634" s="122">
        <v>8</v>
      </c>
      <c r="N634" s="123">
        <v>92.397365532381897</v>
      </c>
      <c r="O634" s="122">
        <v>-84.397365532381897</v>
      </c>
      <c r="P634" s="117" t="str">
        <f t="shared" si="9"/>
        <v>Negative anomaly</v>
      </c>
      <c r="Q634" s="117"/>
    </row>
    <row r="635" spans="12:17" x14ac:dyDescent="0.3">
      <c r="L635" s="121">
        <v>42398</v>
      </c>
      <c r="M635" s="122">
        <v>8</v>
      </c>
      <c r="N635" s="123">
        <v>92.397365532381897</v>
      </c>
      <c r="O635" s="122">
        <v>-84.397365532381897</v>
      </c>
      <c r="P635" s="117" t="str">
        <f t="shared" si="9"/>
        <v>Negative anomaly</v>
      </c>
      <c r="Q635" s="117"/>
    </row>
    <row r="636" spans="12:17" x14ac:dyDescent="0.3">
      <c r="L636" s="121">
        <v>42049</v>
      </c>
      <c r="M636" s="122">
        <v>8</v>
      </c>
      <c r="N636" s="123">
        <v>92.397365532381897</v>
      </c>
      <c r="O636" s="122">
        <v>-84.397365532381897</v>
      </c>
      <c r="P636" s="117" t="str">
        <f t="shared" si="9"/>
        <v>Negative anomaly</v>
      </c>
      <c r="Q636" s="117"/>
    </row>
    <row r="637" spans="12:17" x14ac:dyDescent="0.3">
      <c r="L637" s="121">
        <v>42407</v>
      </c>
      <c r="M637" s="122">
        <v>8</v>
      </c>
      <c r="N637" s="123">
        <v>92.397365532381897</v>
      </c>
      <c r="O637" s="122">
        <v>-84.397365532381897</v>
      </c>
      <c r="P637" s="117" t="str">
        <f t="shared" si="9"/>
        <v>Negative anomaly</v>
      </c>
      <c r="Q637" s="117"/>
    </row>
    <row r="638" spans="12:17" x14ac:dyDescent="0.3">
      <c r="L638" s="121">
        <v>42364</v>
      </c>
      <c r="M638" s="122">
        <v>8</v>
      </c>
      <c r="N638" s="123">
        <v>92.397365532381897</v>
      </c>
      <c r="O638" s="122">
        <v>-84.397365532381897</v>
      </c>
      <c r="P638" s="117" t="str">
        <f t="shared" si="9"/>
        <v>Negative anomaly</v>
      </c>
      <c r="Q638" s="117"/>
    </row>
    <row r="639" spans="12:17" x14ac:dyDescent="0.3">
      <c r="L639" s="121">
        <v>42142</v>
      </c>
      <c r="M639" s="122">
        <v>8</v>
      </c>
      <c r="N639" s="123">
        <v>92.397365532381897</v>
      </c>
      <c r="O639" s="122">
        <v>-84.397365532381897</v>
      </c>
      <c r="P639" s="117" t="str">
        <f t="shared" si="9"/>
        <v>Negative anomaly</v>
      </c>
      <c r="Q639" s="117"/>
    </row>
    <row r="640" spans="12:17" x14ac:dyDescent="0.3">
      <c r="L640" s="121">
        <v>42446</v>
      </c>
      <c r="M640" s="122">
        <v>8</v>
      </c>
      <c r="N640" s="123">
        <v>92.397365532381897</v>
      </c>
      <c r="O640" s="122">
        <v>-84.397365532381897</v>
      </c>
      <c r="P640" s="117" t="str">
        <f t="shared" si="9"/>
        <v>Negative anomaly</v>
      </c>
      <c r="Q640" s="117"/>
    </row>
    <row r="641" spans="12:17" x14ac:dyDescent="0.3">
      <c r="L641" s="121">
        <v>42505</v>
      </c>
      <c r="M641" s="122">
        <v>8</v>
      </c>
      <c r="N641" s="123">
        <v>92.397365532381897</v>
      </c>
      <c r="O641" s="122">
        <v>-84.397365532381897</v>
      </c>
      <c r="P641" s="117" t="str">
        <f t="shared" si="9"/>
        <v>Negative anomaly</v>
      </c>
      <c r="Q641" s="117"/>
    </row>
    <row r="642" spans="12:17" x14ac:dyDescent="0.3">
      <c r="L642" s="121">
        <v>42524</v>
      </c>
      <c r="M642" s="122">
        <v>8</v>
      </c>
      <c r="N642" s="123">
        <v>92.397365532381897</v>
      </c>
      <c r="O642" s="122">
        <v>-84.397365532381897</v>
      </c>
      <c r="P642" s="117" t="str">
        <f t="shared" si="9"/>
        <v>Negative anomaly</v>
      </c>
      <c r="Q642" s="117"/>
    </row>
    <row r="643" spans="12:17" x14ac:dyDescent="0.3">
      <c r="L643" s="121">
        <v>42314</v>
      </c>
      <c r="M643" s="122">
        <v>8</v>
      </c>
      <c r="N643" s="123">
        <v>92.397365532381897</v>
      </c>
      <c r="O643" s="122">
        <v>-84.397365532381897</v>
      </c>
      <c r="P643" s="117" t="str">
        <f t="shared" si="9"/>
        <v>Negative anomaly</v>
      </c>
      <c r="Q643" s="117"/>
    </row>
    <row r="644" spans="12:17" x14ac:dyDescent="0.3">
      <c r="L644" s="121">
        <v>42547</v>
      </c>
      <c r="M644" s="122">
        <v>8</v>
      </c>
      <c r="N644" s="123">
        <v>92.397365532381897</v>
      </c>
      <c r="O644" s="122">
        <v>-84.397365532381897</v>
      </c>
      <c r="P644" s="117" t="str">
        <f t="shared" si="9"/>
        <v>Negative anomaly</v>
      </c>
      <c r="Q644" s="117"/>
    </row>
    <row r="645" spans="12:17" x14ac:dyDescent="0.3">
      <c r="L645" s="121">
        <v>42278</v>
      </c>
      <c r="M645" s="122">
        <v>8</v>
      </c>
      <c r="N645" s="123">
        <v>92.397365532381897</v>
      </c>
      <c r="O645" s="122">
        <v>-84.397365532381897</v>
      </c>
      <c r="P645" s="117" t="str">
        <f t="shared" si="9"/>
        <v>Negative anomaly</v>
      </c>
      <c r="Q645" s="117"/>
    </row>
    <row r="646" spans="12:17" x14ac:dyDescent="0.3">
      <c r="L646" s="121">
        <v>42400</v>
      </c>
      <c r="M646" s="122">
        <v>8</v>
      </c>
      <c r="N646" s="123">
        <v>92.397365532381897</v>
      </c>
      <c r="O646" s="122">
        <v>-84.397365532381897</v>
      </c>
      <c r="P646" s="117" t="str">
        <f t="shared" si="9"/>
        <v>Negative anomaly</v>
      </c>
      <c r="Q646" s="117"/>
    </row>
    <row r="647" spans="12:17" x14ac:dyDescent="0.3">
      <c r="L647" s="121">
        <v>42525</v>
      </c>
      <c r="M647" s="122">
        <v>8</v>
      </c>
      <c r="N647" s="123">
        <v>92.397365532381897</v>
      </c>
      <c r="O647" s="122">
        <v>-84.397365532381897</v>
      </c>
      <c r="P647" s="117" t="str">
        <f t="shared" si="9"/>
        <v>Negative anomaly</v>
      </c>
      <c r="Q647" s="117"/>
    </row>
    <row r="648" spans="12:17" x14ac:dyDescent="0.3">
      <c r="L648" s="121">
        <v>42130</v>
      </c>
      <c r="M648" s="122">
        <v>8</v>
      </c>
      <c r="N648" s="123">
        <v>92.397365532381897</v>
      </c>
      <c r="O648" s="122">
        <v>-84.397365532381897</v>
      </c>
      <c r="P648" s="117" t="str">
        <f t="shared" si="9"/>
        <v>Negative anomaly</v>
      </c>
      <c r="Q648" s="117"/>
    </row>
    <row r="649" spans="12:17" x14ac:dyDescent="0.3">
      <c r="L649" s="121">
        <v>42258</v>
      </c>
      <c r="M649" s="122">
        <v>8</v>
      </c>
      <c r="N649" s="123">
        <v>92.397365532381897</v>
      </c>
      <c r="O649" s="122">
        <v>-84.397365532381897</v>
      </c>
      <c r="P649" s="117" t="str">
        <f t="shared" si="9"/>
        <v>Negative anomaly</v>
      </c>
      <c r="Q649" s="117"/>
    </row>
    <row r="650" spans="12:17" x14ac:dyDescent="0.3">
      <c r="L650" s="121">
        <v>42136</v>
      </c>
      <c r="M650" s="122">
        <v>8</v>
      </c>
      <c r="N650" s="123">
        <v>92.397365532381897</v>
      </c>
      <c r="O650" s="122">
        <v>-84.397365532381897</v>
      </c>
      <c r="P650" s="117" t="str">
        <f t="shared" si="9"/>
        <v>Negative anomaly</v>
      </c>
      <c r="Q650" s="117"/>
    </row>
    <row r="651" spans="12:17" x14ac:dyDescent="0.3">
      <c r="L651" s="121">
        <v>42430</v>
      </c>
      <c r="M651" s="122">
        <v>8</v>
      </c>
      <c r="N651" s="123">
        <v>92.397365532381897</v>
      </c>
      <c r="O651" s="122">
        <v>-84.397365532381897</v>
      </c>
      <c r="P651" s="117" t="str">
        <f t="shared" si="9"/>
        <v>Negative anomaly</v>
      </c>
      <c r="Q651" s="117"/>
    </row>
    <row r="652" spans="12:17" x14ac:dyDescent="0.3">
      <c r="L652" s="121">
        <v>42021</v>
      </c>
      <c r="M652" s="122">
        <v>8</v>
      </c>
      <c r="N652" s="123">
        <v>92.397365532381897</v>
      </c>
      <c r="O652" s="122">
        <v>-84.397365532381897</v>
      </c>
      <c r="P652" s="117" t="str">
        <f t="shared" si="9"/>
        <v>Negative anomaly</v>
      </c>
      <c r="Q652" s="117"/>
    </row>
    <row r="653" spans="12:17" x14ac:dyDescent="0.3">
      <c r="L653" s="121">
        <v>42184</v>
      </c>
      <c r="M653" s="122">
        <v>8</v>
      </c>
      <c r="N653" s="123">
        <v>92.397365532381897</v>
      </c>
      <c r="O653" s="122">
        <v>-84.397365532381897</v>
      </c>
      <c r="P653" s="117" t="str">
        <f t="shared" si="9"/>
        <v>Negative anomaly</v>
      </c>
      <c r="Q653" s="117"/>
    </row>
    <row r="654" spans="12:17" x14ac:dyDescent="0.3">
      <c r="L654" s="121">
        <v>42012</v>
      </c>
      <c r="M654" s="122">
        <v>8</v>
      </c>
      <c r="N654" s="123">
        <v>92.397365532381897</v>
      </c>
      <c r="O654" s="122">
        <v>-84.397365532381897</v>
      </c>
      <c r="P654" s="117" t="str">
        <f t="shared" si="9"/>
        <v>Negative anomaly</v>
      </c>
      <c r="Q654" s="117"/>
    </row>
    <row r="655" spans="12:17" x14ac:dyDescent="0.3">
      <c r="L655" s="121">
        <v>42244</v>
      </c>
      <c r="M655" s="122">
        <v>8</v>
      </c>
      <c r="N655" s="123">
        <v>92.397365532381897</v>
      </c>
      <c r="O655" s="122">
        <v>-84.397365532381897</v>
      </c>
      <c r="P655" s="117" t="str">
        <f t="shared" si="9"/>
        <v>Negative anomaly</v>
      </c>
      <c r="Q655" s="117"/>
    </row>
    <row r="656" spans="12:17" x14ac:dyDescent="0.3">
      <c r="L656" s="121">
        <v>42225</v>
      </c>
      <c r="M656" s="122">
        <v>8</v>
      </c>
      <c r="N656" s="123">
        <v>92.397365532381897</v>
      </c>
      <c r="O656" s="122">
        <v>-84.397365532381897</v>
      </c>
      <c r="P656" s="117" t="str">
        <f t="shared" si="9"/>
        <v>Negative anomaly</v>
      </c>
      <c r="Q656" s="117"/>
    </row>
    <row r="657" spans="12:17" x14ac:dyDescent="0.3">
      <c r="L657" s="121">
        <v>42428</v>
      </c>
      <c r="M657" s="122">
        <v>8</v>
      </c>
      <c r="N657" s="123">
        <v>92.397365532381897</v>
      </c>
      <c r="O657" s="122">
        <v>-84.397365532381897</v>
      </c>
      <c r="P657" s="117" t="str">
        <f t="shared" si="9"/>
        <v>Negative anomaly</v>
      </c>
      <c r="Q657" s="117"/>
    </row>
    <row r="658" spans="12:17" x14ac:dyDescent="0.3">
      <c r="L658" s="121">
        <v>42506</v>
      </c>
      <c r="M658" s="122">
        <v>8</v>
      </c>
      <c r="N658" s="123">
        <v>92.397365532381897</v>
      </c>
      <c r="O658" s="122">
        <v>-84.397365532381897</v>
      </c>
      <c r="P658" s="117" t="str">
        <f t="shared" si="9"/>
        <v>Negative anomaly</v>
      </c>
      <c r="Q658" s="117"/>
    </row>
    <row r="659" spans="12:17" x14ac:dyDescent="0.3">
      <c r="L659" s="121">
        <v>42279</v>
      </c>
      <c r="M659" s="122">
        <v>8</v>
      </c>
      <c r="N659" s="123">
        <v>92.397365532381897</v>
      </c>
      <c r="O659" s="122">
        <v>-84.397365532381897</v>
      </c>
      <c r="P659" s="117" t="str">
        <f t="shared" si="9"/>
        <v>Negative anomaly</v>
      </c>
      <c r="Q659" s="117"/>
    </row>
    <row r="660" spans="12:17" x14ac:dyDescent="0.3">
      <c r="L660" s="121">
        <v>42507</v>
      </c>
      <c r="M660" s="122">
        <v>8</v>
      </c>
      <c r="N660" s="123">
        <v>92.397365532381897</v>
      </c>
      <c r="O660" s="122">
        <v>-84.397365532381897</v>
      </c>
      <c r="P660" s="117" t="str">
        <f t="shared" si="9"/>
        <v>Negative anomaly</v>
      </c>
      <c r="Q660" s="117"/>
    </row>
    <row r="661" spans="12:17" x14ac:dyDescent="0.3">
      <c r="L661" s="121">
        <v>42234</v>
      </c>
      <c r="M661" s="122">
        <v>8</v>
      </c>
      <c r="N661" s="123">
        <v>92.397365532381897</v>
      </c>
      <c r="O661" s="122">
        <v>-84.397365532381897</v>
      </c>
      <c r="P661" s="117" t="str">
        <f t="shared" si="9"/>
        <v>Negative anomaly</v>
      </c>
      <c r="Q661" s="117"/>
    </row>
    <row r="662" spans="12:17" x14ac:dyDescent="0.3">
      <c r="L662" s="121">
        <v>42440</v>
      </c>
      <c r="M662" s="122">
        <v>8</v>
      </c>
      <c r="N662" s="123">
        <v>92.397365532381897</v>
      </c>
      <c r="O662" s="122">
        <v>-84.397365532381897</v>
      </c>
      <c r="P662" s="117" t="str">
        <f t="shared" si="9"/>
        <v>Negative anomaly</v>
      </c>
      <c r="Q662" s="117"/>
    </row>
    <row r="663" spans="12:17" x14ac:dyDescent="0.3">
      <c r="L663" s="121">
        <v>42405</v>
      </c>
      <c r="M663" s="122">
        <v>8</v>
      </c>
      <c r="N663" s="123">
        <v>92.397365532381897</v>
      </c>
      <c r="O663" s="122">
        <v>-84.397365532381897</v>
      </c>
      <c r="P663" s="117" t="str">
        <f t="shared" si="9"/>
        <v>Negative anomaly</v>
      </c>
      <c r="Q663" s="117"/>
    </row>
    <row r="664" spans="12:17" x14ac:dyDescent="0.3">
      <c r="L664" s="121">
        <v>42519</v>
      </c>
      <c r="M664" s="122">
        <v>8</v>
      </c>
      <c r="N664" s="123">
        <v>92.397365532381897</v>
      </c>
      <c r="O664" s="122">
        <v>-84.397365532381897</v>
      </c>
      <c r="P664" s="117" t="str">
        <f t="shared" si="9"/>
        <v>Negative anomaly</v>
      </c>
      <c r="Q664" s="117"/>
    </row>
    <row r="665" spans="12:17" x14ac:dyDescent="0.3">
      <c r="L665" s="121">
        <v>42163</v>
      </c>
      <c r="M665" s="122">
        <v>8</v>
      </c>
      <c r="N665" s="123">
        <v>92.397365532381897</v>
      </c>
      <c r="O665" s="122">
        <v>-84.397365532381897</v>
      </c>
      <c r="P665" s="117" t="str">
        <f t="shared" ref="P665:P728" si="10">IF(O665&gt;250,"High anomaly",
   IF(O665&gt;150,"Moderate spike",
      IF(O665&lt;-40,"Negative anomaly","Normal")))</f>
        <v>Negative anomaly</v>
      </c>
      <c r="Q665" s="117"/>
    </row>
    <row r="666" spans="12:17" x14ac:dyDescent="0.3">
      <c r="L666" s="121">
        <v>42363</v>
      </c>
      <c r="M666" s="122">
        <v>8</v>
      </c>
      <c r="N666" s="123">
        <v>92.397365532381897</v>
      </c>
      <c r="O666" s="122">
        <v>-84.397365532381897</v>
      </c>
      <c r="P666" s="117" t="str">
        <f t="shared" si="10"/>
        <v>Negative anomaly</v>
      </c>
      <c r="Q666" s="117"/>
    </row>
    <row r="667" spans="12:17" x14ac:dyDescent="0.3">
      <c r="L667" s="121">
        <v>42066</v>
      </c>
      <c r="M667" s="122">
        <v>8</v>
      </c>
      <c r="N667" s="123">
        <v>92.397365532381897</v>
      </c>
      <c r="O667" s="122">
        <v>-84.397365532381897</v>
      </c>
      <c r="P667" s="117" t="str">
        <f t="shared" si="10"/>
        <v>Negative anomaly</v>
      </c>
      <c r="Q667" s="117"/>
    </row>
    <row r="668" spans="12:17" x14ac:dyDescent="0.3">
      <c r="L668" s="121">
        <v>42455</v>
      </c>
      <c r="M668" s="122">
        <v>8</v>
      </c>
      <c r="N668" s="123">
        <v>92.397365532381897</v>
      </c>
      <c r="O668" s="122">
        <v>-84.397365532381897</v>
      </c>
      <c r="P668" s="117" t="str">
        <f t="shared" si="10"/>
        <v>Negative anomaly</v>
      </c>
      <c r="Q668" s="117"/>
    </row>
    <row r="669" spans="12:17" x14ac:dyDescent="0.3">
      <c r="L669" s="121">
        <v>42197</v>
      </c>
      <c r="M669" s="122">
        <v>7</v>
      </c>
      <c r="N669" s="123">
        <v>92.397365532381897</v>
      </c>
      <c r="O669" s="122">
        <v>-85.397365532381897</v>
      </c>
      <c r="P669" s="117" t="str">
        <f t="shared" si="10"/>
        <v>Negative anomaly</v>
      </c>
      <c r="Q669" s="117"/>
    </row>
    <row r="670" spans="12:17" x14ac:dyDescent="0.3">
      <c r="L670" s="121">
        <v>42179</v>
      </c>
      <c r="M670" s="122">
        <v>7</v>
      </c>
      <c r="N670" s="123">
        <v>92.397365532381897</v>
      </c>
      <c r="O670" s="122">
        <v>-85.397365532381897</v>
      </c>
      <c r="P670" s="117" t="str">
        <f t="shared" si="10"/>
        <v>Negative anomaly</v>
      </c>
      <c r="Q670" s="117"/>
    </row>
    <row r="671" spans="12:17" x14ac:dyDescent="0.3">
      <c r="L671" s="121">
        <v>42316</v>
      </c>
      <c r="M671" s="122">
        <v>7</v>
      </c>
      <c r="N671" s="123">
        <v>92.397365532381897</v>
      </c>
      <c r="O671" s="122">
        <v>-85.397365532381897</v>
      </c>
      <c r="P671" s="117" t="str">
        <f t="shared" si="10"/>
        <v>Negative anomaly</v>
      </c>
      <c r="Q671" s="117"/>
    </row>
    <row r="672" spans="12:17" x14ac:dyDescent="0.3">
      <c r="L672" s="121">
        <v>42276</v>
      </c>
      <c r="M672" s="122">
        <v>7</v>
      </c>
      <c r="N672" s="123">
        <v>92.397365532381897</v>
      </c>
      <c r="O672" s="122">
        <v>-85.397365532381897</v>
      </c>
      <c r="P672" s="117" t="str">
        <f t="shared" si="10"/>
        <v>Negative anomaly</v>
      </c>
      <c r="Q672" s="117"/>
    </row>
    <row r="673" spans="12:17" x14ac:dyDescent="0.3">
      <c r="L673" s="121">
        <v>42451</v>
      </c>
      <c r="M673" s="122">
        <v>7</v>
      </c>
      <c r="N673" s="123">
        <v>92.397365532381897</v>
      </c>
      <c r="O673" s="122">
        <v>-85.397365532381897</v>
      </c>
      <c r="P673" s="117" t="str">
        <f t="shared" si="10"/>
        <v>Negative anomaly</v>
      </c>
      <c r="Q673" s="117"/>
    </row>
    <row r="674" spans="12:17" x14ac:dyDescent="0.3">
      <c r="L674" s="121">
        <v>42249</v>
      </c>
      <c r="M674" s="122">
        <v>7</v>
      </c>
      <c r="N674" s="123">
        <v>92.397365532381897</v>
      </c>
      <c r="O674" s="122">
        <v>-85.397365532381897</v>
      </c>
      <c r="P674" s="117" t="str">
        <f t="shared" si="10"/>
        <v>Negative anomaly</v>
      </c>
      <c r="Q674" s="117"/>
    </row>
    <row r="675" spans="12:17" x14ac:dyDescent="0.3">
      <c r="L675" s="121">
        <v>42139</v>
      </c>
      <c r="M675" s="122">
        <v>7</v>
      </c>
      <c r="N675" s="123">
        <v>92.397365532381897</v>
      </c>
      <c r="O675" s="122">
        <v>-85.397365532381897</v>
      </c>
      <c r="P675" s="117" t="str">
        <f t="shared" si="10"/>
        <v>Negative anomaly</v>
      </c>
      <c r="Q675" s="117"/>
    </row>
    <row r="676" spans="12:17" x14ac:dyDescent="0.3">
      <c r="L676" s="121">
        <v>42381</v>
      </c>
      <c r="M676" s="122">
        <v>7</v>
      </c>
      <c r="N676" s="123">
        <v>92.397365532381897</v>
      </c>
      <c r="O676" s="122">
        <v>-85.397365532381897</v>
      </c>
      <c r="P676" s="117" t="str">
        <f t="shared" si="10"/>
        <v>Negative anomaly</v>
      </c>
      <c r="Q676" s="117"/>
    </row>
    <row r="677" spans="12:17" x14ac:dyDescent="0.3">
      <c r="L677" s="121">
        <v>42019</v>
      </c>
      <c r="M677" s="122">
        <v>7</v>
      </c>
      <c r="N677" s="123">
        <v>92.397365532381897</v>
      </c>
      <c r="O677" s="122">
        <v>-85.397365532381897</v>
      </c>
      <c r="P677" s="117" t="str">
        <f t="shared" si="10"/>
        <v>Negative anomaly</v>
      </c>
      <c r="Q677" s="117"/>
    </row>
    <row r="678" spans="12:17" x14ac:dyDescent="0.3">
      <c r="L678" s="121">
        <v>42295</v>
      </c>
      <c r="M678" s="122">
        <v>7</v>
      </c>
      <c r="N678" s="123">
        <v>92.397365532381897</v>
      </c>
      <c r="O678" s="122">
        <v>-85.397365532381897</v>
      </c>
      <c r="P678" s="117" t="str">
        <f t="shared" si="10"/>
        <v>Negative anomaly</v>
      </c>
      <c r="Q678" s="117"/>
    </row>
    <row r="679" spans="12:17" x14ac:dyDescent="0.3">
      <c r="L679" s="121">
        <v>42016</v>
      </c>
      <c r="M679" s="122">
        <v>7</v>
      </c>
      <c r="N679" s="123">
        <v>92.397365532381897</v>
      </c>
      <c r="O679" s="122">
        <v>-85.397365532381897</v>
      </c>
      <c r="P679" s="117" t="str">
        <f t="shared" si="10"/>
        <v>Negative anomaly</v>
      </c>
      <c r="Q679" s="117"/>
    </row>
    <row r="680" spans="12:17" x14ac:dyDescent="0.3">
      <c r="L680" s="121">
        <v>42098</v>
      </c>
      <c r="M680" s="122">
        <v>7</v>
      </c>
      <c r="N680" s="123">
        <v>92.397365532381897</v>
      </c>
      <c r="O680" s="122">
        <v>-85.397365532381897</v>
      </c>
      <c r="P680" s="117" t="str">
        <f t="shared" si="10"/>
        <v>Negative anomaly</v>
      </c>
      <c r="Q680" s="117"/>
    </row>
    <row r="681" spans="12:17" x14ac:dyDescent="0.3">
      <c r="L681" s="121">
        <v>42550</v>
      </c>
      <c r="M681" s="122">
        <v>7</v>
      </c>
      <c r="N681" s="123">
        <v>92.397365532381897</v>
      </c>
      <c r="O681" s="122">
        <v>-85.397365532381897</v>
      </c>
      <c r="P681" s="117" t="str">
        <f t="shared" si="10"/>
        <v>Negative anomaly</v>
      </c>
      <c r="Q681" s="117"/>
    </row>
    <row r="682" spans="12:17" x14ac:dyDescent="0.3">
      <c r="L682" s="121">
        <v>42474</v>
      </c>
      <c r="M682" s="122">
        <v>7</v>
      </c>
      <c r="N682" s="123">
        <v>92.397365532381897</v>
      </c>
      <c r="O682" s="122">
        <v>-85.397365532381897</v>
      </c>
      <c r="P682" s="117" t="str">
        <f t="shared" si="10"/>
        <v>Negative anomaly</v>
      </c>
      <c r="Q682" s="117"/>
    </row>
    <row r="683" spans="12:17" x14ac:dyDescent="0.3">
      <c r="L683" s="121">
        <v>42025</v>
      </c>
      <c r="M683" s="122">
        <v>7</v>
      </c>
      <c r="N683" s="123">
        <v>92.397365532381897</v>
      </c>
      <c r="O683" s="122">
        <v>-85.397365532381897</v>
      </c>
      <c r="P683" s="117" t="str">
        <f t="shared" si="10"/>
        <v>Negative anomaly</v>
      </c>
      <c r="Q683" s="117"/>
    </row>
    <row r="684" spans="12:17" x14ac:dyDescent="0.3">
      <c r="L684" s="121">
        <v>42472</v>
      </c>
      <c r="M684" s="122">
        <v>7</v>
      </c>
      <c r="N684" s="123">
        <v>92.397365532381897</v>
      </c>
      <c r="O684" s="122">
        <v>-85.397365532381897</v>
      </c>
      <c r="P684" s="117" t="str">
        <f t="shared" si="10"/>
        <v>Negative anomaly</v>
      </c>
      <c r="Q684" s="117"/>
    </row>
    <row r="685" spans="12:17" x14ac:dyDescent="0.3">
      <c r="L685" s="121">
        <v>42526</v>
      </c>
      <c r="M685" s="122">
        <v>7</v>
      </c>
      <c r="N685" s="123">
        <v>92.397365532381897</v>
      </c>
      <c r="O685" s="122">
        <v>-85.397365532381897</v>
      </c>
      <c r="P685" s="117" t="str">
        <f t="shared" si="10"/>
        <v>Negative anomaly</v>
      </c>
      <c r="Q685" s="117"/>
    </row>
    <row r="686" spans="12:17" x14ac:dyDescent="0.3">
      <c r="L686" s="121">
        <v>42038</v>
      </c>
      <c r="M686" s="122">
        <v>7</v>
      </c>
      <c r="N686" s="123">
        <v>92.397365532381897</v>
      </c>
      <c r="O686" s="122">
        <v>-85.397365532381897</v>
      </c>
      <c r="P686" s="117" t="str">
        <f t="shared" si="10"/>
        <v>Negative anomaly</v>
      </c>
      <c r="Q686" s="117"/>
    </row>
    <row r="687" spans="12:17" x14ac:dyDescent="0.3">
      <c r="L687" s="121">
        <v>42387</v>
      </c>
      <c r="M687" s="122">
        <v>7</v>
      </c>
      <c r="N687" s="123">
        <v>92.397365532381897</v>
      </c>
      <c r="O687" s="122">
        <v>-85.397365532381897</v>
      </c>
      <c r="P687" s="117" t="str">
        <f t="shared" si="10"/>
        <v>Negative anomaly</v>
      </c>
      <c r="Q687" s="117"/>
    </row>
    <row r="688" spans="12:17" x14ac:dyDescent="0.3">
      <c r="L688" s="121">
        <v>42221</v>
      </c>
      <c r="M688" s="122">
        <v>7</v>
      </c>
      <c r="N688" s="123">
        <v>92.397365532381897</v>
      </c>
      <c r="O688" s="122">
        <v>-85.397365532381897</v>
      </c>
      <c r="P688" s="117" t="str">
        <f t="shared" si="10"/>
        <v>Negative anomaly</v>
      </c>
      <c r="Q688" s="117"/>
    </row>
    <row r="689" spans="12:17" x14ac:dyDescent="0.3">
      <c r="L689" s="121">
        <v>42515</v>
      </c>
      <c r="M689" s="122">
        <v>7</v>
      </c>
      <c r="N689" s="123">
        <v>92.397365532381897</v>
      </c>
      <c r="O689" s="122">
        <v>-85.397365532381897</v>
      </c>
      <c r="P689" s="117" t="str">
        <f t="shared" si="10"/>
        <v>Negative anomaly</v>
      </c>
      <c r="Q689" s="117"/>
    </row>
    <row r="690" spans="12:17" x14ac:dyDescent="0.3">
      <c r="L690" s="121">
        <v>42380</v>
      </c>
      <c r="M690" s="122">
        <v>7</v>
      </c>
      <c r="N690" s="123">
        <v>92.397365532381897</v>
      </c>
      <c r="O690" s="122">
        <v>-85.397365532381897</v>
      </c>
      <c r="P690" s="117" t="str">
        <f t="shared" si="10"/>
        <v>Negative anomaly</v>
      </c>
      <c r="Q690" s="117"/>
    </row>
    <row r="691" spans="12:17" x14ac:dyDescent="0.3">
      <c r="L691" s="121">
        <v>42154</v>
      </c>
      <c r="M691" s="122">
        <v>7</v>
      </c>
      <c r="N691" s="123">
        <v>92.397365532381897</v>
      </c>
      <c r="O691" s="122">
        <v>-85.397365532381897</v>
      </c>
      <c r="P691" s="117" t="str">
        <f t="shared" si="10"/>
        <v>Negative anomaly</v>
      </c>
      <c r="Q691" s="117"/>
    </row>
    <row r="692" spans="12:17" x14ac:dyDescent="0.3">
      <c r="L692" s="121">
        <v>42020</v>
      </c>
      <c r="M692" s="122">
        <v>7</v>
      </c>
      <c r="N692" s="123">
        <v>92.397365532381897</v>
      </c>
      <c r="O692" s="122">
        <v>-85.397365532381897</v>
      </c>
      <c r="P692" s="117" t="str">
        <f t="shared" si="10"/>
        <v>Negative anomaly</v>
      </c>
      <c r="Q692" s="117"/>
    </row>
    <row r="693" spans="12:17" x14ac:dyDescent="0.3">
      <c r="L693" s="121">
        <v>42039</v>
      </c>
      <c r="M693" s="122">
        <v>7</v>
      </c>
      <c r="N693" s="123">
        <v>92.397365532381897</v>
      </c>
      <c r="O693" s="122">
        <v>-85.397365532381897</v>
      </c>
      <c r="P693" s="117" t="str">
        <f t="shared" si="10"/>
        <v>Negative anomaly</v>
      </c>
      <c r="Q693" s="117"/>
    </row>
    <row r="694" spans="12:17" x14ac:dyDescent="0.3">
      <c r="L694" s="121">
        <v>42393</v>
      </c>
      <c r="M694" s="122">
        <v>7</v>
      </c>
      <c r="N694" s="123">
        <v>92.397365532381897</v>
      </c>
      <c r="O694" s="122">
        <v>-85.397365532381897</v>
      </c>
      <c r="P694" s="117" t="str">
        <f t="shared" si="10"/>
        <v>Negative anomaly</v>
      </c>
      <c r="Q694" s="117"/>
    </row>
    <row r="695" spans="12:17" x14ac:dyDescent="0.3">
      <c r="L695" s="121">
        <v>42476</v>
      </c>
      <c r="M695" s="122">
        <v>7</v>
      </c>
      <c r="N695" s="123">
        <v>92.397365532381897</v>
      </c>
      <c r="O695" s="122">
        <v>-85.397365532381897</v>
      </c>
      <c r="P695" s="117" t="str">
        <f t="shared" si="10"/>
        <v>Negative anomaly</v>
      </c>
      <c r="Q695" s="117"/>
    </row>
    <row r="696" spans="12:17" x14ac:dyDescent="0.3">
      <c r="L696" s="121">
        <v>42204</v>
      </c>
      <c r="M696" s="122">
        <v>7</v>
      </c>
      <c r="N696" s="123">
        <v>92.397365532381897</v>
      </c>
      <c r="O696" s="122">
        <v>-85.397365532381897</v>
      </c>
      <c r="P696" s="117" t="str">
        <f t="shared" si="10"/>
        <v>Negative anomaly</v>
      </c>
      <c r="Q696" s="117"/>
    </row>
    <row r="697" spans="12:17" x14ac:dyDescent="0.3">
      <c r="L697" s="121">
        <v>42288</v>
      </c>
      <c r="M697" s="122">
        <v>7</v>
      </c>
      <c r="N697" s="123">
        <v>92.397365532381897</v>
      </c>
      <c r="O697" s="122">
        <v>-85.397365532381897</v>
      </c>
      <c r="P697" s="117" t="str">
        <f t="shared" si="10"/>
        <v>Negative anomaly</v>
      </c>
      <c r="Q697" s="117"/>
    </row>
    <row r="698" spans="12:17" x14ac:dyDescent="0.3">
      <c r="L698" s="121">
        <v>42110</v>
      </c>
      <c r="M698" s="122">
        <v>7</v>
      </c>
      <c r="N698" s="123">
        <v>92.397365532381897</v>
      </c>
      <c r="O698" s="122">
        <v>-85.397365532381897</v>
      </c>
      <c r="P698" s="117" t="str">
        <f t="shared" si="10"/>
        <v>Negative anomaly</v>
      </c>
      <c r="Q698" s="117"/>
    </row>
    <row r="699" spans="12:17" x14ac:dyDescent="0.3">
      <c r="L699" s="121">
        <v>42035</v>
      </c>
      <c r="M699" s="122">
        <v>7</v>
      </c>
      <c r="N699" s="123">
        <v>92.397365532381897</v>
      </c>
      <c r="O699" s="122">
        <v>-85.397365532381897</v>
      </c>
      <c r="P699" s="117" t="str">
        <f t="shared" si="10"/>
        <v>Negative anomaly</v>
      </c>
      <c r="Q699" s="117"/>
    </row>
    <row r="700" spans="12:17" x14ac:dyDescent="0.3">
      <c r="L700" s="121">
        <v>42369</v>
      </c>
      <c r="M700" s="122">
        <v>7</v>
      </c>
      <c r="N700" s="123">
        <v>92.397365532381897</v>
      </c>
      <c r="O700" s="122">
        <v>-85.397365532381897</v>
      </c>
      <c r="P700" s="117" t="str">
        <f t="shared" si="10"/>
        <v>Negative anomaly</v>
      </c>
      <c r="Q700" s="117"/>
    </row>
    <row r="701" spans="12:17" x14ac:dyDescent="0.3">
      <c r="L701" s="121">
        <v>42386</v>
      </c>
      <c r="M701" s="122">
        <v>7</v>
      </c>
      <c r="N701" s="123">
        <v>92.397365532381897</v>
      </c>
      <c r="O701" s="122">
        <v>-85.397365532381897</v>
      </c>
      <c r="P701" s="117" t="str">
        <f t="shared" si="10"/>
        <v>Negative anomaly</v>
      </c>
      <c r="Q701" s="117"/>
    </row>
    <row r="702" spans="12:17" x14ac:dyDescent="0.3">
      <c r="L702" s="121">
        <v>42285</v>
      </c>
      <c r="M702" s="122">
        <v>7</v>
      </c>
      <c r="N702" s="123">
        <v>92.397365532381897</v>
      </c>
      <c r="O702" s="122">
        <v>-85.397365532381897</v>
      </c>
      <c r="P702" s="117" t="str">
        <f t="shared" si="10"/>
        <v>Negative anomaly</v>
      </c>
      <c r="Q702" s="117"/>
    </row>
    <row r="703" spans="12:17" x14ac:dyDescent="0.3">
      <c r="L703" s="121">
        <v>42374</v>
      </c>
      <c r="M703" s="122">
        <v>7</v>
      </c>
      <c r="N703" s="123">
        <v>92.397365532381897</v>
      </c>
      <c r="O703" s="122">
        <v>-85.397365532381897</v>
      </c>
      <c r="P703" s="117" t="str">
        <f t="shared" si="10"/>
        <v>Negative anomaly</v>
      </c>
      <c r="Q703" s="117"/>
    </row>
    <row r="704" spans="12:17" x14ac:dyDescent="0.3">
      <c r="L704" s="121">
        <v>42537</v>
      </c>
      <c r="M704" s="122">
        <v>7</v>
      </c>
      <c r="N704" s="123">
        <v>92.397365532381897</v>
      </c>
      <c r="O704" s="122">
        <v>-85.397365532381897</v>
      </c>
      <c r="P704" s="117" t="str">
        <f t="shared" si="10"/>
        <v>Negative anomaly</v>
      </c>
      <c r="Q704" s="117"/>
    </row>
    <row r="705" spans="12:17" x14ac:dyDescent="0.3">
      <c r="L705" s="121">
        <v>42299</v>
      </c>
      <c r="M705" s="122">
        <v>7</v>
      </c>
      <c r="N705" s="123">
        <v>92.397365532381897</v>
      </c>
      <c r="O705" s="122">
        <v>-85.397365532381897</v>
      </c>
      <c r="P705" s="117" t="str">
        <f t="shared" si="10"/>
        <v>Negative anomaly</v>
      </c>
      <c r="Q705" s="117"/>
    </row>
    <row r="706" spans="12:17" x14ac:dyDescent="0.3">
      <c r="L706" s="121">
        <v>42509</v>
      </c>
      <c r="M706" s="122">
        <v>7</v>
      </c>
      <c r="N706" s="123">
        <v>92.397365532381897</v>
      </c>
      <c r="O706" s="122">
        <v>-85.397365532381897</v>
      </c>
      <c r="P706" s="117" t="str">
        <f t="shared" si="10"/>
        <v>Negative anomaly</v>
      </c>
      <c r="Q706" s="117"/>
    </row>
    <row r="707" spans="12:17" x14ac:dyDescent="0.3">
      <c r="L707" s="121">
        <v>42368</v>
      </c>
      <c r="M707" s="122">
        <v>7</v>
      </c>
      <c r="N707" s="123">
        <v>92.397365532381897</v>
      </c>
      <c r="O707" s="122">
        <v>-85.397365532381897</v>
      </c>
      <c r="P707" s="117" t="str">
        <f t="shared" si="10"/>
        <v>Negative anomaly</v>
      </c>
      <c r="Q707" s="117"/>
    </row>
    <row r="708" spans="12:17" x14ac:dyDescent="0.3">
      <c r="L708" s="121">
        <v>42203</v>
      </c>
      <c r="M708" s="122">
        <v>7</v>
      </c>
      <c r="N708" s="123">
        <v>92.397365532381897</v>
      </c>
      <c r="O708" s="122">
        <v>-85.397365532381897</v>
      </c>
      <c r="P708" s="117" t="str">
        <f t="shared" si="10"/>
        <v>Negative anomaly</v>
      </c>
      <c r="Q708" s="117"/>
    </row>
    <row r="709" spans="12:17" x14ac:dyDescent="0.3">
      <c r="L709" s="121">
        <v>42390</v>
      </c>
      <c r="M709" s="122">
        <v>7</v>
      </c>
      <c r="N709" s="123">
        <v>92.397365532381897</v>
      </c>
      <c r="O709" s="122">
        <v>-85.397365532381897</v>
      </c>
      <c r="P709" s="117" t="str">
        <f t="shared" si="10"/>
        <v>Negative anomaly</v>
      </c>
      <c r="Q709" s="117"/>
    </row>
    <row r="710" spans="12:17" x14ac:dyDescent="0.3">
      <c r="L710" s="121">
        <v>42372</v>
      </c>
      <c r="M710" s="122">
        <v>7</v>
      </c>
      <c r="N710" s="123">
        <v>92.397365532381897</v>
      </c>
      <c r="O710" s="122">
        <v>-85.397365532381897</v>
      </c>
      <c r="P710" s="117" t="str">
        <f t="shared" si="10"/>
        <v>Negative anomaly</v>
      </c>
      <c r="Q710" s="117"/>
    </row>
    <row r="711" spans="12:17" x14ac:dyDescent="0.3">
      <c r="L711" s="121">
        <v>42195</v>
      </c>
      <c r="M711" s="122">
        <v>7</v>
      </c>
      <c r="N711" s="123">
        <v>92.397365532381897</v>
      </c>
      <c r="O711" s="122">
        <v>-85.397365532381897</v>
      </c>
      <c r="P711" s="117" t="str">
        <f t="shared" si="10"/>
        <v>Negative anomaly</v>
      </c>
      <c r="Q711" s="117"/>
    </row>
    <row r="712" spans="12:17" x14ac:dyDescent="0.3">
      <c r="L712" s="121">
        <v>42147</v>
      </c>
      <c r="M712" s="122">
        <v>7</v>
      </c>
      <c r="N712" s="123">
        <v>92.397365532381897</v>
      </c>
      <c r="O712" s="122">
        <v>-85.397365532381897</v>
      </c>
      <c r="P712" s="117" t="str">
        <f t="shared" si="10"/>
        <v>Negative anomaly</v>
      </c>
      <c r="Q712" s="117"/>
    </row>
    <row r="713" spans="12:17" x14ac:dyDescent="0.3">
      <c r="L713" s="121">
        <v>42389</v>
      </c>
      <c r="M713" s="122">
        <v>7</v>
      </c>
      <c r="N713" s="123">
        <v>92.397365532381897</v>
      </c>
      <c r="O713" s="122">
        <v>-85.397365532381897</v>
      </c>
      <c r="P713" s="117" t="str">
        <f t="shared" si="10"/>
        <v>Negative anomaly</v>
      </c>
      <c r="Q713" s="117"/>
    </row>
    <row r="714" spans="12:17" x14ac:dyDescent="0.3">
      <c r="L714" s="121">
        <v>42175</v>
      </c>
      <c r="M714" s="122">
        <v>7</v>
      </c>
      <c r="N714" s="123">
        <v>92.397365532381897</v>
      </c>
      <c r="O714" s="122">
        <v>-85.397365532381897</v>
      </c>
      <c r="P714" s="117" t="str">
        <f t="shared" si="10"/>
        <v>Negative anomaly</v>
      </c>
      <c r="Q714" s="117"/>
    </row>
    <row r="715" spans="12:17" x14ac:dyDescent="0.3">
      <c r="L715" s="121">
        <v>42267</v>
      </c>
      <c r="M715" s="122">
        <v>7</v>
      </c>
      <c r="N715" s="123">
        <v>92.397365532381897</v>
      </c>
      <c r="O715" s="122">
        <v>-85.397365532381897</v>
      </c>
      <c r="P715" s="117" t="str">
        <f t="shared" si="10"/>
        <v>Negative anomaly</v>
      </c>
      <c r="Q715" s="117"/>
    </row>
    <row r="716" spans="12:17" x14ac:dyDescent="0.3">
      <c r="L716" s="121">
        <v>42181</v>
      </c>
      <c r="M716" s="122">
        <v>7</v>
      </c>
      <c r="N716" s="123">
        <v>92.397365532381897</v>
      </c>
      <c r="O716" s="122">
        <v>-85.397365532381897</v>
      </c>
      <c r="P716" s="117" t="str">
        <f t="shared" si="10"/>
        <v>Negative anomaly</v>
      </c>
      <c r="Q716" s="117"/>
    </row>
    <row r="717" spans="12:17" x14ac:dyDescent="0.3">
      <c r="L717" s="121">
        <v>42283</v>
      </c>
      <c r="M717" s="122">
        <v>7</v>
      </c>
      <c r="N717" s="123">
        <v>92.397365532381897</v>
      </c>
      <c r="O717" s="122">
        <v>-85.397365532381897</v>
      </c>
      <c r="P717" s="117" t="str">
        <f t="shared" si="10"/>
        <v>Negative anomaly</v>
      </c>
      <c r="Q717" s="117"/>
    </row>
    <row r="718" spans="12:17" x14ac:dyDescent="0.3">
      <c r="L718" s="121">
        <v>42318</v>
      </c>
      <c r="M718" s="122">
        <v>7</v>
      </c>
      <c r="N718" s="123">
        <v>92.397365532381897</v>
      </c>
      <c r="O718" s="122">
        <v>-85.397365532381897</v>
      </c>
      <c r="P718" s="117" t="str">
        <f t="shared" si="10"/>
        <v>Negative anomaly</v>
      </c>
      <c r="Q718" s="117"/>
    </row>
    <row r="719" spans="12:17" x14ac:dyDescent="0.3">
      <c r="L719" s="121">
        <v>42300</v>
      </c>
      <c r="M719" s="122">
        <v>7</v>
      </c>
      <c r="N719" s="123">
        <v>92.397365532381897</v>
      </c>
      <c r="O719" s="122">
        <v>-85.397365532381897</v>
      </c>
      <c r="P719" s="117" t="str">
        <f t="shared" si="10"/>
        <v>Negative anomaly</v>
      </c>
      <c r="Q719" s="117"/>
    </row>
    <row r="720" spans="12:17" x14ac:dyDescent="0.3">
      <c r="L720" s="121">
        <v>42445</v>
      </c>
      <c r="M720" s="122">
        <v>7</v>
      </c>
      <c r="N720" s="123">
        <v>92.397365532381897</v>
      </c>
      <c r="O720" s="122">
        <v>-85.397365532381897</v>
      </c>
      <c r="P720" s="117" t="str">
        <f t="shared" si="10"/>
        <v>Negative anomaly</v>
      </c>
      <c r="Q720" s="117"/>
    </row>
    <row r="721" spans="12:17" x14ac:dyDescent="0.3">
      <c r="L721" s="121">
        <v>42270</v>
      </c>
      <c r="M721" s="122">
        <v>7</v>
      </c>
      <c r="N721" s="123">
        <v>92.397365532381897</v>
      </c>
      <c r="O721" s="122">
        <v>-85.397365532381897</v>
      </c>
      <c r="P721" s="117" t="str">
        <f t="shared" si="10"/>
        <v>Negative anomaly</v>
      </c>
      <c r="Q721" s="117"/>
    </row>
    <row r="722" spans="12:17" x14ac:dyDescent="0.3">
      <c r="L722" s="121">
        <v>42112</v>
      </c>
      <c r="M722" s="122">
        <v>7</v>
      </c>
      <c r="N722" s="123">
        <v>92.397365532381897</v>
      </c>
      <c r="O722" s="122">
        <v>-85.397365532381897</v>
      </c>
      <c r="P722" s="117" t="str">
        <f t="shared" si="10"/>
        <v>Negative anomaly</v>
      </c>
      <c r="Q722" s="117"/>
    </row>
    <row r="723" spans="12:17" x14ac:dyDescent="0.3">
      <c r="L723" s="121">
        <v>42329</v>
      </c>
      <c r="M723" s="122">
        <v>7</v>
      </c>
      <c r="N723" s="123">
        <v>92.397365532381897</v>
      </c>
      <c r="O723" s="122">
        <v>-85.397365532381897</v>
      </c>
      <c r="P723" s="117" t="str">
        <f t="shared" si="10"/>
        <v>Negative anomaly</v>
      </c>
      <c r="Q723" s="117"/>
    </row>
    <row r="724" spans="12:17" x14ac:dyDescent="0.3">
      <c r="L724" s="121">
        <v>42326</v>
      </c>
      <c r="M724" s="122">
        <v>7</v>
      </c>
      <c r="N724" s="123">
        <v>92.397365532381897</v>
      </c>
      <c r="O724" s="122">
        <v>-85.397365532381897</v>
      </c>
      <c r="P724" s="117" t="str">
        <f t="shared" si="10"/>
        <v>Negative anomaly</v>
      </c>
      <c r="Q724" s="117"/>
    </row>
    <row r="725" spans="12:17" x14ac:dyDescent="0.3">
      <c r="L725" s="121">
        <v>42161</v>
      </c>
      <c r="M725" s="122">
        <v>7</v>
      </c>
      <c r="N725" s="123">
        <v>92.397365532381897</v>
      </c>
      <c r="O725" s="122">
        <v>-85.397365532381897</v>
      </c>
      <c r="P725" s="117" t="str">
        <f t="shared" si="10"/>
        <v>Negative anomaly</v>
      </c>
      <c r="Q725" s="117"/>
    </row>
    <row r="726" spans="12:17" x14ac:dyDescent="0.3">
      <c r="L726" s="121">
        <v>42208</v>
      </c>
      <c r="M726" s="122">
        <v>7</v>
      </c>
      <c r="N726" s="123">
        <v>92.397365532381897</v>
      </c>
      <c r="O726" s="122">
        <v>-85.397365532381897</v>
      </c>
      <c r="P726" s="117" t="str">
        <f t="shared" si="10"/>
        <v>Negative anomaly</v>
      </c>
      <c r="Q726" s="117"/>
    </row>
    <row r="727" spans="12:17" x14ac:dyDescent="0.3">
      <c r="L727" s="121">
        <v>42065</v>
      </c>
      <c r="M727" s="122">
        <v>7</v>
      </c>
      <c r="N727" s="123">
        <v>92.397365532381897</v>
      </c>
      <c r="O727" s="122">
        <v>-85.397365532381897</v>
      </c>
      <c r="P727" s="117" t="str">
        <f t="shared" si="10"/>
        <v>Negative anomaly</v>
      </c>
      <c r="Q727" s="117"/>
    </row>
    <row r="728" spans="12:17" x14ac:dyDescent="0.3">
      <c r="L728" s="121">
        <v>42347</v>
      </c>
      <c r="M728" s="122">
        <v>7</v>
      </c>
      <c r="N728" s="123">
        <v>92.397365532381897</v>
      </c>
      <c r="O728" s="122">
        <v>-85.397365532381897</v>
      </c>
      <c r="P728" s="117" t="str">
        <f t="shared" si="10"/>
        <v>Negative anomaly</v>
      </c>
      <c r="Q728" s="117"/>
    </row>
    <row r="729" spans="12:17" x14ac:dyDescent="0.3">
      <c r="L729" s="121">
        <v>42489</v>
      </c>
      <c r="M729" s="122">
        <v>7</v>
      </c>
      <c r="N729" s="123">
        <v>92.397365532381897</v>
      </c>
      <c r="O729" s="122">
        <v>-85.397365532381897</v>
      </c>
      <c r="P729" s="117" t="str">
        <f t="shared" ref="P729:P792" si="11">IF(O729&gt;250,"High anomaly",
   IF(O729&gt;150,"Moderate spike",
      IF(O729&lt;-40,"Negative anomaly","Normal")))</f>
        <v>Negative anomaly</v>
      </c>
      <c r="Q729" s="117"/>
    </row>
    <row r="730" spans="12:17" x14ac:dyDescent="0.3">
      <c r="L730" s="121">
        <v>42302</v>
      </c>
      <c r="M730" s="122">
        <v>7</v>
      </c>
      <c r="N730" s="123">
        <v>92.397365532381897</v>
      </c>
      <c r="O730" s="122">
        <v>-85.397365532381897</v>
      </c>
      <c r="P730" s="117" t="str">
        <f t="shared" si="11"/>
        <v>Negative anomaly</v>
      </c>
      <c r="Q730" s="117"/>
    </row>
    <row r="731" spans="12:17" x14ac:dyDescent="0.3">
      <c r="L731" s="121">
        <v>42207</v>
      </c>
      <c r="M731" s="122">
        <v>7</v>
      </c>
      <c r="N731" s="123">
        <v>92.397365532381897</v>
      </c>
      <c r="O731" s="122">
        <v>-85.397365532381897</v>
      </c>
      <c r="P731" s="117" t="str">
        <f t="shared" si="11"/>
        <v>Negative anomaly</v>
      </c>
      <c r="Q731" s="117"/>
    </row>
    <row r="732" spans="12:17" x14ac:dyDescent="0.3">
      <c r="L732" s="121">
        <v>42426</v>
      </c>
      <c r="M732" s="122">
        <v>7</v>
      </c>
      <c r="N732" s="123">
        <v>92.397365532381897</v>
      </c>
      <c r="O732" s="122">
        <v>-85.397365532381897</v>
      </c>
      <c r="P732" s="117" t="str">
        <f t="shared" si="11"/>
        <v>Negative anomaly</v>
      </c>
      <c r="Q732" s="117"/>
    </row>
    <row r="733" spans="12:17" x14ac:dyDescent="0.3">
      <c r="L733" s="121">
        <v>42479</v>
      </c>
      <c r="M733" s="122">
        <v>7</v>
      </c>
      <c r="N733" s="123">
        <v>92.397365532381897</v>
      </c>
      <c r="O733" s="122">
        <v>-85.397365532381897</v>
      </c>
      <c r="P733" s="117" t="str">
        <f t="shared" si="11"/>
        <v>Negative anomaly</v>
      </c>
      <c r="Q733" s="117"/>
    </row>
    <row r="734" spans="12:17" x14ac:dyDescent="0.3">
      <c r="L734" s="121">
        <v>42122</v>
      </c>
      <c r="M734" s="122">
        <v>7</v>
      </c>
      <c r="N734" s="123">
        <v>92.397365532381897</v>
      </c>
      <c r="O734" s="122">
        <v>-85.397365532381897</v>
      </c>
      <c r="P734" s="117" t="str">
        <f t="shared" si="11"/>
        <v>Negative anomaly</v>
      </c>
      <c r="Q734" s="117"/>
    </row>
    <row r="735" spans="12:17" x14ac:dyDescent="0.3">
      <c r="L735" s="121">
        <v>42280</v>
      </c>
      <c r="M735" s="122">
        <v>7</v>
      </c>
      <c r="N735" s="123">
        <v>92.397365532381897</v>
      </c>
      <c r="O735" s="122">
        <v>-85.397365532381897</v>
      </c>
      <c r="P735" s="117" t="str">
        <f t="shared" si="11"/>
        <v>Negative anomaly</v>
      </c>
      <c r="Q735" s="117"/>
    </row>
    <row r="736" spans="12:17" x14ac:dyDescent="0.3">
      <c r="L736" s="121">
        <v>42259</v>
      </c>
      <c r="M736" s="122">
        <v>7</v>
      </c>
      <c r="N736" s="123">
        <v>92.397365532381897</v>
      </c>
      <c r="O736" s="122">
        <v>-85.397365532381897</v>
      </c>
      <c r="P736" s="117" t="str">
        <f t="shared" si="11"/>
        <v>Negative anomaly</v>
      </c>
      <c r="Q736" s="117"/>
    </row>
    <row r="737" spans="12:17" x14ac:dyDescent="0.3">
      <c r="L737" s="121">
        <v>42284</v>
      </c>
      <c r="M737" s="122">
        <v>6</v>
      </c>
      <c r="N737" s="123">
        <v>92.397365532381897</v>
      </c>
      <c r="O737" s="122">
        <v>-86.397365532381897</v>
      </c>
      <c r="P737" s="117" t="str">
        <f t="shared" si="11"/>
        <v>Negative anomaly</v>
      </c>
      <c r="Q737" s="117"/>
    </row>
    <row r="738" spans="12:17" x14ac:dyDescent="0.3">
      <c r="L738" s="121">
        <v>42201</v>
      </c>
      <c r="M738" s="122">
        <v>6</v>
      </c>
      <c r="N738" s="123">
        <v>92.397365532381897</v>
      </c>
      <c r="O738" s="122">
        <v>-86.397365532381897</v>
      </c>
      <c r="P738" s="117" t="str">
        <f t="shared" si="11"/>
        <v>Negative anomaly</v>
      </c>
      <c r="Q738" s="117"/>
    </row>
    <row r="739" spans="12:17" x14ac:dyDescent="0.3">
      <c r="L739" s="121">
        <v>42305</v>
      </c>
      <c r="M739" s="122">
        <v>6</v>
      </c>
      <c r="N739" s="123">
        <v>92.397365532381897</v>
      </c>
      <c r="O739" s="122">
        <v>-86.397365532381897</v>
      </c>
      <c r="P739" s="117" t="str">
        <f t="shared" si="11"/>
        <v>Negative anomaly</v>
      </c>
      <c r="Q739" s="117"/>
    </row>
    <row r="740" spans="12:17" x14ac:dyDescent="0.3">
      <c r="L740" s="121">
        <v>42159</v>
      </c>
      <c r="M740" s="122">
        <v>6</v>
      </c>
      <c r="N740" s="123">
        <v>92.397365532381897</v>
      </c>
      <c r="O740" s="122">
        <v>-86.397365532381897</v>
      </c>
      <c r="P740" s="117" t="str">
        <f t="shared" si="11"/>
        <v>Negative anomaly</v>
      </c>
      <c r="Q740" s="117"/>
    </row>
    <row r="741" spans="12:17" x14ac:dyDescent="0.3">
      <c r="L741" s="121">
        <v>42334</v>
      </c>
      <c r="M741" s="122">
        <v>6</v>
      </c>
      <c r="N741" s="123">
        <v>92.397365532381897</v>
      </c>
      <c r="O741" s="122">
        <v>-86.397365532381897</v>
      </c>
      <c r="P741" s="117" t="str">
        <f t="shared" si="11"/>
        <v>Negative anomaly</v>
      </c>
      <c r="Q741" s="117"/>
    </row>
    <row r="742" spans="12:17" x14ac:dyDescent="0.3">
      <c r="L742" s="121">
        <v>42483</v>
      </c>
      <c r="M742" s="122">
        <v>6</v>
      </c>
      <c r="N742" s="123">
        <v>92.397365532381897</v>
      </c>
      <c r="O742" s="122">
        <v>-86.397365532381897</v>
      </c>
      <c r="P742" s="117" t="str">
        <f t="shared" si="11"/>
        <v>Negative anomaly</v>
      </c>
      <c r="Q742" s="117"/>
    </row>
    <row r="743" spans="12:17" x14ac:dyDescent="0.3">
      <c r="L743" s="121">
        <v>42311</v>
      </c>
      <c r="M743" s="122">
        <v>6</v>
      </c>
      <c r="N743" s="123">
        <v>92.397365532381897</v>
      </c>
      <c r="O743" s="122">
        <v>-86.397365532381897</v>
      </c>
      <c r="P743" s="117" t="str">
        <f t="shared" si="11"/>
        <v>Negative anomaly</v>
      </c>
      <c r="Q743" s="117"/>
    </row>
    <row r="744" spans="12:17" x14ac:dyDescent="0.3">
      <c r="L744" s="121">
        <v>42092</v>
      </c>
      <c r="M744" s="122">
        <v>6</v>
      </c>
      <c r="N744" s="123">
        <v>92.397365532381897</v>
      </c>
      <c r="O744" s="122">
        <v>-86.397365532381897</v>
      </c>
      <c r="P744" s="117" t="str">
        <f t="shared" si="11"/>
        <v>Negative anomaly</v>
      </c>
      <c r="Q744" s="117"/>
    </row>
    <row r="745" spans="12:17" x14ac:dyDescent="0.3">
      <c r="L745" s="121">
        <v>42294</v>
      </c>
      <c r="M745" s="122">
        <v>6</v>
      </c>
      <c r="N745" s="123">
        <v>92.397365532381897</v>
      </c>
      <c r="O745" s="122">
        <v>-86.397365532381897</v>
      </c>
      <c r="P745" s="117" t="str">
        <f t="shared" si="11"/>
        <v>Negative anomaly</v>
      </c>
      <c r="Q745" s="117"/>
    </row>
    <row r="746" spans="12:17" x14ac:dyDescent="0.3">
      <c r="L746" s="121">
        <v>42309</v>
      </c>
      <c r="M746" s="122">
        <v>6</v>
      </c>
      <c r="N746" s="123">
        <v>92.397365532381897</v>
      </c>
      <c r="O746" s="122">
        <v>-86.397365532381897</v>
      </c>
      <c r="P746" s="117" t="str">
        <f t="shared" si="11"/>
        <v>Negative anomaly</v>
      </c>
      <c r="Q746" s="117"/>
    </row>
    <row r="747" spans="12:17" x14ac:dyDescent="0.3">
      <c r="L747" s="121">
        <v>42214</v>
      </c>
      <c r="M747" s="122">
        <v>6</v>
      </c>
      <c r="N747" s="123">
        <v>92.397365532381897</v>
      </c>
      <c r="O747" s="122">
        <v>-86.397365532381897</v>
      </c>
      <c r="P747" s="117" t="str">
        <f t="shared" si="11"/>
        <v>Negative anomaly</v>
      </c>
      <c r="Q747" s="117"/>
    </row>
    <row r="748" spans="12:17" x14ac:dyDescent="0.3">
      <c r="L748" s="121">
        <v>42245</v>
      </c>
      <c r="M748" s="122">
        <v>6</v>
      </c>
      <c r="N748" s="123">
        <v>92.397365532381897</v>
      </c>
      <c r="O748" s="122">
        <v>-86.397365532381897</v>
      </c>
      <c r="P748" s="117" t="str">
        <f t="shared" si="11"/>
        <v>Negative anomaly</v>
      </c>
      <c r="Q748" s="117"/>
    </row>
    <row r="749" spans="12:17" x14ac:dyDescent="0.3">
      <c r="L749" s="121">
        <v>42543</v>
      </c>
      <c r="M749" s="122">
        <v>6</v>
      </c>
      <c r="N749" s="123">
        <v>92.397365532381897</v>
      </c>
      <c r="O749" s="122">
        <v>-86.397365532381897</v>
      </c>
      <c r="P749" s="117" t="str">
        <f t="shared" si="11"/>
        <v>Negative anomaly</v>
      </c>
      <c r="Q749" s="117"/>
    </row>
    <row r="750" spans="12:17" x14ac:dyDescent="0.3">
      <c r="L750" s="121">
        <v>42010</v>
      </c>
      <c r="M750" s="122">
        <v>6</v>
      </c>
      <c r="N750" s="123">
        <v>92.397365532381897</v>
      </c>
      <c r="O750" s="122">
        <v>-86.397365532381897</v>
      </c>
      <c r="P750" s="117" t="str">
        <f t="shared" si="11"/>
        <v>Negative anomaly</v>
      </c>
      <c r="Q750" s="117"/>
    </row>
    <row r="751" spans="12:17" x14ac:dyDescent="0.3">
      <c r="L751" s="121">
        <v>42085</v>
      </c>
      <c r="M751" s="122">
        <v>6</v>
      </c>
      <c r="N751" s="123">
        <v>92.397365532381897</v>
      </c>
      <c r="O751" s="122">
        <v>-86.397365532381897</v>
      </c>
      <c r="P751" s="117" t="str">
        <f t="shared" si="11"/>
        <v>Negative anomaly</v>
      </c>
      <c r="Q751" s="117"/>
    </row>
    <row r="752" spans="12:17" x14ac:dyDescent="0.3">
      <c r="L752" s="121">
        <v>42145</v>
      </c>
      <c r="M752" s="122">
        <v>6</v>
      </c>
      <c r="N752" s="123">
        <v>92.397365532381897</v>
      </c>
      <c r="O752" s="122">
        <v>-86.397365532381897</v>
      </c>
      <c r="P752" s="117" t="str">
        <f t="shared" si="11"/>
        <v>Negative anomaly</v>
      </c>
      <c r="Q752" s="117"/>
    </row>
    <row r="753" spans="12:17" x14ac:dyDescent="0.3">
      <c r="L753" s="121">
        <v>42024</v>
      </c>
      <c r="M753" s="122">
        <v>6</v>
      </c>
      <c r="N753" s="123">
        <v>92.397365532381897</v>
      </c>
      <c r="O753" s="122">
        <v>-86.397365532381897</v>
      </c>
      <c r="P753" s="117" t="str">
        <f t="shared" si="11"/>
        <v>Negative anomaly</v>
      </c>
      <c r="Q753" s="117"/>
    </row>
    <row r="754" spans="12:17" x14ac:dyDescent="0.3">
      <c r="L754" s="121">
        <v>42143</v>
      </c>
      <c r="M754" s="122">
        <v>6</v>
      </c>
      <c r="N754" s="123">
        <v>92.397365532381897</v>
      </c>
      <c r="O754" s="122">
        <v>-86.397365532381897</v>
      </c>
      <c r="P754" s="117" t="str">
        <f t="shared" si="11"/>
        <v>Negative anomaly</v>
      </c>
      <c r="Q754" s="117"/>
    </row>
    <row r="755" spans="12:17" x14ac:dyDescent="0.3">
      <c r="L755" s="121">
        <v>42072</v>
      </c>
      <c r="M755" s="122">
        <v>6</v>
      </c>
      <c r="N755" s="123">
        <v>92.397365532381897</v>
      </c>
      <c r="O755" s="122">
        <v>-86.397365532381897</v>
      </c>
      <c r="P755" s="117" t="str">
        <f t="shared" si="11"/>
        <v>Negative anomaly</v>
      </c>
      <c r="Q755" s="117"/>
    </row>
    <row r="756" spans="12:17" x14ac:dyDescent="0.3">
      <c r="L756" s="121">
        <v>42170</v>
      </c>
      <c r="M756" s="122">
        <v>6</v>
      </c>
      <c r="N756" s="123">
        <v>92.397365532381897</v>
      </c>
      <c r="O756" s="122">
        <v>-86.397365532381897</v>
      </c>
      <c r="P756" s="117" t="str">
        <f t="shared" si="11"/>
        <v>Negative anomaly</v>
      </c>
      <c r="Q756" s="117"/>
    </row>
    <row r="757" spans="12:17" x14ac:dyDescent="0.3">
      <c r="L757" s="121">
        <v>42133</v>
      </c>
      <c r="M757" s="122">
        <v>6</v>
      </c>
      <c r="N757" s="123">
        <v>92.397365532381897</v>
      </c>
      <c r="O757" s="122">
        <v>-86.397365532381897</v>
      </c>
      <c r="P757" s="117" t="str">
        <f t="shared" si="11"/>
        <v>Negative anomaly</v>
      </c>
      <c r="Q757" s="117"/>
    </row>
    <row r="758" spans="12:17" x14ac:dyDescent="0.3">
      <c r="L758" s="121">
        <v>42399</v>
      </c>
      <c r="M758" s="122">
        <v>6</v>
      </c>
      <c r="N758" s="123">
        <v>92.397365532381897</v>
      </c>
      <c r="O758" s="122">
        <v>-86.397365532381897</v>
      </c>
      <c r="P758" s="117" t="str">
        <f t="shared" si="11"/>
        <v>Negative anomaly</v>
      </c>
      <c r="Q758" s="117"/>
    </row>
    <row r="759" spans="12:17" x14ac:dyDescent="0.3">
      <c r="L759" s="121">
        <v>42048</v>
      </c>
      <c r="M759" s="122">
        <v>6</v>
      </c>
      <c r="N759" s="123">
        <v>92.397365532381897</v>
      </c>
      <c r="O759" s="122">
        <v>-86.397365532381897</v>
      </c>
      <c r="P759" s="117" t="str">
        <f t="shared" si="11"/>
        <v>Negative anomaly</v>
      </c>
      <c r="Q759" s="117"/>
    </row>
    <row r="760" spans="12:17" x14ac:dyDescent="0.3">
      <c r="L760" s="121">
        <v>42023</v>
      </c>
      <c r="M760" s="122">
        <v>6</v>
      </c>
      <c r="N760" s="123">
        <v>92.397365532381897</v>
      </c>
      <c r="O760" s="122">
        <v>-86.397365532381897</v>
      </c>
      <c r="P760" s="117" t="str">
        <f t="shared" si="11"/>
        <v>Negative anomaly</v>
      </c>
      <c r="Q760" s="117"/>
    </row>
    <row r="761" spans="12:17" x14ac:dyDescent="0.3">
      <c r="L761" s="121">
        <v>42383</v>
      </c>
      <c r="M761" s="122">
        <v>6</v>
      </c>
      <c r="N761" s="123">
        <v>92.397365532381897</v>
      </c>
      <c r="O761" s="122">
        <v>-86.397365532381897</v>
      </c>
      <c r="P761" s="117" t="str">
        <f t="shared" si="11"/>
        <v>Negative anomaly</v>
      </c>
      <c r="Q761" s="117"/>
    </row>
    <row r="762" spans="12:17" x14ac:dyDescent="0.3">
      <c r="L762" s="121">
        <v>42432</v>
      </c>
      <c r="M762" s="122">
        <v>6</v>
      </c>
      <c r="N762" s="123">
        <v>92.397365532381897</v>
      </c>
      <c r="O762" s="122">
        <v>-86.397365532381897</v>
      </c>
      <c r="P762" s="117" t="str">
        <f t="shared" si="11"/>
        <v>Negative anomaly</v>
      </c>
      <c r="Q762" s="117"/>
    </row>
    <row r="763" spans="12:17" x14ac:dyDescent="0.3">
      <c r="L763" s="121">
        <v>42037</v>
      </c>
      <c r="M763" s="122">
        <v>6</v>
      </c>
      <c r="N763" s="123">
        <v>92.397365532381897</v>
      </c>
      <c r="O763" s="122">
        <v>-86.397365532381897</v>
      </c>
      <c r="P763" s="117" t="str">
        <f t="shared" si="11"/>
        <v>Negative anomaly</v>
      </c>
      <c r="Q763" s="117"/>
    </row>
    <row r="764" spans="12:17" x14ac:dyDescent="0.3">
      <c r="L764" s="121">
        <v>42022</v>
      </c>
      <c r="M764" s="122">
        <v>6</v>
      </c>
      <c r="N764" s="123">
        <v>92.397365532381897</v>
      </c>
      <c r="O764" s="122">
        <v>-86.397365532381897</v>
      </c>
      <c r="P764" s="117" t="str">
        <f t="shared" si="11"/>
        <v>Negative anomaly</v>
      </c>
      <c r="Q764" s="117"/>
    </row>
    <row r="765" spans="12:17" x14ac:dyDescent="0.3">
      <c r="L765" s="121">
        <v>42500</v>
      </c>
      <c r="M765" s="122">
        <v>6</v>
      </c>
      <c r="N765" s="123">
        <v>92.397365532381897</v>
      </c>
      <c r="O765" s="122">
        <v>-86.397365532381897</v>
      </c>
      <c r="P765" s="117" t="str">
        <f t="shared" si="11"/>
        <v>Negative anomaly</v>
      </c>
      <c r="Q765" s="117"/>
    </row>
    <row r="766" spans="12:17" x14ac:dyDescent="0.3">
      <c r="L766" s="121">
        <v>42064</v>
      </c>
      <c r="M766" s="122">
        <v>6</v>
      </c>
      <c r="N766" s="123">
        <v>92.397365532381897</v>
      </c>
      <c r="O766" s="122">
        <v>-86.397365532381897</v>
      </c>
      <c r="P766" s="117" t="str">
        <f t="shared" si="11"/>
        <v>Negative anomaly</v>
      </c>
      <c r="Q766" s="117"/>
    </row>
    <row r="767" spans="12:17" x14ac:dyDescent="0.3">
      <c r="L767" s="121">
        <v>42337</v>
      </c>
      <c r="M767" s="122">
        <v>6</v>
      </c>
      <c r="N767" s="123">
        <v>92.397365532381897</v>
      </c>
      <c r="O767" s="122">
        <v>-86.397365532381897</v>
      </c>
      <c r="P767" s="117" t="str">
        <f t="shared" si="11"/>
        <v>Negative anomaly</v>
      </c>
      <c r="Q767" s="117"/>
    </row>
    <row r="768" spans="12:17" x14ac:dyDescent="0.3">
      <c r="L768" s="121">
        <v>42160</v>
      </c>
      <c r="M768" s="122">
        <v>6</v>
      </c>
      <c r="N768" s="123">
        <v>92.397365532381897</v>
      </c>
      <c r="O768" s="122">
        <v>-86.397365532381897</v>
      </c>
      <c r="P768" s="117" t="str">
        <f t="shared" si="11"/>
        <v>Negative anomaly</v>
      </c>
      <c r="Q768" s="117"/>
    </row>
    <row r="769" spans="12:17" x14ac:dyDescent="0.3">
      <c r="L769" s="121">
        <v>42251</v>
      </c>
      <c r="M769" s="122">
        <v>6</v>
      </c>
      <c r="N769" s="123">
        <v>92.397365532381897</v>
      </c>
      <c r="O769" s="122">
        <v>-86.397365532381897</v>
      </c>
      <c r="P769" s="117" t="str">
        <f t="shared" si="11"/>
        <v>Negative anomaly</v>
      </c>
      <c r="Q769" s="117"/>
    </row>
    <row r="770" spans="12:17" x14ac:dyDescent="0.3">
      <c r="L770" s="121">
        <v>42470</v>
      </c>
      <c r="M770" s="122">
        <v>6</v>
      </c>
      <c r="N770" s="123">
        <v>92.397365532381897</v>
      </c>
      <c r="O770" s="122">
        <v>-86.397365532381897</v>
      </c>
      <c r="P770" s="117" t="str">
        <f t="shared" si="11"/>
        <v>Negative anomaly</v>
      </c>
      <c r="Q770" s="117"/>
    </row>
    <row r="771" spans="12:17" x14ac:dyDescent="0.3">
      <c r="L771" s="121">
        <v>42313</v>
      </c>
      <c r="M771" s="122">
        <v>6</v>
      </c>
      <c r="N771" s="123">
        <v>92.397365532381897</v>
      </c>
      <c r="O771" s="122">
        <v>-86.397365532381897</v>
      </c>
      <c r="P771" s="117" t="str">
        <f t="shared" si="11"/>
        <v>Negative anomaly</v>
      </c>
      <c r="Q771" s="117"/>
    </row>
    <row r="772" spans="12:17" x14ac:dyDescent="0.3">
      <c r="L772" s="121">
        <v>42482</v>
      </c>
      <c r="M772" s="122">
        <v>6</v>
      </c>
      <c r="N772" s="123">
        <v>92.397365532381897</v>
      </c>
      <c r="O772" s="122">
        <v>-86.397365532381897</v>
      </c>
      <c r="P772" s="117" t="str">
        <f t="shared" si="11"/>
        <v>Negative anomaly</v>
      </c>
      <c r="Q772" s="117"/>
    </row>
    <row r="773" spans="12:17" x14ac:dyDescent="0.3">
      <c r="L773" s="121">
        <v>42433</v>
      </c>
      <c r="M773" s="122">
        <v>6</v>
      </c>
      <c r="N773" s="123">
        <v>92.397365532381897</v>
      </c>
      <c r="O773" s="122">
        <v>-86.397365532381897</v>
      </c>
      <c r="P773" s="117" t="str">
        <f t="shared" si="11"/>
        <v>Negative anomaly</v>
      </c>
      <c r="Q773" s="117"/>
    </row>
    <row r="774" spans="12:17" x14ac:dyDescent="0.3">
      <c r="L774" s="121">
        <v>42442</v>
      </c>
      <c r="M774" s="122">
        <v>6</v>
      </c>
      <c r="N774" s="123">
        <v>92.397365532381897</v>
      </c>
      <c r="O774" s="122">
        <v>-86.397365532381897</v>
      </c>
      <c r="P774" s="117" t="str">
        <f t="shared" si="11"/>
        <v>Negative anomaly</v>
      </c>
      <c r="Q774" s="117"/>
    </row>
    <row r="775" spans="12:17" x14ac:dyDescent="0.3">
      <c r="L775" s="121">
        <v>42292</v>
      </c>
      <c r="M775" s="122">
        <v>6</v>
      </c>
      <c r="N775" s="123">
        <v>92.397365532381897</v>
      </c>
      <c r="O775" s="122">
        <v>-86.397365532381897</v>
      </c>
      <c r="P775" s="117" t="str">
        <f t="shared" si="11"/>
        <v>Negative anomaly</v>
      </c>
      <c r="Q775" s="117"/>
    </row>
    <row r="776" spans="12:17" x14ac:dyDescent="0.3">
      <c r="L776" s="121">
        <v>42040</v>
      </c>
      <c r="M776" s="122">
        <v>6</v>
      </c>
      <c r="N776" s="123">
        <v>92.397365532381897</v>
      </c>
      <c r="O776" s="122">
        <v>-86.397365532381897</v>
      </c>
      <c r="P776" s="117" t="str">
        <f t="shared" si="11"/>
        <v>Negative anomaly</v>
      </c>
      <c r="Q776" s="117"/>
    </row>
    <row r="777" spans="12:17" x14ac:dyDescent="0.3">
      <c r="L777" s="121">
        <v>42336</v>
      </c>
      <c r="M777" s="122">
        <v>6</v>
      </c>
      <c r="N777" s="123">
        <v>92.397365532381897</v>
      </c>
      <c r="O777" s="122">
        <v>-86.397365532381897</v>
      </c>
      <c r="P777" s="117" t="str">
        <f t="shared" si="11"/>
        <v>Negative anomaly</v>
      </c>
      <c r="Q777" s="117"/>
    </row>
    <row r="778" spans="12:17" x14ac:dyDescent="0.3">
      <c r="L778" s="121">
        <v>42281</v>
      </c>
      <c r="M778" s="122">
        <v>6</v>
      </c>
      <c r="N778" s="123">
        <v>92.397365532381897</v>
      </c>
      <c r="O778" s="122">
        <v>-86.397365532381897</v>
      </c>
      <c r="P778" s="117" t="str">
        <f t="shared" si="11"/>
        <v>Negative anomaly</v>
      </c>
      <c r="Q778" s="117"/>
    </row>
    <row r="779" spans="12:17" x14ac:dyDescent="0.3">
      <c r="L779" s="121">
        <v>42074</v>
      </c>
      <c r="M779" s="122">
        <v>6</v>
      </c>
      <c r="N779" s="123">
        <v>92.397365532381897</v>
      </c>
      <c r="O779" s="122">
        <v>-86.397365532381897</v>
      </c>
      <c r="P779" s="117" t="str">
        <f t="shared" si="11"/>
        <v>Negative anomaly</v>
      </c>
      <c r="Q779" s="117"/>
    </row>
    <row r="780" spans="12:17" x14ac:dyDescent="0.3">
      <c r="L780" s="121">
        <v>42105</v>
      </c>
      <c r="M780" s="122">
        <v>6</v>
      </c>
      <c r="N780" s="123">
        <v>92.397365532381897</v>
      </c>
      <c r="O780" s="122">
        <v>-86.397365532381897</v>
      </c>
      <c r="P780" s="117" t="str">
        <f t="shared" si="11"/>
        <v>Negative anomaly</v>
      </c>
      <c r="Q780" s="117"/>
    </row>
    <row r="781" spans="12:17" x14ac:dyDescent="0.3">
      <c r="L781" s="121">
        <v>42325</v>
      </c>
      <c r="M781" s="122">
        <v>6</v>
      </c>
      <c r="N781" s="123">
        <v>92.397365532381897</v>
      </c>
      <c r="O781" s="122">
        <v>-86.397365532381897</v>
      </c>
      <c r="P781" s="117" t="str">
        <f t="shared" si="11"/>
        <v>Negative anomaly</v>
      </c>
      <c r="Q781" s="117"/>
    </row>
    <row r="782" spans="12:17" x14ac:dyDescent="0.3">
      <c r="L782" s="121">
        <v>42435</v>
      </c>
      <c r="M782" s="122">
        <v>6</v>
      </c>
      <c r="N782" s="123">
        <v>92.397365532381897</v>
      </c>
      <c r="O782" s="122">
        <v>-86.397365532381897</v>
      </c>
      <c r="P782" s="117" t="str">
        <f t="shared" si="11"/>
        <v>Negative anomaly</v>
      </c>
      <c r="Q782" s="117"/>
    </row>
    <row r="783" spans="12:17" x14ac:dyDescent="0.3">
      <c r="L783" s="121">
        <v>42144</v>
      </c>
      <c r="M783" s="122">
        <v>6</v>
      </c>
      <c r="N783" s="123">
        <v>92.397365532381897</v>
      </c>
      <c r="O783" s="122">
        <v>-86.397365532381897</v>
      </c>
      <c r="P783" s="117" t="str">
        <f t="shared" si="11"/>
        <v>Negative anomaly</v>
      </c>
      <c r="Q783" s="117"/>
    </row>
    <row r="784" spans="12:17" x14ac:dyDescent="0.3">
      <c r="L784" s="121">
        <v>42050</v>
      </c>
      <c r="M784" s="122">
        <v>6</v>
      </c>
      <c r="N784" s="123">
        <v>92.397365532381897</v>
      </c>
      <c r="O784" s="122">
        <v>-86.397365532381897</v>
      </c>
      <c r="P784" s="117" t="str">
        <f t="shared" si="11"/>
        <v>Negative anomaly</v>
      </c>
      <c r="Q784" s="117"/>
    </row>
    <row r="785" spans="12:17" x14ac:dyDescent="0.3">
      <c r="L785" s="121">
        <v>42291</v>
      </c>
      <c r="M785" s="122">
        <v>6</v>
      </c>
      <c r="N785" s="123">
        <v>92.397365532381897</v>
      </c>
      <c r="O785" s="122">
        <v>-86.397365532381897</v>
      </c>
      <c r="P785" s="117" t="str">
        <f t="shared" si="11"/>
        <v>Negative anomaly</v>
      </c>
      <c r="Q785" s="117"/>
    </row>
    <row r="786" spans="12:17" x14ac:dyDescent="0.3">
      <c r="L786" s="121">
        <v>42452</v>
      </c>
      <c r="M786" s="122">
        <v>6</v>
      </c>
      <c r="N786" s="123">
        <v>92.397365532381897</v>
      </c>
      <c r="O786" s="122">
        <v>-86.397365532381897</v>
      </c>
      <c r="P786" s="117" t="str">
        <f t="shared" si="11"/>
        <v>Negative anomaly</v>
      </c>
      <c r="Q786" s="117"/>
    </row>
    <row r="787" spans="12:17" x14ac:dyDescent="0.3">
      <c r="L787" s="121">
        <v>42193</v>
      </c>
      <c r="M787" s="122">
        <v>6</v>
      </c>
      <c r="N787" s="123">
        <v>92.397365532381897</v>
      </c>
      <c r="O787" s="122">
        <v>-86.397365532381897</v>
      </c>
      <c r="P787" s="117" t="str">
        <f t="shared" si="11"/>
        <v>Negative anomaly</v>
      </c>
      <c r="Q787" s="117"/>
    </row>
    <row r="788" spans="12:17" x14ac:dyDescent="0.3">
      <c r="L788" s="121">
        <v>42272</v>
      </c>
      <c r="M788" s="122">
        <v>6</v>
      </c>
      <c r="N788" s="123">
        <v>92.397365532381897</v>
      </c>
      <c r="O788" s="122">
        <v>-86.397365532381897</v>
      </c>
      <c r="P788" s="117" t="str">
        <f t="shared" si="11"/>
        <v>Negative anomaly</v>
      </c>
      <c r="Q788" s="117"/>
    </row>
    <row r="789" spans="12:17" x14ac:dyDescent="0.3">
      <c r="L789" s="121">
        <v>42320</v>
      </c>
      <c r="M789" s="122">
        <v>6</v>
      </c>
      <c r="N789" s="123">
        <v>92.397365532381897</v>
      </c>
      <c r="O789" s="122">
        <v>-86.397365532381897</v>
      </c>
      <c r="P789" s="117" t="str">
        <f t="shared" si="11"/>
        <v>Negative anomaly</v>
      </c>
      <c r="Q789" s="117"/>
    </row>
    <row r="790" spans="12:17" x14ac:dyDescent="0.3">
      <c r="L790" s="121">
        <v>42185</v>
      </c>
      <c r="M790" s="122">
        <v>6</v>
      </c>
      <c r="N790" s="123">
        <v>92.397365532381897</v>
      </c>
      <c r="O790" s="122">
        <v>-86.397365532381897</v>
      </c>
      <c r="P790" s="117" t="str">
        <f t="shared" si="11"/>
        <v>Negative anomaly</v>
      </c>
      <c r="Q790" s="117"/>
    </row>
    <row r="791" spans="12:17" x14ac:dyDescent="0.3">
      <c r="L791" s="121">
        <v>42138</v>
      </c>
      <c r="M791" s="122">
        <v>6</v>
      </c>
      <c r="N791" s="123">
        <v>92.397365532381897</v>
      </c>
      <c r="O791" s="122">
        <v>-86.397365532381897</v>
      </c>
      <c r="P791" s="117" t="str">
        <f t="shared" si="11"/>
        <v>Negative anomaly</v>
      </c>
      <c r="Q791" s="117"/>
    </row>
    <row r="792" spans="12:17" x14ac:dyDescent="0.3">
      <c r="L792" s="121">
        <v>42042</v>
      </c>
      <c r="M792" s="122">
        <v>6</v>
      </c>
      <c r="N792" s="123">
        <v>92.397365532381897</v>
      </c>
      <c r="O792" s="122">
        <v>-86.397365532381897</v>
      </c>
      <c r="P792" s="117" t="str">
        <f t="shared" si="11"/>
        <v>Negative anomaly</v>
      </c>
      <c r="Q792" s="117"/>
    </row>
    <row r="793" spans="12:17" x14ac:dyDescent="0.3">
      <c r="L793" s="121">
        <v>42306</v>
      </c>
      <c r="M793" s="122">
        <v>6</v>
      </c>
      <c r="N793" s="123">
        <v>92.397365532381897</v>
      </c>
      <c r="O793" s="122">
        <v>-86.397365532381897</v>
      </c>
      <c r="P793" s="117" t="str">
        <f t="shared" ref="P793:P856" si="12">IF(O793&gt;250,"High anomaly",
   IF(O793&gt;150,"Moderate spike",
      IF(O793&lt;-40,"Negative anomaly","Normal")))</f>
        <v>Negative anomaly</v>
      </c>
      <c r="Q793" s="117"/>
    </row>
    <row r="794" spans="12:17" x14ac:dyDescent="0.3">
      <c r="L794" s="121">
        <v>42530</v>
      </c>
      <c r="M794" s="122">
        <v>6</v>
      </c>
      <c r="N794" s="123">
        <v>92.397365532381897</v>
      </c>
      <c r="O794" s="122">
        <v>-86.397365532381897</v>
      </c>
      <c r="P794" s="117" t="str">
        <f t="shared" si="12"/>
        <v>Negative anomaly</v>
      </c>
      <c r="Q794" s="117"/>
    </row>
    <row r="795" spans="12:17" x14ac:dyDescent="0.3">
      <c r="L795" s="121">
        <v>42172</v>
      </c>
      <c r="M795" s="122">
        <v>6</v>
      </c>
      <c r="N795" s="123">
        <v>92.397365532381897</v>
      </c>
      <c r="O795" s="122">
        <v>-86.397365532381897</v>
      </c>
      <c r="P795" s="117" t="str">
        <f t="shared" si="12"/>
        <v>Negative anomaly</v>
      </c>
      <c r="Q795" s="117"/>
    </row>
    <row r="796" spans="12:17" x14ac:dyDescent="0.3">
      <c r="L796" s="121">
        <v>42438</v>
      </c>
      <c r="M796" s="122">
        <v>5</v>
      </c>
      <c r="N796" s="123">
        <v>92.397365532381897</v>
      </c>
      <c r="O796" s="122">
        <v>-87.397365532381897</v>
      </c>
      <c r="P796" s="117" t="str">
        <f t="shared" si="12"/>
        <v>Negative anomaly</v>
      </c>
      <c r="Q796" s="117"/>
    </row>
    <row r="797" spans="12:17" x14ac:dyDescent="0.3">
      <c r="L797" s="121">
        <v>42060</v>
      </c>
      <c r="M797" s="122">
        <v>5</v>
      </c>
      <c r="N797" s="123">
        <v>92.397365532381897</v>
      </c>
      <c r="O797" s="122">
        <v>-87.397365532381897</v>
      </c>
      <c r="P797" s="117" t="str">
        <f t="shared" si="12"/>
        <v>Negative anomaly</v>
      </c>
      <c r="Q797" s="117"/>
    </row>
    <row r="798" spans="12:17" x14ac:dyDescent="0.3">
      <c r="L798" s="121">
        <v>42450</v>
      </c>
      <c r="M798" s="122">
        <v>5</v>
      </c>
      <c r="N798" s="123">
        <v>92.397365532381897</v>
      </c>
      <c r="O798" s="122">
        <v>-87.397365532381897</v>
      </c>
      <c r="P798" s="117" t="str">
        <f t="shared" si="12"/>
        <v>Negative anomaly</v>
      </c>
      <c r="Q798" s="117"/>
    </row>
    <row r="799" spans="12:17" x14ac:dyDescent="0.3">
      <c r="L799" s="121">
        <v>42219</v>
      </c>
      <c r="M799" s="122">
        <v>5</v>
      </c>
      <c r="N799" s="123">
        <v>92.397365532381897</v>
      </c>
      <c r="O799" s="122">
        <v>-87.397365532381897</v>
      </c>
      <c r="P799" s="117" t="str">
        <f t="shared" si="12"/>
        <v>Negative anomaly</v>
      </c>
      <c r="Q799" s="117"/>
    </row>
    <row r="800" spans="12:17" x14ac:dyDescent="0.3">
      <c r="L800" s="121">
        <v>42063</v>
      </c>
      <c r="M800" s="122">
        <v>5</v>
      </c>
      <c r="N800" s="123">
        <v>92.397365532381897</v>
      </c>
      <c r="O800" s="122">
        <v>-87.397365532381897</v>
      </c>
      <c r="P800" s="117" t="str">
        <f t="shared" si="12"/>
        <v>Negative anomaly</v>
      </c>
      <c r="Q800" s="117"/>
    </row>
    <row r="801" spans="12:17" x14ac:dyDescent="0.3">
      <c r="L801" s="121">
        <v>42055</v>
      </c>
      <c r="M801" s="122">
        <v>5</v>
      </c>
      <c r="N801" s="123">
        <v>92.397365532381897</v>
      </c>
      <c r="O801" s="122">
        <v>-87.397365532381897</v>
      </c>
      <c r="P801" s="117" t="str">
        <f t="shared" si="12"/>
        <v>Negative anomaly</v>
      </c>
      <c r="Q801" s="117"/>
    </row>
    <row r="802" spans="12:17" x14ac:dyDescent="0.3">
      <c r="L802" s="121">
        <v>42264</v>
      </c>
      <c r="M802" s="122">
        <v>5</v>
      </c>
      <c r="N802" s="123">
        <v>92.397365532381897</v>
      </c>
      <c r="O802" s="122">
        <v>-87.397365532381897</v>
      </c>
      <c r="P802" s="117" t="str">
        <f t="shared" si="12"/>
        <v>Negative anomaly</v>
      </c>
      <c r="Q802" s="117"/>
    </row>
    <row r="803" spans="12:17" x14ac:dyDescent="0.3">
      <c r="L803" s="121">
        <v>42263</v>
      </c>
      <c r="M803" s="122">
        <v>5</v>
      </c>
      <c r="N803" s="123">
        <v>92.397365532381897</v>
      </c>
      <c r="O803" s="122">
        <v>-87.397365532381897</v>
      </c>
      <c r="P803" s="117" t="str">
        <f t="shared" si="12"/>
        <v>Negative anomaly</v>
      </c>
      <c r="Q803" s="117"/>
    </row>
    <row r="804" spans="12:17" x14ac:dyDescent="0.3">
      <c r="L804" s="121">
        <v>42211</v>
      </c>
      <c r="M804" s="122">
        <v>5</v>
      </c>
      <c r="N804" s="123">
        <v>92.397365532381897</v>
      </c>
      <c r="O804" s="122">
        <v>-87.397365532381897</v>
      </c>
      <c r="P804" s="117" t="str">
        <f t="shared" si="12"/>
        <v>Negative anomaly</v>
      </c>
      <c r="Q804" s="117"/>
    </row>
    <row r="805" spans="12:17" x14ac:dyDescent="0.3">
      <c r="L805" s="121">
        <v>42239</v>
      </c>
      <c r="M805" s="122">
        <v>5</v>
      </c>
      <c r="N805" s="123">
        <v>92.397365532381897</v>
      </c>
      <c r="O805" s="122">
        <v>-87.397365532381897</v>
      </c>
      <c r="P805" s="117" t="str">
        <f t="shared" si="12"/>
        <v>Negative anomaly</v>
      </c>
      <c r="Q805" s="117"/>
    </row>
    <row r="806" spans="12:17" x14ac:dyDescent="0.3">
      <c r="L806" s="121">
        <v>42227</v>
      </c>
      <c r="M806" s="122">
        <v>5</v>
      </c>
      <c r="N806" s="123">
        <v>92.397365532381897</v>
      </c>
      <c r="O806" s="122">
        <v>-87.397365532381897</v>
      </c>
      <c r="P806" s="117" t="str">
        <f t="shared" si="12"/>
        <v>Negative anomaly</v>
      </c>
      <c r="Q806" s="117"/>
    </row>
    <row r="807" spans="12:17" x14ac:dyDescent="0.3">
      <c r="L807" s="121">
        <v>42308</v>
      </c>
      <c r="M807" s="122">
        <v>5</v>
      </c>
      <c r="N807" s="123">
        <v>92.397365532381897</v>
      </c>
      <c r="O807" s="122">
        <v>-87.397365532381897</v>
      </c>
      <c r="P807" s="117" t="str">
        <f t="shared" si="12"/>
        <v>Negative anomaly</v>
      </c>
      <c r="Q807" s="117"/>
    </row>
    <row r="808" spans="12:17" x14ac:dyDescent="0.3">
      <c r="L808" s="121">
        <v>42036</v>
      </c>
      <c r="M808" s="122">
        <v>5</v>
      </c>
      <c r="N808" s="123">
        <v>92.397365532381897</v>
      </c>
      <c r="O808" s="122">
        <v>-87.397365532381897</v>
      </c>
      <c r="P808" s="117" t="str">
        <f t="shared" si="12"/>
        <v>Negative anomaly</v>
      </c>
      <c r="Q808" s="117"/>
    </row>
    <row r="809" spans="12:17" x14ac:dyDescent="0.3">
      <c r="L809" s="121">
        <v>42194</v>
      </c>
      <c r="M809" s="122">
        <v>5</v>
      </c>
      <c r="N809" s="123">
        <v>92.397365532381897</v>
      </c>
      <c r="O809" s="122">
        <v>-87.397365532381897</v>
      </c>
      <c r="P809" s="117" t="str">
        <f t="shared" si="12"/>
        <v>Negative anomaly</v>
      </c>
      <c r="Q809" s="117"/>
    </row>
    <row r="810" spans="12:17" x14ac:dyDescent="0.3">
      <c r="L810" s="121">
        <v>42166</v>
      </c>
      <c r="M810" s="122">
        <v>5</v>
      </c>
      <c r="N810" s="123">
        <v>92.397365532381897</v>
      </c>
      <c r="O810" s="122">
        <v>-87.397365532381897</v>
      </c>
      <c r="P810" s="117" t="str">
        <f t="shared" si="12"/>
        <v>Negative anomaly</v>
      </c>
      <c r="Q810" s="117"/>
    </row>
    <row r="811" spans="12:17" x14ac:dyDescent="0.3">
      <c r="L811" s="121">
        <v>42397</v>
      </c>
      <c r="M811" s="122">
        <v>5</v>
      </c>
      <c r="N811" s="123">
        <v>92.397365532381897</v>
      </c>
      <c r="O811" s="122">
        <v>-87.397365532381897</v>
      </c>
      <c r="P811" s="117" t="str">
        <f t="shared" si="12"/>
        <v>Negative anomaly</v>
      </c>
      <c r="Q811" s="117"/>
    </row>
    <row r="812" spans="12:17" x14ac:dyDescent="0.3">
      <c r="L812" s="121">
        <v>42075</v>
      </c>
      <c r="M812" s="122">
        <v>5</v>
      </c>
      <c r="N812" s="123">
        <v>92.397365532381897</v>
      </c>
      <c r="O812" s="122">
        <v>-87.397365532381897</v>
      </c>
      <c r="P812" s="117" t="str">
        <f t="shared" si="12"/>
        <v>Negative anomaly</v>
      </c>
      <c r="Q812" s="117"/>
    </row>
    <row r="813" spans="12:17" x14ac:dyDescent="0.3">
      <c r="L813" s="121">
        <v>42100</v>
      </c>
      <c r="M813" s="122">
        <v>5</v>
      </c>
      <c r="N813" s="123">
        <v>92.397365532381897</v>
      </c>
      <c r="O813" s="122">
        <v>-87.397365532381897</v>
      </c>
      <c r="P813" s="117" t="str">
        <f t="shared" si="12"/>
        <v>Negative anomaly</v>
      </c>
      <c r="Q813" s="117"/>
    </row>
    <row r="814" spans="12:17" x14ac:dyDescent="0.3">
      <c r="L814" s="121">
        <v>42177</v>
      </c>
      <c r="M814" s="122">
        <v>5</v>
      </c>
      <c r="N814" s="123">
        <v>92.397365532381897</v>
      </c>
      <c r="O814" s="122">
        <v>-87.397365532381897</v>
      </c>
      <c r="P814" s="117" t="str">
        <f t="shared" si="12"/>
        <v>Negative anomaly</v>
      </c>
      <c r="Q814" s="117"/>
    </row>
    <row r="815" spans="12:17" x14ac:dyDescent="0.3">
      <c r="L815" s="121">
        <v>42054</v>
      </c>
      <c r="M815" s="122">
        <v>5</v>
      </c>
      <c r="N815" s="123">
        <v>92.397365532381897</v>
      </c>
      <c r="O815" s="122">
        <v>-87.397365532381897</v>
      </c>
      <c r="P815" s="117" t="str">
        <f t="shared" si="12"/>
        <v>Negative anomaly</v>
      </c>
      <c r="Q815" s="117"/>
    </row>
    <row r="816" spans="12:17" x14ac:dyDescent="0.3">
      <c r="L816" s="121">
        <v>42058</v>
      </c>
      <c r="M816" s="122">
        <v>5</v>
      </c>
      <c r="N816" s="123">
        <v>92.397365532381897</v>
      </c>
      <c r="O816" s="122">
        <v>-87.397365532381897</v>
      </c>
      <c r="P816" s="117" t="str">
        <f t="shared" si="12"/>
        <v>Negative anomaly</v>
      </c>
      <c r="Q816" s="117"/>
    </row>
    <row r="817" spans="12:17" x14ac:dyDescent="0.3">
      <c r="L817" s="121">
        <v>42032</v>
      </c>
      <c r="M817" s="122">
        <v>5</v>
      </c>
      <c r="N817" s="123">
        <v>92.397365532381897</v>
      </c>
      <c r="O817" s="122">
        <v>-87.397365532381897</v>
      </c>
      <c r="P817" s="117" t="str">
        <f t="shared" si="12"/>
        <v>Negative anomaly</v>
      </c>
      <c r="Q817" s="117"/>
    </row>
    <row r="818" spans="12:17" x14ac:dyDescent="0.3">
      <c r="L818" s="121">
        <v>42151</v>
      </c>
      <c r="M818" s="122">
        <v>5</v>
      </c>
      <c r="N818" s="123">
        <v>92.397365532381897</v>
      </c>
      <c r="O818" s="122">
        <v>-87.397365532381897</v>
      </c>
      <c r="P818" s="117" t="str">
        <f t="shared" si="12"/>
        <v>Negative anomaly</v>
      </c>
      <c r="Q818" s="117"/>
    </row>
    <row r="819" spans="12:17" x14ac:dyDescent="0.3">
      <c r="L819" s="121">
        <v>42008</v>
      </c>
      <c r="M819" s="122">
        <v>5</v>
      </c>
      <c r="N819" s="123">
        <v>92.397365532381897</v>
      </c>
      <c r="O819" s="122">
        <v>-87.397365532381897</v>
      </c>
      <c r="P819" s="117" t="str">
        <f t="shared" si="12"/>
        <v>Negative anomaly</v>
      </c>
      <c r="Q819" s="117"/>
    </row>
    <row r="820" spans="12:17" x14ac:dyDescent="0.3">
      <c r="L820" s="121">
        <v>42104</v>
      </c>
      <c r="M820" s="122">
        <v>5</v>
      </c>
      <c r="N820" s="123">
        <v>92.397365532381897</v>
      </c>
      <c r="O820" s="122">
        <v>-87.397365532381897</v>
      </c>
      <c r="P820" s="117" t="str">
        <f t="shared" si="12"/>
        <v>Negative anomaly</v>
      </c>
      <c r="Q820" s="117"/>
    </row>
    <row r="821" spans="12:17" x14ac:dyDescent="0.3">
      <c r="L821" s="121">
        <v>42150</v>
      </c>
      <c r="M821" s="122">
        <v>5</v>
      </c>
      <c r="N821" s="123">
        <v>92.397365532381897</v>
      </c>
      <c r="O821" s="122">
        <v>-87.397365532381897</v>
      </c>
      <c r="P821" s="117" t="str">
        <f t="shared" si="12"/>
        <v>Negative anomaly</v>
      </c>
      <c r="Q821" s="117"/>
    </row>
    <row r="822" spans="12:17" x14ac:dyDescent="0.3">
      <c r="L822" s="121">
        <v>42322</v>
      </c>
      <c r="M822" s="122">
        <v>5</v>
      </c>
      <c r="N822" s="123">
        <v>92.397365532381897</v>
      </c>
      <c r="O822" s="122">
        <v>-87.397365532381897</v>
      </c>
      <c r="P822" s="117" t="str">
        <f t="shared" si="12"/>
        <v>Negative anomaly</v>
      </c>
      <c r="Q822" s="117"/>
    </row>
    <row r="823" spans="12:17" x14ac:dyDescent="0.3">
      <c r="L823" s="121">
        <v>42444</v>
      </c>
      <c r="M823" s="122">
        <v>5</v>
      </c>
      <c r="N823" s="123">
        <v>92.397365532381897</v>
      </c>
      <c r="O823" s="122">
        <v>-87.397365532381897</v>
      </c>
      <c r="P823" s="117" t="str">
        <f t="shared" si="12"/>
        <v>Negative anomaly</v>
      </c>
      <c r="Q823" s="117"/>
    </row>
    <row r="824" spans="12:17" x14ac:dyDescent="0.3">
      <c r="L824" s="121">
        <v>42209</v>
      </c>
      <c r="M824" s="122">
        <v>5</v>
      </c>
      <c r="N824" s="123">
        <v>92.397365532381897</v>
      </c>
      <c r="O824" s="122">
        <v>-87.397365532381897</v>
      </c>
      <c r="P824" s="117" t="str">
        <f t="shared" si="12"/>
        <v>Negative anomaly</v>
      </c>
      <c r="Q824" s="117"/>
    </row>
    <row r="825" spans="12:17" x14ac:dyDescent="0.3">
      <c r="L825" s="121">
        <v>42103</v>
      </c>
      <c r="M825" s="122">
        <v>5</v>
      </c>
      <c r="N825" s="123">
        <v>92.397365532381897</v>
      </c>
      <c r="O825" s="122">
        <v>-87.397365532381897</v>
      </c>
      <c r="P825" s="117" t="str">
        <f t="shared" si="12"/>
        <v>Negative anomaly</v>
      </c>
      <c r="Q825" s="117"/>
    </row>
    <row r="826" spans="12:17" x14ac:dyDescent="0.3">
      <c r="L826" s="121">
        <v>42213</v>
      </c>
      <c r="M826" s="122">
        <v>5</v>
      </c>
      <c r="N826" s="123">
        <v>92.397365532381897</v>
      </c>
      <c r="O826" s="122">
        <v>-87.397365532381897</v>
      </c>
      <c r="P826" s="117" t="str">
        <f t="shared" si="12"/>
        <v>Negative anomaly</v>
      </c>
      <c r="Q826" s="117"/>
    </row>
    <row r="827" spans="12:17" x14ac:dyDescent="0.3">
      <c r="L827" s="121">
        <v>42164</v>
      </c>
      <c r="M827" s="122">
        <v>5</v>
      </c>
      <c r="N827" s="123">
        <v>92.397365532381897</v>
      </c>
      <c r="O827" s="122">
        <v>-87.397365532381897</v>
      </c>
      <c r="P827" s="117" t="str">
        <f t="shared" si="12"/>
        <v>Negative anomaly</v>
      </c>
      <c r="Q827" s="117"/>
    </row>
    <row r="828" spans="12:17" x14ac:dyDescent="0.3">
      <c r="L828" s="121">
        <v>42088</v>
      </c>
      <c r="M828" s="122">
        <v>5</v>
      </c>
      <c r="N828" s="123">
        <v>92.397365532381897</v>
      </c>
      <c r="O828" s="122">
        <v>-87.397365532381897</v>
      </c>
      <c r="P828" s="117" t="str">
        <f t="shared" si="12"/>
        <v>Negative anomaly</v>
      </c>
      <c r="Q828" s="117"/>
    </row>
    <row r="829" spans="12:17" x14ac:dyDescent="0.3">
      <c r="L829" s="121">
        <v>42388</v>
      </c>
      <c r="M829" s="122">
        <v>5</v>
      </c>
      <c r="N829" s="123">
        <v>92.397365532381897</v>
      </c>
      <c r="O829" s="122">
        <v>-87.397365532381897</v>
      </c>
      <c r="P829" s="117" t="str">
        <f t="shared" si="12"/>
        <v>Negative anomaly</v>
      </c>
      <c r="Q829" s="117"/>
    </row>
    <row r="830" spans="12:17" x14ac:dyDescent="0.3">
      <c r="L830" s="121">
        <v>42115</v>
      </c>
      <c r="M830" s="122">
        <v>5</v>
      </c>
      <c r="N830" s="123">
        <v>92.397365532381897</v>
      </c>
      <c r="O830" s="122">
        <v>-87.397365532381897</v>
      </c>
      <c r="P830" s="117" t="str">
        <f t="shared" si="12"/>
        <v>Negative anomaly</v>
      </c>
      <c r="Q830" s="117"/>
    </row>
    <row r="831" spans="12:17" x14ac:dyDescent="0.3">
      <c r="L831" s="121">
        <v>42086</v>
      </c>
      <c r="M831" s="122">
        <v>5</v>
      </c>
      <c r="N831" s="123">
        <v>92.397365532381897</v>
      </c>
      <c r="O831" s="122">
        <v>-87.397365532381897</v>
      </c>
      <c r="P831" s="117" t="str">
        <f t="shared" si="12"/>
        <v>Negative anomaly</v>
      </c>
      <c r="Q831" s="117"/>
    </row>
    <row r="832" spans="12:17" x14ac:dyDescent="0.3">
      <c r="L832" s="121">
        <v>42126</v>
      </c>
      <c r="M832" s="122">
        <v>5</v>
      </c>
      <c r="N832" s="123">
        <v>92.397365532381897</v>
      </c>
      <c r="O832" s="122">
        <v>-87.397365532381897</v>
      </c>
      <c r="P832" s="117" t="str">
        <f t="shared" si="12"/>
        <v>Negative anomaly</v>
      </c>
      <c r="Q832" s="117"/>
    </row>
    <row r="833" spans="12:17" x14ac:dyDescent="0.3">
      <c r="L833" s="121">
        <v>42268</v>
      </c>
      <c r="M833" s="122">
        <v>5</v>
      </c>
      <c r="N833" s="123">
        <v>92.397365532381897</v>
      </c>
      <c r="O833" s="122">
        <v>-87.397365532381897</v>
      </c>
      <c r="P833" s="117" t="str">
        <f t="shared" si="12"/>
        <v>Negative anomaly</v>
      </c>
      <c r="Q833" s="117"/>
    </row>
    <row r="834" spans="12:17" x14ac:dyDescent="0.3">
      <c r="L834" s="121">
        <v>42353</v>
      </c>
      <c r="M834" s="122">
        <v>5</v>
      </c>
      <c r="N834" s="123">
        <v>92.397365532381897</v>
      </c>
      <c r="O834" s="122">
        <v>-87.397365532381897</v>
      </c>
      <c r="P834" s="117" t="str">
        <f t="shared" si="12"/>
        <v>Negative anomaly</v>
      </c>
      <c r="Q834" s="117"/>
    </row>
    <row r="835" spans="12:17" x14ac:dyDescent="0.3">
      <c r="L835" s="121">
        <v>42152</v>
      </c>
      <c r="M835" s="122">
        <v>5</v>
      </c>
      <c r="N835" s="123">
        <v>92.397365532381897</v>
      </c>
      <c r="O835" s="122">
        <v>-87.397365532381897</v>
      </c>
      <c r="P835" s="117" t="str">
        <f t="shared" si="12"/>
        <v>Negative anomaly</v>
      </c>
      <c r="Q835" s="117"/>
    </row>
    <row r="836" spans="12:17" x14ac:dyDescent="0.3">
      <c r="L836" s="121">
        <v>42183</v>
      </c>
      <c r="M836" s="122">
        <v>5</v>
      </c>
      <c r="N836" s="123">
        <v>92.397365532381897</v>
      </c>
      <c r="O836" s="122">
        <v>-87.397365532381897</v>
      </c>
      <c r="P836" s="117" t="str">
        <f t="shared" si="12"/>
        <v>Negative anomaly</v>
      </c>
      <c r="Q836" s="117"/>
    </row>
    <row r="837" spans="12:17" x14ac:dyDescent="0.3">
      <c r="L837" s="121">
        <v>42453</v>
      </c>
      <c r="M837" s="122">
        <v>5</v>
      </c>
      <c r="N837" s="123">
        <v>92.397365532381897</v>
      </c>
      <c r="O837" s="122">
        <v>-87.397365532381897</v>
      </c>
      <c r="P837" s="117" t="str">
        <f t="shared" si="12"/>
        <v>Negative anomaly</v>
      </c>
      <c r="Q837" s="117"/>
    </row>
    <row r="838" spans="12:17" x14ac:dyDescent="0.3">
      <c r="L838" s="121">
        <v>42146</v>
      </c>
      <c r="M838" s="122">
        <v>5</v>
      </c>
      <c r="N838" s="123">
        <v>92.397365532381897</v>
      </c>
      <c r="O838" s="122">
        <v>-87.397365532381897</v>
      </c>
      <c r="P838" s="117" t="str">
        <f t="shared" si="12"/>
        <v>Negative anomaly</v>
      </c>
      <c r="Q838" s="117"/>
    </row>
    <row r="839" spans="12:17" x14ac:dyDescent="0.3">
      <c r="L839" s="121">
        <v>42410</v>
      </c>
      <c r="M839" s="122">
        <v>5</v>
      </c>
      <c r="N839" s="123">
        <v>92.397365532381897</v>
      </c>
      <c r="O839" s="122">
        <v>-87.397365532381897</v>
      </c>
      <c r="P839" s="117" t="str">
        <f t="shared" si="12"/>
        <v>Negative anomaly</v>
      </c>
      <c r="Q839" s="117"/>
    </row>
    <row r="840" spans="12:17" x14ac:dyDescent="0.3">
      <c r="L840" s="121">
        <v>42344</v>
      </c>
      <c r="M840" s="122">
        <v>5</v>
      </c>
      <c r="N840" s="123">
        <v>92.397365532381897</v>
      </c>
      <c r="O840" s="122">
        <v>-87.397365532381897</v>
      </c>
      <c r="P840" s="117" t="str">
        <f t="shared" si="12"/>
        <v>Negative anomaly</v>
      </c>
      <c r="Q840" s="117"/>
    </row>
    <row r="841" spans="12:17" x14ac:dyDescent="0.3">
      <c r="L841" s="121">
        <v>42079</v>
      </c>
      <c r="M841" s="122">
        <v>5</v>
      </c>
      <c r="N841" s="123">
        <v>92.397365532381897</v>
      </c>
      <c r="O841" s="122">
        <v>-87.397365532381897</v>
      </c>
      <c r="P841" s="117" t="str">
        <f t="shared" si="12"/>
        <v>Negative anomaly</v>
      </c>
      <c r="Q841" s="117"/>
    </row>
    <row r="842" spans="12:17" x14ac:dyDescent="0.3">
      <c r="L842" s="121">
        <v>42269</v>
      </c>
      <c r="M842" s="122">
        <v>5</v>
      </c>
      <c r="N842" s="123">
        <v>92.397365532381897</v>
      </c>
      <c r="O842" s="122">
        <v>-87.397365532381897</v>
      </c>
      <c r="P842" s="117" t="str">
        <f t="shared" si="12"/>
        <v>Negative anomaly</v>
      </c>
      <c r="Q842" s="117"/>
    </row>
    <row r="843" spans="12:17" x14ac:dyDescent="0.3">
      <c r="L843" s="121">
        <v>42031</v>
      </c>
      <c r="M843" s="122">
        <v>5</v>
      </c>
      <c r="N843" s="123">
        <v>92.397365532381897</v>
      </c>
      <c r="O843" s="122">
        <v>-87.397365532381897</v>
      </c>
      <c r="P843" s="117" t="str">
        <f t="shared" si="12"/>
        <v>Negative anomaly</v>
      </c>
      <c r="Q843" s="117"/>
    </row>
    <row r="844" spans="12:17" x14ac:dyDescent="0.3">
      <c r="L844" s="121">
        <v>42466</v>
      </c>
      <c r="M844" s="122">
        <v>5</v>
      </c>
      <c r="N844" s="123">
        <v>92.397365532381897</v>
      </c>
      <c r="O844" s="122">
        <v>-87.397365532381897</v>
      </c>
      <c r="P844" s="117" t="str">
        <f t="shared" si="12"/>
        <v>Negative anomaly</v>
      </c>
      <c r="Q844" s="117"/>
    </row>
    <row r="845" spans="12:17" x14ac:dyDescent="0.3">
      <c r="L845" s="121">
        <v>42095</v>
      </c>
      <c r="M845" s="122">
        <v>5</v>
      </c>
      <c r="N845" s="123">
        <v>92.397365532381897</v>
      </c>
      <c r="O845" s="122">
        <v>-87.397365532381897</v>
      </c>
      <c r="P845" s="117" t="str">
        <f t="shared" si="12"/>
        <v>Negative anomaly</v>
      </c>
      <c r="Q845" s="117"/>
    </row>
    <row r="846" spans="12:17" x14ac:dyDescent="0.3">
      <c r="L846" s="121">
        <v>42331</v>
      </c>
      <c r="M846" s="122">
        <v>5</v>
      </c>
      <c r="N846" s="123">
        <v>92.397365532381897</v>
      </c>
      <c r="O846" s="122">
        <v>-87.397365532381897</v>
      </c>
      <c r="P846" s="117" t="str">
        <f t="shared" si="12"/>
        <v>Negative anomaly</v>
      </c>
      <c r="Q846" s="117"/>
    </row>
    <row r="847" spans="12:17" x14ac:dyDescent="0.3">
      <c r="L847" s="121">
        <v>42463</v>
      </c>
      <c r="M847" s="122">
        <v>5</v>
      </c>
      <c r="N847" s="123">
        <v>92.397365532381897</v>
      </c>
      <c r="O847" s="122">
        <v>-87.397365532381897</v>
      </c>
      <c r="P847" s="117" t="str">
        <f t="shared" si="12"/>
        <v>Negative anomaly</v>
      </c>
      <c r="Q847" s="117"/>
    </row>
    <row r="848" spans="12:17" x14ac:dyDescent="0.3">
      <c r="L848" s="121">
        <v>42232</v>
      </c>
      <c r="M848" s="122">
        <v>5</v>
      </c>
      <c r="N848" s="123">
        <v>92.397365532381897</v>
      </c>
      <c r="O848" s="122">
        <v>-87.397365532381897</v>
      </c>
      <c r="P848" s="117" t="str">
        <f t="shared" si="12"/>
        <v>Negative anomaly</v>
      </c>
      <c r="Q848" s="117"/>
    </row>
    <row r="849" spans="12:17" x14ac:dyDescent="0.3">
      <c r="L849" s="121">
        <v>42481</v>
      </c>
      <c r="M849" s="122">
        <v>5</v>
      </c>
      <c r="N849" s="123">
        <v>92.397365532381897</v>
      </c>
      <c r="O849" s="122">
        <v>-87.397365532381897</v>
      </c>
      <c r="P849" s="117" t="str">
        <f t="shared" si="12"/>
        <v>Negative anomaly</v>
      </c>
      <c r="Q849" s="117"/>
    </row>
    <row r="850" spans="12:17" x14ac:dyDescent="0.3">
      <c r="L850" s="121">
        <v>42439</v>
      </c>
      <c r="M850" s="122">
        <v>5</v>
      </c>
      <c r="N850" s="123">
        <v>92.397365532381897</v>
      </c>
      <c r="O850" s="122">
        <v>-87.397365532381897</v>
      </c>
      <c r="P850" s="117" t="str">
        <f t="shared" si="12"/>
        <v>Negative anomaly</v>
      </c>
      <c r="Q850" s="117"/>
    </row>
    <row r="851" spans="12:17" x14ac:dyDescent="0.3">
      <c r="L851" s="121">
        <v>42131</v>
      </c>
      <c r="M851" s="122">
        <v>5</v>
      </c>
      <c r="N851" s="123">
        <v>92.397365532381897</v>
      </c>
      <c r="O851" s="122">
        <v>-87.397365532381897</v>
      </c>
      <c r="P851" s="117" t="str">
        <f t="shared" si="12"/>
        <v>Negative anomaly</v>
      </c>
      <c r="Q851" s="117"/>
    </row>
    <row r="852" spans="12:17" x14ac:dyDescent="0.3">
      <c r="L852" s="121">
        <v>42315</v>
      </c>
      <c r="M852" s="122">
        <v>5</v>
      </c>
      <c r="N852" s="123">
        <v>92.397365532381897</v>
      </c>
      <c r="O852" s="122">
        <v>-87.397365532381897</v>
      </c>
      <c r="P852" s="117" t="str">
        <f t="shared" si="12"/>
        <v>Negative anomaly</v>
      </c>
      <c r="Q852" s="117"/>
    </row>
    <row r="853" spans="12:17" x14ac:dyDescent="0.3">
      <c r="L853" s="121">
        <v>42071</v>
      </c>
      <c r="M853" s="122">
        <v>4</v>
      </c>
      <c r="N853" s="123">
        <v>92.397365532381897</v>
      </c>
      <c r="O853" s="122">
        <v>-88.397365532381897</v>
      </c>
      <c r="P853" s="117" t="str">
        <f t="shared" si="12"/>
        <v>Negative anomaly</v>
      </c>
      <c r="Q853" s="117"/>
    </row>
    <row r="854" spans="12:17" x14ac:dyDescent="0.3">
      <c r="L854" s="121">
        <v>42006</v>
      </c>
      <c r="M854" s="122">
        <v>4</v>
      </c>
      <c r="N854" s="123">
        <v>92.397365532381897</v>
      </c>
      <c r="O854" s="122">
        <v>-88.397365532381897</v>
      </c>
      <c r="P854" s="117" t="str">
        <f t="shared" si="12"/>
        <v>Negative anomaly</v>
      </c>
      <c r="Q854" s="117"/>
    </row>
    <row r="855" spans="12:17" x14ac:dyDescent="0.3">
      <c r="L855" s="121">
        <v>42454</v>
      </c>
      <c r="M855" s="122">
        <v>4</v>
      </c>
      <c r="N855" s="123">
        <v>92.397365532381897</v>
      </c>
      <c r="O855" s="122">
        <v>-88.397365532381897</v>
      </c>
      <c r="P855" s="117" t="str">
        <f t="shared" si="12"/>
        <v>Negative anomaly</v>
      </c>
      <c r="Q855" s="117"/>
    </row>
    <row r="856" spans="12:17" x14ac:dyDescent="0.3">
      <c r="L856" s="121">
        <v>42327</v>
      </c>
      <c r="M856" s="122">
        <v>4</v>
      </c>
      <c r="N856" s="123">
        <v>92.397365532381897</v>
      </c>
      <c r="O856" s="122">
        <v>-88.397365532381897</v>
      </c>
      <c r="P856" s="117" t="str">
        <f t="shared" si="12"/>
        <v>Negative anomaly</v>
      </c>
      <c r="Q856" s="117"/>
    </row>
    <row r="857" spans="12:17" x14ac:dyDescent="0.3">
      <c r="L857" s="121">
        <v>42169</v>
      </c>
      <c r="M857" s="122">
        <v>4</v>
      </c>
      <c r="N857" s="123">
        <v>92.397365532381897</v>
      </c>
      <c r="O857" s="122">
        <v>-88.397365532381897</v>
      </c>
      <c r="P857" s="117" t="str">
        <f t="shared" ref="P857:P920" si="13">IF(O857&gt;250,"High anomaly",
   IF(O857&gt;150,"Moderate spike",
      IF(O857&lt;-40,"Negative anomaly","Normal")))</f>
        <v>Negative anomaly</v>
      </c>
      <c r="Q857" s="117"/>
    </row>
    <row r="858" spans="12:17" x14ac:dyDescent="0.3">
      <c r="L858" s="121">
        <v>42033</v>
      </c>
      <c r="M858" s="122">
        <v>4</v>
      </c>
      <c r="N858" s="123">
        <v>92.397365532381897</v>
      </c>
      <c r="O858" s="122">
        <v>-88.397365532381897</v>
      </c>
      <c r="P858" s="117" t="str">
        <f t="shared" si="13"/>
        <v>Negative anomaly</v>
      </c>
      <c r="Q858" s="117"/>
    </row>
    <row r="859" spans="12:17" x14ac:dyDescent="0.3">
      <c r="L859" s="121">
        <v>42156</v>
      </c>
      <c r="M859" s="122">
        <v>4</v>
      </c>
      <c r="N859" s="123">
        <v>92.397365532381897</v>
      </c>
      <c r="O859" s="122">
        <v>-88.397365532381897</v>
      </c>
      <c r="P859" s="117" t="str">
        <f t="shared" si="13"/>
        <v>Negative anomaly</v>
      </c>
      <c r="Q859" s="117"/>
    </row>
    <row r="860" spans="12:17" x14ac:dyDescent="0.3">
      <c r="L860" s="121">
        <v>42011</v>
      </c>
      <c r="M860" s="122">
        <v>4</v>
      </c>
      <c r="N860" s="123">
        <v>92.397365532381897</v>
      </c>
      <c r="O860" s="122">
        <v>-88.397365532381897</v>
      </c>
      <c r="P860" s="117" t="str">
        <f t="shared" si="13"/>
        <v>Negative anomaly</v>
      </c>
      <c r="Q860" s="117"/>
    </row>
    <row r="861" spans="12:17" x14ac:dyDescent="0.3">
      <c r="L861" s="121">
        <v>42029</v>
      </c>
      <c r="M861" s="122">
        <v>4</v>
      </c>
      <c r="N861" s="123">
        <v>92.397365532381897</v>
      </c>
      <c r="O861" s="122">
        <v>-88.397365532381897</v>
      </c>
      <c r="P861" s="117" t="str">
        <f t="shared" si="13"/>
        <v>Negative anomaly</v>
      </c>
      <c r="Q861" s="117"/>
    </row>
    <row r="862" spans="12:17" x14ac:dyDescent="0.3">
      <c r="L862" s="121">
        <v>42107</v>
      </c>
      <c r="M862" s="122">
        <v>4</v>
      </c>
      <c r="N862" s="123">
        <v>92.397365532381897</v>
      </c>
      <c r="O862" s="122">
        <v>-88.397365532381897</v>
      </c>
      <c r="P862" s="117" t="str">
        <f t="shared" si="13"/>
        <v>Negative anomaly</v>
      </c>
      <c r="Q862" s="117"/>
    </row>
    <row r="863" spans="12:17" x14ac:dyDescent="0.3">
      <c r="L863" s="121">
        <v>42317</v>
      </c>
      <c r="M863" s="122">
        <v>4</v>
      </c>
      <c r="N863" s="123">
        <v>92.397365532381897</v>
      </c>
      <c r="O863" s="122">
        <v>-88.397365532381897</v>
      </c>
      <c r="P863" s="117" t="str">
        <f t="shared" si="13"/>
        <v>Negative anomaly</v>
      </c>
      <c r="Q863" s="117"/>
    </row>
    <row r="864" spans="12:17" x14ac:dyDescent="0.3">
      <c r="L864" s="121">
        <v>42077</v>
      </c>
      <c r="M864" s="122">
        <v>4</v>
      </c>
      <c r="N864" s="123">
        <v>92.397365532381897</v>
      </c>
      <c r="O864" s="122">
        <v>-88.397365532381897</v>
      </c>
      <c r="P864" s="117" t="str">
        <f t="shared" si="13"/>
        <v>Negative anomaly</v>
      </c>
      <c r="Q864" s="117"/>
    </row>
    <row r="865" spans="12:17" x14ac:dyDescent="0.3">
      <c r="L865" s="121">
        <v>42116</v>
      </c>
      <c r="M865" s="122">
        <v>4</v>
      </c>
      <c r="N865" s="123">
        <v>92.397365532381897</v>
      </c>
      <c r="O865" s="122">
        <v>-88.397365532381897</v>
      </c>
      <c r="P865" s="117" t="str">
        <f t="shared" si="13"/>
        <v>Negative anomaly</v>
      </c>
      <c r="Q865" s="117"/>
    </row>
    <row r="866" spans="12:17" x14ac:dyDescent="0.3">
      <c r="L866" s="121">
        <v>42082</v>
      </c>
      <c r="M866" s="122">
        <v>4</v>
      </c>
      <c r="N866" s="123">
        <v>92.397365532381897</v>
      </c>
      <c r="O866" s="122">
        <v>-88.397365532381897</v>
      </c>
      <c r="P866" s="117" t="str">
        <f t="shared" si="13"/>
        <v>Negative anomaly</v>
      </c>
      <c r="Q866" s="117"/>
    </row>
    <row r="867" spans="12:17" x14ac:dyDescent="0.3">
      <c r="L867" s="121">
        <v>42287</v>
      </c>
      <c r="M867" s="122">
        <v>4</v>
      </c>
      <c r="N867" s="123">
        <v>92.397365532381897</v>
      </c>
      <c r="O867" s="122">
        <v>-88.397365532381897</v>
      </c>
      <c r="P867" s="117" t="str">
        <f t="shared" si="13"/>
        <v>Negative anomaly</v>
      </c>
      <c r="Q867" s="117"/>
    </row>
    <row r="868" spans="12:17" x14ac:dyDescent="0.3">
      <c r="L868" s="121">
        <v>42113</v>
      </c>
      <c r="M868" s="122">
        <v>4</v>
      </c>
      <c r="N868" s="123">
        <v>92.397365532381897</v>
      </c>
      <c r="O868" s="122">
        <v>-88.397365532381897</v>
      </c>
      <c r="P868" s="117" t="str">
        <f t="shared" si="13"/>
        <v>Negative anomaly</v>
      </c>
      <c r="Q868" s="117"/>
    </row>
    <row r="869" spans="12:17" x14ac:dyDescent="0.3">
      <c r="L869" s="121">
        <v>42168</v>
      </c>
      <c r="M869" s="122">
        <v>4</v>
      </c>
      <c r="N869" s="123">
        <v>92.397365532381897</v>
      </c>
      <c r="O869" s="122">
        <v>-88.397365532381897</v>
      </c>
      <c r="P869" s="117" t="str">
        <f t="shared" si="13"/>
        <v>Negative anomaly</v>
      </c>
      <c r="Q869" s="117"/>
    </row>
    <row r="870" spans="12:17" x14ac:dyDescent="0.3">
      <c r="L870" s="121">
        <v>42416</v>
      </c>
      <c r="M870" s="122">
        <v>4</v>
      </c>
      <c r="N870" s="123">
        <v>92.397365532381897</v>
      </c>
      <c r="O870" s="122">
        <v>-88.397365532381897</v>
      </c>
      <c r="P870" s="117" t="str">
        <f t="shared" si="13"/>
        <v>Negative anomaly</v>
      </c>
      <c r="Q870" s="117"/>
    </row>
    <row r="871" spans="12:17" x14ac:dyDescent="0.3">
      <c r="L871" s="121">
        <v>42200</v>
      </c>
      <c r="M871" s="122">
        <v>4</v>
      </c>
      <c r="N871" s="123">
        <v>92.397365532381897</v>
      </c>
      <c r="O871" s="122">
        <v>-88.397365532381897</v>
      </c>
      <c r="P871" s="117" t="str">
        <f t="shared" si="13"/>
        <v>Negative anomaly</v>
      </c>
      <c r="Q871" s="117"/>
    </row>
    <row r="872" spans="12:17" x14ac:dyDescent="0.3">
      <c r="L872" s="121">
        <v>42253</v>
      </c>
      <c r="M872" s="122">
        <v>4</v>
      </c>
      <c r="N872" s="123">
        <v>92.397365532381897</v>
      </c>
      <c r="O872" s="122">
        <v>-88.397365532381897</v>
      </c>
      <c r="P872" s="117" t="str">
        <f t="shared" si="13"/>
        <v>Negative anomaly</v>
      </c>
      <c r="Q872" s="117"/>
    </row>
    <row r="873" spans="12:17" x14ac:dyDescent="0.3">
      <c r="L873" s="121">
        <v>42330</v>
      </c>
      <c r="M873" s="122">
        <v>4</v>
      </c>
      <c r="N873" s="123">
        <v>92.397365532381897</v>
      </c>
      <c r="O873" s="122">
        <v>-88.397365532381897</v>
      </c>
      <c r="P873" s="117" t="str">
        <f t="shared" si="13"/>
        <v>Negative anomaly</v>
      </c>
      <c r="Q873" s="117"/>
    </row>
    <row r="874" spans="12:17" x14ac:dyDescent="0.3">
      <c r="L874" s="121">
        <v>42394</v>
      </c>
      <c r="M874" s="122">
        <v>4</v>
      </c>
      <c r="N874" s="123">
        <v>92.397365532381897</v>
      </c>
      <c r="O874" s="122">
        <v>-88.397365532381897</v>
      </c>
      <c r="P874" s="117" t="str">
        <f t="shared" si="13"/>
        <v>Negative anomaly</v>
      </c>
      <c r="Q874" s="117"/>
    </row>
    <row r="875" spans="12:17" x14ac:dyDescent="0.3">
      <c r="L875" s="121">
        <v>42014</v>
      </c>
      <c r="M875" s="122">
        <v>4</v>
      </c>
      <c r="N875" s="123">
        <v>92.397365532381897</v>
      </c>
      <c r="O875" s="122">
        <v>-88.397365532381897</v>
      </c>
      <c r="P875" s="117" t="str">
        <f t="shared" si="13"/>
        <v>Negative anomaly</v>
      </c>
      <c r="Q875" s="117"/>
    </row>
    <row r="876" spans="12:17" x14ac:dyDescent="0.3">
      <c r="L876" s="121">
        <v>42030</v>
      </c>
      <c r="M876" s="122">
        <v>4</v>
      </c>
      <c r="N876" s="123">
        <v>92.397365532381897</v>
      </c>
      <c r="O876" s="122">
        <v>-88.397365532381897</v>
      </c>
      <c r="P876" s="117" t="str">
        <f t="shared" si="13"/>
        <v>Negative anomaly</v>
      </c>
      <c r="Q876" s="117"/>
    </row>
    <row r="877" spans="12:17" x14ac:dyDescent="0.3">
      <c r="L877" s="121">
        <v>42094</v>
      </c>
      <c r="M877" s="122">
        <v>4</v>
      </c>
      <c r="N877" s="123">
        <v>92.397365532381897</v>
      </c>
      <c r="O877" s="122">
        <v>-88.397365532381897</v>
      </c>
      <c r="P877" s="117" t="str">
        <f t="shared" si="13"/>
        <v>Negative anomaly</v>
      </c>
      <c r="Q877" s="117"/>
    </row>
    <row r="878" spans="12:17" x14ac:dyDescent="0.3">
      <c r="L878" s="121">
        <v>42411</v>
      </c>
      <c r="M878" s="122">
        <v>4</v>
      </c>
      <c r="N878" s="123">
        <v>92.397365532381897</v>
      </c>
      <c r="O878" s="122">
        <v>-88.397365532381897</v>
      </c>
      <c r="P878" s="117" t="str">
        <f t="shared" si="13"/>
        <v>Negative anomaly</v>
      </c>
      <c r="Q878" s="117"/>
    </row>
    <row r="879" spans="12:17" x14ac:dyDescent="0.3">
      <c r="L879" s="121">
        <v>42005</v>
      </c>
      <c r="M879" s="122">
        <v>4</v>
      </c>
      <c r="N879" s="123">
        <v>92.397365532381897</v>
      </c>
      <c r="O879" s="122">
        <v>-88.397365532381897</v>
      </c>
      <c r="P879" s="117" t="str">
        <f t="shared" si="13"/>
        <v>Negative anomaly</v>
      </c>
      <c r="Q879" s="117"/>
    </row>
    <row r="880" spans="12:17" x14ac:dyDescent="0.3">
      <c r="L880" s="121">
        <v>42226</v>
      </c>
      <c r="M880" s="122">
        <v>4</v>
      </c>
      <c r="N880" s="123">
        <v>92.397365532381897</v>
      </c>
      <c r="O880" s="122">
        <v>-88.397365532381897</v>
      </c>
      <c r="P880" s="117" t="str">
        <f t="shared" si="13"/>
        <v>Negative anomaly</v>
      </c>
      <c r="Q880" s="117"/>
    </row>
    <row r="881" spans="12:17" x14ac:dyDescent="0.3">
      <c r="L881" s="121">
        <v>42093</v>
      </c>
      <c r="M881" s="122">
        <v>4</v>
      </c>
      <c r="N881" s="123">
        <v>92.397365532381897</v>
      </c>
      <c r="O881" s="122">
        <v>-88.397365532381897</v>
      </c>
      <c r="P881" s="117" t="str">
        <f t="shared" si="13"/>
        <v>Negative anomaly</v>
      </c>
      <c r="Q881" s="117"/>
    </row>
    <row r="882" spans="12:17" x14ac:dyDescent="0.3">
      <c r="L882" s="121">
        <v>42321</v>
      </c>
      <c r="M882" s="122">
        <v>4</v>
      </c>
      <c r="N882" s="123">
        <v>92.397365532381897</v>
      </c>
      <c r="O882" s="122">
        <v>-88.397365532381897</v>
      </c>
      <c r="P882" s="117" t="str">
        <f t="shared" si="13"/>
        <v>Negative anomaly</v>
      </c>
      <c r="Q882" s="117"/>
    </row>
    <row r="883" spans="12:17" x14ac:dyDescent="0.3">
      <c r="L883" s="121">
        <v>42180</v>
      </c>
      <c r="M883" s="122">
        <v>4</v>
      </c>
      <c r="N883" s="123">
        <v>92.397365532381897</v>
      </c>
      <c r="O883" s="122">
        <v>-88.397365532381897</v>
      </c>
      <c r="P883" s="117" t="str">
        <f t="shared" si="13"/>
        <v>Negative anomaly</v>
      </c>
      <c r="Q883" s="117"/>
    </row>
    <row r="884" spans="12:17" x14ac:dyDescent="0.3">
      <c r="L884" s="121">
        <v>42120</v>
      </c>
      <c r="M884" s="122">
        <v>4</v>
      </c>
      <c r="N884" s="123">
        <v>92.397365532381897</v>
      </c>
      <c r="O884" s="122">
        <v>-88.397365532381897</v>
      </c>
      <c r="P884" s="117" t="str">
        <f t="shared" si="13"/>
        <v>Negative anomaly</v>
      </c>
      <c r="Q884" s="117"/>
    </row>
    <row r="885" spans="12:17" x14ac:dyDescent="0.3">
      <c r="L885" s="121">
        <v>42052</v>
      </c>
      <c r="M885" s="122">
        <v>4</v>
      </c>
      <c r="N885" s="123">
        <v>92.397365532381897</v>
      </c>
      <c r="O885" s="122">
        <v>-88.397365532381897</v>
      </c>
      <c r="P885" s="117" t="str">
        <f t="shared" si="13"/>
        <v>Negative anomaly</v>
      </c>
      <c r="Q885" s="117"/>
    </row>
    <row r="886" spans="12:17" x14ac:dyDescent="0.3">
      <c r="L886" s="121">
        <v>42262</v>
      </c>
      <c r="M886" s="122">
        <v>4</v>
      </c>
      <c r="N886" s="123">
        <v>92.397365532381897</v>
      </c>
      <c r="O886" s="122">
        <v>-88.397365532381897</v>
      </c>
      <c r="P886" s="117" t="str">
        <f t="shared" si="13"/>
        <v>Negative anomaly</v>
      </c>
      <c r="Q886" s="117"/>
    </row>
    <row r="887" spans="12:17" x14ac:dyDescent="0.3">
      <c r="L887" s="121">
        <v>42099</v>
      </c>
      <c r="M887" s="122">
        <v>4</v>
      </c>
      <c r="N887" s="123">
        <v>92.397365532381897</v>
      </c>
      <c r="O887" s="122">
        <v>-88.397365532381897</v>
      </c>
      <c r="P887" s="117" t="str">
        <f t="shared" si="13"/>
        <v>Negative anomaly</v>
      </c>
      <c r="Q887" s="117"/>
    </row>
    <row r="888" spans="12:17" x14ac:dyDescent="0.3">
      <c r="L888" s="121">
        <v>42013</v>
      </c>
      <c r="M888" s="122">
        <v>4</v>
      </c>
      <c r="N888" s="123">
        <v>92.397365532381897</v>
      </c>
      <c r="O888" s="122">
        <v>-88.397365532381897</v>
      </c>
      <c r="P888" s="117" t="str">
        <f t="shared" si="13"/>
        <v>Negative anomaly</v>
      </c>
      <c r="Q888" s="117"/>
    </row>
    <row r="889" spans="12:17" x14ac:dyDescent="0.3">
      <c r="L889" s="121">
        <v>42084</v>
      </c>
      <c r="M889" s="122">
        <v>4</v>
      </c>
      <c r="N889" s="123">
        <v>92.397365532381897</v>
      </c>
      <c r="O889" s="122">
        <v>-88.397365532381897</v>
      </c>
      <c r="P889" s="117" t="str">
        <f t="shared" si="13"/>
        <v>Negative anomaly</v>
      </c>
      <c r="Q889" s="117"/>
    </row>
    <row r="890" spans="12:17" x14ac:dyDescent="0.3">
      <c r="L890" s="121">
        <v>42310</v>
      </c>
      <c r="M890" s="122">
        <v>4</v>
      </c>
      <c r="N890" s="123">
        <v>92.397365532381897</v>
      </c>
      <c r="O890" s="122">
        <v>-88.397365532381897</v>
      </c>
      <c r="P890" s="117" t="str">
        <f t="shared" si="13"/>
        <v>Negative anomaly</v>
      </c>
      <c r="Q890" s="117"/>
    </row>
    <row r="891" spans="12:17" x14ac:dyDescent="0.3">
      <c r="L891" s="121">
        <v>42135</v>
      </c>
      <c r="M891" s="122">
        <v>4</v>
      </c>
      <c r="N891" s="123">
        <v>92.397365532381897</v>
      </c>
      <c r="O891" s="122">
        <v>-88.397365532381897</v>
      </c>
      <c r="P891" s="117" t="str">
        <f t="shared" si="13"/>
        <v>Negative anomaly</v>
      </c>
      <c r="Q891" s="117"/>
    </row>
    <row r="892" spans="12:17" x14ac:dyDescent="0.3">
      <c r="L892" s="121">
        <v>42043</v>
      </c>
      <c r="M892" s="122">
        <v>4</v>
      </c>
      <c r="N892" s="123">
        <v>92.397365532381897</v>
      </c>
      <c r="O892" s="122">
        <v>-88.397365532381897</v>
      </c>
      <c r="P892" s="117" t="str">
        <f t="shared" si="13"/>
        <v>Negative anomaly</v>
      </c>
      <c r="Q892" s="117"/>
    </row>
    <row r="893" spans="12:17" x14ac:dyDescent="0.3">
      <c r="L893" s="121">
        <v>42127</v>
      </c>
      <c r="M893" s="122">
        <v>4</v>
      </c>
      <c r="N893" s="123">
        <v>92.397365532381897</v>
      </c>
      <c r="O893" s="122">
        <v>-88.397365532381897</v>
      </c>
      <c r="P893" s="117" t="str">
        <f t="shared" si="13"/>
        <v>Negative anomaly</v>
      </c>
      <c r="Q893" s="117"/>
    </row>
    <row r="894" spans="12:17" x14ac:dyDescent="0.3">
      <c r="L894" s="121">
        <v>42342</v>
      </c>
      <c r="M894" s="122">
        <v>3</v>
      </c>
      <c r="N894" s="123">
        <v>92.397365532381897</v>
      </c>
      <c r="O894" s="122">
        <v>-89.397365532381897</v>
      </c>
      <c r="P894" s="117" t="str">
        <f t="shared" si="13"/>
        <v>Negative anomaly</v>
      </c>
      <c r="Q894" s="117"/>
    </row>
    <row r="895" spans="12:17" x14ac:dyDescent="0.3">
      <c r="L895" s="121">
        <v>42286</v>
      </c>
      <c r="M895" s="122">
        <v>3</v>
      </c>
      <c r="N895" s="123">
        <v>92.397365532381897</v>
      </c>
      <c r="O895" s="122">
        <v>-89.397365532381897</v>
      </c>
      <c r="P895" s="117" t="str">
        <f t="shared" si="13"/>
        <v>Negative anomaly</v>
      </c>
      <c r="Q895" s="117"/>
    </row>
    <row r="896" spans="12:17" x14ac:dyDescent="0.3">
      <c r="L896" s="121">
        <v>42359</v>
      </c>
      <c r="M896" s="122">
        <v>3</v>
      </c>
      <c r="N896" s="123">
        <v>92.397365532381897</v>
      </c>
      <c r="O896" s="122">
        <v>-89.397365532381897</v>
      </c>
      <c r="P896" s="117" t="str">
        <f t="shared" si="13"/>
        <v>Negative anomaly</v>
      </c>
      <c r="Q896" s="117"/>
    </row>
    <row r="897" spans="12:17" x14ac:dyDescent="0.3">
      <c r="L897" s="121">
        <v>42427</v>
      </c>
      <c r="M897" s="122">
        <v>3</v>
      </c>
      <c r="N897" s="123">
        <v>92.397365532381897</v>
      </c>
      <c r="O897" s="122">
        <v>-89.397365532381897</v>
      </c>
      <c r="P897" s="117" t="str">
        <f t="shared" si="13"/>
        <v>Negative anomaly</v>
      </c>
      <c r="Q897" s="117"/>
    </row>
    <row r="898" spans="12:17" x14ac:dyDescent="0.3">
      <c r="L898" s="121">
        <v>42068</v>
      </c>
      <c r="M898" s="122">
        <v>3</v>
      </c>
      <c r="N898" s="123">
        <v>92.397365532381897</v>
      </c>
      <c r="O898" s="122">
        <v>-89.397365532381897</v>
      </c>
      <c r="P898" s="117" t="str">
        <f t="shared" si="13"/>
        <v>Negative anomaly</v>
      </c>
      <c r="Q898" s="117"/>
    </row>
    <row r="899" spans="12:17" x14ac:dyDescent="0.3">
      <c r="L899" s="121">
        <v>42282</v>
      </c>
      <c r="M899" s="122">
        <v>3</v>
      </c>
      <c r="N899" s="123">
        <v>92.397365532381897</v>
      </c>
      <c r="O899" s="122">
        <v>-89.397365532381897</v>
      </c>
      <c r="P899" s="117" t="str">
        <f t="shared" si="13"/>
        <v>Negative anomaly</v>
      </c>
      <c r="Q899" s="117"/>
    </row>
    <row r="900" spans="12:17" x14ac:dyDescent="0.3">
      <c r="L900" s="121">
        <v>42187</v>
      </c>
      <c r="M900" s="122">
        <v>3</v>
      </c>
      <c r="N900" s="123">
        <v>92.397365532381897</v>
      </c>
      <c r="O900" s="122">
        <v>-89.397365532381897</v>
      </c>
      <c r="P900" s="117" t="str">
        <f t="shared" si="13"/>
        <v>Negative anomaly</v>
      </c>
      <c r="Q900" s="117"/>
    </row>
    <row r="901" spans="12:17" x14ac:dyDescent="0.3">
      <c r="L901" s="121">
        <v>42009</v>
      </c>
      <c r="M901" s="122">
        <v>3</v>
      </c>
      <c r="N901" s="123">
        <v>92.397365532381897</v>
      </c>
      <c r="O901" s="122">
        <v>-89.397365532381897</v>
      </c>
      <c r="P901" s="117" t="str">
        <f t="shared" si="13"/>
        <v>Negative anomaly</v>
      </c>
      <c r="Q901" s="117"/>
    </row>
    <row r="902" spans="12:17" x14ac:dyDescent="0.3">
      <c r="L902" s="121">
        <v>42304</v>
      </c>
      <c r="M902" s="122">
        <v>3</v>
      </c>
      <c r="N902" s="123">
        <v>92.397365532381897</v>
      </c>
      <c r="O902" s="122">
        <v>-89.397365532381897</v>
      </c>
      <c r="P902" s="117" t="str">
        <f t="shared" si="13"/>
        <v>Negative anomaly</v>
      </c>
      <c r="Q902" s="117"/>
    </row>
    <row r="903" spans="12:17" x14ac:dyDescent="0.3">
      <c r="L903" s="121">
        <v>42118</v>
      </c>
      <c r="M903" s="122">
        <v>3</v>
      </c>
      <c r="N903" s="123">
        <v>92.397365532381897</v>
      </c>
      <c r="O903" s="122">
        <v>-89.397365532381897</v>
      </c>
      <c r="P903" s="117" t="str">
        <f t="shared" si="13"/>
        <v>Negative anomaly</v>
      </c>
      <c r="Q903" s="117"/>
    </row>
    <row r="904" spans="12:17" x14ac:dyDescent="0.3">
      <c r="L904" s="121">
        <v>42090</v>
      </c>
      <c r="M904" s="122">
        <v>3</v>
      </c>
      <c r="N904" s="123">
        <v>92.397365532381897</v>
      </c>
      <c r="O904" s="122">
        <v>-89.397365532381897</v>
      </c>
      <c r="P904" s="117" t="str">
        <f t="shared" si="13"/>
        <v>Negative anomaly</v>
      </c>
      <c r="Q904" s="117"/>
    </row>
    <row r="905" spans="12:17" x14ac:dyDescent="0.3">
      <c r="L905" s="121">
        <v>42274</v>
      </c>
      <c r="M905" s="122">
        <v>3</v>
      </c>
      <c r="N905" s="123">
        <v>92.397365532381897</v>
      </c>
      <c r="O905" s="122">
        <v>-89.397365532381897</v>
      </c>
      <c r="P905" s="117" t="str">
        <f t="shared" si="13"/>
        <v>Negative anomaly</v>
      </c>
      <c r="Q905" s="117"/>
    </row>
    <row r="906" spans="12:17" x14ac:dyDescent="0.3">
      <c r="L906" s="121">
        <v>42027</v>
      </c>
      <c r="M906" s="122">
        <v>3</v>
      </c>
      <c r="N906" s="123">
        <v>92.397365532381897</v>
      </c>
      <c r="O906" s="122">
        <v>-89.397365532381897</v>
      </c>
      <c r="P906" s="117" t="str">
        <f t="shared" si="13"/>
        <v>Negative anomaly</v>
      </c>
      <c r="Q906" s="117"/>
    </row>
    <row r="907" spans="12:17" x14ac:dyDescent="0.3">
      <c r="L907" s="121">
        <v>42456</v>
      </c>
      <c r="M907" s="122">
        <v>3</v>
      </c>
      <c r="N907" s="123">
        <v>92.397365532381897</v>
      </c>
      <c r="O907" s="122">
        <v>-89.397365532381897</v>
      </c>
      <c r="P907" s="117" t="str">
        <f t="shared" si="13"/>
        <v>Negative anomaly</v>
      </c>
      <c r="Q907" s="117"/>
    </row>
    <row r="908" spans="12:17" x14ac:dyDescent="0.3">
      <c r="L908" s="121">
        <v>42062</v>
      </c>
      <c r="M908" s="122">
        <v>3</v>
      </c>
      <c r="N908" s="123">
        <v>92.397365532381897</v>
      </c>
      <c r="O908" s="122">
        <v>-89.397365532381897</v>
      </c>
      <c r="P908" s="117" t="str">
        <f t="shared" si="13"/>
        <v>Negative anomaly</v>
      </c>
      <c r="Q908" s="117"/>
    </row>
    <row r="909" spans="12:17" x14ac:dyDescent="0.3">
      <c r="L909" s="121">
        <v>42096</v>
      </c>
      <c r="M909" s="122">
        <v>3</v>
      </c>
      <c r="N909" s="123">
        <v>92.397365532381897</v>
      </c>
      <c r="O909" s="122">
        <v>-89.397365532381897</v>
      </c>
      <c r="P909" s="117" t="str">
        <f t="shared" si="13"/>
        <v>Negative anomaly</v>
      </c>
      <c r="Q909" s="117"/>
    </row>
    <row r="910" spans="12:17" x14ac:dyDescent="0.3">
      <c r="L910" s="121">
        <v>42155</v>
      </c>
      <c r="M910" s="122">
        <v>3</v>
      </c>
      <c r="N910" s="123">
        <v>92.397365532381897</v>
      </c>
      <c r="O910" s="122">
        <v>-89.397365532381897</v>
      </c>
      <c r="P910" s="117" t="str">
        <f t="shared" si="13"/>
        <v>Negative anomaly</v>
      </c>
      <c r="Q910" s="117"/>
    </row>
    <row r="911" spans="12:17" x14ac:dyDescent="0.3">
      <c r="L911" s="121">
        <v>42017</v>
      </c>
      <c r="M911" s="122">
        <v>3</v>
      </c>
      <c r="N911" s="123">
        <v>92.397365532381897</v>
      </c>
      <c r="O911" s="122">
        <v>-89.397365532381897</v>
      </c>
      <c r="P911" s="117" t="str">
        <f t="shared" si="13"/>
        <v>Negative anomaly</v>
      </c>
      <c r="Q911" s="117"/>
    </row>
    <row r="912" spans="12:17" x14ac:dyDescent="0.3">
      <c r="L912" s="121">
        <v>42047</v>
      </c>
      <c r="M912" s="122">
        <v>3</v>
      </c>
      <c r="N912" s="123">
        <v>92.397365532381897</v>
      </c>
      <c r="O912" s="122">
        <v>-89.397365532381897</v>
      </c>
      <c r="P912" s="117" t="str">
        <f t="shared" si="13"/>
        <v>Negative anomaly</v>
      </c>
      <c r="Q912" s="117"/>
    </row>
    <row r="913" spans="12:17" x14ac:dyDescent="0.3">
      <c r="L913" s="121">
        <v>42158</v>
      </c>
      <c r="M913" s="122">
        <v>3</v>
      </c>
      <c r="N913" s="123">
        <v>92.397365532381897</v>
      </c>
      <c r="O913" s="122">
        <v>-89.397365532381897</v>
      </c>
      <c r="P913" s="117" t="str">
        <f t="shared" si="13"/>
        <v>Negative anomaly</v>
      </c>
      <c r="Q913" s="117"/>
    </row>
    <row r="914" spans="12:17" x14ac:dyDescent="0.3">
      <c r="L914" s="121">
        <v>42108</v>
      </c>
      <c r="M914" s="122">
        <v>3</v>
      </c>
      <c r="N914" s="123">
        <v>92.397365532381897</v>
      </c>
      <c r="O914" s="122">
        <v>-89.397365532381897</v>
      </c>
      <c r="P914" s="117" t="str">
        <f t="shared" si="13"/>
        <v>Negative anomaly</v>
      </c>
      <c r="Q914" s="117"/>
    </row>
    <row r="915" spans="12:17" x14ac:dyDescent="0.3">
      <c r="L915" s="121">
        <v>42423</v>
      </c>
      <c r="M915" s="122">
        <v>3</v>
      </c>
      <c r="N915" s="123">
        <v>92.397365532381897</v>
      </c>
      <c r="O915" s="122">
        <v>-89.397365532381897</v>
      </c>
      <c r="P915" s="117" t="str">
        <f t="shared" si="13"/>
        <v>Negative anomaly</v>
      </c>
      <c r="Q915" s="117"/>
    </row>
    <row r="916" spans="12:17" x14ac:dyDescent="0.3">
      <c r="L916" s="121">
        <v>42129</v>
      </c>
      <c r="M916" s="122">
        <v>3</v>
      </c>
      <c r="N916" s="123">
        <v>92.397365532381897</v>
      </c>
      <c r="O916" s="122">
        <v>-89.397365532381897</v>
      </c>
      <c r="P916" s="117" t="str">
        <f t="shared" si="13"/>
        <v>Negative anomaly</v>
      </c>
      <c r="Q916" s="117"/>
    </row>
    <row r="917" spans="12:17" x14ac:dyDescent="0.3">
      <c r="L917" s="121">
        <v>42252</v>
      </c>
      <c r="M917" s="122">
        <v>3</v>
      </c>
      <c r="N917" s="123">
        <v>92.397365532381897</v>
      </c>
      <c r="O917" s="122">
        <v>-89.397365532381897</v>
      </c>
      <c r="P917" s="117" t="str">
        <f t="shared" si="13"/>
        <v>Negative anomaly</v>
      </c>
      <c r="Q917" s="117"/>
    </row>
    <row r="918" spans="12:17" x14ac:dyDescent="0.3">
      <c r="L918" s="121">
        <v>42102</v>
      </c>
      <c r="M918" s="122">
        <v>3</v>
      </c>
      <c r="N918" s="123">
        <v>92.397365532381897</v>
      </c>
      <c r="O918" s="122">
        <v>-89.397365532381897</v>
      </c>
      <c r="P918" s="117" t="str">
        <f t="shared" si="13"/>
        <v>Negative anomaly</v>
      </c>
      <c r="Q918" s="117"/>
    </row>
    <row r="919" spans="12:17" x14ac:dyDescent="0.3">
      <c r="L919" s="121">
        <v>42134</v>
      </c>
      <c r="M919" s="122">
        <v>3</v>
      </c>
      <c r="N919" s="123">
        <v>92.397365532381897</v>
      </c>
      <c r="O919" s="122">
        <v>-89.397365532381897</v>
      </c>
      <c r="P919" s="117" t="str">
        <f t="shared" si="13"/>
        <v>Negative anomaly</v>
      </c>
      <c r="Q919" s="117"/>
    </row>
    <row r="920" spans="12:17" x14ac:dyDescent="0.3">
      <c r="L920" s="121">
        <v>42396</v>
      </c>
      <c r="M920" s="122">
        <v>3</v>
      </c>
      <c r="N920" s="123">
        <v>92.397365532381897</v>
      </c>
      <c r="O920" s="122">
        <v>-89.397365532381897</v>
      </c>
      <c r="P920" s="117" t="str">
        <f t="shared" si="13"/>
        <v>Negative anomaly</v>
      </c>
      <c r="Q920" s="117"/>
    </row>
    <row r="921" spans="12:17" x14ac:dyDescent="0.3">
      <c r="L921" s="121">
        <v>42051</v>
      </c>
      <c r="M921" s="122">
        <v>3</v>
      </c>
      <c r="N921" s="123">
        <v>92.397365532381897</v>
      </c>
      <c r="O921" s="122">
        <v>-89.397365532381897</v>
      </c>
      <c r="P921" s="117" t="str">
        <f t="shared" ref="P921:P934" si="14">IF(O921&gt;250,"High anomaly",
   IF(O921&gt;150,"Moderate spike",
      IF(O921&lt;-40,"Negative anomaly","Normal")))</f>
        <v>Negative anomaly</v>
      </c>
      <c r="Q921" s="117"/>
    </row>
    <row r="922" spans="12:17" x14ac:dyDescent="0.3">
      <c r="L922" s="121">
        <v>42044</v>
      </c>
      <c r="M922" s="122">
        <v>2</v>
      </c>
      <c r="N922" s="123">
        <v>92.397365532381897</v>
      </c>
      <c r="O922" s="122">
        <v>-90.397365532381897</v>
      </c>
      <c r="P922" s="117" t="str">
        <f t="shared" si="14"/>
        <v>Negative anomaly</v>
      </c>
      <c r="Q922" s="117"/>
    </row>
    <row r="923" spans="12:17" x14ac:dyDescent="0.3">
      <c r="L923" s="121">
        <v>42053</v>
      </c>
      <c r="M923" s="122">
        <v>2</v>
      </c>
      <c r="N923" s="123">
        <v>92.397365532381897</v>
      </c>
      <c r="O923" s="122">
        <v>-90.397365532381897</v>
      </c>
      <c r="P923" s="117" t="str">
        <f t="shared" si="14"/>
        <v>Negative anomaly</v>
      </c>
      <c r="Q923" s="117"/>
    </row>
    <row r="924" spans="12:17" x14ac:dyDescent="0.3">
      <c r="L924" s="121">
        <v>42248</v>
      </c>
      <c r="M924" s="122">
        <v>2</v>
      </c>
      <c r="N924" s="123">
        <v>92.397365532381897</v>
      </c>
      <c r="O924" s="122">
        <v>-90.397365532381897</v>
      </c>
      <c r="P924" s="117" t="str">
        <f t="shared" si="14"/>
        <v>Negative anomaly</v>
      </c>
      <c r="Q924" s="117"/>
    </row>
    <row r="925" spans="12:17" x14ac:dyDescent="0.3">
      <c r="L925" s="121">
        <v>42375</v>
      </c>
      <c r="M925" s="122">
        <v>2</v>
      </c>
      <c r="N925" s="123">
        <v>92.397365532381897</v>
      </c>
      <c r="O925" s="122">
        <v>-90.397365532381897</v>
      </c>
      <c r="P925" s="117" t="str">
        <f t="shared" si="14"/>
        <v>Negative anomaly</v>
      </c>
      <c r="Q925" s="117"/>
    </row>
    <row r="926" spans="12:17" x14ac:dyDescent="0.3">
      <c r="L926" s="121">
        <v>42323</v>
      </c>
      <c r="M926" s="122">
        <v>2</v>
      </c>
      <c r="N926" s="123">
        <v>92.397365532381897</v>
      </c>
      <c r="O926" s="122">
        <v>-90.397365532381897</v>
      </c>
      <c r="P926" s="117" t="str">
        <f t="shared" si="14"/>
        <v>Negative anomaly</v>
      </c>
      <c r="Q926" s="117"/>
    </row>
    <row r="927" spans="12:17" x14ac:dyDescent="0.3">
      <c r="L927" s="121">
        <v>42171</v>
      </c>
      <c r="M927" s="122">
        <v>2</v>
      </c>
      <c r="N927" s="123">
        <v>92.397365532381897</v>
      </c>
      <c r="O927" s="122">
        <v>-90.397365532381897</v>
      </c>
      <c r="P927" s="117" t="str">
        <f t="shared" si="14"/>
        <v>Negative anomaly</v>
      </c>
      <c r="Q927" s="117"/>
    </row>
    <row r="928" spans="12:17" x14ac:dyDescent="0.3">
      <c r="L928" s="121">
        <v>42275</v>
      </c>
      <c r="M928" s="122">
        <v>2</v>
      </c>
      <c r="N928" s="123">
        <v>92.397365532381897</v>
      </c>
      <c r="O928" s="122">
        <v>-90.397365532381897</v>
      </c>
      <c r="P928" s="117" t="str">
        <f t="shared" si="14"/>
        <v>Negative anomaly</v>
      </c>
      <c r="Q928" s="117"/>
    </row>
    <row r="929" spans="12:17" x14ac:dyDescent="0.3">
      <c r="L929" s="121">
        <v>42073</v>
      </c>
      <c r="M929" s="122">
        <v>2</v>
      </c>
      <c r="N929" s="123">
        <v>92.397365532381897</v>
      </c>
      <c r="O929" s="122">
        <v>-90.397365532381897</v>
      </c>
      <c r="P929" s="117" t="str">
        <f t="shared" si="14"/>
        <v>Negative anomaly</v>
      </c>
      <c r="Q929" s="117"/>
    </row>
    <row r="930" spans="12:17" x14ac:dyDescent="0.3">
      <c r="L930" s="121">
        <v>42508</v>
      </c>
      <c r="M930" s="122">
        <v>2</v>
      </c>
      <c r="N930" s="123">
        <v>92.397365532381897</v>
      </c>
      <c r="O930" s="122">
        <v>-90.397365532381897</v>
      </c>
      <c r="P930" s="117" t="str">
        <f t="shared" si="14"/>
        <v>Negative anomaly</v>
      </c>
      <c r="Q930" s="117"/>
    </row>
    <row r="931" spans="12:17" x14ac:dyDescent="0.3">
      <c r="L931" s="121">
        <v>42254</v>
      </c>
      <c r="M931" s="122">
        <v>2</v>
      </c>
      <c r="N931" s="123">
        <v>92.397365532381897</v>
      </c>
      <c r="O931" s="122">
        <v>-90.397365532381897</v>
      </c>
      <c r="P931" s="117" t="str">
        <f t="shared" si="14"/>
        <v>Negative anomaly</v>
      </c>
      <c r="Q931" s="117"/>
    </row>
    <row r="932" spans="12:17" x14ac:dyDescent="0.3">
      <c r="L932" s="121">
        <v>42056</v>
      </c>
      <c r="M932" s="122">
        <v>1</v>
      </c>
      <c r="N932" s="123">
        <v>92.397365532381897</v>
      </c>
      <c r="O932" s="122">
        <v>-91.397365532381897</v>
      </c>
      <c r="P932" s="117" t="str">
        <f t="shared" si="14"/>
        <v>Negative anomaly</v>
      </c>
      <c r="Q932" s="117"/>
    </row>
    <row r="933" spans="12:17" x14ac:dyDescent="0.3">
      <c r="L933" s="121">
        <v>42312</v>
      </c>
      <c r="M933" s="122">
        <v>1</v>
      </c>
      <c r="N933" s="123">
        <v>92.397365532381897</v>
      </c>
      <c r="O933" s="122">
        <v>-91.397365532381897</v>
      </c>
      <c r="P933" s="117" t="str">
        <f t="shared" si="14"/>
        <v>Negative anomaly</v>
      </c>
      <c r="Q933" s="117"/>
    </row>
    <row r="934" spans="12:17" x14ac:dyDescent="0.3">
      <c r="L934" s="121">
        <v>42153</v>
      </c>
      <c r="M934" s="122">
        <v>1</v>
      </c>
      <c r="N934" s="123">
        <v>92.397365532381897</v>
      </c>
      <c r="O934" s="122">
        <v>-91.397365532381897</v>
      </c>
      <c r="P934" s="117" t="str">
        <f t="shared" si="14"/>
        <v>Negative anomaly</v>
      </c>
      <c r="Q934" s="117"/>
    </row>
  </sheetData>
  <hyperlinks>
    <hyperlink ref="A1" location="'Executive Summary'!A1" display="Back to Index"/>
  </hyperlink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M149"/>
  <sheetViews>
    <sheetView workbookViewId="0"/>
  </sheetViews>
  <sheetFormatPr defaultColWidth="8.88671875" defaultRowHeight="14.4" x14ac:dyDescent="0.3"/>
  <cols>
    <col min="1" max="1" width="4.109375" style="1" customWidth="1"/>
    <col min="2" max="2" width="22" style="1" customWidth="1"/>
    <col min="3" max="3" width="10.33203125" style="29" bestFit="1" customWidth="1"/>
    <col min="4" max="4" width="15" style="1" customWidth="1"/>
    <col min="5" max="5" width="18.44140625" style="1" bestFit="1" customWidth="1"/>
    <col min="6" max="6" width="8.88671875" style="1"/>
    <col min="7" max="7" width="6.109375" style="1" customWidth="1"/>
    <col min="8" max="8" width="26.109375" style="1" bestFit="1" customWidth="1"/>
    <col min="9" max="9" width="8.33203125" style="1" bestFit="1" customWidth="1"/>
    <col min="10" max="10" width="12" style="59" bestFit="1" customWidth="1"/>
    <col min="11" max="11" width="18.44140625" style="59" bestFit="1" customWidth="1"/>
    <col min="12" max="12" width="6.109375" style="1" customWidth="1"/>
    <col min="13" max="16384" width="8.88671875" style="1"/>
  </cols>
  <sheetData>
    <row r="1" spans="1:12" s="23" customFormat="1" x14ac:dyDescent="0.3">
      <c r="A1" s="24" t="s">
        <v>65</v>
      </c>
      <c r="C1" s="27"/>
      <c r="J1" s="57"/>
      <c r="K1" s="57"/>
    </row>
    <row r="2" spans="1:12" s="26" customFormat="1" ht="23.4" x14ac:dyDescent="0.45">
      <c r="A2" s="25" t="s">
        <v>62</v>
      </c>
      <c r="C2" s="28"/>
      <c r="J2" s="58"/>
      <c r="K2" s="58"/>
    </row>
    <row r="3" spans="1:12" ht="14.4" customHeight="1" x14ac:dyDescent="0.45">
      <c r="A3" s="17"/>
    </row>
    <row r="4" spans="1:12" ht="14.4" customHeight="1" x14ac:dyDescent="0.45">
      <c r="A4" s="18"/>
      <c r="B4" s="11" t="s">
        <v>418</v>
      </c>
      <c r="C4" s="1"/>
    </row>
    <row r="5" spans="1:12" ht="14.4" customHeight="1" x14ac:dyDescent="0.45">
      <c r="A5" s="18"/>
      <c r="B5" s="10" t="s">
        <v>63</v>
      </c>
      <c r="C5" s="1"/>
    </row>
    <row r="6" spans="1:12" ht="14.4" customHeight="1" x14ac:dyDescent="0.45">
      <c r="A6" s="18"/>
      <c r="B6" s="10"/>
      <c r="C6" s="1"/>
    </row>
    <row r="7" spans="1:12" ht="14.4" customHeight="1" x14ac:dyDescent="0.45">
      <c r="A7" s="18"/>
      <c r="B7" s="54" t="s">
        <v>419</v>
      </c>
      <c r="C7" s="1"/>
    </row>
    <row r="8" spans="1:12" ht="14.4" customHeight="1" x14ac:dyDescent="0.45">
      <c r="A8" s="18"/>
      <c r="B8" s="20" t="s">
        <v>661</v>
      </c>
      <c r="C8" s="1"/>
    </row>
    <row r="9" spans="1:12" ht="14.4" customHeight="1" x14ac:dyDescent="0.45">
      <c r="A9" s="18"/>
      <c r="B9" s="20" t="s">
        <v>662</v>
      </c>
      <c r="C9" s="1"/>
    </row>
    <row r="10" spans="1:12" ht="14.4" customHeight="1" x14ac:dyDescent="0.45">
      <c r="A10" s="18"/>
      <c r="B10" s="20"/>
      <c r="C10" s="1"/>
    </row>
    <row r="11" spans="1:12" ht="14.4" customHeight="1" x14ac:dyDescent="0.45">
      <c r="A11" s="18"/>
      <c r="B11" s="11" t="s">
        <v>45</v>
      </c>
      <c r="C11" s="1"/>
    </row>
    <row r="12" spans="1:12" ht="14.4" customHeight="1" x14ac:dyDescent="0.45">
      <c r="A12" s="18"/>
      <c r="B12" s="19" t="s">
        <v>664</v>
      </c>
      <c r="C12" s="1"/>
    </row>
    <row r="13" spans="1:12" ht="14.4" customHeight="1" x14ac:dyDescent="0.45">
      <c r="A13" s="18"/>
      <c r="B13" s="19" t="s">
        <v>665</v>
      </c>
      <c r="C13" s="1"/>
    </row>
    <row r="14" spans="1:12" ht="14.4" customHeight="1" x14ac:dyDescent="0.45">
      <c r="A14" s="18"/>
      <c r="B14" s="19" t="s">
        <v>663</v>
      </c>
      <c r="C14" s="1"/>
    </row>
    <row r="16" spans="1:12" x14ac:dyDescent="0.3">
      <c r="B16" s="54" t="s">
        <v>420</v>
      </c>
      <c r="C16" s="1"/>
      <c r="L16" s="44"/>
    </row>
    <row r="17" spans="2:13" s="55" customFormat="1" x14ac:dyDescent="0.3">
      <c r="B17" s="55" t="s">
        <v>416</v>
      </c>
      <c r="H17" s="55" t="s">
        <v>421</v>
      </c>
      <c r="J17" s="60"/>
      <c r="K17" s="60"/>
      <c r="L17" s="56"/>
      <c r="M17" s="55" t="s">
        <v>417</v>
      </c>
    </row>
    <row r="18" spans="2:13" x14ac:dyDescent="0.3">
      <c r="C18" s="1"/>
      <c r="E18" s="44"/>
    </row>
    <row r="19" spans="2:13" x14ac:dyDescent="0.3">
      <c r="B19" s="49" t="s">
        <v>337</v>
      </c>
      <c r="C19" s="74"/>
      <c r="D19" s="50"/>
      <c r="E19" s="50"/>
      <c r="F19" s="50"/>
      <c r="H19" s="62" t="s">
        <v>68</v>
      </c>
      <c r="I19" s="69" t="s">
        <v>113</v>
      </c>
      <c r="J19" s="64" t="s">
        <v>324</v>
      </c>
      <c r="K19" s="64" t="s">
        <v>325</v>
      </c>
    </row>
    <row r="20" spans="2:13" x14ac:dyDescent="0.3">
      <c r="B20" s="49" t="s">
        <v>525</v>
      </c>
      <c r="C20" s="74"/>
      <c r="D20" s="50"/>
      <c r="E20" s="50"/>
      <c r="F20" s="50"/>
      <c r="H20" s="15" t="s">
        <v>259</v>
      </c>
      <c r="I20" s="30">
        <v>7967</v>
      </c>
      <c r="J20" s="61">
        <v>9.4649179081426507</v>
      </c>
      <c r="K20" s="61">
        <v>9.4649179081426507</v>
      </c>
    </row>
    <row r="21" spans="2:13" x14ac:dyDescent="0.3">
      <c r="B21" s="49" t="s">
        <v>376</v>
      </c>
      <c r="C21" s="74"/>
      <c r="D21" s="50"/>
      <c r="E21" s="50"/>
      <c r="F21" s="50"/>
      <c r="H21" s="15" t="s">
        <v>200</v>
      </c>
      <c r="I21" s="30">
        <v>5898</v>
      </c>
      <c r="J21" s="61">
        <v>7.0069142490555203</v>
      </c>
      <c r="K21" s="61">
        <v>16.471832157198101</v>
      </c>
    </row>
    <row r="22" spans="2:13" x14ac:dyDescent="0.3">
      <c r="B22" s="51"/>
      <c r="C22" s="74"/>
      <c r="D22" s="50"/>
      <c r="E22" s="50"/>
      <c r="F22" s="50"/>
      <c r="H22" s="15" t="s">
        <v>199</v>
      </c>
      <c r="I22" s="30">
        <v>5678</v>
      </c>
      <c r="J22" s="61">
        <v>6.7455508826953601</v>
      </c>
      <c r="K22" s="61">
        <v>23.217383039893502</v>
      </c>
    </row>
    <row r="23" spans="2:13" x14ac:dyDescent="0.3">
      <c r="B23" s="49" t="s">
        <v>340</v>
      </c>
      <c r="C23" s="74"/>
      <c r="D23" s="50"/>
      <c r="E23" s="50"/>
      <c r="F23" s="50"/>
      <c r="H23" s="15" t="s">
        <v>229</v>
      </c>
      <c r="I23" s="30">
        <v>4327</v>
      </c>
      <c r="J23" s="61">
        <v>5.1405422101836598</v>
      </c>
      <c r="K23" s="61">
        <v>28.357925250077201</v>
      </c>
    </row>
    <row r="24" spans="2:13" x14ac:dyDescent="0.3">
      <c r="B24" s="49" t="s">
        <v>526</v>
      </c>
      <c r="C24" s="74"/>
      <c r="D24" s="50"/>
      <c r="E24" s="50"/>
      <c r="F24" s="50"/>
      <c r="H24" s="15" t="s">
        <v>137</v>
      </c>
      <c r="I24" s="30">
        <v>4151</v>
      </c>
      <c r="J24" s="61">
        <v>4.9314515170955397</v>
      </c>
      <c r="K24" s="61">
        <v>33.289376767172698</v>
      </c>
    </row>
    <row r="25" spans="2:13" x14ac:dyDescent="0.3">
      <c r="B25" s="51"/>
      <c r="C25" s="74"/>
      <c r="D25" s="50"/>
      <c r="E25" s="50"/>
      <c r="F25" s="50"/>
      <c r="H25" s="15" t="s">
        <v>142</v>
      </c>
      <c r="I25" s="30">
        <v>3960</v>
      </c>
      <c r="J25" s="61">
        <v>4.7045405944828502</v>
      </c>
      <c r="K25" s="61">
        <v>37.993917361655598</v>
      </c>
    </row>
    <row r="26" spans="2:13" x14ac:dyDescent="0.3">
      <c r="B26" s="49" t="s">
        <v>343</v>
      </c>
      <c r="C26" s="74"/>
      <c r="D26" s="50"/>
      <c r="E26" s="50"/>
      <c r="F26" s="50"/>
      <c r="H26" s="15" t="s">
        <v>198</v>
      </c>
      <c r="I26" s="30">
        <v>3810</v>
      </c>
      <c r="J26" s="61">
        <v>4.52633829923729</v>
      </c>
      <c r="K26" s="61">
        <v>42.5202556608929</v>
      </c>
    </row>
    <row r="27" spans="2:13" x14ac:dyDescent="0.3">
      <c r="B27" s="49" t="s">
        <v>527</v>
      </c>
      <c r="C27" s="74"/>
      <c r="D27" s="50"/>
      <c r="E27" s="50"/>
      <c r="F27" s="50"/>
      <c r="H27" s="15" t="s">
        <v>228</v>
      </c>
      <c r="I27" s="30">
        <v>3329</v>
      </c>
      <c r="J27" s="61">
        <v>3.95490293914985</v>
      </c>
      <c r="K27" s="61">
        <v>46.475158600042697</v>
      </c>
    </row>
    <row r="28" spans="2:13" x14ac:dyDescent="0.3">
      <c r="B28" s="49" t="s">
        <v>528</v>
      </c>
      <c r="C28" s="74"/>
      <c r="D28" s="50"/>
      <c r="E28" s="50"/>
      <c r="F28" s="50"/>
      <c r="H28" s="15" t="s">
        <v>258</v>
      </c>
      <c r="I28" s="30">
        <v>2740</v>
      </c>
      <c r="J28" s="61">
        <v>3.2551619264856102</v>
      </c>
      <c r="K28" s="61">
        <v>49.730320526528303</v>
      </c>
    </row>
    <row r="29" spans="2:13" x14ac:dyDescent="0.3">
      <c r="B29" s="51"/>
      <c r="C29" s="74"/>
      <c r="D29" s="50"/>
      <c r="E29" s="50"/>
      <c r="F29" s="50"/>
      <c r="H29" s="15" t="s">
        <v>156</v>
      </c>
      <c r="I29" s="30">
        <v>2119</v>
      </c>
      <c r="J29" s="61">
        <v>2.5174044241689799</v>
      </c>
      <c r="K29" s="61">
        <v>52.247724950697297</v>
      </c>
    </row>
    <row r="30" spans="2:13" x14ac:dyDescent="0.3">
      <c r="B30" s="49" t="s">
        <v>529</v>
      </c>
      <c r="C30" s="74"/>
      <c r="D30" s="50"/>
      <c r="E30" s="50"/>
      <c r="F30" s="50"/>
      <c r="H30" s="15" t="s">
        <v>236</v>
      </c>
      <c r="I30" s="30">
        <v>2099</v>
      </c>
      <c r="J30" s="61">
        <v>2.4936441181362401</v>
      </c>
      <c r="K30" s="61">
        <v>54.741369068833599</v>
      </c>
    </row>
    <row r="31" spans="2:13" x14ac:dyDescent="0.3">
      <c r="B31" s="52" t="s">
        <v>530</v>
      </c>
      <c r="C31" s="74"/>
      <c r="D31" s="50"/>
      <c r="E31" s="50"/>
      <c r="F31" s="50"/>
      <c r="H31" s="15" t="s">
        <v>235</v>
      </c>
      <c r="I31" s="30">
        <v>1995</v>
      </c>
      <c r="J31" s="61">
        <v>2.37009052676598</v>
      </c>
      <c r="K31" s="61">
        <v>57.111459595599499</v>
      </c>
    </row>
    <row r="32" spans="2:13" x14ac:dyDescent="0.3">
      <c r="B32" s="53" t="s">
        <v>348</v>
      </c>
      <c r="C32" s="74"/>
      <c r="D32" s="50"/>
      <c r="E32" s="50"/>
      <c r="F32" s="50"/>
      <c r="H32" s="15" t="s">
        <v>234</v>
      </c>
      <c r="I32" s="30">
        <v>1940</v>
      </c>
      <c r="J32" s="61">
        <v>2.3047496851759401</v>
      </c>
      <c r="K32" s="61">
        <v>59.416209280775497</v>
      </c>
    </row>
    <row r="33" spans="2:11" x14ac:dyDescent="0.3">
      <c r="B33" s="53" t="s">
        <v>351</v>
      </c>
      <c r="C33" s="74"/>
      <c r="D33" s="50"/>
      <c r="E33" s="50"/>
      <c r="F33" s="50"/>
      <c r="H33" s="15" t="s">
        <v>151</v>
      </c>
      <c r="I33" s="30">
        <v>1904</v>
      </c>
      <c r="J33" s="61">
        <v>2.26198113431701</v>
      </c>
      <c r="K33" s="61">
        <v>61.678190415092502</v>
      </c>
    </row>
    <row r="34" spans="2:11" x14ac:dyDescent="0.3">
      <c r="B34" s="53" t="s">
        <v>430</v>
      </c>
      <c r="C34" s="74"/>
      <c r="D34" s="50"/>
      <c r="E34" s="50"/>
      <c r="F34" s="50"/>
      <c r="H34" s="15" t="s">
        <v>257</v>
      </c>
      <c r="I34" s="30">
        <v>1723</v>
      </c>
      <c r="J34" s="61">
        <v>2.0469503647206899</v>
      </c>
      <c r="K34" s="61">
        <v>65.772091144533903</v>
      </c>
    </row>
    <row r="35" spans="2:11" x14ac:dyDescent="0.3">
      <c r="B35" s="53" t="s">
        <v>353</v>
      </c>
      <c r="C35" s="74"/>
      <c r="D35" s="50"/>
      <c r="E35" s="50"/>
      <c r="F35" s="50"/>
      <c r="H35" s="15" t="s">
        <v>157</v>
      </c>
      <c r="I35" s="30">
        <v>1723</v>
      </c>
      <c r="J35" s="61">
        <v>2.0469503647206899</v>
      </c>
      <c r="K35" s="61">
        <v>65.772091144533903</v>
      </c>
    </row>
    <row r="36" spans="2:11" x14ac:dyDescent="0.3">
      <c r="B36" s="53" t="s">
        <v>354</v>
      </c>
      <c r="C36" s="74"/>
      <c r="D36" s="50"/>
      <c r="E36" s="50"/>
      <c r="F36" s="50"/>
      <c r="H36" s="15" t="s">
        <v>138</v>
      </c>
      <c r="I36" s="30">
        <v>1706</v>
      </c>
      <c r="J36" s="61">
        <v>2.0267541045928601</v>
      </c>
      <c r="K36" s="61">
        <v>67.798845249126799</v>
      </c>
    </row>
    <row r="37" spans="2:11" x14ac:dyDescent="0.3">
      <c r="B37" s="53" t="s">
        <v>355</v>
      </c>
      <c r="C37" s="74"/>
      <c r="D37" s="50"/>
      <c r="E37" s="50"/>
      <c r="F37" s="50"/>
      <c r="H37" s="15" t="s">
        <v>150</v>
      </c>
      <c r="I37" s="30">
        <v>1560</v>
      </c>
      <c r="J37" s="61">
        <v>1.85330387055385</v>
      </c>
      <c r="K37" s="61">
        <v>69.652149119680601</v>
      </c>
    </row>
    <row r="38" spans="2:11" x14ac:dyDescent="0.3">
      <c r="B38" s="53" t="s">
        <v>358</v>
      </c>
      <c r="C38" s="74"/>
      <c r="D38" s="50"/>
      <c r="E38" s="50"/>
      <c r="F38" s="50"/>
      <c r="H38" s="15" t="s">
        <v>147</v>
      </c>
      <c r="I38" s="30">
        <v>1305</v>
      </c>
      <c r="J38" s="61">
        <v>1.55035996863639</v>
      </c>
      <c r="K38" s="61">
        <v>71.202509088317001</v>
      </c>
    </row>
    <row r="39" spans="2:11" x14ac:dyDescent="0.3">
      <c r="B39" s="53" t="s">
        <v>359</v>
      </c>
      <c r="C39" s="74"/>
      <c r="D39" s="50"/>
      <c r="E39" s="50"/>
      <c r="F39" s="50"/>
      <c r="H39" s="15" t="s">
        <v>144</v>
      </c>
      <c r="I39" s="30">
        <v>918</v>
      </c>
      <c r="J39" s="61">
        <v>1.09059804690284</v>
      </c>
      <c r="K39" s="61">
        <v>72.293107135219898</v>
      </c>
    </row>
    <row r="40" spans="2:11" x14ac:dyDescent="0.3">
      <c r="B40" s="53" t="s">
        <v>360</v>
      </c>
      <c r="C40" s="74"/>
      <c r="D40" s="50"/>
      <c r="E40" s="50"/>
      <c r="F40" s="50"/>
      <c r="H40" s="15" t="s">
        <v>145</v>
      </c>
      <c r="I40" s="30">
        <v>886</v>
      </c>
      <c r="J40" s="61">
        <v>1.05258155725045</v>
      </c>
      <c r="K40" s="61">
        <v>73.345688692470304</v>
      </c>
    </row>
    <row r="41" spans="2:11" x14ac:dyDescent="0.3">
      <c r="B41" s="49" t="s">
        <v>531</v>
      </c>
      <c r="C41" s="74"/>
      <c r="D41" s="50"/>
      <c r="E41" s="50"/>
      <c r="F41" s="50"/>
      <c r="H41" s="15" t="s">
        <v>143</v>
      </c>
      <c r="I41" s="30">
        <v>840</v>
      </c>
      <c r="J41" s="61">
        <v>0.99793285337515103</v>
      </c>
      <c r="K41" s="61">
        <v>74.343621545845494</v>
      </c>
    </row>
    <row r="42" spans="2:11" x14ac:dyDescent="0.3">
      <c r="B42" s="52" t="s">
        <v>362</v>
      </c>
      <c r="C42" s="74"/>
      <c r="D42" s="50"/>
      <c r="E42" s="50"/>
      <c r="F42" s="50"/>
      <c r="H42" s="15" t="s">
        <v>148</v>
      </c>
      <c r="I42" s="30">
        <v>795</v>
      </c>
      <c r="J42" s="61">
        <v>0.94447216480148199</v>
      </c>
      <c r="K42" s="61">
        <v>75.288093710646905</v>
      </c>
    </row>
    <row r="43" spans="2:11" x14ac:dyDescent="0.3">
      <c r="B43" s="53" t="s">
        <v>365</v>
      </c>
      <c r="C43" s="74"/>
      <c r="D43" s="50"/>
      <c r="E43" s="50"/>
      <c r="F43" s="50"/>
      <c r="H43" s="15" t="s">
        <v>149</v>
      </c>
      <c r="I43" s="30">
        <v>695</v>
      </c>
      <c r="J43" s="61">
        <v>0.82567063463777401</v>
      </c>
      <c r="K43" s="61">
        <v>76.113764345284693</v>
      </c>
    </row>
    <row r="44" spans="2:11" x14ac:dyDescent="0.3">
      <c r="B44" s="53" t="s">
        <v>402</v>
      </c>
      <c r="C44" s="74"/>
      <c r="D44" s="50"/>
      <c r="E44" s="50"/>
      <c r="F44" s="50"/>
      <c r="H44" s="15" t="s">
        <v>74</v>
      </c>
      <c r="I44" s="30">
        <v>606</v>
      </c>
      <c r="J44" s="61">
        <v>0.71993727279207298</v>
      </c>
      <c r="K44" s="61">
        <v>76.833701618076802</v>
      </c>
    </row>
    <row r="45" spans="2:11" x14ac:dyDescent="0.3">
      <c r="B45" s="53" t="s">
        <v>532</v>
      </c>
      <c r="C45" s="74"/>
      <c r="D45" s="50"/>
      <c r="E45" s="50"/>
      <c r="F45" s="50"/>
      <c r="H45" s="15" t="s">
        <v>76</v>
      </c>
      <c r="I45" s="30">
        <v>602</v>
      </c>
      <c r="J45" s="61">
        <v>0.71518521158552495</v>
      </c>
      <c r="K45" s="61">
        <v>77.548886829662294</v>
      </c>
    </row>
    <row r="46" spans="2:11" x14ac:dyDescent="0.3">
      <c r="B46" s="53" t="s">
        <v>533</v>
      </c>
      <c r="C46" s="74"/>
      <c r="D46" s="50"/>
      <c r="E46" s="50"/>
      <c r="F46" s="50"/>
      <c r="H46" s="15" t="s">
        <v>78</v>
      </c>
      <c r="I46" s="30">
        <v>586</v>
      </c>
      <c r="J46" s="61">
        <v>0.69617696675933105</v>
      </c>
      <c r="K46" s="61">
        <v>78.245063796421604</v>
      </c>
    </row>
    <row r="47" spans="2:11" x14ac:dyDescent="0.3">
      <c r="B47" s="51"/>
      <c r="C47" s="74"/>
      <c r="D47" s="50"/>
      <c r="E47" s="50"/>
      <c r="F47" s="50"/>
      <c r="H47" s="15" t="s">
        <v>80</v>
      </c>
      <c r="I47" s="30">
        <v>571</v>
      </c>
      <c r="J47" s="61">
        <v>0.67835673723477496</v>
      </c>
      <c r="K47" s="61">
        <v>78.923420533656397</v>
      </c>
    </row>
    <row r="48" spans="2:11" x14ac:dyDescent="0.3">
      <c r="B48" s="52" t="s">
        <v>534</v>
      </c>
      <c r="C48" s="74"/>
      <c r="D48" s="50"/>
      <c r="E48" s="50"/>
      <c r="F48" s="50"/>
      <c r="H48" s="15" t="s">
        <v>82</v>
      </c>
      <c r="I48" s="30">
        <v>569</v>
      </c>
      <c r="J48" s="61">
        <v>0.675980706631501</v>
      </c>
      <c r="K48" s="61">
        <v>79.599401240287904</v>
      </c>
    </row>
    <row r="49" spans="2:11" x14ac:dyDescent="0.3">
      <c r="B49" s="52" t="s">
        <v>372</v>
      </c>
      <c r="C49" s="74"/>
      <c r="D49" s="50"/>
      <c r="E49" s="50"/>
      <c r="F49" s="50"/>
      <c r="H49" s="15" t="s">
        <v>202</v>
      </c>
      <c r="I49" s="30">
        <v>554</v>
      </c>
      <c r="J49" s="61">
        <v>0.65816047710694503</v>
      </c>
      <c r="K49" s="61">
        <v>80.257561717394907</v>
      </c>
    </row>
    <row r="50" spans="2:11" x14ac:dyDescent="0.3">
      <c r="B50" s="53" t="s">
        <v>535</v>
      </c>
      <c r="C50" s="74"/>
      <c r="D50" s="50"/>
      <c r="E50" s="50"/>
      <c r="F50" s="50"/>
      <c r="H50" s="15" t="s">
        <v>84</v>
      </c>
      <c r="I50" s="30">
        <v>547</v>
      </c>
      <c r="J50" s="61">
        <v>0.64984436999548501</v>
      </c>
      <c r="K50" s="61">
        <v>80.907406087390399</v>
      </c>
    </row>
    <row r="51" spans="2:11" x14ac:dyDescent="0.3">
      <c r="B51" s="51"/>
      <c r="C51" s="74"/>
      <c r="D51" s="50"/>
      <c r="E51" s="50"/>
      <c r="F51" s="50"/>
      <c r="H51" s="15" t="s">
        <v>201</v>
      </c>
      <c r="I51" s="30">
        <v>509</v>
      </c>
      <c r="J51" s="61">
        <v>0.60469978853327599</v>
      </c>
      <c r="K51" s="61">
        <v>81.512105875923595</v>
      </c>
    </row>
    <row r="52" spans="2:11" x14ac:dyDescent="0.3">
      <c r="B52" s="49" t="s">
        <v>497</v>
      </c>
      <c r="C52" s="74"/>
      <c r="D52" s="50"/>
      <c r="E52" s="50"/>
      <c r="F52" s="50"/>
      <c r="H52" s="15" t="s">
        <v>152</v>
      </c>
      <c r="I52" s="30">
        <v>424</v>
      </c>
      <c r="J52" s="61">
        <v>0.50371848789412399</v>
      </c>
      <c r="K52" s="61">
        <v>82.015824363817799</v>
      </c>
    </row>
    <row r="53" spans="2:11" x14ac:dyDescent="0.3">
      <c r="B53" s="49" t="s">
        <v>536</v>
      </c>
      <c r="C53" s="74"/>
      <c r="D53" s="50"/>
      <c r="E53" s="50"/>
      <c r="F53" s="50"/>
      <c r="H53" s="15" t="s">
        <v>153</v>
      </c>
      <c r="I53" s="30">
        <v>408</v>
      </c>
      <c r="J53" s="61">
        <v>0.48471024306792998</v>
      </c>
      <c r="K53" s="61">
        <v>82.500534606885694</v>
      </c>
    </row>
    <row r="54" spans="2:11" x14ac:dyDescent="0.3">
      <c r="B54" s="49" t="s">
        <v>537</v>
      </c>
      <c r="C54" s="74"/>
      <c r="D54" s="50"/>
      <c r="E54" s="50"/>
      <c r="F54" s="50"/>
      <c r="H54" s="15" t="s">
        <v>154</v>
      </c>
      <c r="I54" s="30">
        <v>392</v>
      </c>
      <c r="J54" s="61">
        <v>0.46570199824173703</v>
      </c>
      <c r="K54" s="61">
        <v>82.966236605127406</v>
      </c>
    </row>
    <row r="55" spans="2:11" x14ac:dyDescent="0.3">
      <c r="B55" s="49" t="s">
        <v>538</v>
      </c>
      <c r="C55" s="74"/>
      <c r="D55" s="50"/>
      <c r="E55" s="50"/>
      <c r="F55" s="50"/>
      <c r="H55" s="15" t="s">
        <v>232</v>
      </c>
      <c r="I55" s="30">
        <v>388</v>
      </c>
      <c r="J55" s="61">
        <v>0.46094993703518899</v>
      </c>
      <c r="K55" s="61">
        <v>83.427186542162602</v>
      </c>
    </row>
    <row r="56" spans="2:11" x14ac:dyDescent="0.3">
      <c r="B56" s="49" t="s">
        <v>539</v>
      </c>
      <c r="C56" s="74"/>
      <c r="D56" s="50"/>
      <c r="E56" s="50"/>
      <c r="F56" s="50"/>
      <c r="H56" s="15" t="s">
        <v>226</v>
      </c>
      <c r="I56" s="30">
        <v>383</v>
      </c>
      <c r="J56" s="61">
        <v>0.45500986052700299</v>
      </c>
      <c r="K56" s="61">
        <v>84.337206263216601</v>
      </c>
    </row>
    <row r="57" spans="2:11" x14ac:dyDescent="0.3">
      <c r="B57" s="49" t="s">
        <v>540</v>
      </c>
      <c r="C57" s="74"/>
      <c r="D57" s="50"/>
      <c r="E57" s="50"/>
      <c r="F57" s="50"/>
      <c r="H57" s="15" t="s">
        <v>233</v>
      </c>
      <c r="I57" s="30">
        <v>383</v>
      </c>
      <c r="J57" s="61">
        <v>0.45500986052700299</v>
      </c>
      <c r="K57" s="61">
        <v>84.337206263216601</v>
      </c>
    </row>
    <row r="58" spans="2:11" x14ac:dyDescent="0.3">
      <c r="B58" s="49" t="s">
        <v>541</v>
      </c>
      <c r="C58" s="74"/>
      <c r="D58" s="50"/>
      <c r="E58" s="50"/>
      <c r="F58" s="50"/>
      <c r="H58" s="15" t="s">
        <v>155</v>
      </c>
      <c r="I58" s="30">
        <v>381</v>
      </c>
      <c r="J58" s="61">
        <v>0.45263382992372903</v>
      </c>
      <c r="K58" s="61">
        <v>84.789840093140299</v>
      </c>
    </row>
    <row r="59" spans="2:11" x14ac:dyDescent="0.3">
      <c r="B59" s="53" t="s">
        <v>542</v>
      </c>
      <c r="C59" s="74"/>
      <c r="D59" s="50"/>
      <c r="E59" s="50"/>
      <c r="F59" s="50"/>
      <c r="H59" s="15" t="s">
        <v>231</v>
      </c>
      <c r="I59" s="30">
        <v>379</v>
      </c>
      <c r="J59" s="61">
        <v>0.45025779932045501</v>
      </c>
      <c r="K59" s="61">
        <v>85.240097892460795</v>
      </c>
    </row>
    <row r="60" spans="2:11" x14ac:dyDescent="0.3">
      <c r="B60" s="50"/>
      <c r="C60" s="74"/>
      <c r="D60" s="50"/>
      <c r="E60" s="50"/>
      <c r="F60" s="50"/>
      <c r="H60" s="15" t="s">
        <v>230</v>
      </c>
      <c r="I60" s="30">
        <v>358</v>
      </c>
      <c r="J60" s="61">
        <v>0.42530947798607599</v>
      </c>
      <c r="K60" s="61">
        <v>85.6654073704469</v>
      </c>
    </row>
    <row r="61" spans="2:11" x14ac:dyDescent="0.3">
      <c r="H61" s="15" t="s">
        <v>224</v>
      </c>
      <c r="I61" s="30">
        <v>356</v>
      </c>
      <c r="J61" s="61">
        <v>0.42293344738280197</v>
      </c>
      <c r="K61" s="61">
        <v>86.088340817829703</v>
      </c>
    </row>
    <row r="62" spans="2:11" x14ac:dyDescent="0.3">
      <c r="H62" s="15" t="s">
        <v>225</v>
      </c>
      <c r="I62" s="30">
        <v>355</v>
      </c>
      <c r="J62" s="61">
        <v>0.42174543208116499</v>
      </c>
      <c r="K62" s="61">
        <v>86.510086249910799</v>
      </c>
    </row>
    <row r="63" spans="2:11" x14ac:dyDescent="0.3">
      <c r="H63" s="15" t="s">
        <v>260</v>
      </c>
      <c r="I63" s="30">
        <v>334</v>
      </c>
      <c r="J63" s="61">
        <v>0.39679711074678597</v>
      </c>
      <c r="K63" s="61">
        <v>86.906883360657602</v>
      </c>
    </row>
    <row r="64" spans="2:11" x14ac:dyDescent="0.3">
      <c r="H64" s="15" t="s">
        <v>227</v>
      </c>
      <c r="I64" s="30">
        <v>328</v>
      </c>
      <c r="J64" s="61">
        <v>0.38966901893696299</v>
      </c>
      <c r="K64" s="61">
        <v>87.296552379594601</v>
      </c>
    </row>
    <row r="65" spans="8:11" x14ac:dyDescent="0.3">
      <c r="H65" s="15" t="s">
        <v>261</v>
      </c>
      <c r="I65" s="30">
        <v>327</v>
      </c>
      <c r="J65" s="61">
        <v>0.38848100363532601</v>
      </c>
      <c r="K65" s="61">
        <v>87.685033383229893</v>
      </c>
    </row>
    <row r="66" spans="8:11" x14ac:dyDescent="0.3">
      <c r="H66" s="15" t="s">
        <v>86</v>
      </c>
      <c r="I66" s="30">
        <v>316</v>
      </c>
      <c r="J66" s="61">
        <v>0.37541283531731801</v>
      </c>
      <c r="K66" s="61">
        <v>88.060446218547199</v>
      </c>
    </row>
    <row r="67" spans="8:11" x14ac:dyDescent="0.3">
      <c r="H67" s="15" t="s">
        <v>88</v>
      </c>
      <c r="I67" s="30">
        <v>303</v>
      </c>
      <c r="J67" s="61">
        <v>0.35996863639603599</v>
      </c>
      <c r="K67" s="61">
        <v>88.420414854943303</v>
      </c>
    </row>
    <row r="68" spans="8:11" x14ac:dyDescent="0.3">
      <c r="H68" s="15" t="s">
        <v>146</v>
      </c>
      <c r="I68" s="30">
        <v>302</v>
      </c>
      <c r="J68" s="61">
        <v>0.35878062109439901</v>
      </c>
      <c r="K68" s="61">
        <v>88.7791954760377</v>
      </c>
    </row>
    <row r="69" spans="8:11" x14ac:dyDescent="0.3">
      <c r="H69" s="15" t="s">
        <v>209</v>
      </c>
      <c r="I69" s="30">
        <v>296</v>
      </c>
      <c r="J69" s="61">
        <v>0.35165252928457702</v>
      </c>
      <c r="K69" s="61">
        <v>89.130848005322306</v>
      </c>
    </row>
    <row r="70" spans="8:11" x14ac:dyDescent="0.3">
      <c r="H70" s="15" t="s">
        <v>90</v>
      </c>
      <c r="I70" s="30">
        <v>294</v>
      </c>
      <c r="J70" s="61">
        <v>0.349276498681303</v>
      </c>
      <c r="K70" s="61">
        <v>89.480124504003598</v>
      </c>
    </row>
    <row r="71" spans="8:11" x14ac:dyDescent="0.3">
      <c r="H71" s="15" t="s">
        <v>262</v>
      </c>
      <c r="I71" s="30">
        <v>283</v>
      </c>
      <c r="J71" s="61">
        <v>0.336208330363295</v>
      </c>
      <c r="K71" s="61">
        <v>89.816332834366904</v>
      </c>
    </row>
    <row r="72" spans="8:11" x14ac:dyDescent="0.3">
      <c r="H72" s="15" t="s">
        <v>210</v>
      </c>
      <c r="I72" s="30">
        <v>281</v>
      </c>
      <c r="J72" s="61">
        <v>0.33383229976001999</v>
      </c>
      <c r="K72" s="61">
        <v>90.150165134126894</v>
      </c>
    </row>
    <row r="73" spans="8:11" x14ac:dyDescent="0.3">
      <c r="H73" s="15" t="s">
        <v>98</v>
      </c>
      <c r="I73" s="30">
        <v>268</v>
      </c>
      <c r="J73" s="61">
        <v>0.31838810083873798</v>
      </c>
      <c r="K73" s="61">
        <v>90.468553234965597</v>
      </c>
    </row>
    <row r="74" spans="8:11" x14ac:dyDescent="0.3">
      <c r="H74" s="15" t="s">
        <v>207</v>
      </c>
      <c r="I74" s="30">
        <v>264</v>
      </c>
      <c r="J74" s="61">
        <v>0.31363603963219</v>
      </c>
      <c r="K74" s="61">
        <v>90.782189274597798</v>
      </c>
    </row>
    <row r="75" spans="8:11" x14ac:dyDescent="0.3">
      <c r="H75" s="15" t="s">
        <v>100</v>
      </c>
      <c r="I75" s="30">
        <v>263</v>
      </c>
      <c r="J75" s="61">
        <v>0.31244802433055302</v>
      </c>
      <c r="K75" s="61">
        <v>91.094637298928404</v>
      </c>
    </row>
    <row r="76" spans="8:11" x14ac:dyDescent="0.3">
      <c r="H76" s="15" t="s">
        <v>208</v>
      </c>
      <c r="I76" s="30">
        <v>259</v>
      </c>
      <c r="J76" s="61">
        <v>0.30769596312400499</v>
      </c>
      <c r="K76" s="61">
        <v>91.402333262052395</v>
      </c>
    </row>
    <row r="77" spans="8:11" x14ac:dyDescent="0.3">
      <c r="H77" s="15" t="s">
        <v>211</v>
      </c>
      <c r="I77" s="30">
        <v>258</v>
      </c>
      <c r="J77" s="61">
        <v>0.30650794782236701</v>
      </c>
      <c r="K77" s="61">
        <v>91.708841209874706</v>
      </c>
    </row>
    <row r="78" spans="8:11" x14ac:dyDescent="0.3">
      <c r="H78" s="15" t="s">
        <v>108</v>
      </c>
      <c r="I78" s="30">
        <v>240</v>
      </c>
      <c r="J78" s="61">
        <v>0.28512367239289998</v>
      </c>
      <c r="K78" s="61">
        <v>91.993964882267605</v>
      </c>
    </row>
    <row r="79" spans="8:11" x14ac:dyDescent="0.3">
      <c r="H79" s="15" t="s">
        <v>125</v>
      </c>
      <c r="I79" s="30">
        <v>234</v>
      </c>
      <c r="J79" s="61">
        <v>0.277995580583077</v>
      </c>
      <c r="K79" s="61">
        <v>92.2719604628507</v>
      </c>
    </row>
    <row r="80" spans="8:11" x14ac:dyDescent="0.3">
      <c r="H80" s="15" t="s">
        <v>112</v>
      </c>
      <c r="I80" s="30">
        <v>233</v>
      </c>
      <c r="J80" s="61">
        <v>0.27680756528144002</v>
      </c>
      <c r="K80" s="61">
        <v>92.548768028132201</v>
      </c>
    </row>
    <row r="81" spans="8:11" x14ac:dyDescent="0.3">
      <c r="H81" s="15" t="s">
        <v>206</v>
      </c>
      <c r="I81" s="30">
        <v>225</v>
      </c>
      <c r="J81" s="61">
        <v>0.26730344286834401</v>
      </c>
      <c r="K81" s="61">
        <v>92.816071471000498</v>
      </c>
    </row>
    <row r="82" spans="8:11" x14ac:dyDescent="0.3">
      <c r="H82" s="15" t="s">
        <v>205</v>
      </c>
      <c r="I82" s="30">
        <v>213</v>
      </c>
      <c r="J82" s="61">
        <v>0.25304725924869897</v>
      </c>
      <c r="K82" s="61">
        <v>93.069118730249201</v>
      </c>
    </row>
    <row r="83" spans="8:11" x14ac:dyDescent="0.3">
      <c r="H83" s="15" t="s">
        <v>139</v>
      </c>
      <c r="I83" s="30">
        <v>182</v>
      </c>
      <c r="J83" s="61">
        <v>0.21621878489794899</v>
      </c>
      <c r="K83" s="61">
        <v>93.501556300045095</v>
      </c>
    </row>
    <row r="84" spans="8:11" x14ac:dyDescent="0.3">
      <c r="H84" s="15" t="s">
        <v>140</v>
      </c>
      <c r="I84" s="30">
        <v>182</v>
      </c>
      <c r="J84" s="61">
        <v>0.21621878489794899</v>
      </c>
      <c r="K84" s="61">
        <v>93.501556300045095</v>
      </c>
    </row>
    <row r="85" spans="8:11" x14ac:dyDescent="0.3">
      <c r="H85" s="15" t="s">
        <v>92</v>
      </c>
      <c r="I85" s="30">
        <v>179</v>
      </c>
      <c r="J85" s="61">
        <v>0.21265473899303799</v>
      </c>
      <c r="K85" s="61">
        <v>93.714211039038105</v>
      </c>
    </row>
    <row r="86" spans="8:11" x14ac:dyDescent="0.3">
      <c r="H86" s="15" t="s">
        <v>106</v>
      </c>
      <c r="I86" s="30">
        <v>176</v>
      </c>
      <c r="J86" s="61">
        <v>0.209090693088126</v>
      </c>
      <c r="K86" s="61">
        <v>93.923301732126305</v>
      </c>
    </row>
    <row r="87" spans="8:11" x14ac:dyDescent="0.3">
      <c r="H87" s="15" t="s">
        <v>94</v>
      </c>
      <c r="I87" s="30">
        <v>169</v>
      </c>
      <c r="J87" s="61">
        <v>0.200774585976667</v>
      </c>
      <c r="K87" s="61">
        <v>94.124076318102894</v>
      </c>
    </row>
    <row r="88" spans="8:11" x14ac:dyDescent="0.3">
      <c r="H88" s="15" t="s">
        <v>96</v>
      </c>
      <c r="I88" s="30">
        <v>168</v>
      </c>
      <c r="J88" s="61">
        <v>0.19958657067503</v>
      </c>
      <c r="K88" s="61">
        <v>94.523249459452998</v>
      </c>
    </row>
    <row r="89" spans="8:11" x14ac:dyDescent="0.3">
      <c r="H89" s="15" t="s">
        <v>110</v>
      </c>
      <c r="I89" s="30">
        <v>168</v>
      </c>
      <c r="J89" s="61">
        <v>0.19958657067503</v>
      </c>
      <c r="K89" s="61">
        <v>94.523249459452998</v>
      </c>
    </row>
    <row r="90" spans="8:11" x14ac:dyDescent="0.3">
      <c r="H90" s="15" t="s">
        <v>121</v>
      </c>
      <c r="I90" s="30">
        <v>161</v>
      </c>
      <c r="J90" s="61">
        <v>0.19127046356357</v>
      </c>
      <c r="K90" s="61">
        <v>94.714519923016596</v>
      </c>
    </row>
    <row r="91" spans="8:11" x14ac:dyDescent="0.3">
      <c r="H91" s="15" t="s">
        <v>102</v>
      </c>
      <c r="I91" s="30">
        <v>157</v>
      </c>
      <c r="J91" s="61">
        <v>0.186518402357022</v>
      </c>
      <c r="K91" s="61">
        <v>95.274075130087596</v>
      </c>
    </row>
    <row r="92" spans="8:11" x14ac:dyDescent="0.3">
      <c r="H92" s="15" t="s">
        <v>238</v>
      </c>
      <c r="I92" s="30">
        <v>157</v>
      </c>
      <c r="J92" s="61">
        <v>0.186518402357022</v>
      </c>
      <c r="K92" s="61">
        <v>95.274075130087596</v>
      </c>
    </row>
    <row r="93" spans="8:11" x14ac:dyDescent="0.3">
      <c r="H93" s="15" t="s">
        <v>141</v>
      </c>
      <c r="I93" s="30">
        <v>157</v>
      </c>
      <c r="J93" s="61">
        <v>0.186518402357022</v>
      </c>
      <c r="K93" s="61">
        <v>95.274075130087596</v>
      </c>
    </row>
    <row r="94" spans="8:11" x14ac:dyDescent="0.3">
      <c r="H94" s="15" t="s">
        <v>241</v>
      </c>
      <c r="I94" s="30">
        <v>153</v>
      </c>
      <c r="J94" s="61">
        <v>0.18176634115047399</v>
      </c>
      <c r="K94" s="61">
        <v>95.455841471238102</v>
      </c>
    </row>
    <row r="95" spans="8:11" x14ac:dyDescent="0.3">
      <c r="H95" s="15" t="s">
        <v>237</v>
      </c>
      <c r="I95" s="30">
        <v>148</v>
      </c>
      <c r="J95" s="61">
        <v>0.17582626464228801</v>
      </c>
      <c r="K95" s="61">
        <v>95.631667735880399</v>
      </c>
    </row>
    <row r="96" spans="8:11" x14ac:dyDescent="0.3">
      <c r="H96" s="15" t="s">
        <v>239</v>
      </c>
      <c r="I96" s="30">
        <v>147</v>
      </c>
      <c r="J96" s="61">
        <v>0.174638249340651</v>
      </c>
      <c r="K96" s="61">
        <v>95.806305985221002</v>
      </c>
    </row>
    <row r="97" spans="8:11" x14ac:dyDescent="0.3">
      <c r="H97" s="15" t="s">
        <v>184</v>
      </c>
      <c r="I97" s="30">
        <v>146</v>
      </c>
      <c r="J97" s="61">
        <v>0.173450234039014</v>
      </c>
      <c r="K97" s="61">
        <v>96.153206453299106</v>
      </c>
    </row>
    <row r="98" spans="8:11" x14ac:dyDescent="0.3">
      <c r="H98" s="15" t="s">
        <v>240</v>
      </c>
      <c r="I98" s="30">
        <v>146</v>
      </c>
      <c r="J98" s="61">
        <v>0.173450234039014</v>
      </c>
      <c r="K98" s="61">
        <v>96.153206453299106</v>
      </c>
    </row>
    <row r="99" spans="8:11" x14ac:dyDescent="0.3">
      <c r="H99" s="15" t="s">
        <v>203</v>
      </c>
      <c r="I99" s="30">
        <v>141</v>
      </c>
      <c r="J99" s="61">
        <v>0.16751015753082801</v>
      </c>
      <c r="K99" s="61">
        <v>96.320716610829905</v>
      </c>
    </row>
    <row r="100" spans="8:11" x14ac:dyDescent="0.3">
      <c r="H100" s="15" t="s">
        <v>104</v>
      </c>
      <c r="I100" s="30">
        <v>139</v>
      </c>
      <c r="J100" s="61">
        <v>0.165134126927554</v>
      </c>
      <c r="K100" s="61">
        <v>96.485850737757502</v>
      </c>
    </row>
    <row r="101" spans="8:11" x14ac:dyDescent="0.3">
      <c r="H101" s="15" t="s">
        <v>242</v>
      </c>
      <c r="I101" s="30">
        <v>138</v>
      </c>
      <c r="J101" s="61">
        <v>0.16394611162591699</v>
      </c>
      <c r="K101" s="61">
        <v>96.649796849383407</v>
      </c>
    </row>
    <row r="102" spans="8:11" x14ac:dyDescent="0.3">
      <c r="H102" s="15" t="s">
        <v>187</v>
      </c>
      <c r="I102" s="30">
        <v>135</v>
      </c>
      <c r="J102" s="61">
        <v>0.160382065721006</v>
      </c>
      <c r="K102" s="61">
        <v>96.810178915104402</v>
      </c>
    </row>
    <row r="103" spans="8:11" x14ac:dyDescent="0.3">
      <c r="H103" s="15" t="s">
        <v>204</v>
      </c>
      <c r="I103" s="30">
        <v>128</v>
      </c>
      <c r="J103" s="61">
        <v>0.152065958609546</v>
      </c>
      <c r="K103" s="61">
        <v>96.9622448737139</v>
      </c>
    </row>
    <row r="104" spans="8:11" x14ac:dyDescent="0.3">
      <c r="H104" s="15" t="s">
        <v>186</v>
      </c>
      <c r="I104" s="30">
        <v>126</v>
      </c>
      <c r="J104" s="61">
        <v>0.14968992800627201</v>
      </c>
      <c r="K104" s="61">
        <v>97.261624729726506</v>
      </c>
    </row>
    <row r="105" spans="8:11" x14ac:dyDescent="0.3">
      <c r="H105" s="15" t="s">
        <v>185</v>
      </c>
      <c r="I105" s="30">
        <v>126</v>
      </c>
      <c r="J105" s="61">
        <v>0.14968992800627201</v>
      </c>
      <c r="K105" s="61">
        <v>97.261624729726506</v>
      </c>
    </row>
    <row r="106" spans="8:11" x14ac:dyDescent="0.3">
      <c r="H106" s="15" t="s">
        <v>244</v>
      </c>
      <c r="I106" s="30">
        <v>100</v>
      </c>
      <c r="J106" s="61">
        <v>0.11880153016370799</v>
      </c>
      <c r="K106" s="61">
        <v>97.3804262598902</v>
      </c>
    </row>
    <row r="107" spans="8:11" x14ac:dyDescent="0.3">
      <c r="H107" s="15" t="s">
        <v>243</v>
      </c>
      <c r="I107" s="30">
        <v>96</v>
      </c>
      <c r="J107" s="61">
        <v>0.11404946895716001</v>
      </c>
      <c r="K107" s="61">
        <v>97.494475728847306</v>
      </c>
    </row>
    <row r="108" spans="8:11" x14ac:dyDescent="0.3">
      <c r="H108" s="15" t="s">
        <v>245</v>
      </c>
      <c r="I108" s="30">
        <v>86</v>
      </c>
      <c r="J108" s="61">
        <v>0.102169315940789</v>
      </c>
      <c r="K108" s="61">
        <v>97.596645044788104</v>
      </c>
    </row>
    <row r="109" spans="8:11" x14ac:dyDescent="0.3">
      <c r="H109" s="15" t="s">
        <v>246</v>
      </c>
      <c r="I109" s="30">
        <v>79</v>
      </c>
      <c r="J109" s="61">
        <v>9.3853208829329696E-2</v>
      </c>
      <c r="K109" s="61">
        <v>97.690498253617505</v>
      </c>
    </row>
    <row r="110" spans="8:11" x14ac:dyDescent="0.3">
      <c r="H110" s="15" t="s">
        <v>219</v>
      </c>
      <c r="I110" s="30">
        <v>75</v>
      </c>
      <c r="J110" s="61">
        <v>8.9101147622781304E-2</v>
      </c>
      <c r="K110" s="61">
        <v>97.779599401240205</v>
      </c>
    </row>
    <row r="111" spans="8:11" x14ac:dyDescent="0.3">
      <c r="H111" s="15" t="s">
        <v>214</v>
      </c>
      <c r="I111" s="30">
        <v>72</v>
      </c>
      <c r="J111" s="61">
        <v>8.5537101717870101E-2</v>
      </c>
      <c r="K111" s="61">
        <v>97.950673604675998</v>
      </c>
    </row>
    <row r="112" spans="8:11" x14ac:dyDescent="0.3">
      <c r="H112" s="15" t="s">
        <v>223</v>
      </c>
      <c r="I112" s="30">
        <v>72</v>
      </c>
      <c r="J112" s="61">
        <v>8.5537101717870101E-2</v>
      </c>
      <c r="K112" s="61">
        <v>97.950673604675998</v>
      </c>
    </row>
    <row r="113" spans="8:11" x14ac:dyDescent="0.3">
      <c r="H113" s="15" t="s">
        <v>218</v>
      </c>
      <c r="I113" s="30">
        <v>65</v>
      </c>
      <c r="J113" s="61">
        <v>7.7220994606410506E-2</v>
      </c>
      <c r="K113" s="61">
        <v>98.105115593888797</v>
      </c>
    </row>
    <row r="114" spans="8:11" x14ac:dyDescent="0.3">
      <c r="H114" s="15" t="s">
        <v>221</v>
      </c>
      <c r="I114" s="30">
        <v>65</v>
      </c>
      <c r="J114" s="61">
        <v>7.7220994606410506E-2</v>
      </c>
      <c r="K114" s="61">
        <v>98.105115593888797</v>
      </c>
    </row>
    <row r="115" spans="8:11" x14ac:dyDescent="0.3">
      <c r="H115" s="15" t="s">
        <v>215</v>
      </c>
      <c r="I115" s="30">
        <v>64</v>
      </c>
      <c r="J115" s="61">
        <v>7.6032979304773401E-2</v>
      </c>
      <c r="K115" s="61">
        <v>98.181148573193596</v>
      </c>
    </row>
    <row r="116" spans="8:11" x14ac:dyDescent="0.3">
      <c r="H116" s="15" t="s">
        <v>216</v>
      </c>
      <c r="I116" s="30">
        <v>63</v>
      </c>
      <c r="J116" s="61">
        <v>7.4844964003136297E-2</v>
      </c>
      <c r="K116" s="61">
        <v>98.330838501199807</v>
      </c>
    </row>
    <row r="117" spans="8:11" x14ac:dyDescent="0.3">
      <c r="H117" s="15" t="s">
        <v>251</v>
      </c>
      <c r="I117" s="30">
        <v>63</v>
      </c>
      <c r="J117" s="61">
        <v>7.4844964003136297E-2</v>
      </c>
      <c r="K117" s="61">
        <v>98.330838501199807</v>
      </c>
    </row>
    <row r="118" spans="8:11" x14ac:dyDescent="0.3">
      <c r="H118" s="15" t="s">
        <v>252</v>
      </c>
      <c r="I118" s="30">
        <v>59</v>
      </c>
      <c r="J118" s="61">
        <v>7.0092902796588002E-2</v>
      </c>
      <c r="K118" s="61">
        <v>98.400931403996395</v>
      </c>
    </row>
    <row r="119" spans="8:11" x14ac:dyDescent="0.3">
      <c r="H119" s="15" t="s">
        <v>250</v>
      </c>
      <c r="I119" s="30">
        <v>57</v>
      </c>
      <c r="J119" s="61">
        <v>6.7716872193313807E-2</v>
      </c>
      <c r="K119" s="61">
        <v>98.468648276189697</v>
      </c>
    </row>
    <row r="120" spans="8:11" x14ac:dyDescent="0.3">
      <c r="H120" s="15" t="s">
        <v>213</v>
      </c>
      <c r="I120" s="30">
        <v>56</v>
      </c>
      <c r="J120" s="61">
        <v>6.6528856891676702E-2</v>
      </c>
      <c r="K120" s="61">
        <v>98.668234846864806</v>
      </c>
    </row>
    <row r="121" spans="8:11" x14ac:dyDescent="0.3">
      <c r="H121" s="15" t="s">
        <v>253</v>
      </c>
      <c r="I121" s="30">
        <v>56</v>
      </c>
      <c r="J121" s="61">
        <v>6.6528856891676702E-2</v>
      </c>
      <c r="K121" s="61">
        <v>98.668234846864806</v>
      </c>
    </row>
    <row r="122" spans="8:11" x14ac:dyDescent="0.3">
      <c r="H122" s="15" t="s">
        <v>190</v>
      </c>
      <c r="I122" s="30">
        <v>56</v>
      </c>
      <c r="J122" s="61">
        <v>6.6528856891676702E-2</v>
      </c>
      <c r="K122" s="61">
        <v>98.668234846864806</v>
      </c>
    </row>
    <row r="123" spans="8:11" x14ac:dyDescent="0.3">
      <c r="H123" s="15" t="s">
        <v>191</v>
      </c>
      <c r="I123" s="30">
        <v>55</v>
      </c>
      <c r="J123" s="61">
        <v>6.5340841590039597E-2</v>
      </c>
      <c r="K123" s="61">
        <v>98.733575688454806</v>
      </c>
    </row>
    <row r="124" spans="8:11" x14ac:dyDescent="0.3">
      <c r="H124" s="15" t="s">
        <v>249</v>
      </c>
      <c r="I124" s="30">
        <v>54</v>
      </c>
      <c r="J124" s="61">
        <v>6.4152826288402506E-2</v>
      </c>
      <c r="K124" s="61">
        <v>98.797728514743199</v>
      </c>
    </row>
    <row r="125" spans="8:11" x14ac:dyDescent="0.3">
      <c r="H125" s="15" t="s">
        <v>247</v>
      </c>
      <c r="I125" s="30">
        <v>52</v>
      </c>
      <c r="J125" s="61">
        <v>6.1776795685128401E-2</v>
      </c>
      <c r="K125" s="61">
        <v>98.859505310428304</v>
      </c>
    </row>
    <row r="126" spans="8:11" x14ac:dyDescent="0.3">
      <c r="H126" s="15" t="s">
        <v>220</v>
      </c>
      <c r="I126" s="30">
        <v>51</v>
      </c>
      <c r="J126" s="61">
        <v>6.0588780383491303E-2</v>
      </c>
      <c r="K126" s="61">
        <v>98.920094090811801</v>
      </c>
    </row>
    <row r="127" spans="8:11" x14ac:dyDescent="0.3">
      <c r="H127" s="15" t="s">
        <v>212</v>
      </c>
      <c r="I127" s="30">
        <v>50</v>
      </c>
      <c r="J127" s="61">
        <v>5.9400765081854198E-2</v>
      </c>
      <c r="K127" s="61">
        <v>99.038895620975495</v>
      </c>
    </row>
    <row r="128" spans="8:11" x14ac:dyDescent="0.3">
      <c r="H128" s="15" t="s">
        <v>217</v>
      </c>
      <c r="I128" s="30">
        <v>50</v>
      </c>
      <c r="J128" s="61">
        <v>5.9400765081854198E-2</v>
      </c>
      <c r="K128" s="61">
        <v>99.038895620975495</v>
      </c>
    </row>
    <row r="129" spans="8:11" x14ac:dyDescent="0.3">
      <c r="H129" s="15" t="s">
        <v>196</v>
      </c>
      <c r="I129" s="30">
        <v>49</v>
      </c>
      <c r="J129" s="61">
        <v>5.82127497802171E-2</v>
      </c>
      <c r="K129" s="61">
        <v>99.097108370755805</v>
      </c>
    </row>
    <row r="130" spans="8:11" x14ac:dyDescent="0.3">
      <c r="H130" s="15" t="s">
        <v>256</v>
      </c>
      <c r="I130" s="30">
        <v>48</v>
      </c>
      <c r="J130" s="61">
        <v>5.7024734478580003E-2</v>
      </c>
      <c r="K130" s="61">
        <v>99.382232043148704</v>
      </c>
    </row>
    <row r="131" spans="8:11" x14ac:dyDescent="0.3">
      <c r="H131" s="15" t="s">
        <v>189</v>
      </c>
      <c r="I131" s="30">
        <v>48</v>
      </c>
      <c r="J131" s="61">
        <v>5.7024734478580003E-2</v>
      </c>
      <c r="K131" s="61">
        <v>99.382232043148704</v>
      </c>
    </row>
    <row r="132" spans="8:11" x14ac:dyDescent="0.3">
      <c r="H132" s="15" t="s">
        <v>188</v>
      </c>
      <c r="I132" s="30">
        <v>48</v>
      </c>
      <c r="J132" s="61">
        <v>5.7024734478580003E-2</v>
      </c>
      <c r="K132" s="61">
        <v>99.382232043148704</v>
      </c>
    </row>
    <row r="133" spans="8:11" x14ac:dyDescent="0.3">
      <c r="H133" s="15" t="s">
        <v>197</v>
      </c>
      <c r="I133" s="30">
        <v>48</v>
      </c>
      <c r="J133" s="61">
        <v>5.7024734478580003E-2</v>
      </c>
      <c r="K133" s="61">
        <v>99.382232043148704</v>
      </c>
    </row>
    <row r="134" spans="8:11" x14ac:dyDescent="0.3">
      <c r="H134" s="15" t="s">
        <v>248</v>
      </c>
      <c r="I134" s="30">
        <v>48</v>
      </c>
      <c r="J134" s="61">
        <v>5.7024734478580003E-2</v>
      </c>
      <c r="K134" s="61">
        <v>99.382232043148704</v>
      </c>
    </row>
    <row r="135" spans="8:11" x14ac:dyDescent="0.3">
      <c r="H135" s="15" t="s">
        <v>254</v>
      </c>
      <c r="I135" s="30">
        <v>47</v>
      </c>
      <c r="J135" s="61">
        <v>5.5836719176942898E-2</v>
      </c>
      <c r="K135" s="61">
        <v>99.438068762325599</v>
      </c>
    </row>
    <row r="136" spans="8:11" x14ac:dyDescent="0.3">
      <c r="H136" s="15" t="s">
        <v>255</v>
      </c>
      <c r="I136" s="30">
        <v>46</v>
      </c>
      <c r="J136" s="61">
        <v>5.4648703875305897E-2</v>
      </c>
      <c r="K136" s="61">
        <v>99.492717466200901</v>
      </c>
    </row>
    <row r="137" spans="8:11" x14ac:dyDescent="0.3">
      <c r="H137" s="15" t="s">
        <v>194</v>
      </c>
      <c r="I137" s="30">
        <v>45</v>
      </c>
      <c r="J137" s="61">
        <v>5.3460688573668799E-2</v>
      </c>
      <c r="K137" s="61">
        <v>99.599638843348302</v>
      </c>
    </row>
    <row r="138" spans="8:11" x14ac:dyDescent="0.3">
      <c r="H138" s="15" t="s">
        <v>193</v>
      </c>
      <c r="I138" s="30">
        <v>45</v>
      </c>
      <c r="J138" s="61">
        <v>5.3460688573668799E-2</v>
      </c>
      <c r="K138" s="61">
        <v>99.599638843348302</v>
      </c>
    </row>
    <row r="139" spans="8:11" x14ac:dyDescent="0.3">
      <c r="H139" s="15" t="s">
        <v>192</v>
      </c>
      <c r="I139" s="30">
        <v>41</v>
      </c>
      <c r="J139" s="61">
        <v>4.8708627367120401E-2</v>
      </c>
      <c r="K139" s="61">
        <v>99.648347470715393</v>
      </c>
    </row>
    <row r="140" spans="8:11" x14ac:dyDescent="0.3">
      <c r="H140" s="15" t="s">
        <v>222</v>
      </c>
      <c r="I140" s="30">
        <v>39</v>
      </c>
      <c r="J140" s="61">
        <v>4.6332596763846302E-2</v>
      </c>
      <c r="K140" s="61">
        <v>99.694680067479197</v>
      </c>
    </row>
    <row r="141" spans="8:11" x14ac:dyDescent="0.3">
      <c r="H141" s="15" t="s">
        <v>195</v>
      </c>
      <c r="I141" s="30">
        <v>38</v>
      </c>
      <c r="J141" s="61">
        <v>4.5144581462209198E-2</v>
      </c>
      <c r="K141" s="61">
        <v>99.739824648941394</v>
      </c>
    </row>
    <row r="142" spans="8:11" x14ac:dyDescent="0.3">
      <c r="H142" s="15" t="s">
        <v>167</v>
      </c>
      <c r="I142" s="30">
        <v>36</v>
      </c>
      <c r="J142" s="61">
        <v>4.2768550858935002E-2</v>
      </c>
      <c r="K142" s="61">
        <v>99.782593199800402</v>
      </c>
    </row>
    <row r="143" spans="8:11" x14ac:dyDescent="0.3">
      <c r="H143" s="15" t="s">
        <v>166</v>
      </c>
      <c r="I143" s="30">
        <v>31</v>
      </c>
      <c r="J143" s="61">
        <v>3.6828474350749603E-2</v>
      </c>
      <c r="K143" s="61">
        <v>99.819421674151101</v>
      </c>
    </row>
    <row r="144" spans="8:11" x14ac:dyDescent="0.3">
      <c r="H144" s="15" t="s">
        <v>168</v>
      </c>
      <c r="I144" s="30">
        <v>29</v>
      </c>
      <c r="J144" s="61">
        <v>3.44524437474754E-2</v>
      </c>
      <c r="K144" s="61">
        <v>99.853874117898599</v>
      </c>
    </row>
    <row r="145" spans="8:11" x14ac:dyDescent="0.3">
      <c r="H145" s="15" t="s">
        <v>165</v>
      </c>
      <c r="I145" s="30">
        <v>26</v>
      </c>
      <c r="J145" s="61">
        <v>3.08883978425642E-2</v>
      </c>
      <c r="K145" s="61">
        <v>99.915650913583704</v>
      </c>
    </row>
    <row r="146" spans="8:11" x14ac:dyDescent="0.3">
      <c r="H146" s="15" t="s">
        <v>159</v>
      </c>
      <c r="I146" s="30">
        <v>26</v>
      </c>
      <c r="J146" s="61">
        <v>3.08883978425642E-2</v>
      </c>
      <c r="K146" s="61">
        <v>99.915650913583704</v>
      </c>
    </row>
    <row r="147" spans="8:11" x14ac:dyDescent="0.3">
      <c r="H147" s="15" t="s">
        <v>169</v>
      </c>
      <c r="I147" s="30">
        <v>25</v>
      </c>
      <c r="J147" s="61">
        <v>2.9700382540927099E-2</v>
      </c>
      <c r="K147" s="61">
        <v>99.945351296124599</v>
      </c>
    </row>
    <row r="148" spans="8:11" x14ac:dyDescent="0.3">
      <c r="H148" s="15" t="s">
        <v>170</v>
      </c>
      <c r="I148" s="30">
        <v>24</v>
      </c>
      <c r="J148" s="61">
        <v>2.8512367239290001E-2</v>
      </c>
      <c r="K148" s="61">
        <v>99.9738636633639</v>
      </c>
    </row>
    <row r="149" spans="8:11" x14ac:dyDescent="0.3">
      <c r="H149" s="15" t="s">
        <v>171</v>
      </c>
      <c r="I149" s="30">
        <v>22</v>
      </c>
      <c r="J149" s="61">
        <v>2.6136336636015799E-2</v>
      </c>
      <c r="K149" s="61">
        <v>100</v>
      </c>
    </row>
  </sheetData>
  <hyperlinks>
    <hyperlink ref="A1" location="'Executive Summary'!A1" display="Back to Index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R55"/>
  <sheetViews>
    <sheetView workbookViewId="0"/>
  </sheetViews>
  <sheetFormatPr defaultColWidth="8.88671875" defaultRowHeight="14.4" x14ac:dyDescent="0.3"/>
  <cols>
    <col min="1" max="1" width="4.109375" style="1" customWidth="1"/>
    <col min="2" max="2" width="12.5546875" style="1" customWidth="1"/>
    <col min="3" max="3" width="25.6640625" style="1" bestFit="1" customWidth="1"/>
    <col min="4" max="6" width="12.33203125" style="44" bestFit="1" customWidth="1"/>
    <col min="7" max="7" width="6.21875" style="48" customWidth="1"/>
    <col min="8" max="8" width="14" style="1" customWidth="1"/>
    <col min="9" max="9" width="25.77734375" style="1" bestFit="1" customWidth="1"/>
    <col min="10" max="12" width="12.33203125" style="1" bestFit="1" customWidth="1"/>
    <col min="13" max="13" width="16.109375" style="59" customWidth="1"/>
    <col min="14" max="14" width="6.109375" style="1" customWidth="1"/>
    <col min="15" max="16384" width="8.88671875" style="1"/>
  </cols>
  <sheetData>
    <row r="1" spans="1:18" s="23" customFormat="1" x14ac:dyDescent="0.3">
      <c r="A1" s="24" t="s">
        <v>65</v>
      </c>
      <c r="D1" s="42"/>
      <c r="E1" s="42"/>
      <c r="F1" s="42"/>
      <c r="G1" s="46"/>
      <c r="M1" s="57"/>
    </row>
    <row r="2" spans="1:18" s="26" customFormat="1" ht="23.4" x14ac:dyDescent="0.45">
      <c r="A2" s="25" t="s">
        <v>64</v>
      </c>
      <c r="D2" s="43"/>
      <c r="E2" s="43"/>
      <c r="F2" s="43"/>
      <c r="G2" s="47"/>
      <c r="M2" s="58"/>
    </row>
    <row r="3" spans="1:18" ht="14.4" customHeight="1" x14ac:dyDescent="0.45">
      <c r="A3" s="17"/>
    </row>
    <row r="4" spans="1:18" ht="14.4" customHeight="1" x14ac:dyDescent="0.45">
      <c r="A4" s="18"/>
      <c r="B4" s="11" t="s">
        <v>418</v>
      </c>
      <c r="M4" s="1"/>
    </row>
    <row r="5" spans="1:18" ht="14.4" customHeight="1" x14ac:dyDescent="0.45">
      <c r="A5" s="18"/>
      <c r="B5" s="10" t="s">
        <v>648</v>
      </c>
      <c r="M5" s="1"/>
    </row>
    <row r="6" spans="1:18" ht="14.4" customHeight="1" x14ac:dyDescent="0.45">
      <c r="A6" s="18"/>
      <c r="B6" s="10"/>
      <c r="M6" s="1"/>
    </row>
    <row r="7" spans="1:18" ht="14.4" customHeight="1" x14ac:dyDescent="0.45">
      <c r="A7" s="18"/>
      <c r="B7" s="102" t="s">
        <v>419</v>
      </c>
      <c r="J7"/>
      <c r="R7" s="115"/>
    </row>
    <row r="8" spans="1:18" ht="14.4" customHeight="1" x14ac:dyDescent="0.45">
      <c r="A8" s="18"/>
      <c r="B8" s="85" t="s">
        <v>650</v>
      </c>
    </row>
    <row r="9" spans="1:18" ht="14.4" customHeight="1" x14ac:dyDescent="0.45">
      <c r="A9" s="18"/>
      <c r="B9" s="85" t="s">
        <v>651</v>
      </c>
    </row>
    <row r="10" spans="1:18" ht="14.4" customHeight="1" x14ac:dyDescent="0.45">
      <c r="A10" s="18"/>
      <c r="B10" s="85" t="s">
        <v>652</v>
      </c>
    </row>
    <row r="11" spans="1:18" ht="14.4" customHeight="1" x14ac:dyDescent="0.45">
      <c r="A11" s="18"/>
      <c r="B11" s="1" t="s">
        <v>649</v>
      </c>
    </row>
    <row r="12" spans="1:18" ht="14.4" customHeight="1" x14ac:dyDescent="0.45">
      <c r="A12" s="18"/>
      <c r="B12" s="20"/>
    </row>
    <row r="13" spans="1:18" ht="14.4" customHeight="1" x14ac:dyDescent="0.45">
      <c r="A13" s="18"/>
      <c r="B13" s="11" t="s">
        <v>45</v>
      </c>
    </row>
    <row r="14" spans="1:18" ht="14.4" customHeight="1" x14ac:dyDescent="0.45">
      <c r="A14" s="18"/>
      <c r="B14" s="85" t="s">
        <v>653</v>
      </c>
    </row>
    <row r="15" spans="1:18" ht="14.4" customHeight="1" x14ac:dyDescent="0.45">
      <c r="A15" s="18"/>
      <c r="B15" s="85" t="s">
        <v>654</v>
      </c>
    </row>
    <row r="16" spans="1:18" ht="14.4" customHeight="1" x14ac:dyDescent="0.45">
      <c r="A16" s="18"/>
      <c r="B16" s="85" t="s">
        <v>655</v>
      </c>
    </row>
    <row r="17" spans="1:15" ht="14.4" customHeight="1" x14ac:dyDescent="0.45">
      <c r="A17" s="18"/>
      <c r="B17" s="85" t="s">
        <v>656</v>
      </c>
    </row>
    <row r="19" spans="1:15" x14ac:dyDescent="0.3">
      <c r="B19" s="54" t="s">
        <v>420</v>
      </c>
      <c r="D19" s="1"/>
      <c r="E19" s="1"/>
      <c r="F19" s="1"/>
      <c r="G19" s="1"/>
      <c r="K19" s="44"/>
      <c r="L19" s="44"/>
    </row>
    <row r="20" spans="1:15" s="55" customFormat="1" x14ac:dyDescent="0.3">
      <c r="B20" s="55" t="s">
        <v>416</v>
      </c>
      <c r="H20" s="55" t="s">
        <v>421</v>
      </c>
      <c r="L20" s="56"/>
      <c r="M20" s="60"/>
      <c r="O20" s="55" t="s">
        <v>417</v>
      </c>
    </row>
    <row r="21" spans="1:15" x14ac:dyDescent="0.3">
      <c r="D21" s="1"/>
      <c r="F21" s="1"/>
      <c r="G21" s="1"/>
    </row>
    <row r="22" spans="1:15" x14ac:dyDescent="0.3">
      <c r="B22" s="49" t="s">
        <v>337</v>
      </c>
      <c r="C22" s="50"/>
      <c r="D22" s="73"/>
      <c r="E22" s="73"/>
      <c r="F22" s="73"/>
      <c r="H22" s="62" t="s">
        <v>67</v>
      </c>
      <c r="I22" s="62" t="s">
        <v>68</v>
      </c>
      <c r="J22" s="63" t="s">
        <v>114</v>
      </c>
      <c r="K22" s="63" t="s">
        <v>115</v>
      </c>
      <c r="L22" s="63" t="s">
        <v>116</v>
      </c>
      <c r="M22" s="64" t="s">
        <v>326</v>
      </c>
    </row>
    <row r="23" spans="1:15" x14ac:dyDescent="0.3">
      <c r="B23" s="49" t="s">
        <v>543</v>
      </c>
      <c r="C23" s="50"/>
      <c r="D23" s="73"/>
      <c r="E23" s="73"/>
      <c r="F23" s="73"/>
      <c r="H23" s="15" t="s">
        <v>266</v>
      </c>
      <c r="I23" s="15" t="s">
        <v>231</v>
      </c>
      <c r="J23" s="45">
        <v>20462.21</v>
      </c>
      <c r="K23" s="45">
        <v>15755.9017</v>
      </c>
      <c r="L23" s="45">
        <v>4706.3082999999997</v>
      </c>
      <c r="M23" s="61">
        <v>23</v>
      </c>
    </row>
    <row r="24" spans="1:15" x14ac:dyDescent="0.3">
      <c r="B24" s="49" t="s">
        <v>376</v>
      </c>
      <c r="C24" s="50"/>
      <c r="D24" s="73"/>
      <c r="E24" s="73"/>
      <c r="F24" s="73"/>
      <c r="H24" s="15" t="s">
        <v>265</v>
      </c>
      <c r="I24" s="15" t="s">
        <v>230</v>
      </c>
      <c r="J24" s="45">
        <v>19328.419999999998</v>
      </c>
      <c r="K24" s="45">
        <v>14882.883400000001</v>
      </c>
      <c r="L24" s="45">
        <v>4445.5366000000004</v>
      </c>
      <c r="M24" s="61">
        <v>23</v>
      </c>
    </row>
    <row r="25" spans="1:15" x14ac:dyDescent="0.3">
      <c r="B25" s="51"/>
      <c r="C25" s="50"/>
      <c r="D25" s="73"/>
      <c r="E25" s="73"/>
      <c r="F25" s="73"/>
      <c r="H25" s="15" t="s">
        <v>267</v>
      </c>
      <c r="I25" s="15" t="s">
        <v>233</v>
      </c>
      <c r="J25" s="45">
        <v>20678.169999999998</v>
      </c>
      <c r="K25" s="45">
        <v>15922.1909</v>
      </c>
      <c r="L25" s="45">
        <v>4755.9790999999996</v>
      </c>
      <c r="M25" s="61">
        <v>23</v>
      </c>
    </row>
    <row r="26" spans="1:15" x14ac:dyDescent="0.3">
      <c r="B26" s="49" t="s">
        <v>340</v>
      </c>
      <c r="C26" s="50"/>
      <c r="D26" s="73"/>
      <c r="E26" s="73"/>
      <c r="F26" s="73"/>
      <c r="H26" s="15" t="s">
        <v>268</v>
      </c>
      <c r="I26" s="15" t="s">
        <v>232</v>
      </c>
      <c r="J26" s="45">
        <v>20948.12</v>
      </c>
      <c r="K26" s="45">
        <v>16130.0524</v>
      </c>
      <c r="L26" s="45">
        <v>4818.0676000000003</v>
      </c>
      <c r="M26" s="61">
        <v>23</v>
      </c>
    </row>
    <row r="27" spans="1:15" x14ac:dyDescent="0.3">
      <c r="B27" s="49" t="s">
        <v>544</v>
      </c>
      <c r="C27" s="50"/>
      <c r="D27" s="73"/>
      <c r="E27" s="73"/>
      <c r="F27" s="73"/>
      <c r="H27" s="15" t="s">
        <v>327</v>
      </c>
      <c r="I27" s="15" t="s">
        <v>137</v>
      </c>
      <c r="J27" s="45">
        <v>35882.074200000003</v>
      </c>
      <c r="K27" s="45">
        <v>23682.285199999998</v>
      </c>
      <c r="L27" s="45">
        <v>12199.789000000001</v>
      </c>
      <c r="M27" s="61">
        <v>33.999676083385303</v>
      </c>
    </row>
    <row r="28" spans="1:15" x14ac:dyDescent="0.3">
      <c r="B28" s="49" t="s">
        <v>545</v>
      </c>
      <c r="C28" s="50"/>
      <c r="D28" s="73"/>
      <c r="E28" s="73"/>
      <c r="F28" s="73"/>
      <c r="H28" s="15" t="s">
        <v>271</v>
      </c>
      <c r="I28" s="15" t="s">
        <v>154</v>
      </c>
      <c r="J28" s="45">
        <v>18842.381600000001</v>
      </c>
      <c r="K28" s="45">
        <v>12435.9648</v>
      </c>
      <c r="L28" s="45">
        <v>6406.4168</v>
      </c>
      <c r="M28" s="61">
        <v>34.000037447495401</v>
      </c>
    </row>
    <row r="29" spans="1:15" x14ac:dyDescent="0.3">
      <c r="B29" s="51"/>
      <c r="C29" s="50"/>
      <c r="D29" s="73"/>
      <c r="E29" s="73"/>
      <c r="F29" s="73"/>
      <c r="H29" s="15" t="s">
        <v>269</v>
      </c>
      <c r="I29" s="15" t="s">
        <v>155</v>
      </c>
      <c r="J29" s="45">
        <v>18313.641299999999</v>
      </c>
      <c r="K29" s="45">
        <v>12086.9964</v>
      </c>
      <c r="L29" s="45">
        <v>6226.6449000000002</v>
      </c>
      <c r="M29" s="61">
        <v>34.000037447495401</v>
      </c>
    </row>
    <row r="30" spans="1:15" x14ac:dyDescent="0.3">
      <c r="B30" s="49" t="s">
        <v>546</v>
      </c>
      <c r="C30" s="50"/>
      <c r="D30" s="73"/>
      <c r="E30" s="73"/>
      <c r="F30" s="73"/>
      <c r="H30" s="15" t="s">
        <v>273</v>
      </c>
      <c r="I30" s="15" t="s">
        <v>152</v>
      </c>
      <c r="J30" s="45">
        <v>20380.535199999998</v>
      </c>
      <c r="K30" s="45">
        <v>13451.1456</v>
      </c>
      <c r="L30" s="45">
        <v>6929.3896000000004</v>
      </c>
      <c r="M30" s="61">
        <v>34.000037447495401</v>
      </c>
    </row>
    <row r="31" spans="1:15" x14ac:dyDescent="0.3">
      <c r="B31" s="52" t="s">
        <v>401</v>
      </c>
      <c r="C31" s="50"/>
      <c r="D31" s="73"/>
      <c r="E31" s="73"/>
      <c r="F31" s="73"/>
      <c r="H31" s="15" t="s">
        <v>272</v>
      </c>
      <c r="I31" s="15" t="s">
        <v>153</v>
      </c>
      <c r="J31" s="45">
        <v>19611.4584</v>
      </c>
      <c r="K31" s="45">
        <v>12943.555200000001</v>
      </c>
      <c r="L31" s="45">
        <v>6667.9031999999997</v>
      </c>
      <c r="M31" s="61">
        <v>34.000037447495401</v>
      </c>
    </row>
    <row r="32" spans="1:15" x14ac:dyDescent="0.3">
      <c r="B32" s="53" t="s">
        <v>547</v>
      </c>
      <c r="C32" s="50"/>
      <c r="D32" s="73"/>
      <c r="E32" s="73"/>
      <c r="F32" s="73"/>
      <c r="H32" s="15" t="s">
        <v>107</v>
      </c>
      <c r="I32" s="15" t="s">
        <v>108</v>
      </c>
      <c r="J32" s="45">
        <v>408237.6</v>
      </c>
      <c r="K32" s="45">
        <v>259802.4</v>
      </c>
      <c r="L32" s="45">
        <v>148435.20000000001</v>
      </c>
      <c r="M32" s="61">
        <v>36.360002116414499</v>
      </c>
    </row>
    <row r="33" spans="2:13" x14ac:dyDescent="0.3">
      <c r="B33" s="53" t="s">
        <v>548</v>
      </c>
      <c r="C33" s="50"/>
      <c r="D33" s="73"/>
      <c r="E33" s="73"/>
      <c r="F33" s="73"/>
      <c r="H33" s="15" t="s">
        <v>328</v>
      </c>
      <c r="I33" s="15" t="s">
        <v>205</v>
      </c>
      <c r="J33" s="45">
        <v>362310.87</v>
      </c>
      <c r="K33" s="45">
        <v>230574.63</v>
      </c>
      <c r="L33" s="45">
        <v>131736.24</v>
      </c>
      <c r="M33" s="61">
        <v>36.360002116414499</v>
      </c>
    </row>
    <row r="34" spans="2:13" x14ac:dyDescent="0.3">
      <c r="B34" s="53" t="s">
        <v>549</v>
      </c>
      <c r="C34" s="50"/>
      <c r="D34" s="73"/>
      <c r="E34" s="73"/>
      <c r="F34" s="73"/>
      <c r="H34" s="15" t="s">
        <v>111</v>
      </c>
      <c r="I34" s="15" t="s">
        <v>112</v>
      </c>
      <c r="J34" s="45">
        <v>396330.67</v>
      </c>
      <c r="K34" s="45">
        <v>252224.83</v>
      </c>
      <c r="L34" s="45">
        <v>144105.84</v>
      </c>
      <c r="M34" s="61">
        <v>36.360002116414499</v>
      </c>
    </row>
    <row r="35" spans="2:13" x14ac:dyDescent="0.3">
      <c r="B35" s="53" t="s">
        <v>550</v>
      </c>
      <c r="C35" s="50"/>
      <c r="D35" s="73"/>
      <c r="E35" s="73"/>
      <c r="F35" s="73"/>
      <c r="H35" s="15" t="s">
        <v>329</v>
      </c>
      <c r="I35" s="15" t="s">
        <v>206</v>
      </c>
      <c r="J35" s="45">
        <v>382722.75</v>
      </c>
      <c r="K35" s="45">
        <v>243564.75</v>
      </c>
      <c r="L35" s="45">
        <v>139158</v>
      </c>
      <c r="M35" s="61">
        <v>36.360002116414499</v>
      </c>
    </row>
    <row r="36" spans="2:13" x14ac:dyDescent="0.3">
      <c r="B36" s="53" t="s">
        <v>551</v>
      </c>
      <c r="C36" s="50"/>
      <c r="D36" s="73"/>
      <c r="E36" s="73"/>
      <c r="F36" s="73"/>
      <c r="H36" s="15" t="s">
        <v>330</v>
      </c>
      <c r="I36" s="15" t="s">
        <v>227</v>
      </c>
      <c r="J36" s="45">
        <v>177116.72</v>
      </c>
      <c r="K36" s="45">
        <v>112717.06879999999</v>
      </c>
      <c r="L36" s="45">
        <v>64399.6512</v>
      </c>
      <c r="M36" s="61">
        <v>36.360006666790099</v>
      </c>
    </row>
    <row r="37" spans="2:13" x14ac:dyDescent="0.3">
      <c r="B37" s="53" t="s">
        <v>552</v>
      </c>
      <c r="C37" s="50"/>
      <c r="D37" s="73"/>
      <c r="E37" s="73"/>
      <c r="F37" s="73"/>
      <c r="H37" s="15" t="s">
        <v>331</v>
      </c>
      <c r="I37" s="15" t="s">
        <v>224</v>
      </c>
      <c r="J37" s="45">
        <v>192236.44</v>
      </c>
      <c r="K37" s="45">
        <v>122339.2576</v>
      </c>
      <c r="L37" s="45">
        <v>69897.182400000005</v>
      </c>
      <c r="M37" s="61">
        <v>36.360006666790099</v>
      </c>
    </row>
    <row r="38" spans="2:13" x14ac:dyDescent="0.3">
      <c r="B38" s="53" t="s">
        <v>551</v>
      </c>
      <c r="C38" s="50"/>
      <c r="D38" s="73"/>
      <c r="E38" s="73"/>
      <c r="F38" s="73"/>
      <c r="H38" s="15" t="s">
        <v>332</v>
      </c>
      <c r="I38" s="15" t="s">
        <v>225</v>
      </c>
      <c r="J38" s="45">
        <v>191696.45</v>
      </c>
      <c r="K38" s="45">
        <v>121995.60799999999</v>
      </c>
      <c r="L38" s="45">
        <v>69700.842000000004</v>
      </c>
      <c r="M38" s="61">
        <v>36.360006666790099</v>
      </c>
    </row>
    <row r="39" spans="2:13" x14ac:dyDescent="0.3">
      <c r="B39" s="53" t="s">
        <v>553</v>
      </c>
      <c r="C39" s="50"/>
      <c r="D39" s="73"/>
      <c r="E39" s="73"/>
      <c r="F39" s="73"/>
      <c r="H39" s="15" t="s">
        <v>333</v>
      </c>
      <c r="I39" s="15" t="s">
        <v>226</v>
      </c>
      <c r="J39" s="45">
        <v>206816.17</v>
      </c>
      <c r="K39" s="45">
        <v>131617.79680000001</v>
      </c>
      <c r="L39" s="45">
        <v>75198.373200000002</v>
      </c>
      <c r="M39" s="61">
        <v>36.360006666790099</v>
      </c>
    </row>
    <row r="40" spans="2:13" x14ac:dyDescent="0.3">
      <c r="B40" s="53" t="s">
        <v>554</v>
      </c>
      <c r="C40" s="50"/>
      <c r="D40" s="73"/>
      <c r="E40" s="73"/>
      <c r="F40" s="73"/>
      <c r="H40" s="15" t="s">
        <v>334</v>
      </c>
      <c r="I40" s="15" t="s">
        <v>252</v>
      </c>
      <c r="J40" s="45">
        <v>43798.65</v>
      </c>
      <c r="K40" s="45">
        <v>27225.243200000001</v>
      </c>
      <c r="L40" s="45">
        <v>16573.406800000001</v>
      </c>
      <c r="M40" s="61">
        <v>37.839994611705997</v>
      </c>
    </row>
    <row r="41" spans="2:13" x14ac:dyDescent="0.3">
      <c r="B41" s="52" t="s">
        <v>555</v>
      </c>
      <c r="C41" s="50"/>
      <c r="D41" s="73"/>
      <c r="E41" s="73"/>
      <c r="F41" s="73"/>
      <c r="H41" s="15" t="s">
        <v>335</v>
      </c>
      <c r="I41" s="15" t="s">
        <v>251</v>
      </c>
      <c r="J41" s="45">
        <v>46768.05</v>
      </c>
      <c r="K41" s="45">
        <v>29071.022400000002</v>
      </c>
      <c r="L41" s="45">
        <v>17697.027600000001</v>
      </c>
      <c r="M41" s="61">
        <v>37.839994611705997</v>
      </c>
    </row>
    <row r="42" spans="2:13" x14ac:dyDescent="0.3">
      <c r="B42" s="52" t="s">
        <v>556</v>
      </c>
      <c r="C42" s="50"/>
      <c r="D42" s="73"/>
      <c r="E42" s="73"/>
      <c r="F42" s="73"/>
      <c r="H42" s="15" t="s">
        <v>336</v>
      </c>
      <c r="I42" s="15" t="s">
        <v>256</v>
      </c>
      <c r="J42" s="45">
        <v>35632.800000000003</v>
      </c>
      <c r="K42" s="45">
        <v>22149.350399999999</v>
      </c>
      <c r="L42" s="45">
        <v>13483.4496</v>
      </c>
      <c r="M42" s="61">
        <v>37.839994611705997</v>
      </c>
    </row>
    <row r="43" spans="2:13" x14ac:dyDescent="0.3">
      <c r="B43" s="53" t="s">
        <v>557</v>
      </c>
      <c r="C43" s="50"/>
      <c r="D43" s="73"/>
      <c r="E43" s="73"/>
      <c r="F43" s="73"/>
    </row>
    <row r="44" spans="2:13" x14ac:dyDescent="0.3">
      <c r="B44" s="52" t="s">
        <v>558</v>
      </c>
      <c r="C44" s="50"/>
      <c r="D44" s="73"/>
      <c r="E44" s="73"/>
      <c r="F44" s="73"/>
    </row>
    <row r="45" spans="2:13" x14ac:dyDescent="0.3">
      <c r="B45" s="53" t="s">
        <v>547</v>
      </c>
      <c r="C45" s="50"/>
      <c r="D45" s="73"/>
      <c r="E45" s="73"/>
      <c r="F45" s="73"/>
    </row>
    <row r="46" spans="2:13" x14ac:dyDescent="0.3">
      <c r="B46" s="53" t="s">
        <v>559</v>
      </c>
      <c r="C46" s="50"/>
      <c r="D46" s="73"/>
      <c r="E46" s="73"/>
      <c r="F46" s="73"/>
    </row>
    <row r="47" spans="2:13" x14ac:dyDescent="0.3">
      <c r="B47" s="52" t="s">
        <v>560</v>
      </c>
      <c r="C47" s="50"/>
      <c r="D47" s="73"/>
      <c r="E47" s="73"/>
      <c r="F47" s="73"/>
    </row>
    <row r="48" spans="2:13" x14ac:dyDescent="0.3">
      <c r="B48" s="53" t="s">
        <v>561</v>
      </c>
      <c r="C48" s="50"/>
      <c r="D48" s="73"/>
      <c r="E48" s="73"/>
      <c r="F48" s="73"/>
    </row>
    <row r="49" spans="2:6" x14ac:dyDescent="0.3">
      <c r="B49" s="52" t="s">
        <v>374</v>
      </c>
      <c r="C49" s="50"/>
      <c r="D49" s="73"/>
      <c r="E49" s="73"/>
      <c r="F49" s="73"/>
    </row>
    <row r="50" spans="2:6" x14ac:dyDescent="0.3">
      <c r="B50" s="51"/>
      <c r="C50" s="50"/>
      <c r="D50" s="73"/>
      <c r="E50" s="73"/>
      <c r="F50" s="73"/>
    </row>
    <row r="51" spans="2:6" x14ac:dyDescent="0.3">
      <c r="B51" s="49" t="s">
        <v>497</v>
      </c>
      <c r="C51" s="50"/>
      <c r="D51" s="73"/>
      <c r="E51" s="73"/>
      <c r="F51" s="73"/>
    </row>
    <row r="52" spans="2:6" x14ac:dyDescent="0.3">
      <c r="B52" s="49" t="s">
        <v>562</v>
      </c>
      <c r="C52" s="50"/>
      <c r="D52" s="73"/>
      <c r="E52" s="73"/>
      <c r="F52" s="73"/>
    </row>
    <row r="53" spans="2:6" x14ac:dyDescent="0.3">
      <c r="B53" s="49" t="s">
        <v>563</v>
      </c>
      <c r="C53" s="50"/>
      <c r="D53" s="73"/>
      <c r="E53" s="73"/>
      <c r="F53" s="73"/>
    </row>
    <row r="54" spans="2:6" x14ac:dyDescent="0.3">
      <c r="B54" s="49" t="s">
        <v>564</v>
      </c>
      <c r="C54" s="50"/>
      <c r="D54" s="73"/>
      <c r="E54" s="73"/>
      <c r="F54" s="73"/>
    </row>
    <row r="55" spans="2:6" x14ac:dyDescent="0.3">
      <c r="B55" s="50"/>
      <c r="C55" s="50"/>
      <c r="D55" s="73"/>
      <c r="E55" s="73"/>
      <c r="F55" s="73"/>
    </row>
  </sheetData>
  <hyperlinks>
    <hyperlink ref="A1" location="'Executive Summary'!A1" display="Back to Index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Executive Summary</vt:lpstr>
      <vt:lpstr>Results</vt:lpstr>
      <vt:lpstr>3A_top_revenue_products</vt:lpstr>
      <vt:lpstr>3B_top_profit_products</vt:lpstr>
      <vt:lpstr>3C_declining_product_trends</vt:lpstr>
      <vt:lpstr>3D_lowest_profit_products</vt:lpstr>
      <vt:lpstr>3E_top_value_customers</vt:lpstr>
      <vt:lpstr>3F_daily_sales_anomalies</vt:lpstr>
      <vt:lpstr>3G_sales_distribution_byproduct</vt:lpstr>
      <vt:lpstr>3H_profit_margin_analysis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Mitchell Farfan</dc:creator>
  <cp:keywords/>
  <dc:description/>
  <cp:lastModifiedBy>Mitchell Farfan</cp:lastModifiedBy>
  <cp:revision/>
  <cp:lastPrinted>2026-06-05T08:48:05Z</cp:lastPrinted>
  <dcterms:created xsi:type="dcterms:W3CDTF">2026-05-17T04:21:35Z</dcterms:created>
  <dcterms:modified xsi:type="dcterms:W3CDTF">2026-06-05T13:08:36Z</dcterms:modified>
  <cp:category/>
  <cp:contentStatus/>
</cp:coreProperties>
</file>