
<file path=[Content_Types].xml><?xml version="1.0" encoding="utf-8"?>
<Types xmlns="http://schemas.openxmlformats.org/package/2006/content-types">
  <Override PartName="/xl/queryTables/queryTable4.xml" ContentType="application/vnd.openxmlformats-officedocument.spreadsheetml.queryTable+xml"/>
  <Override PartName="/xl/queryTables/queryTable10.xml" ContentType="application/vnd.openxmlformats-officedocument.spreadsheetml.queryTable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queryTables/queryTable6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1.xml" ContentType="application/vnd.openxmlformats-officedocument.spreadsheetml.queryTable+xml"/>
  <Default Extension="xml" ContentType="application/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queryTables/queryTable3.xml" ContentType="application/vnd.openxmlformats-officedocument.spreadsheetml.queryTable+xml"/>
  <Override PartName="/xl/worksheets/sheet1.xml" ContentType="application/vnd.openxmlformats-officedocument.spreadsheetml.worksheet+xml"/>
  <Override PartName="/xl/queryTables/queryTable5.xml" ContentType="application/vnd.openxmlformats-officedocument.spreadsheetml.queryTable+xml"/>
  <Override PartName="/xl/styles.xml" ContentType="application/vnd.openxmlformats-officedocument.spreadsheetml.styles+xml"/>
  <Override PartName="/xl/queryTables/queryTable11.xml" ContentType="application/vnd.openxmlformats-officedocument.spreadsheetml.queryTable+xml"/>
  <Override PartName="/xl/calcChain.xml" ContentType="application/vnd.openxmlformats-officedocument.spreadsheetml.calcChain+xml"/>
  <Override PartName="/xl/queryTables/queryTable7.xml" ContentType="application/vnd.openxmlformats-officedocument.spreadsheetml.queryTable+xml"/>
  <Default Extension="jpeg" ContentType="image/jpeg"/>
  <Default Extension="rels" ContentType="application/vnd.openxmlformats-package.relationships+xml"/>
  <Override PartName="/xl/queryTables/queryTable9.xml" ContentType="application/vnd.openxmlformats-officedocument.spreadsheetml.queryTable+xml"/>
  <Override PartName="/xl/queryTables/queryTable2.xml" ContentType="application/vnd.openxmlformats-officedocument.spreadsheetml.queryTable+xml"/>
  <Override PartName="/xl/connections.xml" ContentType="application/vnd.openxmlformats-officedocument.spreadsheetml.connection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120" yWindow="640" windowWidth="36060" windowHeight="25780" tabRatio="500"/>
  </bookViews>
  <sheets>
    <sheet name="Sheet1" sheetId="1" r:id="rId1"/>
  </sheets>
  <definedNames>
    <definedName name="improvedLB" localSheetId="0">Sheet1!#REF!</definedName>
    <definedName name="improvedLB_1" localSheetId="0">Sheet1!$AA$6:$AA$65</definedName>
    <definedName name="LPrelax" localSheetId="0">Sheet1!$Y$6:$Y$65</definedName>
    <definedName name="nodes" localSheetId="0">Sheet1!$I$6:$I$65</definedName>
    <definedName name="nodes_1" localSheetId="0">Sheet1!$S$6:$S$65</definedName>
    <definedName name="optvals" localSheetId="0">Sheet1!$W$6:$W$65</definedName>
    <definedName name="preproctime" localSheetId="0">Sheet1!$G$6:$G$65</definedName>
    <definedName name="solvetime" localSheetId="0">Sheet1!$E$6:$E$65</definedName>
    <definedName name="solvetime_1" localSheetId="0">Sheet1!$O$6:$O$65</definedName>
    <definedName name="solvetimewall" localSheetId="0">Sheet1!$Q$6:$Q$65</definedName>
    <definedName name="totalproctime" localSheetId="0">Sheet1!$B$6:$D$65</definedName>
    <definedName name="totalproctime_1" localSheetId="0">Sheet1!$K$6:$K$65</definedName>
    <definedName name="totalproctimewall" localSheetId="0">Sheet1!$M$6:$M$65</definedName>
  </definedName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AI70" i="1"/>
  <c r="AG70"/>
  <c r="AF70"/>
  <c r="AI68"/>
  <c r="AG68"/>
  <c r="AF68"/>
  <c r="AE65"/>
  <c r="AE64"/>
  <c r="AE63"/>
  <c r="AE62"/>
  <c r="AE61"/>
  <c r="AE60"/>
  <c r="AE59"/>
  <c r="AE58"/>
  <c r="AE57"/>
  <c r="AE56"/>
  <c r="AE55"/>
  <c r="AE54"/>
  <c r="AE53"/>
  <c r="AE52"/>
  <c r="AE51"/>
  <c r="AE50"/>
  <c r="AE49"/>
  <c r="AE48"/>
  <c r="AE47"/>
  <c r="AE46"/>
  <c r="AE45"/>
  <c r="AE44"/>
  <c r="AE43"/>
  <c r="AE42"/>
  <c r="AE41"/>
  <c r="AE40"/>
  <c r="AE39"/>
  <c r="AE38"/>
  <c r="AE37"/>
  <c r="AE36"/>
  <c r="AE35"/>
  <c r="AE34"/>
  <c r="AE33"/>
  <c r="AE32"/>
  <c r="AE31"/>
  <c r="AE30"/>
  <c r="AE29"/>
  <c r="AE28"/>
  <c r="AE27"/>
  <c r="AE26"/>
  <c r="AE25"/>
  <c r="AE24"/>
  <c r="AE23"/>
  <c r="AE22"/>
  <c r="AE21"/>
  <c r="AE20"/>
  <c r="AE19"/>
  <c r="AE18"/>
  <c r="AE17"/>
  <c r="AE16"/>
  <c r="AE15"/>
  <c r="AE14"/>
  <c r="AE13"/>
  <c r="AE12"/>
  <c r="AE11"/>
  <c r="AE10"/>
  <c r="AE9"/>
  <c r="AE8"/>
  <c r="AE7"/>
  <c r="AE6"/>
  <c r="AG56"/>
  <c r="AG57"/>
  <c r="AG58"/>
  <c r="AG59"/>
  <c r="AG60"/>
  <c r="AG61"/>
  <c r="AG62"/>
  <c r="AG63"/>
  <c r="AG64"/>
  <c r="AG65"/>
  <c r="AH65"/>
  <c r="AG46"/>
  <c r="AG47"/>
  <c r="AG48"/>
  <c r="AG49"/>
  <c r="AG50"/>
  <c r="AG51"/>
  <c r="AG52"/>
  <c r="AG53"/>
  <c r="AG54"/>
  <c r="AG55"/>
  <c r="AH55"/>
  <c r="AG36"/>
  <c r="AG37"/>
  <c r="AG38"/>
  <c r="AG39"/>
  <c r="AG40"/>
  <c r="AG41"/>
  <c r="AG42"/>
  <c r="AG43"/>
  <c r="AG44"/>
  <c r="AG45"/>
  <c r="AH45"/>
  <c r="AG26"/>
  <c r="AG27"/>
  <c r="AG28"/>
  <c r="AG29"/>
  <c r="AG30"/>
  <c r="AG31"/>
  <c r="AG32"/>
  <c r="AG33"/>
  <c r="AG34"/>
  <c r="AG35"/>
  <c r="AH35"/>
  <c r="AG16"/>
  <c r="AG17"/>
  <c r="AG18"/>
  <c r="AG19"/>
  <c r="AG20"/>
  <c r="AG21"/>
  <c r="AG22"/>
  <c r="AG23"/>
  <c r="AG24"/>
  <c r="AG25"/>
  <c r="AH25"/>
  <c r="AG6"/>
  <c r="AG7"/>
  <c r="AG8"/>
  <c r="AG9"/>
  <c r="AG10"/>
  <c r="AG11"/>
  <c r="AG12"/>
  <c r="AG13"/>
  <c r="AG14"/>
  <c r="AG15"/>
  <c r="AH15"/>
  <c r="V65"/>
  <c r="V64"/>
  <c r="V63"/>
  <c r="V62"/>
  <c r="V61"/>
  <c r="V60"/>
  <c r="V59"/>
  <c r="V58"/>
  <c r="V57"/>
  <c r="V56"/>
  <c r="V46"/>
  <c r="V41"/>
  <c r="V40"/>
  <c r="V39"/>
  <c r="V38"/>
  <c r="V36"/>
  <c r="V20"/>
  <c r="V7"/>
  <c r="AI65"/>
  <c r="AF65"/>
  <c r="AI64"/>
  <c r="AF64"/>
  <c r="AI63"/>
  <c r="AF63"/>
  <c r="AI62"/>
  <c r="AF62"/>
  <c r="AI61"/>
  <c r="AF61"/>
  <c r="AI60"/>
  <c r="AF60"/>
  <c r="AI59"/>
  <c r="AF59"/>
  <c r="AI58"/>
  <c r="AF58"/>
  <c r="AI57"/>
  <c r="AF57"/>
  <c r="AI56"/>
  <c r="AF56"/>
  <c r="AI55"/>
  <c r="AF55"/>
  <c r="AI54"/>
  <c r="AF54"/>
  <c r="AI53"/>
  <c r="AF53"/>
  <c r="AI52"/>
  <c r="AF52"/>
  <c r="AI51"/>
  <c r="AF51"/>
  <c r="AI50"/>
  <c r="AF50"/>
  <c r="AI49"/>
  <c r="AF49"/>
  <c r="AI48"/>
  <c r="AF48"/>
  <c r="AI47"/>
  <c r="AF47"/>
  <c r="AI46"/>
  <c r="AF46"/>
  <c r="AI45"/>
  <c r="AF45"/>
  <c r="AI44"/>
  <c r="AF44"/>
  <c r="AI43"/>
  <c r="AF43"/>
  <c r="AI42"/>
  <c r="AF42"/>
  <c r="AI41"/>
  <c r="AF41"/>
  <c r="AI40"/>
  <c r="AF40"/>
  <c r="AI39"/>
  <c r="AF39"/>
  <c r="AI38"/>
  <c r="AF38"/>
  <c r="AI37"/>
  <c r="AF37"/>
  <c r="AI36"/>
  <c r="AF36"/>
  <c r="AI35"/>
  <c r="AF35"/>
  <c r="AI34"/>
  <c r="AF34"/>
  <c r="AI33"/>
  <c r="AF33"/>
  <c r="AI32"/>
  <c r="AF32"/>
  <c r="AI31"/>
  <c r="AF31"/>
  <c r="AI30"/>
  <c r="AF30"/>
  <c r="AI29"/>
  <c r="AF29"/>
  <c r="AI28"/>
  <c r="AF28"/>
  <c r="AI27"/>
  <c r="AF27"/>
  <c r="AI26"/>
  <c r="AF26"/>
  <c r="AI25"/>
  <c r="AF25"/>
  <c r="AI24"/>
  <c r="AF24"/>
  <c r="AI23"/>
  <c r="AF23"/>
  <c r="AI22"/>
  <c r="AF22"/>
  <c r="AI21"/>
  <c r="AF21"/>
  <c r="AI20"/>
  <c r="AF20"/>
  <c r="AI19"/>
  <c r="AF19"/>
  <c r="AI18"/>
  <c r="AF18"/>
  <c r="AI17"/>
  <c r="AF17"/>
  <c r="AI16"/>
  <c r="AF16"/>
  <c r="AI15"/>
  <c r="AF15"/>
  <c r="AI14"/>
  <c r="AF14"/>
  <c r="AI13"/>
  <c r="AF13"/>
  <c r="AI12"/>
  <c r="AF12"/>
  <c r="AI11"/>
  <c r="AF11"/>
  <c r="AI10"/>
  <c r="AF10"/>
  <c r="AI9"/>
  <c r="AF9"/>
  <c r="AI8"/>
  <c r="AF8"/>
  <c r="AI7"/>
  <c r="AF7"/>
  <c r="AI6"/>
  <c r="AF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</calcChain>
</file>

<file path=xl/connections.xml><?xml version="1.0" encoding="utf-8"?>
<connections xmlns="http://schemas.openxmlformats.org/spreadsheetml/2006/main">
  <connection id="1" name="Connection1" type="6" refreshedVersion="0">
    <textPr fileType="mac" sourceFile="Macintosh HD:Users:mitchj:Documents:myPhDstudents:bin_yu:LPCC_project_Mac_Cplex12.6.2:f3b:nodes.txt" space="1" consecutive="1">
      <textFields count="7">
        <textField/>
        <textField/>
        <textField/>
        <textField/>
        <textField/>
        <textField/>
        <textField/>
      </textFields>
    </textPr>
  </connection>
  <connection id="2" name="Connection10" type="6" refreshedVersion="0">
    <textPr fileType="mac" sourceFile="Macintosh HD:Users:mitchj:Documents:myPhDstudents:bin_yu:LPCC_project_Mac_Cplex12.6.2:f3b:preproctime.txt" space="1" consecutive="1">
      <textFields count="7">
        <textField/>
        <textField/>
        <textField/>
        <textField/>
        <textField/>
        <textField/>
        <textField/>
      </textFields>
    </textPr>
  </connection>
  <connection id="3" name="Connection12" type="6" refreshedVersion="0">
    <textPr fileType="mac" sourceFile="Macintosh HD:Users:mitchj:Documents:myPhDstudents:bin_yu:LPCC_project_Mac_Cplex12.6.2:f3b:LPrelax.txt" space="1" consecutive="1">
      <textFields count="7">
        <textField/>
        <textField/>
        <textField/>
        <textField/>
        <textField/>
        <textField/>
        <textField/>
      </textFields>
    </textPr>
  </connection>
  <connection id="4" name="Connection13" type="6" refreshedVersion="0">
    <textPr fileType="mac" sourceFile="Macintosh HD:Users:mitchj:Documents:myPhDstudents:bin_yu:LPCC_project_Mac_Cplex12.6.2:f3b:improvedLB.txt" space="1" consecutive="1">
      <textFields count="7">
        <textField/>
        <textField/>
        <textField/>
        <textField/>
        <textField/>
        <textField/>
        <textField/>
      </textFields>
    </textPr>
  </connection>
  <connection id="5" name="Connection2" type="6" refreshedVersion="0">
    <textPr fileType="mac" sourceFile="Macintosh HD:Users:mitchj:Documents:myPhDstudents:bin_yu:LPCC_project_Mac_Cplex12.6.2:f3b:solvetime.txt" space="1" consecutive="1">
      <textFields count="7">
        <textField/>
        <textField/>
        <textField/>
        <textField/>
        <textField/>
        <textField/>
        <textField/>
      </textFields>
    </textPr>
  </connection>
  <connection id="6" name="Connection3" type="6" refreshedVersion="0">
    <textPr fileType="mac" sourceFile="Macintosh HD:Users:mitchj:Documents:myPhDstudents:bin_yu:LPCC_project_Mac_Cplex12.6.2:f3b:totalproctime.txt" space="1" consecutive="1">
      <textFields count="7">
        <textField/>
        <textField/>
        <textField/>
        <textField/>
        <textField/>
        <textField/>
        <textField/>
      </textFields>
    </textPr>
  </connection>
  <connection id="7" name="Connection4" type="6" refreshedVersion="0">
    <textPr fileType="mac" sourceFile="Macintosh HD:Users:mitchj:Documents:myPhDstudents:bin_yu:LPCC_project_Mac_Cplex12.6.2:f3c:nodes.txt" space="1" consecutive="1">
      <textFields count="7">
        <textField/>
        <textField/>
        <textField/>
        <textField/>
        <textField/>
        <textField/>
        <textField/>
      </textFields>
    </textPr>
  </connection>
  <connection id="8" name="Connection5" type="6" refreshedVersion="0">
    <textPr fileType="mac" sourceFile="Macintosh HD:Users:mitchj:Documents:myPhDstudents:bin_yu:LPCC_project_Mac_Cplex12.6.2:f3c:solvetimewall.txt" space="1" consecutive="1">
      <textFields count="7">
        <textField/>
        <textField/>
        <textField/>
        <textField/>
        <textField/>
        <textField/>
        <textField/>
      </textFields>
    </textPr>
  </connection>
  <connection id="9" name="Connection6" type="6" refreshedVersion="0">
    <textPr fileType="mac" sourceFile="Macintosh HD:Users:mitchj:Documents:myPhDstudents:bin_yu:LPCC_project_Mac_Cplex12.6.2:f3c:solvetime.txt" space="1" consecutive="1">
      <textFields count="7">
        <textField/>
        <textField/>
        <textField/>
        <textField/>
        <textField/>
        <textField/>
        <textField/>
      </textFields>
    </textPr>
  </connection>
  <connection id="10" name="Connection7" type="6" refreshedVersion="0">
    <textPr fileType="mac" sourceFile="Macintosh HD:Users:mitchj:Documents:myPhDstudents:bin_yu:LPCC_project_Mac_Cplex12.6.2:f3c:totalproctimewall.txt" space="1" consecutive="1">
      <textFields count="7">
        <textField/>
        <textField/>
        <textField/>
        <textField/>
        <textField/>
        <textField/>
        <textField/>
      </textFields>
    </textPr>
  </connection>
  <connection id="11" name="Connection8" type="6" refreshedVersion="0">
    <textPr fileType="mac" sourceFile="Macintosh HD:Users:mitchj:Documents:myPhDstudents:bin_yu:LPCC_project_Mac_Cplex12.6.2:f3c:totalproctime.txt" space="1" consecutive="1">
      <textFields count="7">
        <textField/>
        <textField/>
        <textField/>
        <textField/>
        <textField/>
        <textField/>
        <textField/>
      </textFields>
    </textPr>
  </connection>
  <connection id="12" name="Connection9" type="6" refreshedVersion="0">
    <textPr fileType="mac" sourceFile="Macintosh HD:Users:mitchj:Documents:myPhDstudents:bin_yu:LPCC_project_Mac_Cplex12.6.2:f3b:optvals.txt" space="1" consecutive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<sst xmlns="http://schemas.openxmlformats.org/spreadsheetml/2006/main" count="29" uniqueCount="29">
  <si>
    <t>f3b</t>
    <phoneticPr fontId="1" type="noConversion"/>
  </si>
  <si>
    <t>CPU time (wall)</t>
    <phoneticPr fontId="1" type="noConversion"/>
  </si>
  <si>
    <t>solve time</t>
    <phoneticPr fontId="1" type="noConversion"/>
  </si>
  <si>
    <t>solve time (wall)</t>
    <phoneticPr fontId="1" type="noConversion"/>
  </si>
  <si>
    <t>nodes</t>
    <phoneticPr fontId="1" type="noConversion"/>
  </si>
  <si>
    <t>preproctime</t>
    <phoneticPr fontId="1" type="noConversion"/>
  </si>
  <si>
    <t>Values</t>
    <phoneticPr fontId="1" type="noConversion"/>
  </si>
  <si>
    <t>Optval</t>
    <phoneticPr fontId="1" type="noConversion"/>
  </si>
  <si>
    <t>Lprelax</t>
    <phoneticPr fontId="1" type="noConversion"/>
  </si>
  <si>
    <t>updatedLB</t>
    <phoneticPr fontId="1" type="noConversion"/>
  </si>
  <si>
    <t xml:space="preserve"> $LPCC_{ub}$ </t>
  </si>
  <si>
    <t>#</t>
    <phoneticPr fontId="1" type="noConversion"/>
  </si>
  <si>
    <t>n=2,k=20 for all</t>
    <phoneticPr fontId="1" type="noConversion"/>
  </si>
  <si>
    <t>m</t>
    <phoneticPr fontId="1" type="noConversion"/>
  </si>
  <si>
    <t>rank</t>
    <phoneticPr fontId="1" type="noConversion"/>
  </si>
  <si>
    <t>dense</t>
    <phoneticPr fontId="1" type="noConversion"/>
  </si>
  <si>
    <t>solve time f3b</t>
    <phoneticPr fontId="1" type="noConversion"/>
  </si>
  <si>
    <t>nodes f3b</t>
    <phoneticPr fontId="1" type="noConversion"/>
  </si>
  <si>
    <t>CPU time f3c</t>
    <phoneticPr fontId="1" type="noConversion"/>
  </si>
  <si>
    <t>preprocrelgap</t>
    <phoneticPr fontId="1" type="noConversion"/>
  </si>
  <si>
    <t>Ubgap</t>
    <phoneticPr fontId="1" type="noConversion"/>
  </si>
  <si>
    <t>preprocclosegap</t>
    <phoneticPr fontId="1" type="noConversion"/>
  </si>
  <si>
    <t>bestLB</t>
    <phoneticPr fontId="1" type="noConversion"/>
  </si>
  <si>
    <t>bestUB</t>
    <phoneticPr fontId="1" type="noConversion"/>
  </si>
  <si>
    <t>gap</t>
    <phoneticPr fontId="1" type="noConversion"/>
  </si>
  <si>
    <t>bin results</t>
    <phoneticPr fontId="1" type="noConversion"/>
  </si>
  <si>
    <t>my results</t>
    <phoneticPr fontId="1" type="noConversion"/>
  </si>
  <si>
    <t>ub</t>
    <phoneticPr fontId="1" type="noConversion"/>
  </si>
  <si>
    <t>Ubdiff</t>
    <phoneticPr fontId="1" type="noConversion"/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</si>
</sst>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improvedLB_1" connectionId="4" autoFormatId="0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LPrelax" connectionId="3" autoFormatId="0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solvetime_1" connectionId="9" autoFormatId="0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totalproctimewall" connectionId="10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totalproctime_1" connectionId="11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nodes" connectionId="1" autoFormatId="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solvetime" connectionId="5" autoFormatId="0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totalproctime" connectionId="6" autoFormatId="0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nodes_1" connectionId="7" autoFormatId="0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solvetimewall" connectionId="8" autoFormatId="0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preproctime" connectionId="2" autoFormatId="0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optvals" connectionId="12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1" Type="http://schemas.openxmlformats.org/officeDocument/2006/relationships/queryTable" Target="../queryTables/queryTable11.xml"/><Relationship Id="rId12" Type="http://schemas.openxmlformats.org/officeDocument/2006/relationships/queryTable" Target="../queryTables/queryTable12.xml"/><Relationship Id="rId1" Type="http://schemas.openxmlformats.org/officeDocument/2006/relationships/queryTable" Target="../queryTables/queryTable1.xml"/><Relationship Id="rId2" Type="http://schemas.openxmlformats.org/officeDocument/2006/relationships/queryTable" Target="../queryTables/queryTable2.xml"/><Relationship Id="rId3" Type="http://schemas.openxmlformats.org/officeDocument/2006/relationships/queryTable" Target="../queryTables/queryTable3.xml"/><Relationship Id="rId4" Type="http://schemas.openxmlformats.org/officeDocument/2006/relationships/queryTable" Target="../queryTables/queryTable4.xml"/><Relationship Id="rId5" Type="http://schemas.openxmlformats.org/officeDocument/2006/relationships/queryTable" Target="../queryTables/queryTable5.xml"/><Relationship Id="rId6" Type="http://schemas.openxmlformats.org/officeDocument/2006/relationships/queryTable" Target="../queryTables/queryTable6.xml"/><Relationship Id="rId7" Type="http://schemas.openxmlformats.org/officeDocument/2006/relationships/queryTable" Target="../queryTables/queryTable7.xml"/><Relationship Id="rId8" Type="http://schemas.openxmlformats.org/officeDocument/2006/relationships/queryTable" Target="../queryTables/queryTable8.xml"/><Relationship Id="rId9" Type="http://schemas.openxmlformats.org/officeDocument/2006/relationships/queryTable" Target="../queryTables/queryTable9.xml"/><Relationship Id="rId10" Type="http://schemas.openxmlformats.org/officeDocument/2006/relationships/queryTable" Target="../queryTables/query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I70"/>
  <sheetViews>
    <sheetView tabSelected="1" view="pageLayout" topLeftCell="A2" workbookViewId="0">
      <selection activeCell="A65" sqref="A65"/>
    </sheetView>
  </sheetViews>
  <sheetFormatPr baseColWidth="10" defaultRowHeight="13"/>
  <cols>
    <col min="2" max="3" width="4" customWidth="1"/>
    <col min="4" max="4" width="3" customWidth="1"/>
    <col min="5" max="5" width="12" bestFit="1" customWidth="1"/>
    <col min="6" max="6" width="12" customWidth="1"/>
    <col min="7" max="7" width="11" customWidth="1"/>
    <col min="8" max="8" width="12" customWidth="1"/>
    <col min="9" max="9" width="7" customWidth="1"/>
    <col min="11" max="11" width="12" bestFit="1" customWidth="1"/>
    <col min="13" max="13" width="5" customWidth="1"/>
    <col min="15" max="15" width="12" bestFit="1" customWidth="1"/>
    <col min="17" max="17" width="5" customWidth="1"/>
    <col min="19" max="21" width="9" customWidth="1"/>
    <col min="23" max="23" width="12" bestFit="1" customWidth="1"/>
    <col min="25" max="25" width="12" bestFit="1" customWidth="1"/>
    <col min="27" max="27" width="11" customWidth="1"/>
    <col min="28" max="28" width="2" customWidth="1"/>
    <col min="29" max="29" width="12" bestFit="1" customWidth="1"/>
    <col min="30" max="30" width="12" customWidth="1"/>
  </cols>
  <sheetData>
    <row r="1" spans="1:35">
      <c r="B1" t="s">
        <v>0</v>
      </c>
      <c r="W1" t="s">
        <v>6</v>
      </c>
    </row>
    <row r="2" spans="1:35">
      <c r="A2" t="s">
        <v>12</v>
      </c>
      <c r="AC2" t="s">
        <v>25</v>
      </c>
      <c r="AD2" t="s">
        <v>26</v>
      </c>
    </row>
    <row r="3" spans="1:35">
      <c r="AC3" t="s">
        <v>10</v>
      </c>
      <c r="AD3" t="s">
        <v>27</v>
      </c>
      <c r="AE3" t="s">
        <v>28</v>
      </c>
    </row>
    <row r="5" spans="1:35">
      <c r="A5" t="s">
        <v>11</v>
      </c>
      <c r="B5" t="s">
        <v>13</v>
      </c>
      <c r="C5" t="s">
        <v>14</v>
      </c>
      <c r="D5" t="s">
        <v>15</v>
      </c>
      <c r="E5" t="s">
        <v>16</v>
      </c>
      <c r="G5" t="s">
        <v>5</v>
      </c>
      <c r="I5" t="s">
        <v>17</v>
      </c>
      <c r="K5" t="s">
        <v>18</v>
      </c>
      <c r="M5" t="s">
        <v>1</v>
      </c>
      <c r="O5" t="s">
        <v>2</v>
      </c>
      <c r="Q5" t="s">
        <v>3</v>
      </c>
      <c r="S5" t="s">
        <v>4</v>
      </c>
      <c r="T5" t="s">
        <v>22</v>
      </c>
      <c r="U5" t="s">
        <v>23</v>
      </c>
      <c r="V5" t="s">
        <v>24</v>
      </c>
      <c r="W5" t="s">
        <v>7</v>
      </c>
      <c r="Y5" t="s">
        <v>8</v>
      </c>
      <c r="AA5" t="s">
        <v>9</v>
      </c>
      <c r="AF5" t="s">
        <v>19</v>
      </c>
      <c r="AG5" t="s">
        <v>20</v>
      </c>
      <c r="AI5" t="s">
        <v>21</v>
      </c>
    </row>
    <row r="6" spans="1:35">
      <c r="A6">
        <v>1</v>
      </c>
      <c r="B6">
        <v>100</v>
      </c>
      <c r="C6">
        <v>30</v>
      </c>
      <c r="D6">
        <v>70</v>
      </c>
      <c r="E6">
        <v>1.1906209999999999</v>
      </c>
      <c r="G6">
        <v>5.9288470000000002</v>
      </c>
      <c r="I6">
        <v>404</v>
      </c>
      <c r="K6">
        <v>12.906765</v>
      </c>
      <c r="M6">
        <v>7</v>
      </c>
      <c r="O6">
        <v>7.0422229999999999</v>
      </c>
      <c r="Q6">
        <v>1</v>
      </c>
      <c r="S6">
        <v>2704</v>
      </c>
      <c r="W6">
        <v>769.91152799999998</v>
      </c>
      <c r="Y6">
        <v>629.00287400000002</v>
      </c>
      <c r="AA6">
        <v>669.22438999999997</v>
      </c>
      <c r="AC6">
        <v>770.28700000000003</v>
      </c>
      <c r="AD6">
        <v>770.28698499999996</v>
      </c>
      <c r="AE6">
        <f>AD6-AC6</f>
        <v>-1.5000000075815478E-5</v>
      </c>
      <c r="AF6">
        <f>100*(AC6-AA6)/W6</f>
        <v>13.126522506102813</v>
      </c>
      <c r="AG6">
        <f>100*(AC6-W6)/W6</f>
        <v>4.8768200805542283E-2</v>
      </c>
      <c r="AI6">
        <f>100*(W6-AA6)/(W6-Y6)</f>
        <v>71.455609816555366</v>
      </c>
    </row>
    <row r="7" spans="1:35">
      <c r="A7">
        <f>A6+1</f>
        <v>2</v>
      </c>
      <c r="B7">
        <v>100</v>
      </c>
      <c r="C7">
        <v>30</v>
      </c>
      <c r="D7">
        <v>70</v>
      </c>
      <c r="E7">
        <v>5.701765</v>
      </c>
      <c r="G7">
        <v>4.7146160000000004</v>
      </c>
      <c r="I7">
        <v>4340</v>
      </c>
      <c r="K7">
        <v>6119.12806</v>
      </c>
      <c r="M7">
        <v>7467</v>
      </c>
      <c r="O7">
        <v>6114.4905259999996</v>
      </c>
      <c r="Q7">
        <v>7462</v>
      </c>
      <c r="S7">
        <v>6572052</v>
      </c>
      <c r="T7">
        <v>748.35336400000006</v>
      </c>
      <c r="U7">
        <v>752</v>
      </c>
      <c r="V7">
        <f>100*(U7-T7)/U7</f>
        <v>0.48492499999999256</v>
      </c>
      <c r="W7">
        <v>752</v>
      </c>
      <c r="Y7">
        <v>650.92915400000004</v>
      </c>
      <c r="AA7">
        <v>723.79249000000004</v>
      </c>
      <c r="AC7">
        <v>754.65800000000002</v>
      </c>
      <c r="AD7">
        <v>754.65800999999999</v>
      </c>
      <c r="AE7">
        <f t="shared" ref="AE7:AE65" si="0">AD7-AC7</f>
        <v>9.9999999747524271E-6</v>
      </c>
      <c r="AF7">
        <f t="shared" ref="AF7:AF65" si="1">100*(AC7-AA7)/W7</f>
        <v>4.1044561170212726</v>
      </c>
      <c r="AG7">
        <f t="shared" ref="AG7:AG65" si="2">100*(AC7-W7)/W7</f>
        <v>0.35345744680851271</v>
      </c>
      <c r="AI7">
        <f t="shared" ref="AI7:AI65" si="3">100*(W7-AA7)/(W7-Y7)</f>
        <v>27.908651323646751</v>
      </c>
    </row>
    <row r="8" spans="1:35">
      <c r="A8">
        <f t="shared" ref="A8:A65" si="4">A7+1</f>
        <v>3</v>
      </c>
      <c r="B8">
        <v>100</v>
      </c>
      <c r="C8">
        <v>30</v>
      </c>
      <c r="D8">
        <v>70</v>
      </c>
      <c r="E8">
        <v>0.61445799999999995</v>
      </c>
      <c r="G8">
        <v>9.3548570000000009</v>
      </c>
      <c r="I8">
        <v>260</v>
      </c>
      <c r="K8">
        <v>14.139573</v>
      </c>
      <c r="M8">
        <v>10</v>
      </c>
      <c r="O8">
        <v>4.9809429999999999</v>
      </c>
      <c r="Q8">
        <v>1</v>
      </c>
      <c r="S8">
        <v>1775</v>
      </c>
      <c r="W8">
        <v>690.30601200000001</v>
      </c>
      <c r="Y8">
        <v>627.33202700000004</v>
      </c>
      <c r="AA8">
        <v>657.57102499999996</v>
      </c>
      <c r="AC8">
        <v>691</v>
      </c>
      <c r="AD8">
        <v>691</v>
      </c>
      <c r="AE8">
        <f t="shared" si="0"/>
        <v>0</v>
      </c>
      <c r="AF8">
        <f t="shared" si="1"/>
        <v>4.8426312995808063</v>
      </c>
      <c r="AG8">
        <f t="shared" si="2"/>
        <v>0.10053338489539192</v>
      </c>
      <c r="AI8">
        <f t="shared" si="3"/>
        <v>51.981761992670563</v>
      </c>
    </row>
    <row r="9" spans="1:35">
      <c r="A9">
        <f t="shared" si="4"/>
        <v>4</v>
      </c>
      <c r="B9">
        <v>100</v>
      </c>
      <c r="C9">
        <v>30</v>
      </c>
      <c r="D9">
        <v>70</v>
      </c>
      <c r="E9">
        <v>0.13086400000000001</v>
      </c>
      <c r="G9">
        <v>1.787412</v>
      </c>
      <c r="I9">
        <v>38</v>
      </c>
      <c r="K9">
        <v>3.4852829999999999</v>
      </c>
      <c r="M9">
        <v>2</v>
      </c>
      <c r="O9">
        <v>1.704097</v>
      </c>
      <c r="Q9">
        <v>1</v>
      </c>
      <c r="S9">
        <v>185</v>
      </c>
      <c r="W9">
        <v>543</v>
      </c>
      <c r="Y9">
        <v>531.18824500000005</v>
      </c>
      <c r="AA9">
        <v>539.85602900000004</v>
      </c>
      <c r="AC9">
        <v>544.49699999999996</v>
      </c>
      <c r="AD9">
        <v>544.49653699999999</v>
      </c>
      <c r="AE9">
        <f t="shared" si="0"/>
        <v>-4.6299999996790575E-4</v>
      </c>
      <c r="AF9">
        <f t="shared" si="1"/>
        <v>0.85469079189685493</v>
      </c>
      <c r="AG9">
        <f t="shared" si="2"/>
        <v>0.27569060773479875</v>
      </c>
      <c r="AI9">
        <f t="shared" si="3"/>
        <v>26.617306234340102</v>
      </c>
    </row>
    <row r="10" spans="1:35">
      <c r="A10">
        <f t="shared" si="4"/>
        <v>5</v>
      </c>
      <c r="B10">
        <v>100</v>
      </c>
      <c r="C10">
        <v>30</v>
      </c>
      <c r="D10">
        <v>70</v>
      </c>
      <c r="E10">
        <v>0.45775199999999999</v>
      </c>
      <c r="G10">
        <v>4.8047319999999996</v>
      </c>
      <c r="I10">
        <v>210</v>
      </c>
      <c r="K10">
        <v>8.9877959999999995</v>
      </c>
      <c r="M10">
        <v>6</v>
      </c>
      <c r="O10">
        <v>4.1812079999999998</v>
      </c>
      <c r="Q10">
        <v>1</v>
      </c>
      <c r="S10">
        <v>1330</v>
      </c>
      <c r="W10">
        <v>930</v>
      </c>
      <c r="Y10">
        <v>771.82079899999997</v>
      </c>
      <c r="AA10">
        <v>896.57114999999999</v>
      </c>
      <c r="AC10">
        <v>930.91700000000003</v>
      </c>
      <c r="AD10">
        <v>930.91677400000003</v>
      </c>
      <c r="AE10">
        <f t="shared" si="0"/>
        <v>-2.2599999999783904E-4</v>
      </c>
      <c r="AF10">
        <f t="shared" si="1"/>
        <v>3.6931021505376389</v>
      </c>
      <c r="AG10">
        <f t="shared" si="2"/>
        <v>9.8602150537637642E-2</v>
      </c>
      <c r="AI10">
        <f t="shared" si="3"/>
        <v>21.133530697250141</v>
      </c>
    </row>
    <row r="11" spans="1:35">
      <c r="A11">
        <f t="shared" si="4"/>
        <v>6</v>
      </c>
      <c r="B11">
        <v>100</v>
      </c>
      <c r="C11">
        <v>30</v>
      </c>
      <c r="D11">
        <v>20</v>
      </c>
      <c r="E11">
        <v>1.7874999999999999E-2</v>
      </c>
      <c r="G11">
        <v>1.0165379999999999</v>
      </c>
      <c r="I11">
        <v>18</v>
      </c>
      <c r="K11">
        <v>1.77145</v>
      </c>
      <c r="M11">
        <v>1</v>
      </c>
      <c r="O11">
        <v>0.73317600000000005</v>
      </c>
      <c r="Q11">
        <v>0</v>
      </c>
      <c r="S11">
        <v>43</v>
      </c>
      <c r="W11">
        <v>589</v>
      </c>
      <c r="Y11">
        <v>583.48743400000001</v>
      </c>
      <c r="AA11">
        <v>588.86828700000001</v>
      </c>
      <c r="AC11">
        <v>589</v>
      </c>
      <c r="AD11">
        <v>589</v>
      </c>
      <c r="AE11">
        <f t="shared" si="0"/>
        <v>0</v>
      </c>
      <c r="AF11">
        <f t="shared" si="1"/>
        <v>2.2362139219013692E-2</v>
      </c>
      <c r="AG11">
        <f t="shared" si="2"/>
        <v>0</v>
      </c>
      <c r="AI11">
        <f t="shared" si="3"/>
        <v>2.3893228670639193</v>
      </c>
    </row>
    <row r="12" spans="1:35">
      <c r="A12">
        <f t="shared" si="4"/>
        <v>7</v>
      </c>
      <c r="B12">
        <v>100</v>
      </c>
      <c r="C12">
        <v>30</v>
      </c>
      <c r="D12">
        <v>20</v>
      </c>
      <c r="E12">
        <v>0.23860100000000001</v>
      </c>
      <c r="G12">
        <v>4.5202679999999997</v>
      </c>
      <c r="I12">
        <v>44</v>
      </c>
      <c r="K12">
        <v>5.3615360000000001</v>
      </c>
      <c r="M12">
        <v>5</v>
      </c>
      <c r="O12">
        <v>0.80524200000000001</v>
      </c>
      <c r="Q12">
        <v>0</v>
      </c>
      <c r="S12">
        <v>103</v>
      </c>
      <c r="W12">
        <v>488</v>
      </c>
      <c r="Y12">
        <v>425.71796599999999</v>
      </c>
      <c r="AA12">
        <v>459.942655</v>
      </c>
      <c r="AC12">
        <v>488</v>
      </c>
      <c r="AD12">
        <v>488</v>
      </c>
      <c r="AE12">
        <f t="shared" si="0"/>
        <v>0</v>
      </c>
      <c r="AF12">
        <f t="shared" si="1"/>
        <v>5.7494559426229497</v>
      </c>
      <c r="AG12">
        <f t="shared" si="2"/>
        <v>0</v>
      </c>
      <c r="AI12">
        <f t="shared" si="3"/>
        <v>45.0488579098107</v>
      </c>
    </row>
    <row r="13" spans="1:35">
      <c r="A13">
        <f t="shared" si="4"/>
        <v>8</v>
      </c>
      <c r="B13">
        <v>100</v>
      </c>
      <c r="C13">
        <v>30</v>
      </c>
      <c r="D13">
        <v>20</v>
      </c>
      <c r="E13">
        <v>0.54583899999999996</v>
      </c>
      <c r="G13">
        <v>5.5511869999999996</v>
      </c>
      <c r="I13">
        <v>224</v>
      </c>
      <c r="K13">
        <v>10.789153000000001</v>
      </c>
      <c r="M13">
        <v>7</v>
      </c>
      <c r="O13">
        <v>5.2430729999999999</v>
      </c>
      <c r="Q13">
        <v>1</v>
      </c>
      <c r="S13">
        <v>3305</v>
      </c>
      <c r="W13">
        <v>771</v>
      </c>
      <c r="Y13">
        <v>687.74489300000005</v>
      </c>
      <c r="AA13">
        <v>745.90907800000002</v>
      </c>
      <c r="AC13">
        <v>771</v>
      </c>
      <c r="AD13">
        <v>771</v>
      </c>
      <c r="AE13">
        <f t="shared" si="0"/>
        <v>0</v>
      </c>
      <c r="AF13">
        <f t="shared" si="1"/>
        <v>3.2543348897535638</v>
      </c>
      <c r="AG13">
        <f t="shared" si="2"/>
        <v>0</v>
      </c>
      <c r="AI13">
        <f t="shared" si="3"/>
        <v>30.137396856627657</v>
      </c>
    </row>
    <row r="14" spans="1:35">
      <c r="A14">
        <f t="shared" si="4"/>
        <v>9</v>
      </c>
      <c r="B14">
        <v>100</v>
      </c>
      <c r="C14">
        <v>30</v>
      </c>
      <c r="D14">
        <v>20</v>
      </c>
      <c r="E14">
        <v>8.3547999999999997E-2</v>
      </c>
      <c r="G14">
        <v>3.5559059999999998</v>
      </c>
      <c r="I14">
        <v>32</v>
      </c>
      <c r="K14">
        <v>4.5697999999999999</v>
      </c>
      <c r="M14">
        <v>3</v>
      </c>
      <c r="O14">
        <v>1.036184</v>
      </c>
      <c r="Q14">
        <v>0</v>
      </c>
      <c r="S14">
        <v>204</v>
      </c>
      <c r="W14">
        <v>628</v>
      </c>
      <c r="Y14">
        <v>524.27077599999996</v>
      </c>
      <c r="AA14">
        <v>620.86669400000005</v>
      </c>
      <c r="AC14">
        <v>628</v>
      </c>
      <c r="AD14">
        <v>628</v>
      </c>
      <c r="AE14">
        <f t="shared" si="0"/>
        <v>0</v>
      </c>
      <c r="AF14">
        <f t="shared" si="1"/>
        <v>1.1358767515923485</v>
      </c>
      <c r="AG14">
        <f t="shared" si="2"/>
        <v>0</v>
      </c>
      <c r="AI14">
        <f t="shared" si="3"/>
        <v>6.8768527565577324</v>
      </c>
    </row>
    <row r="15" spans="1:35">
      <c r="A15">
        <f t="shared" si="4"/>
        <v>10</v>
      </c>
      <c r="B15">
        <v>100</v>
      </c>
      <c r="C15">
        <v>30</v>
      </c>
      <c r="D15">
        <v>20</v>
      </c>
      <c r="E15">
        <v>9.8725999999999994E-2</v>
      </c>
      <c r="G15">
        <v>0.810998</v>
      </c>
      <c r="I15">
        <v>30</v>
      </c>
      <c r="K15">
        <v>1.971031</v>
      </c>
      <c r="M15">
        <v>1</v>
      </c>
      <c r="O15">
        <v>1.157705</v>
      </c>
      <c r="Q15">
        <v>0</v>
      </c>
      <c r="S15">
        <v>208</v>
      </c>
      <c r="W15">
        <v>732</v>
      </c>
      <c r="Y15">
        <v>705.05122900000003</v>
      </c>
      <c r="AA15">
        <v>729.54737799999998</v>
      </c>
      <c r="AC15">
        <v>732</v>
      </c>
      <c r="AD15">
        <v>732</v>
      </c>
      <c r="AE15">
        <f t="shared" si="0"/>
        <v>0</v>
      </c>
      <c r="AF15">
        <f t="shared" si="1"/>
        <v>0.3350576502732267</v>
      </c>
      <c r="AG15">
        <f t="shared" si="2"/>
        <v>0</v>
      </c>
      <c r="AH15" s="1">
        <f>AVERAGE(AG6:AG15)</f>
        <v>8.7705179078188325E-2</v>
      </c>
      <c r="AI15">
        <f t="shared" si="3"/>
        <v>9.1010532539685123</v>
      </c>
    </row>
    <row r="16" spans="1:35">
      <c r="A16">
        <f t="shared" si="4"/>
        <v>11</v>
      </c>
      <c r="B16">
        <v>100</v>
      </c>
      <c r="C16">
        <v>60</v>
      </c>
      <c r="D16">
        <v>70</v>
      </c>
      <c r="E16">
        <v>0.236485</v>
      </c>
      <c r="G16">
        <v>1.29647</v>
      </c>
      <c r="I16">
        <v>88</v>
      </c>
      <c r="K16">
        <v>8.3744940000000003</v>
      </c>
      <c r="M16">
        <v>3</v>
      </c>
      <c r="O16">
        <v>7.0777809999999999</v>
      </c>
      <c r="Q16">
        <v>2</v>
      </c>
      <c r="S16">
        <v>3940</v>
      </c>
      <c r="W16">
        <v>612.14573800000005</v>
      </c>
      <c r="Y16">
        <v>606.45432000000005</v>
      </c>
      <c r="AA16">
        <v>609.83363799999995</v>
      </c>
      <c r="AC16">
        <v>622.28300000000002</v>
      </c>
      <c r="AD16">
        <v>622.28250100000002</v>
      </c>
      <c r="AE16">
        <f t="shared" si="0"/>
        <v>-4.9899999999070133E-4</v>
      </c>
      <c r="AF16">
        <f t="shared" si="1"/>
        <v>2.0337251780392309</v>
      </c>
      <c r="AG16">
        <f t="shared" si="2"/>
        <v>1.6560210045928578</v>
      </c>
      <c r="AH16" s="1"/>
      <c r="AI16">
        <f t="shared" si="3"/>
        <v>40.624322444777398</v>
      </c>
    </row>
    <row r="17" spans="1:35">
      <c r="A17">
        <f t="shared" si="4"/>
        <v>12</v>
      </c>
      <c r="B17">
        <v>100</v>
      </c>
      <c r="C17">
        <v>60</v>
      </c>
      <c r="D17">
        <v>70</v>
      </c>
      <c r="E17">
        <v>0.72964399999999996</v>
      </c>
      <c r="G17">
        <v>6.3843709999999998</v>
      </c>
      <c r="I17">
        <v>588</v>
      </c>
      <c r="K17">
        <v>390.74563899999998</v>
      </c>
      <c r="M17">
        <v>675</v>
      </c>
      <c r="O17">
        <v>384.43690700000002</v>
      </c>
      <c r="Q17">
        <v>669</v>
      </c>
      <c r="S17">
        <v>353435</v>
      </c>
      <c r="W17">
        <v>686.13025900000002</v>
      </c>
      <c r="Y17">
        <v>649.06845799999996</v>
      </c>
      <c r="AA17">
        <v>675.20852200000002</v>
      </c>
      <c r="AC17">
        <v>686.21199999999999</v>
      </c>
      <c r="AD17">
        <v>686.21191199999998</v>
      </c>
      <c r="AE17">
        <f t="shared" si="0"/>
        <v>-8.8000000005195034E-5</v>
      </c>
      <c r="AF17">
        <f t="shared" si="1"/>
        <v>1.6037010255220316</v>
      </c>
      <c r="AG17">
        <f t="shared" si="2"/>
        <v>1.1913335540557382E-2</v>
      </c>
      <c r="AH17" s="1"/>
      <c r="AI17">
        <f t="shared" si="3"/>
        <v>29.468986140204006</v>
      </c>
    </row>
    <row r="18" spans="1:35">
      <c r="A18">
        <f t="shared" si="4"/>
        <v>13</v>
      </c>
      <c r="B18">
        <v>100</v>
      </c>
      <c r="C18">
        <v>60</v>
      </c>
      <c r="D18">
        <v>70</v>
      </c>
      <c r="E18">
        <v>0.104906</v>
      </c>
      <c r="G18">
        <v>1.2128650000000001</v>
      </c>
      <c r="I18">
        <v>20</v>
      </c>
      <c r="K18">
        <v>2.2972100000000002</v>
      </c>
      <c r="M18">
        <v>1</v>
      </c>
      <c r="O18">
        <v>1.0932789999999999</v>
      </c>
      <c r="Q18">
        <v>0</v>
      </c>
      <c r="S18">
        <v>49</v>
      </c>
      <c r="W18">
        <v>734</v>
      </c>
      <c r="Y18">
        <v>722.03353600000003</v>
      </c>
      <c r="AA18">
        <v>733.17451500000004</v>
      </c>
      <c r="AC18">
        <v>734</v>
      </c>
      <c r="AD18">
        <v>734</v>
      </c>
      <c r="AE18">
        <f t="shared" si="0"/>
        <v>0</v>
      </c>
      <c r="AF18">
        <f t="shared" si="1"/>
        <v>0.11246389645775992</v>
      </c>
      <c r="AG18">
        <f t="shared" si="2"/>
        <v>0</v>
      </c>
      <c r="AH18" s="1"/>
      <c r="AI18">
        <f t="shared" si="3"/>
        <v>6.8983201721073133</v>
      </c>
    </row>
    <row r="19" spans="1:35">
      <c r="A19">
        <f t="shared" si="4"/>
        <v>14</v>
      </c>
      <c r="B19">
        <v>100</v>
      </c>
      <c r="C19">
        <v>60</v>
      </c>
      <c r="D19">
        <v>70</v>
      </c>
      <c r="E19">
        <v>1.0622879999999999</v>
      </c>
      <c r="G19">
        <v>1.208485</v>
      </c>
      <c r="I19">
        <v>534</v>
      </c>
      <c r="K19">
        <v>10.534630999999999</v>
      </c>
      <c r="M19">
        <v>3</v>
      </c>
      <c r="O19">
        <v>9.3244430000000005</v>
      </c>
      <c r="Q19">
        <v>2</v>
      </c>
      <c r="S19">
        <v>4671</v>
      </c>
      <c r="W19">
        <v>665.86858800000005</v>
      </c>
      <c r="Y19">
        <v>657.70328300000006</v>
      </c>
      <c r="AA19">
        <v>661.46039099999996</v>
      </c>
      <c r="AC19">
        <v>666</v>
      </c>
      <c r="AD19">
        <v>666</v>
      </c>
      <c r="AE19">
        <f t="shared" si="0"/>
        <v>0</v>
      </c>
      <c r="AF19">
        <f t="shared" si="1"/>
        <v>0.68175749416790943</v>
      </c>
      <c r="AG19">
        <f t="shared" si="2"/>
        <v>1.9735425633256448E-2</v>
      </c>
      <c r="AH19" s="1"/>
      <c r="AI19">
        <f t="shared" si="3"/>
        <v>53.986923942217615</v>
      </c>
    </row>
    <row r="20" spans="1:35">
      <c r="A20">
        <f t="shared" si="4"/>
        <v>15</v>
      </c>
      <c r="B20">
        <v>100</v>
      </c>
      <c r="C20">
        <v>60</v>
      </c>
      <c r="D20">
        <v>70</v>
      </c>
      <c r="E20">
        <v>3.6904020000000002</v>
      </c>
      <c r="G20">
        <v>7.2477429999999998</v>
      </c>
      <c r="I20">
        <v>1322</v>
      </c>
      <c r="K20">
        <v>6069.1762710000003</v>
      </c>
      <c r="M20">
        <v>7465</v>
      </c>
      <c r="O20">
        <v>6061.9752170000002</v>
      </c>
      <c r="Q20">
        <v>7458</v>
      </c>
      <c r="S20">
        <v>9693517</v>
      </c>
      <c r="T20">
        <v>983.36203499999999</v>
      </c>
      <c r="U20">
        <v>984.58819300000005</v>
      </c>
      <c r="V20">
        <f>100*(U20-T20)/U20</f>
        <v>0.12453511109695532</v>
      </c>
      <c r="W20">
        <v>984.58819300000005</v>
      </c>
      <c r="Y20">
        <v>818.24859900000001</v>
      </c>
      <c r="AA20">
        <v>855.932906</v>
      </c>
      <c r="AC20">
        <v>986</v>
      </c>
      <c r="AD20">
        <v>986</v>
      </c>
      <c r="AE20">
        <f t="shared" si="0"/>
        <v>0</v>
      </c>
      <c r="AF20">
        <f t="shared" si="1"/>
        <v>13.210304056530566</v>
      </c>
      <c r="AG20">
        <f t="shared" si="2"/>
        <v>0.14339060838199116</v>
      </c>
      <c r="AH20" s="1"/>
      <c r="AI20">
        <f t="shared" si="3"/>
        <v>77.344956727500502</v>
      </c>
    </row>
    <row r="21" spans="1:35">
      <c r="A21">
        <f t="shared" si="4"/>
        <v>16</v>
      </c>
      <c r="B21">
        <v>100</v>
      </c>
      <c r="C21">
        <v>60</v>
      </c>
      <c r="D21">
        <v>20</v>
      </c>
      <c r="E21">
        <v>1.0122739999999999</v>
      </c>
      <c r="G21">
        <v>5.2880549999999999</v>
      </c>
      <c r="I21">
        <v>444</v>
      </c>
      <c r="K21">
        <v>8.1859660000000005</v>
      </c>
      <c r="M21">
        <v>6</v>
      </c>
      <c r="O21">
        <v>2.9117860000000002</v>
      </c>
      <c r="Q21">
        <v>1</v>
      </c>
      <c r="S21">
        <v>907</v>
      </c>
      <c r="W21">
        <v>691</v>
      </c>
      <c r="Y21">
        <v>629.62062100000003</v>
      </c>
      <c r="AA21">
        <v>664.05455800000004</v>
      </c>
      <c r="AC21">
        <v>691</v>
      </c>
      <c r="AD21">
        <v>691</v>
      </c>
      <c r="AE21">
        <f t="shared" si="0"/>
        <v>0</v>
      </c>
      <c r="AF21">
        <f t="shared" si="1"/>
        <v>3.8994850940665642</v>
      </c>
      <c r="AG21">
        <f t="shared" si="2"/>
        <v>0</v>
      </c>
      <c r="AH21" s="1"/>
      <c r="AI21">
        <f t="shared" si="3"/>
        <v>43.899828312045926</v>
      </c>
    </row>
    <row r="22" spans="1:35">
      <c r="A22">
        <f t="shared" si="4"/>
        <v>17</v>
      </c>
      <c r="B22">
        <v>100</v>
      </c>
      <c r="C22">
        <v>60</v>
      </c>
      <c r="D22">
        <v>20</v>
      </c>
      <c r="E22">
        <v>2.0647000000000002</v>
      </c>
      <c r="G22">
        <v>6.021585</v>
      </c>
      <c r="I22">
        <v>1324</v>
      </c>
      <c r="K22">
        <v>13.430775000000001</v>
      </c>
      <c r="M22">
        <v>8</v>
      </c>
      <c r="O22">
        <v>7.4705680000000001</v>
      </c>
      <c r="Q22">
        <v>1</v>
      </c>
      <c r="S22">
        <v>5723</v>
      </c>
      <c r="W22">
        <v>666.99581799999999</v>
      </c>
      <c r="Y22">
        <v>631.11060299999997</v>
      </c>
      <c r="AA22">
        <v>655.171515</v>
      </c>
      <c r="AC22">
        <v>667</v>
      </c>
      <c r="AD22">
        <v>667</v>
      </c>
      <c r="AE22">
        <f t="shared" si="0"/>
        <v>0</v>
      </c>
      <c r="AF22">
        <f t="shared" si="1"/>
        <v>1.7733971759325184</v>
      </c>
      <c r="AG22">
        <f t="shared" si="2"/>
        <v>6.269904378942209E-4</v>
      </c>
      <c r="AH22" s="1"/>
      <c r="AI22">
        <f t="shared" si="3"/>
        <v>32.950347378439787</v>
      </c>
    </row>
    <row r="23" spans="1:35">
      <c r="A23">
        <f t="shared" si="4"/>
        <v>18</v>
      </c>
      <c r="B23">
        <v>100</v>
      </c>
      <c r="C23">
        <v>60</v>
      </c>
      <c r="D23">
        <v>20</v>
      </c>
      <c r="E23">
        <v>0.34947899999999998</v>
      </c>
      <c r="G23">
        <v>1.213508</v>
      </c>
      <c r="I23">
        <v>206</v>
      </c>
      <c r="K23">
        <v>6.7612649999999999</v>
      </c>
      <c r="M23">
        <v>3</v>
      </c>
      <c r="O23">
        <v>5.5532199999999996</v>
      </c>
      <c r="Q23">
        <v>2</v>
      </c>
      <c r="S23">
        <v>2672</v>
      </c>
      <c r="W23">
        <v>756.78060300000004</v>
      </c>
      <c r="Y23">
        <v>725.10374899999999</v>
      </c>
      <c r="AA23">
        <v>746.52768400000002</v>
      </c>
      <c r="AC23">
        <v>758</v>
      </c>
      <c r="AD23">
        <v>758</v>
      </c>
      <c r="AE23">
        <f t="shared" si="0"/>
        <v>0</v>
      </c>
      <c r="AF23">
        <f t="shared" si="1"/>
        <v>1.515936845437353</v>
      </c>
      <c r="AG23">
        <f t="shared" si="2"/>
        <v>0.16112952620165902</v>
      </c>
      <c r="AH23" s="1"/>
      <c r="AI23">
        <f t="shared" si="3"/>
        <v>32.367226240333096</v>
      </c>
    </row>
    <row r="24" spans="1:35">
      <c r="A24">
        <f t="shared" si="4"/>
        <v>19</v>
      </c>
      <c r="B24">
        <v>100</v>
      </c>
      <c r="C24">
        <v>60</v>
      </c>
      <c r="D24">
        <v>20</v>
      </c>
      <c r="E24">
        <v>0.370199</v>
      </c>
      <c r="G24">
        <v>4.7590870000000001</v>
      </c>
      <c r="I24">
        <v>194</v>
      </c>
      <c r="K24">
        <v>8.4839990000000007</v>
      </c>
      <c r="M24">
        <v>6</v>
      </c>
      <c r="O24">
        <v>3.725508</v>
      </c>
      <c r="Q24">
        <v>1</v>
      </c>
      <c r="S24">
        <v>1011</v>
      </c>
      <c r="W24">
        <v>763</v>
      </c>
      <c r="Y24">
        <v>626.52922699999999</v>
      </c>
      <c r="AA24">
        <v>722.01014799999996</v>
      </c>
      <c r="AC24">
        <v>763.971</v>
      </c>
      <c r="AD24">
        <v>763.97111299999995</v>
      </c>
      <c r="AE24">
        <f t="shared" si="0"/>
        <v>1.129999999420761E-4</v>
      </c>
      <c r="AF24">
        <f t="shared" si="1"/>
        <v>5.4994563564875554</v>
      </c>
      <c r="AG24">
        <f t="shared" si="2"/>
        <v>0.12726081258191396</v>
      </c>
      <c r="AH24" s="1"/>
      <c r="AI24">
        <f t="shared" si="3"/>
        <v>30.035626749179507</v>
      </c>
    </row>
    <row r="25" spans="1:35">
      <c r="A25">
        <f t="shared" si="4"/>
        <v>20</v>
      </c>
      <c r="B25">
        <v>100</v>
      </c>
      <c r="C25">
        <v>60</v>
      </c>
      <c r="D25">
        <v>20</v>
      </c>
      <c r="E25">
        <v>0.367315</v>
      </c>
      <c r="G25">
        <v>0.998108</v>
      </c>
      <c r="I25">
        <v>226</v>
      </c>
      <c r="K25">
        <v>3.8260869999999998</v>
      </c>
      <c r="M25">
        <v>2</v>
      </c>
      <c r="O25">
        <v>2.8265410000000002</v>
      </c>
      <c r="Q25">
        <v>1</v>
      </c>
      <c r="S25">
        <v>708</v>
      </c>
      <c r="W25">
        <v>532.21869700000002</v>
      </c>
      <c r="Y25">
        <v>521.89455099999998</v>
      </c>
      <c r="AA25">
        <v>528.19609600000001</v>
      </c>
      <c r="AC25">
        <v>533</v>
      </c>
      <c r="AD25">
        <v>533</v>
      </c>
      <c r="AE25">
        <f t="shared" si="0"/>
        <v>0</v>
      </c>
      <c r="AF25">
        <f t="shared" si="1"/>
        <v>0.90261842116380753</v>
      </c>
      <c r="AG25">
        <f t="shared" si="2"/>
        <v>0.1468011184883232</v>
      </c>
      <c r="AH25" s="1">
        <f>AVERAGE(AG16:AG25)</f>
        <v>0.22668788218584529</v>
      </c>
      <c r="AI25">
        <f t="shared" si="3"/>
        <v>38.963038686202154</v>
      </c>
    </row>
    <row r="26" spans="1:35">
      <c r="A26">
        <f t="shared" si="4"/>
        <v>21</v>
      </c>
      <c r="B26">
        <v>150</v>
      </c>
      <c r="C26">
        <v>30</v>
      </c>
      <c r="D26">
        <v>70</v>
      </c>
      <c r="E26">
        <v>2.4025889999999999</v>
      </c>
      <c r="G26">
        <v>24.655322000000002</v>
      </c>
      <c r="I26">
        <v>448</v>
      </c>
      <c r="K26">
        <v>40.109727999999997</v>
      </c>
      <c r="M26">
        <v>27</v>
      </c>
      <c r="O26">
        <v>15.581064</v>
      </c>
      <c r="Q26">
        <v>3</v>
      </c>
      <c r="S26">
        <v>3307</v>
      </c>
      <c r="W26">
        <v>1029</v>
      </c>
      <c r="Y26">
        <v>946.92956500000003</v>
      </c>
      <c r="AA26">
        <v>1010.002422</v>
      </c>
      <c r="AC26">
        <v>1029</v>
      </c>
      <c r="AD26">
        <v>1029</v>
      </c>
      <c r="AE26">
        <f t="shared" si="0"/>
        <v>0</v>
      </c>
      <c r="AF26">
        <f t="shared" si="1"/>
        <v>1.8462174927113679</v>
      </c>
      <c r="AG26">
        <f t="shared" si="2"/>
        <v>0</v>
      </c>
      <c r="AH26" s="1"/>
      <c r="AI26">
        <f t="shared" si="3"/>
        <v>23.147894853975103</v>
      </c>
    </row>
    <row r="27" spans="1:35">
      <c r="A27">
        <f t="shared" si="4"/>
        <v>22</v>
      </c>
      <c r="B27">
        <v>150</v>
      </c>
      <c r="C27">
        <v>30</v>
      </c>
      <c r="D27">
        <v>70</v>
      </c>
      <c r="E27">
        <v>0.96498200000000001</v>
      </c>
      <c r="G27">
        <v>23.080345000000001</v>
      </c>
      <c r="I27">
        <v>124</v>
      </c>
      <c r="K27">
        <v>27.010086999999999</v>
      </c>
      <c r="M27">
        <v>25</v>
      </c>
      <c r="O27">
        <v>4.267614</v>
      </c>
      <c r="Q27">
        <v>2</v>
      </c>
      <c r="S27">
        <v>0</v>
      </c>
      <c r="W27">
        <v>1160</v>
      </c>
      <c r="Y27">
        <v>1075.7196670000001</v>
      </c>
      <c r="AA27">
        <v>1143.2159119999999</v>
      </c>
      <c r="AC27">
        <v>1160</v>
      </c>
      <c r="AD27">
        <v>1160</v>
      </c>
      <c r="AE27">
        <f t="shared" si="0"/>
        <v>0</v>
      </c>
      <c r="AF27">
        <f t="shared" si="1"/>
        <v>1.4469041379310441</v>
      </c>
      <c r="AG27">
        <f t="shared" si="2"/>
        <v>0</v>
      </c>
      <c r="AH27" s="1"/>
      <c r="AI27">
        <f t="shared" si="3"/>
        <v>19.914596208346882</v>
      </c>
    </row>
    <row r="28" spans="1:35">
      <c r="A28">
        <f t="shared" si="4"/>
        <v>23</v>
      </c>
      <c r="B28">
        <v>150</v>
      </c>
      <c r="C28">
        <v>30</v>
      </c>
      <c r="D28">
        <v>70</v>
      </c>
      <c r="E28">
        <v>0.158966</v>
      </c>
      <c r="G28">
        <v>5.1078239999999999</v>
      </c>
      <c r="I28">
        <v>56</v>
      </c>
      <c r="K28">
        <v>9.644914</v>
      </c>
      <c r="M28">
        <v>7</v>
      </c>
      <c r="O28">
        <v>4.5825329999999997</v>
      </c>
      <c r="Q28">
        <v>2</v>
      </c>
      <c r="S28">
        <v>211</v>
      </c>
      <c r="W28">
        <v>965</v>
      </c>
      <c r="Y28">
        <v>929.72269500000004</v>
      </c>
      <c r="AA28">
        <v>957.06081200000006</v>
      </c>
      <c r="AC28">
        <v>965</v>
      </c>
      <c r="AD28">
        <v>965</v>
      </c>
      <c r="AE28">
        <f t="shared" si="0"/>
        <v>0</v>
      </c>
      <c r="AF28">
        <f t="shared" si="1"/>
        <v>0.82271378238341397</v>
      </c>
      <c r="AG28">
        <f t="shared" si="2"/>
        <v>0</v>
      </c>
      <c r="AH28" s="1"/>
      <c r="AI28">
        <f t="shared" si="3"/>
        <v>22.50508648548962</v>
      </c>
    </row>
    <row r="29" spans="1:35">
      <c r="A29">
        <f t="shared" si="4"/>
        <v>24</v>
      </c>
      <c r="B29">
        <v>150</v>
      </c>
      <c r="C29">
        <v>30</v>
      </c>
      <c r="D29">
        <v>70</v>
      </c>
      <c r="E29">
        <v>0.60726100000000005</v>
      </c>
      <c r="G29">
        <v>24.489713999999999</v>
      </c>
      <c r="I29">
        <v>98</v>
      </c>
      <c r="K29">
        <v>32.621149000000003</v>
      </c>
      <c r="M29">
        <v>27</v>
      </c>
      <c r="O29">
        <v>8.5183689999999999</v>
      </c>
      <c r="Q29">
        <v>3</v>
      </c>
      <c r="S29">
        <v>2163</v>
      </c>
      <c r="W29">
        <v>1242</v>
      </c>
      <c r="Y29">
        <v>1170.744571</v>
      </c>
      <c r="AA29">
        <v>1232.6344879999999</v>
      </c>
      <c r="AC29">
        <v>1242</v>
      </c>
      <c r="AD29">
        <v>1242</v>
      </c>
      <c r="AE29">
        <f t="shared" si="0"/>
        <v>0</v>
      </c>
      <c r="AF29">
        <f t="shared" si="1"/>
        <v>0.75406698872786482</v>
      </c>
      <c r="AG29">
        <f t="shared" si="2"/>
        <v>0</v>
      </c>
      <c r="AH29" s="1"/>
      <c r="AI29">
        <f t="shared" si="3"/>
        <v>13.143576751183511</v>
      </c>
    </row>
    <row r="30" spans="1:35">
      <c r="A30">
        <f t="shared" si="4"/>
        <v>25</v>
      </c>
      <c r="B30">
        <v>150</v>
      </c>
      <c r="C30">
        <v>30</v>
      </c>
      <c r="D30">
        <v>70</v>
      </c>
      <c r="E30">
        <v>6.1698940000000002</v>
      </c>
      <c r="G30">
        <v>24.691631000000001</v>
      </c>
      <c r="I30">
        <v>942</v>
      </c>
      <c r="K30">
        <v>709.74164499999995</v>
      </c>
      <c r="M30">
        <v>1351</v>
      </c>
      <c r="O30">
        <v>685.23666000000003</v>
      </c>
      <c r="Q30">
        <v>1327</v>
      </c>
      <c r="S30">
        <v>207429</v>
      </c>
      <c r="W30">
        <v>1149</v>
      </c>
      <c r="Y30">
        <v>1013.045865</v>
      </c>
      <c r="AA30">
        <v>1063.947928</v>
      </c>
      <c r="AC30">
        <v>1149</v>
      </c>
      <c r="AD30">
        <v>1149</v>
      </c>
      <c r="AE30">
        <f t="shared" si="0"/>
        <v>0</v>
      </c>
      <c r="AF30">
        <f t="shared" si="1"/>
        <v>7.4022691035683161</v>
      </c>
      <c r="AG30">
        <f t="shared" si="2"/>
        <v>0</v>
      </c>
      <c r="AH30" s="1"/>
      <c r="AI30">
        <f t="shared" si="3"/>
        <v>62.559385928202907</v>
      </c>
    </row>
    <row r="31" spans="1:35">
      <c r="A31">
        <f t="shared" si="4"/>
        <v>26</v>
      </c>
      <c r="B31">
        <v>150</v>
      </c>
      <c r="C31">
        <v>30</v>
      </c>
      <c r="D31">
        <v>20</v>
      </c>
      <c r="E31">
        <v>0.20249800000000001</v>
      </c>
      <c r="G31">
        <v>3.6842429999999999</v>
      </c>
      <c r="I31">
        <v>92</v>
      </c>
      <c r="K31">
        <v>6.9418740000000003</v>
      </c>
      <c r="M31">
        <v>6</v>
      </c>
      <c r="O31">
        <v>3.2684600000000001</v>
      </c>
      <c r="Q31">
        <v>2</v>
      </c>
      <c r="S31">
        <v>232</v>
      </c>
      <c r="W31">
        <v>822.33333300000004</v>
      </c>
      <c r="Y31">
        <v>790.16113299999995</v>
      </c>
      <c r="AA31">
        <v>813.932095</v>
      </c>
      <c r="AC31">
        <v>822.33299999999997</v>
      </c>
      <c r="AD31">
        <v>822.33333300000004</v>
      </c>
      <c r="AE31">
        <f t="shared" si="0"/>
        <v>3.3300000006875052E-4</v>
      </c>
      <c r="AF31">
        <f t="shared" si="1"/>
        <v>1.0215936364092353</v>
      </c>
      <c r="AG31">
        <f t="shared" si="2"/>
        <v>-4.0494527791292938E-5</v>
      </c>
      <c r="AH31" s="1"/>
      <c r="AI31">
        <f t="shared" si="3"/>
        <v>26.113346305195204</v>
      </c>
    </row>
    <row r="32" spans="1:35">
      <c r="A32">
        <f t="shared" si="4"/>
        <v>27</v>
      </c>
      <c r="B32">
        <v>150</v>
      </c>
      <c r="C32">
        <v>30</v>
      </c>
      <c r="D32">
        <v>20</v>
      </c>
      <c r="E32">
        <v>0.20006199999999999</v>
      </c>
      <c r="G32">
        <v>16.809266999999998</v>
      </c>
      <c r="I32">
        <v>32</v>
      </c>
      <c r="K32">
        <v>19.535772000000001</v>
      </c>
      <c r="M32">
        <v>643</v>
      </c>
      <c r="O32">
        <v>2.764923</v>
      </c>
      <c r="Q32">
        <v>1</v>
      </c>
      <c r="S32">
        <v>124</v>
      </c>
      <c r="W32">
        <v>1046</v>
      </c>
      <c r="Y32">
        <v>991.35188600000004</v>
      </c>
      <c r="AA32">
        <v>1039.478766</v>
      </c>
      <c r="AC32">
        <v>1046</v>
      </c>
      <c r="AD32">
        <v>1046</v>
      </c>
      <c r="AE32">
        <f t="shared" si="0"/>
        <v>0</v>
      </c>
      <c r="AF32">
        <f t="shared" si="1"/>
        <v>0.62344493307839866</v>
      </c>
      <c r="AG32">
        <f t="shared" si="2"/>
        <v>0</v>
      </c>
      <c r="AH32" s="1"/>
      <c r="AI32">
        <f t="shared" si="3"/>
        <v>11.933136429923371</v>
      </c>
    </row>
    <row r="33" spans="1:35">
      <c r="A33">
        <f t="shared" si="4"/>
        <v>28</v>
      </c>
      <c r="B33">
        <v>150</v>
      </c>
      <c r="C33">
        <v>30</v>
      </c>
      <c r="D33">
        <v>20</v>
      </c>
      <c r="E33">
        <v>0.35766300000000001</v>
      </c>
      <c r="G33">
        <v>18.82403</v>
      </c>
      <c r="I33">
        <v>78</v>
      </c>
      <c r="K33">
        <v>22.329004000000001</v>
      </c>
      <c r="M33">
        <v>21</v>
      </c>
      <c r="O33">
        <v>3.6208490000000002</v>
      </c>
      <c r="Q33">
        <v>2</v>
      </c>
      <c r="S33">
        <v>370</v>
      </c>
      <c r="W33">
        <v>922</v>
      </c>
      <c r="Y33">
        <v>851.08522500000004</v>
      </c>
      <c r="AA33">
        <v>899.48925799999995</v>
      </c>
      <c r="AC33">
        <v>922</v>
      </c>
      <c r="AD33">
        <v>922</v>
      </c>
      <c r="AE33">
        <f t="shared" si="0"/>
        <v>0</v>
      </c>
      <c r="AF33">
        <f t="shared" si="1"/>
        <v>2.4415121475054282</v>
      </c>
      <c r="AG33">
        <f t="shared" si="2"/>
        <v>0</v>
      </c>
      <c r="AH33" s="1"/>
      <c r="AI33">
        <f t="shared" si="3"/>
        <v>31.743373648157331</v>
      </c>
    </row>
    <row r="34" spans="1:35">
      <c r="A34">
        <f t="shared" si="4"/>
        <v>29</v>
      </c>
      <c r="B34">
        <v>150</v>
      </c>
      <c r="C34">
        <v>30</v>
      </c>
      <c r="D34">
        <v>20</v>
      </c>
      <c r="E34">
        <v>1.5966290000000001</v>
      </c>
      <c r="G34">
        <v>14.228877000000001</v>
      </c>
      <c r="I34">
        <v>188</v>
      </c>
      <c r="K34">
        <v>21.240431000000001</v>
      </c>
      <c r="M34">
        <v>16</v>
      </c>
      <c r="O34">
        <v>7.0326050000000002</v>
      </c>
      <c r="Q34">
        <v>2</v>
      </c>
      <c r="S34">
        <v>1256</v>
      </c>
      <c r="W34">
        <v>992</v>
      </c>
      <c r="Y34">
        <v>855.02821400000005</v>
      </c>
      <c r="AA34">
        <v>921.05194100000006</v>
      </c>
      <c r="AC34">
        <v>992</v>
      </c>
      <c r="AD34">
        <v>992</v>
      </c>
      <c r="AE34">
        <f t="shared" si="0"/>
        <v>0</v>
      </c>
      <c r="AF34">
        <f t="shared" si="1"/>
        <v>7.152022076612897</v>
      </c>
      <c r="AG34">
        <f t="shared" si="2"/>
        <v>0</v>
      </c>
      <c r="AH34" s="1"/>
      <c r="AI34">
        <f t="shared" si="3"/>
        <v>51.797571654647157</v>
      </c>
    </row>
    <row r="35" spans="1:35">
      <c r="A35">
        <f t="shared" si="4"/>
        <v>30</v>
      </c>
      <c r="B35">
        <v>150</v>
      </c>
      <c r="C35">
        <v>30</v>
      </c>
      <c r="D35">
        <v>20</v>
      </c>
      <c r="E35">
        <v>3.7005599999999998</v>
      </c>
      <c r="G35">
        <v>18.492449000000001</v>
      </c>
      <c r="I35">
        <v>682</v>
      </c>
      <c r="K35">
        <v>40.781207000000002</v>
      </c>
      <c r="M35">
        <v>22</v>
      </c>
      <c r="O35">
        <v>22.301023000000001</v>
      </c>
      <c r="Q35">
        <v>3</v>
      </c>
      <c r="S35">
        <v>10877</v>
      </c>
      <c r="W35">
        <v>848</v>
      </c>
      <c r="Y35">
        <v>729.61710100000005</v>
      </c>
      <c r="AA35">
        <v>775.25460499999997</v>
      </c>
      <c r="AC35">
        <v>848</v>
      </c>
      <c r="AD35">
        <v>848</v>
      </c>
      <c r="AE35">
        <f t="shared" si="0"/>
        <v>0</v>
      </c>
      <c r="AF35">
        <f t="shared" si="1"/>
        <v>8.578466391509437</v>
      </c>
      <c r="AG35">
        <f t="shared" si="2"/>
        <v>0</v>
      </c>
      <c r="AH35" s="1">
        <f>AVERAGE(AG26:AG35)</f>
        <v>-4.0494527791292935E-6</v>
      </c>
      <c r="AI35">
        <f t="shared" si="3"/>
        <v>61.449242766051924</v>
      </c>
    </row>
    <row r="36" spans="1:35">
      <c r="A36">
        <f t="shared" si="4"/>
        <v>31</v>
      </c>
      <c r="B36">
        <v>150</v>
      </c>
      <c r="C36">
        <v>100</v>
      </c>
      <c r="D36">
        <v>70</v>
      </c>
      <c r="E36">
        <v>101.603921</v>
      </c>
      <c r="G36">
        <v>26.748839</v>
      </c>
      <c r="I36">
        <v>28538</v>
      </c>
      <c r="K36">
        <v>34485.618928000004</v>
      </c>
      <c r="M36">
        <v>7812</v>
      </c>
      <c r="O36">
        <v>34459.033276000002</v>
      </c>
      <c r="Q36">
        <v>7785</v>
      </c>
      <c r="S36">
        <v>13175000</v>
      </c>
      <c r="T36">
        <v>1375.06351</v>
      </c>
      <c r="U36">
        <v>1377.072388</v>
      </c>
      <c r="V36">
        <f>100*(U36-T36)/U36</f>
        <v>0.14588034859356247</v>
      </c>
      <c r="W36">
        <v>1377.072388</v>
      </c>
      <c r="Y36">
        <v>1263.798462</v>
      </c>
      <c r="AA36">
        <v>1344.1356559999999</v>
      </c>
      <c r="AC36">
        <v>1377.1120000000001</v>
      </c>
      <c r="AD36">
        <v>1377.072388</v>
      </c>
      <c r="AE36">
        <f t="shared" si="0"/>
        <v>-3.9612000000033731E-2</v>
      </c>
      <c r="AF36">
        <f t="shared" si="1"/>
        <v>2.3946703374027822</v>
      </c>
      <c r="AG36">
        <f t="shared" si="2"/>
        <v>2.8765372354582226E-3</v>
      </c>
      <c r="AH36" s="1"/>
      <c r="AI36">
        <f t="shared" si="3"/>
        <v>29.077064036784687</v>
      </c>
    </row>
    <row r="37" spans="1:35">
      <c r="A37">
        <f t="shared" si="4"/>
        <v>32</v>
      </c>
      <c r="B37">
        <v>150</v>
      </c>
      <c r="C37">
        <v>100</v>
      </c>
      <c r="D37">
        <v>70</v>
      </c>
      <c r="E37">
        <v>0.53907300000000002</v>
      </c>
      <c r="G37">
        <v>4.862152</v>
      </c>
      <c r="I37">
        <v>192</v>
      </c>
      <c r="K37">
        <v>11.085375000000001</v>
      </c>
      <c r="M37">
        <v>7</v>
      </c>
      <c r="O37">
        <v>6.30511</v>
      </c>
      <c r="Q37">
        <v>2</v>
      </c>
      <c r="S37">
        <v>580</v>
      </c>
      <c r="W37">
        <v>837</v>
      </c>
      <c r="Y37">
        <v>833.23863200000005</v>
      </c>
      <c r="AA37">
        <v>835.99321499999996</v>
      </c>
      <c r="AC37">
        <v>837</v>
      </c>
      <c r="AD37">
        <v>837</v>
      </c>
      <c r="AE37">
        <f t="shared" si="0"/>
        <v>0</v>
      </c>
      <c r="AF37">
        <f t="shared" si="1"/>
        <v>0.12028494623656347</v>
      </c>
      <c r="AG37">
        <f t="shared" si="2"/>
        <v>0</v>
      </c>
      <c r="AH37" s="1"/>
      <c r="AI37">
        <f t="shared" si="3"/>
        <v>26.766458373656878</v>
      </c>
    </row>
    <row r="38" spans="1:35">
      <c r="A38">
        <f t="shared" si="4"/>
        <v>33</v>
      </c>
      <c r="B38">
        <v>150</v>
      </c>
      <c r="C38">
        <v>100</v>
      </c>
      <c r="D38">
        <v>70</v>
      </c>
      <c r="E38">
        <v>29.496079000000002</v>
      </c>
      <c r="G38">
        <v>27.111547999999999</v>
      </c>
      <c r="I38">
        <v>8744</v>
      </c>
      <c r="K38">
        <v>6169.6709860000001</v>
      </c>
      <c r="M38">
        <v>8106</v>
      </c>
      <c r="O38">
        <v>6142.8582249999999</v>
      </c>
      <c r="Q38">
        <v>7453</v>
      </c>
      <c r="S38">
        <v>2323005</v>
      </c>
      <c r="T38">
        <v>971.67033100000003</v>
      </c>
      <c r="U38">
        <v>972.78032900000005</v>
      </c>
      <c r="V38">
        <f t="shared" ref="V38:V41" si="5">100*(U38-T38)/U38</f>
        <v>0.1141057201620304</v>
      </c>
      <c r="W38">
        <v>972.77951900000005</v>
      </c>
      <c r="Y38">
        <v>912.29793299999994</v>
      </c>
      <c r="AA38">
        <v>951.08998899999995</v>
      </c>
      <c r="AC38">
        <v>972.80399999999997</v>
      </c>
      <c r="AD38">
        <v>972.80363999999997</v>
      </c>
      <c r="AE38">
        <f t="shared" si="0"/>
        <v>-3.6000000000058208E-4</v>
      </c>
      <c r="AF38">
        <f t="shared" si="1"/>
        <v>2.2321616127693193</v>
      </c>
      <c r="AG38">
        <f t="shared" si="2"/>
        <v>2.5166031481716842E-3</v>
      </c>
      <c r="AH38" s="1"/>
      <c r="AI38">
        <f t="shared" si="3"/>
        <v>35.861377709242056</v>
      </c>
    </row>
    <row r="39" spans="1:35">
      <c r="A39">
        <f t="shared" si="4"/>
        <v>34</v>
      </c>
      <c r="B39">
        <v>150</v>
      </c>
      <c r="C39">
        <v>100</v>
      </c>
      <c r="D39">
        <v>70</v>
      </c>
      <c r="E39">
        <v>132.02720199999999</v>
      </c>
      <c r="G39">
        <v>14.15935</v>
      </c>
      <c r="I39">
        <v>32124</v>
      </c>
      <c r="K39">
        <v>6121.1894670000001</v>
      </c>
      <c r="M39">
        <v>7457</v>
      </c>
      <c r="O39">
        <v>6107.1292729999996</v>
      </c>
      <c r="Q39">
        <v>7443</v>
      </c>
      <c r="S39">
        <v>1674151</v>
      </c>
      <c r="T39">
        <v>1257.9786200000001</v>
      </c>
      <c r="U39">
        <v>1260.57242</v>
      </c>
      <c r="V39">
        <f t="shared" si="5"/>
        <v>0.20576366409792415</v>
      </c>
      <c r="W39">
        <v>1260.57242</v>
      </c>
      <c r="Y39">
        <v>1206.8331909999999</v>
      </c>
      <c r="AA39">
        <v>1238.3000179999999</v>
      </c>
      <c r="AC39">
        <v>1261.1880000000001</v>
      </c>
      <c r="AD39">
        <v>1261.1879180000001</v>
      </c>
      <c r="AE39">
        <f t="shared" si="0"/>
        <v>-8.2000000020343577E-5</v>
      </c>
      <c r="AF39">
        <f t="shared" si="1"/>
        <v>1.8156816408850349</v>
      </c>
      <c r="AG39">
        <f t="shared" si="2"/>
        <v>4.8833370477845008E-2</v>
      </c>
      <c r="AH39" s="1"/>
      <c r="AI39">
        <f t="shared" si="3"/>
        <v>41.445332235786353</v>
      </c>
    </row>
    <row r="40" spans="1:35">
      <c r="A40">
        <f t="shared" si="4"/>
        <v>35</v>
      </c>
      <c r="B40">
        <v>150</v>
      </c>
      <c r="C40">
        <v>100</v>
      </c>
      <c r="D40">
        <v>70</v>
      </c>
      <c r="E40">
        <v>10.900606</v>
      </c>
      <c r="G40">
        <v>5.2125329999999996</v>
      </c>
      <c r="I40">
        <v>2888</v>
      </c>
      <c r="K40">
        <v>5796.7382550000002</v>
      </c>
      <c r="M40">
        <v>7434</v>
      </c>
      <c r="O40">
        <v>5791.5143580000004</v>
      </c>
      <c r="Q40">
        <v>7429</v>
      </c>
      <c r="S40">
        <v>2443005</v>
      </c>
      <c r="T40">
        <v>1086.0428400000001</v>
      </c>
      <c r="U40">
        <v>1089</v>
      </c>
      <c r="V40">
        <f t="shared" si="5"/>
        <v>0.2715482093663848</v>
      </c>
      <c r="W40">
        <v>1087.08492</v>
      </c>
      <c r="Y40">
        <v>1040.1704480000001</v>
      </c>
      <c r="AA40">
        <v>1077.1114769999999</v>
      </c>
      <c r="AC40">
        <v>1089</v>
      </c>
      <c r="AD40">
        <v>1089</v>
      </c>
      <c r="AE40">
        <f t="shared" si="0"/>
        <v>0</v>
      </c>
      <c r="AF40">
        <f t="shared" si="1"/>
        <v>1.0936149312051977</v>
      </c>
      <c r="AG40">
        <f t="shared" si="2"/>
        <v>0.17616655007963766</v>
      </c>
      <c r="AH40" s="1"/>
      <c r="AI40">
        <f t="shared" si="3"/>
        <v>21.258777035794207</v>
      </c>
    </row>
    <row r="41" spans="1:35">
      <c r="A41">
        <f t="shared" si="4"/>
        <v>36</v>
      </c>
      <c r="B41">
        <v>150</v>
      </c>
      <c r="C41">
        <v>100</v>
      </c>
      <c r="D41">
        <v>20</v>
      </c>
      <c r="E41">
        <v>16.120384000000001</v>
      </c>
      <c r="G41">
        <v>4.4246449999999999</v>
      </c>
      <c r="I41">
        <v>4602</v>
      </c>
      <c r="K41">
        <v>31140.732099000001</v>
      </c>
      <c r="M41">
        <v>7262</v>
      </c>
      <c r="O41">
        <v>31136.221857</v>
      </c>
      <c r="Q41">
        <v>7258</v>
      </c>
      <c r="S41">
        <v>15955452</v>
      </c>
      <c r="T41">
        <v>918.97059300000001</v>
      </c>
      <c r="U41">
        <v>923</v>
      </c>
      <c r="V41">
        <f t="shared" si="5"/>
        <v>0.43655547128927324</v>
      </c>
      <c r="W41">
        <v>921.27347899999995</v>
      </c>
      <c r="Y41">
        <v>893.51855699999999</v>
      </c>
      <c r="AA41">
        <v>904.29005299999994</v>
      </c>
      <c r="AC41">
        <v>923</v>
      </c>
      <c r="AD41">
        <v>923</v>
      </c>
      <c r="AE41">
        <f t="shared" si="0"/>
        <v>0</v>
      </c>
      <c r="AF41">
        <f t="shared" si="1"/>
        <v>2.0308787158736887</v>
      </c>
      <c r="AG41">
        <f t="shared" si="2"/>
        <v>0.18740591576283158</v>
      </c>
      <c r="AH41" s="1"/>
      <c r="AI41">
        <f t="shared" si="3"/>
        <v>61.190681782496199</v>
      </c>
    </row>
    <row r="42" spans="1:35">
      <c r="A42">
        <f t="shared" si="4"/>
        <v>37</v>
      </c>
      <c r="B42">
        <v>150</v>
      </c>
      <c r="C42">
        <v>100</v>
      </c>
      <c r="D42">
        <v>20</v>
      </c>
      <c r="E42">
        <v>15.450291</v>
      </c>
      <c r="G42">
        <v>22.158449000000001</v>
      </c>
      <c r="I42">
        <v>3064</v>
      </c>
      <c r="K42">
        <v>2359.9620479999999</v>
      </c>
      <c r="M42">
        <v>2756</v>
      </c>
      <c r="O42">
        <v>2338.1401719999999</v>
      </c>
      <c r="Q42">
        <v>2734</v>
      </c>
      <c r="S42">
        <v>845218</v>
      </c>
      <c r="W42">
        <v>923.77265399999999</v>
      </c>
      <c r="Y42">
        <v>774.71570999999994</v>
      </c>
      <c r="AA42">
        <v>879.66463599999997</v>
      </c>
      <c r="AC42">
        <v>925</v>
      </c>
      <c r="AD42">
        <v>925</v>
      </c>
      <c r="AE42">
        <f t="shared" si="0"/>
        <v>0</v>
      </c>
      <c r="AF42">
        <f t="shared" si="1"/>
        <v>4.9076321759141432</v>
      </c>
      <c r="AG42">
        <f t="shared" si="2"/>
        <v>0.1328623438554408</v>
      </c>
      <c r="AH42" s="1"/>
      <c r="AI42">
        <f t="shared" si="3"/>
        <v>29.591387570645484</v>
      </c>
    </row>
    <row r="43" spans="1:35">
      <c r="A43">
        <f t="shared" si="4"/>
        <v>38</v>
      </c>
      <c r="B43">
        <v>150</v>
      </c>
      <c r="C43">
        <v>100</v>
      </c>
      <c r="D43">
        <v>20</v>
      </c>
      <c r="E43">
        <v>2.3242600000000002</v>
      </c>
      <c r="G43">
        <v>4.8444859999999998</v>
      </c>
      <c r="I43">
        <v>584</v>
      </c>
      <c r="K43">
        <v>16.181912000000001</v>
      </c>
      <c r="M43">
        <v>8</v>
      </c>
      <c r="O43">
        <v>11.658977999999999</v>
      </c>
      <c r="Q43">
        <v>3</v>
      </c>
      <c r="S43">
        <v>1427</v>
      </c>
      <c r="W43">
        <v>1139</v>
      </c>
      <c r="Y43">
        <v>1111.7945099999999</v>
      </c>
      <c r="AA43">
        <v>1126.884941</v>
      </c>
      <c r="AC43">
        <v>1139</v>
      </c>
      <c r="AD43">
        <v>1139</v>
      </c>
      <c r="AE43">
        <f t="shared" si="0"/>
        <v>0</v>
      </c>
      <c r="AF43">
        <f t="shared" si="1"/>
        <v>1.0636575065847211</v>
      </c>
      <c r="AG43">
        <f t="shared" si="2"/>
        <v>0</v>
      </c>
      <c r="AH43" s="1"/>
      <c r="AI43">
        <f t="shared" si="3"/>
        <v>44.531669894568886</v>
      </c>
    </row>
    <row r="44" spans="1:35">
      <c r="A44">
        <f t="shared" si="4"/>
        <v>39</v>
      </c>
      <c r="B44">
        <v>150</v>
      </c>
      <c r="C44">
        <v>100</v>
      </c>
      <c r="D44">
        <v>20</v>
      </c>
      <c r="E44">
        <v>4.8436130000000004</v>
      </c>
      <c r="G44">
        <v>22.378782000000001</v>
      </c>
      <c r="I44">
        <v>976</v>
      </c>
      <c r="K44">
        <v>42.183813999999998</v>
      </c>
      <c r="M44">
        <v>652</v>
      </c>
      <c r="O44">
        <v>19.738455999999999</v>
      </c>
      <c r="Q44">
        <v>4</v>
      </c>
      <c r="S44">
        <v>4403</v>
      </c>
      <c r="W44">
        <v>879.582356</v>
      </c>
      <c r="Y44">
        <v>812.66058899999996</v>
      </c>
      <c r="AA44">
        <v>852.09652600000004</v>
      </c>
      <c r="AC44">
        <v>879.60500000000002</v>
      </c>
      <c r="AD44">
        <v>879.60539000000006</v>
      </c>
      <c r="AE44">
        <f t="shared" si="0"/>
        <v>3.900000000385262E-4</v>
      </c>
      <c r="AF44">
        <f t="shared" si="1"/>
        <v>3.1274472267836142</v>
      </c>
      <c r="AG44">
        <f t="shared" si="2"/>
        <v>2.5744036184388716E-3</v>
      </c>
      <c r="AH44" s="1"/>
      <c r="AI44">
        <f t="shared" si="3"/>
        <v>41.071584377023321</v>
      </c>
    </row>
    <row r="45" spans="1:35">
      <c r="A45">
        <f t="shared" si="4"/>
        <v>40</v>
      </c>
      <c r="B45">
        <v>150</v>
      </c>
      <c r="C45">
        <v>100</v>
      </c>
      <c r="D45">
        <v>20</v>
      </c>
      <c r="E45">
        <v>32.484160000000003</v>
      </c>
      <c r="G45">
        <v>23.751394999999999</v>
      </c>
      <c r="I45">
        <v>10376</v>
      </c>
      <c r="K45">
        <v>2087.2709169999998</v>
      </c>
      <c r="M45">
        <v>2087</v>
      </c>
      <c r="O45">
        <v>2063.5697519999999</v>
      </c>
      <c r="Q45">
        <v>2062</v>
      </c>
      <c r="S45">
        <v>1202357</v>
      </c>
      <c r="W45">
        <v>1158.3831379999999</v>
      </c>
      <c r="Y45">
        <v>1063.017814</v>
      </c>
      <c r="AA45">
        <v>1119.548217</v>
      </c>
      <c r="AC45">
        <v>1158.432</v>
      </c>
      <c r="AD45">
        <v>1158.431554</v>
      </c>
      <c r="AE45">
        <f t="shared" si="0"/>
        <v>-4.4600000001082662E-4</v>
      </c>
      <c r="AF45">
        <f t="shared" si="1"/>
        <v>3.3567290237955794</v>
      </c>
      <c r="AG45">
        <f t="shared" si="2"/>
        <v>4.2181207924401965E-3</v>
      </c>
      <c r="AH45" s="1">
        <f>AVERAGE(AG36:AG45)</f>
        <v>5.5745384497026408E-2</v>
      </c>
      <c r="AI45">
        <f t="shared" si="3"/>
        <v>40.722266093281398</v>
      </c>
    </row>
    <row r="46" spans="1:35">
      <c r="A46">
        <f t="shared" si="4"/>
        <v>41</v>
      </c>
      <c r="B46">
        <v>200</v>
      </c>
      <c r="C46">
        <v>30</v>
      </c>
      <c r="D46">
        <v>70</v>
      </c>
      <c r="E46">
        <v>1546.324484</v>
      </c>
      <c r="G46">
        <v>126.630623</v>
      </c>
      <c r="I46">
        <v>181008</v>
      </c>
      <c r="K46">
        <v>6705.4730810000001</v>
      </c>
      <c r="M46">
        <v>9464</v>
      </c>
      <c r="O46">
        <v>6580.2710589999997</v>
      </c>
      <c r="Q46">
        <v>7461</v>
      </c>
      <c r="S46">
        <v>1368269</v>
      </c>
      <c r="T46">
        <v>1570.3229369999999</v>
      </c>
      <c r="U46">
        <v>1580</v>
      </c>
      <c r="V46">
        <f>100*(U46-T46)/U46</f>
        <v>0.61247234177215759</v>
      </c>
      <c r="W46">
        <v>1580</v>
      </c>
      <c r="Y46">
        <v>1098.0446240000001</v>
      </c>
      <c r="AA46">
        <v>1196.5995</v>
      </c>
      <c r="AC46">
        <v>1580</v>
      </c>
      <c r="AD46">
        <v>1580</v>
      </c>
      <c r="AE46">
        <f t="shared" si="0"/>
        <v>0</v>
      </c>
      <c r="AF46">
        <f t="shared" si="1"/>
        <v>24.265854430379743</v>
      </c>
      <c r="AG46">
        <f t="shared" si="2"/>
        <v>0</v>
      </c>
      <c r="AH46" s="1"/>
      <c r="AI46">
        <f t="shared" si="3"/>
        <v>79.551037106804685</v>
      </c>
    </row>
    <row r="47" spans="1:35">
      <c r="A47">
        <f t="shared" si="4"/>
        <v>42</v>
      </c>
      <c r="B47">
        <v>200</v>
      </c>
      <c r="C47">
        <v>30</v>
      </c>
      <c r="D47">
        <v>70</v>
      </c>
      <c r="E47">
        <v>0.21736</v>
      </c>
      <c r="G47">
        <v>12.969106999999999</v>
      </c>
      <c r="I47">
        <v>38</v>
      </c>
      <c r="K47">
        <v>18.500384</v>
      </c>
      <c r="M47">
        <v>15</v>
      </c>
      <c r="O47">
        <v>5.4966239999999997</v>
      </c>
      <c r="Q47">
        <v>2</v>
      </c>
      <c r="S47">
        <v>0</v>
      </c>
      <c r="W47">
        <v>1057</v>
      </c>
      <c r="Y47">
        <v>1025.3977600000001</v>
      </c>
      <c r="AA47">
        <v>1050.4336370000001</v>
      </c>
      <c r="AC47">
        <v>1057</v>
      </c>
      <c r="AD47">
        <v>1057</v>
      </c>
      <c r="AE47">
        <f t="shared" si="0"/>
        <v>0</v>
      </c>
      <c r="AF47">
        <f t="shared" si="1"/>
        <v>0.62122639545883729</v>
      </c>
      <c r="AG47">
        <f t="shared" si="2"/>
        <v>0</v>
      </c>
      <c r="AH47" s="1"/>
      <c r="AI47">
        <f t="shared" si="3"/>
        <v>20.77815686482959</v>
      </c>
    </row>
    <row r="48" spans="1:35">
      <c r="A48">
        <f t="shared" si="4"/>
        <v>43</v>
      </c>
      <c r="B48">
        <v>200</v>
      </c>
      <c r="C48">
        <v>30</v>
      </c>
      <c r="D48">
        <v>70</v>
      </c>
      <c r="E48">
        <v>1.1855830000000001</v>
      </c>
      <c r="G48">
        <v>76.181854999999999</v>
      </c>
      <c r="I48">
        <v>66</v>
      </c>
      <c r="K48">
        <v>84.311457000000004</v>
      </c>
      <c r="M48">
        <v>707</v>
      </c>
      <c r="O48">
        <v>8.4343439999999994</v>
      </c>
      <c r="Q48">
        <v>4</v>
      </c>
      <c r="S48">
        <v>189</v>
      </c>
      <c r="W48">
        <v>1577</v>
      </c>
      <c r="Y48">
        <v>1467.6099409999999</v>
      </c>
      <c r="AA48">
        <v>1541.862973</v>
      </c>
      <c r="AC48">
        <v>1577</v>
      </c>
      <c r="AD48">
        <v>1577</v>
      </c>
      <c r="AE48">
        <f t="shared" si="0"/>
        <v>0</v>
      </c>
      <c r="AF48">
        <f t="shared" si="1"/>
        <v>2.2280930247305002</v>
      </c>
      <c r="AG48">
        <f t="shared" si="2"/>
        <v>0</v>
      </c>
      <c r="AH48" s="1"/>
      <c r="AI48">
        <f t="shared" si="3"/>
        <v>32.120859355236263</v>
      </c>
    </row>
    <row r="49" spans="1:35">
      <c r="A49">
        <f t="shared" si="4"/>
        <v>44</v>
      </c>
      <c r="B49">
        <v>200</v>
      </c>
      <c r="C49">
        <v>30</v>
      </c>
      <c r="D49">
        <v>70</v>
      </c>
      <c r="E49">
        <v>1.475508</v>
      </c>
      <c r="G49">
        <v>15.659653</v>
      </c>
      <c r="I49">
        <v>262</v>
      </c>
      <c r="K49">
        <v>45.247805</v>
      </c>
      <c r="M49">
        <v>647</v>
      </c>
      <c r="O49">
        <v>29.495161</v>
      </c>
      <c r="Q49">
        <v>5</v>
      </c>
      <c r="S49">
        <v>3328</v>
      </c>
      <c r="W49">
        <v>1535</v>
      </c>
      <c r="Y49">
        <v>1462.3697400000001</v>
      </c>
      <c r="AA49">
        <v>1524.019988</v>
      </c>
      <c r="AC49">
        <v>1535</v>
      </c>
      <c r="AD49">
        <v>1535</v>
      </c>
      <c r="AE49">
        <f t="shared" si="0"/>
        <v>0</v>
      </c>
      <c r="AF49">
        <f t="shared" si="1"/>
        <v>0.71531022801302857</v>
      </c>
      <c r="AG49">
        <f t="shared" si="2"/>
        <v>0</v>
      </c>
      <c r="AH49" s="1"/>
      <c r="AI49">
        <f t="shared" si="3"/>
        <v>15.117682354434642</v>
      </c>
    </row>
    <row r="50" spans="1:35">
      <c r="A50">
        <f t="shared" si="4"/>
        <v>45</v>
      </c>
      <c r="B50">
        <v>200</v>
      </c>
      <c r="C50">
        <v>30</v>
      </c>
      <c r="D50">
        <v>70</v>
      </c>
      <c r="E50">
        <v>0.33256599999999997</v>
      </c>
      <c r="G50">
        <v>14.396782999999999</v>
      </c>
      <c r="I50">
        <v>64</v>
      </c>
      <c r="K50">
        <v>20.315023</v>
      </c>
      <c r="M50">
        <v>17</v>
      </c>
      <c r="O50">
        <v>5.7671869999999998</v>
      </c>
      <c r="Q50">
        <v>3</v>
      </c>
      <c r="S50">
        <v>0</v>
      </c>
      <c r="W50">
        <v>1153</v>
      </c>
      <c r="Y50">
        <v>1122.856763</v>
      </c>
      <c r="AA50">
        <v>1145.503839</v>
      </c>
      <c r="AC50">
        <v>1153</v>
      </c>
      <c r="AD50">
        <v>1153</v>
      </c>
      <c r="AE50">
        <f t="shared" si="0"/>
        <v>0</v>
      </c>
      <c r="AF50">
        <f t="shared" si="1"/>
        <v>0.65014405897658534</v>
      </c>
      <c r="AG50">
        <f t="shared" si="2"/>
        <v>0</v>
      </c>
      <c r="AH50" s="1"/>
      <c r="AI50">
        <f t="shared" si="3"/>
        <v>24.868467178890008</v>
      </c>
    </row>
    <row r="51" spans="1:35">
      <c r="A51">
        <f t="shared" si="4"/>
        <v>46</v>
      </c>
      <c r="B51">
        <v>200</v>
      </c>
      <c r="C51">
        <v>30</v>
      </c>
      <c r="D51">
        <v>20</v>
      </c>
      <c r="E51">
        <v>0.85019400000000001</v>
      </c>
      <c r="G51">
        <v>44.604571</v>
      </c>
      <c r="I51">
        <v>42</v>
      </c>
      <c r="K51">
        <v>49.493668</v>
      </c>
      <c r="M51">
        <v>46</v>
      </c>
      <c r="O51">
        <v>5.5074500000000004</v>
      </c>
      <c r="Q51">
        <v>2</v>
      </c>
      <c r="S51">
        <v>0</v>
      </c>
      <c r="W51">
        <v>1229</v>
      </c>
      <c r="Y51">
        <v>1148.301545</v>
      </c>
      <c r="AA51">
        <v>1192.605532</v>
      </c>
      <c r="AC51">
        <v>1229</v>
      </c>
      <c r="AD51">
        <v>1229</v>
      </c>
      <c r="AE51">
        <f t="shared" si="0"/>
        <v>0</v>
      </c>
      <c r="AF51">
        <f t="shared" si="1"/>
        <v>2.9613074043938128</v>
      </c>
      <c r="AG51">
        <f t="shared" si="2"/>
        <v>0</v>
      </c>
      <c r="AH51" s="1"/>
      <c r="AI51">
        <f t="shared" si="3"/>
        <v>45.099336784080904</v>
      </c>
    </row>
    <row r="52" spans="1:35">
      <c r="A52">
        <f t="shared" si="4"/>
        <v>47</v>
      </c>
      <c r="B52">
        <v>200</v>
      </c>
      <c r="C52">
        <v>30</v>
      </c>
      <c r="D52">
        <v>20</v>
      </c>
      <c r="E52">
        <v>1.170803</v>
      </c>
      <c r="G52">
        <v>49.615765000000003</v>
      </c>
      <c r="I52">
        <v>120</v>
      </c>
      <c r="K52">
        <v>64.643362999999994</v>
      </c>
      <c r="M52">
        <v>680</v>
      </c>
      <c r="O52">
        <v>15.083437</v>
      </c>
      <c r="Q52">
        <v>629</v>
      </c>
      <c r="S52">
        <v>1714</v>
      </c>
      <c r="W52">
        <v>1350</v>
      </c>
      <c r="Y52">
        <v>1251.324462</v>
      </c>
      <c r="AA52">
        <v>1318.973919</v>
      </c>
      <c r="AC52">
        <v>1350</v>
      </c>
      <c r="AD52">
        <v>1350</v>
      </c>
      <c r="AE52">
        <f t="shared" si="0"/>
        <v>0</v>
      </c>
      <c r="AF52">
        <f t="shared" si="1"/>
        <v>2.2982282222222206</v>
      </c>
      <c r="AG52">
        <f t="shared" si="2"/>
        <v>0</v>
      </c>
      <c r="AH52" s="1"/>
      <c r="AI52">
        <f t="shared" si="3"/>
        <v>31.442525299431342</v>
      </c>
    </row>
    <row r="53" spans="1:35">
      <c r="A53">
        <f t="shared" si="4"/>
        <v>48</v>
      </c>
      <c r="B53">
        <v>200</v>
      </c>
      <c r="C53">
        <v>30</v>
      </c>
      <c r="D53">
        <v>20</v>
      </c>
      <c r="E53">
        <v>22.068504000000001</v>
      </c>
      <c r="G53">
        <v>58.341338999999998</v>
      </c>
      <c r="I53">
        <v>930</v>
      </c>
      <c r="K53">
        <v>1596.61852</v>
      </c>
      <c r="M53">
        <v>2718</v>
      </c>
      <c r="O53">
        <v>1538.6293470000001</v>
      </c>
      <c r="Q53">
        <v>2035</v>
      </c>
      <c r="S53">
        <v>405689</v>
      </c>
      <c r="W53">
        <v>1451</v>
      </c>
      <c r="Y53">
        <v>1115.3876909999999</v>
      </c>
      <c r="AA53">
        <v>1208.8875169999999</v>
      </c>
      <c r="AC53">
        <v>1451</v>
      </c>
      <c r="AD53">
        <v>1451</v>
      </c>
      <c r="AE53">
        <f t="shared" si="0"/>
        <v>0</v>
      </c>
      <c r="AF53">
        <f t="shared" si="1"/>
        <v>16.685905099931087</v>
      </c>
      <c r="AG53">
        <f t="shared" si="2"/>
        <v>0</v>
      </c>
      <c r="AH53" s="1"/>
      <c r="AI53">
        <f t="shared" si="3"/>
        <v>72.140525394138635</v>
      </c>
    </row>
    <row r="54" spans="1:35">
      <c r="A54">
        <f t="shared" si="4"/>
        <v>49</v>
      </c>
      <c r="B54">
        <v>200</v>
      </c>
      <c r="C54">
        <v>30</v>
      </c>
      <c r="D54">
        <v>20</v>
      </c>
      <c r="E54">
        <v>0.69355500000000003</v>
      </c>
      <c r="G54">
        <v>39.582050000000002</v>
      </c>
      <c r="I54">
        <v>48</v>
      </c>
      <c r="K54">
        <v>45.197743000000003</v>
      </c>
      <c r="M54">
        <v>41</v>
      </c>
      <c r="O54">
        <v>5.7507760000000001</v>
      </c>
      <c r="Q54">
        <v>2</v>
      </c>
      <c r="S54">
        <v>0</v>
      </c>
      <c r="W54">
        <v>1345</v>
      </c>
      <c r="Y54">
        <v>1261.1233050000001</v>
      </c>
      <c r="AA54">
        <v>1337.2761350000001</v>
      </c>
      <c r="AC54">
        <v>1345</v>
      </c>
      <c r="AD54">
        <v>1345</v>
      </c>
      <c r="AE54">
        <f t="shared" si="0"/>
        <v>0</v>
      </c>
      <c r="AF54">
        <f t="shared" si="1"/>
        <v>0.57426505576207676</v>
      </c>
      <c r="AG54">
        <f t="shared" si="2"/>
        <v>0</v>
      </c>
      <c r="AH54" s="1"/>
      <c r="AI54">
        <f t="shared" si="3"/>
        <v>9.2085948307809922</v>
      </c>
    </row>
    <row r="55" spans="1:35">
      <c r="A55">
        <f t="shared" si="4"/>
        <v>50</v>
      </c>
      <c r="B55">
        <v>200</v>
      </c>
      <c r="C55">
        <v>30</v>
      </c>
      <c r="D55">
        <v>20</v>
      </c>
      <c r="E55">
        <v>2.7963809999999998</v>
      </c>
      <c r="G55">
        <v>48.303952000000002</v>
      </c>
      <c r="I55">
        <v>196</v>
      </c>
      <c r="K55">
        <v>68.044945999999996</v>
      </c>
      <c r="M55">
        <v>53</v>
      </c>
      <c r="O55">
        <v>19.227934000000001</v>
      </c>
      <c r="Q55">
        <v>5</v>
      </c>
      <c r="S55">
        <v>2749</v>
      </c>
      <c r="W55">
        <v>1249</v>
      </c>
      <c r="Y55">
        <v>1164.340236</v>
      </c>
      <c r="AA55">
        <v>1195.7634720000001</v>
      </c>
      <c r="AC55">
        <v>1249</v>
      </c>
      <c r="AD55">
        <v>1249</v>
      </c>
      <c r="AE55">
        <f t="shared" si="0"/>
        <v>0</v>
      </c>
      <c r="AF55">
        <f t="shared" si="1"/>
        <v>4.26233210568454</v>
      </c>
      <c r="AG55">
        <f t="shared" si="2"/>
        <v>0</v>
      </c>
      <c r="AH55" s="1">
        <f>AVERAGE(AG46:AG55)</f>
        <v>0</v>
      </c>
      <c r="AI55">
        <f t="shared" si="3"/>
        <v>62.882915666998443</v>
      </c>
    </row>
    <row r="56" spans="1:35">
      <c r="A56">
        <f t="shared" si="4"/>
        <v>51</v>
      </c>
      <c r="B56">
        <v>200</v>
      </c>
      <c r="C56">
        <v>120</v>
      </c>
      <c r="D56">
        <v>70</v>
      </c>
      <c r="E56">
        <v>176.15528499999999</v>
      </c>
      <c r="G56">
        <v>13.900031</v>
      </c>
      <c r="I56">
        <v>27046</v>
      </c>
      <c r="K56">
        <v>6235.032843</v>
      </c>
      <c r="M56">
        <v>7469</v>
      </c>
      <c r="O56">
        <v>6221.1767819999995</v>
      </c>
      <c r="Q56">
        <v>7455</v>
      </c>
      <c r="S56">
        <v>748850</v>
      </c>
      <c r="T56">
        <v>1722.94992</v>
      </c>
      <c r="U56">
        <v>1728</v>
      </c>
      <c r="V56">
        <f t="shared" ref="V56:V65" si="6">100*(U56-T56)/U56</f>
        <v>0.29224999999999884</v>
      </c>
      <c r="W56">
        <v>1726.5268530000001</v>
      </c>
      <c r="Y56">
        <v>1649.2679370000001</v>
      </c>
      <c r="AA56">
        <v>1701.6961859999999</v>
      </c>
      <c r="AC56">
        <v>1728</v>
      </c>
      <c r="AD56">
        <v>1728</v>
      </c>
      <c r="AE56">
        <f t="shared" si="0"/>
        <v>0</v>
      </c>
      <c r="AF56">
        <f t="shared" si="1"/>
        <v>1.5235102746473241</v>
      </c>
      <c r="AG56">
        <f t="shared" si="2"/>
        <v>8.5324302801326093E-2</v>
      </c>
      <c r="AH56" s="1"/>
      <c r="AI56">
        <f t="shared" si="3"/>
        <v>32.139548786835391</v>
      </c>
    </row>
    <row r="57" spans="1:35">
      <c r="A57">
        <f t="shared" si="4"/>
        <v>52</v>
      </c>
      <c r="B57">
        <v>200</v>
      </c>
      <c r="C57">
        <v>120</v>
      </c>
      <c r="D57">
        <v>70</v>
      </c>
      <c r="E57">
        <v>319.526972</v>
      </c>
      <c r="G57">
        <v>14.872869</v>
      </c>
      <c r="I57">
        <v>53786</v>
      </c>
      <c r="K57">
        <v>4442.6739360000001</v>
      </c>
      <c r="M57">
        <v>7757</v>
      </c>
      <c r="O57">
        <v>4427.7661639999997</v>
      </c>
      <c r="Q57">
        <v>7740</v>
      </c>
      <c r="S57">
        <v>635814</v>
      </c>
      <c r="T57">
        <v>1402.324775</v>
      </c>
      <c r="U57">
        <v>1403</v>
      </c>
      <c r="V57">
        <f t="shared" si="6"/>
        <v>4.8127227369918382E-2</v>
      </c>
      <c r="W57">
        <v>1403</v>
      </c>
      <c r="Y57">
        <v>1337.168109</v>
      </c>
      <c r="AA57">
        <v>1394.1424669999999</v>
      </c>
      <c r="AC57">
        <v>1403</v>
      </c>
      <c r="AD57">
        <v>1403</v>
      </c>
      <c r="AE57">
        <f t="shared" si="0"/>
        <v>0</v>
      </c>
      <c r="AF57">
        <f t="shared" si="1"/>
        <v>0.63132808267997886</v>
      </c>
      <c r="AG57">
        <f t="shared" si="2"/>
        <v>0</v>
      </c>
      <c r="AH57" s="1"/>
      <c r="AI57">
        <f t="shared" si="3"/>
        <v>13.454775285127534</v>
      </c>
    </row>
    <row r="58" spans="1:35">
      <c r="A58">
        <f t="shared" si="4"/>
        <v>53</v>
      </c>
      <c r="B58">
        <v>200</v>
      </c>
      <c r="C58">
        <v>120</v>
      </c>
      <c r="D58">
        <v>70</v>
      </c>
      <c r="E58">
        <v>25.739362</v>
      </c>
      <c r="G58">
        <v>15.172478999999999</v>
      </c>
      <c r="I58">
        <v>5014</v>
      </c>
      <c r="K58">
        <v>6035.5686040000001</v>
      </c>
      <c r="M58">
        <v>7468</v>
      </c>
      <c r="O58">
        <v>6020.485549</v>
      </c>
      <c r="Q58">
        <v>7452</v>
      </c>
      <c r="S58">
        <v>1721873</v>
      </c>
      <c r="T58">
        <v>1144.5848639999999</v>
      </c>
      <c r="U58">
        <v>1145</v>
      </c>
      <c r="V58">
        <f t="shared" si="6"/>
        <v>3.6256419213980352E-2</v>
      </c>
      <c r="W58">
        <v>1144.9894879999999</v>
      </c>
      <c r="Y58">
        <v>1126.3108319999999</v>
      </c>
      <c r="AA58">
        <v>1143.367197</v>
      </c>
      <c r="AC58">
        <v>1145</v>
      </c>
      <c r="AD58">
        <v>1145</v>
      </c>
      <c r="AE58">
        <f t="shared" si="0"/>
        <v>0</v>
      </c>
      <c r="AF58">
        <f t="shared" si="1"/>
        <v>0.14260419131463389</v>
      </c>
      <c r="AG58">
        <f t="shared" si="2"/>
        <v>9.1808703138613202E-4</v>
      </c>
      <c r="AH58" s="1"/>
      <c r="AI58">
        <f t="shared" si="3"/>
        <v>8.6852662204384554</v>
      </c>
    </row>
    <row r="59" spans="1:35">
      <c r="A59">
        <f t="shared" si="4"/>
        <v>54</v>
      </c>
      <c r="B59">
        <v>200</v>
      </c>
      <c r="C59">
        <v>120</v>
      </c>
      <c r="D59">
        <v>70</v>
      </c>
      <c r="E59">
        <v>47.073084000000001</v>
      </c>
      <c r="G59">
        <v>13.966986</v>
      </c>
      <c r="I59">
        <v>7736</v>
      </c>
      <c r="K59">
        <v>6271.5929720000004</v>
      </c>
      <c r="M59">
        <v>7482</v>
      </c>
      <c r="O59">
        <v>6257.655632</v>
      </c>
      <c r="Q59">
        <v>7468</v>
      </c>
      <c r="S59">
        <v>1350106</v>
      </c>
      <c r="T59">
        <v>1541.5725560000001</v>
      </c>
      <c r="U59">
        <v>1542</v>
      </c>
      <c r="V59">
        <f t="shared" si="6"/>
        <v>2.7720103761343911E-2</v>
      </c>
      <c r="W59">
        <v>1542</v>
      </c>
      <c r="Y59">
        <v>1500.576683</v>
      </c>
      <c r="AA59">
        <v>1532.123758</v>
      </c>
      <c r="AC59">
        <v>1542</v>
      </c>
      <c r="AD59">
        <v>1542</v>
      </c>
      <c r="AE59">
        <f t="shared" si="0"/>
        <v>0</v>
      </c>
      <c r="AF59">
        <f t="shared" si="1"/>
        <v>0.64048261997406275</v>
      </c>
      <c r="AG59">
        <f t="shared" si="2"/>
        <v>0</v>
      </c>
      <c r="AH59" s="1"/>
      <c r="AI59">
        <f t="shared" si="3"/>
        <v>23.842228762124599</v>
      </c>
    </row>
    <row r="60" spans="1:35">
      <c r="A60">
        <f t="shared" si="4"/>
        <v>55</v>
      </c>
      <c r="B60">
        <v>200</v>
      </c>
      <c r="C60">
        <v>120</v>
      </c>
      <c r="D60">
        <v>70</v>
      </c>
      <c r="E60">
        <v>86.080693999999994</v>
      </c>
      <c r="G60">
        <v>87.884300999999994</v>
      </c>
      <c r="I60">
        <v>8646</v>
      </c>
      <c r="K60">
        <v>32828.728304999997</v>
      </c>
      <c r="M60">
        <v>7917</v>
      </c>
      <c r="O60">
        <v>32741.111224</v>
      </c>
      <c r="Q60">
        <v>7202</v>
      </c>
      <c r="S60">
        <v>4416595</v>
      </c>
      <c r="T60">
        <v>1095.1597280000001</v>
      </c>
      <c r="U60">
        <v>1097</v>
      </c>
      <c r="V60">
        <f t="shared" si="6"/>
        <v>0.16775496809479612</v>
      </c>
      <c r="W60">
        <v>1096.255705</v>
      </c>
      <c r="Y60">
        <v>951.76301799999999</v>
      </c>
      <c r="AA60">
        <v>1009.459289</v>
      </c>
      <c r="AC60">
        <v>1097</v>
      </c>
      <c r="AD60">
        <v>1097</v>
      </c>
      <c r="AE60">
        <f t="shared" si="0"/>
        <v>0</v>
      </c>
      <c r="AF60">
        <f t="shared" si="1"/>
        <v>7.98542808951676</v>
      </c>
      <c r="AG60">
        <f t="shared" si="2"/>
        <v>6.7894287491983035E-2</v>
      </c>
      <c r="AH60" s="1"/>
      <c r="AI60">
        <f t="shared" si="3"/>
        <v>60.069763945908207</v>
      </c>
    </row>
    <row r="61" spans="1:35">
      <c r="A61">
        <f t="shared" si="4"/>
        <v>56</v>
      </c>
      <c r="B61">
        <v>200</v>
      </c>
      <c r="C61">
        <v>120</v>
      </c>
      <c r="D61">
        <v>20</v>
      </c>
      <c r="E61">
        <v>283.355006</v>
      </c>
      <c r="G61">
        <v>14.608487</v>
      </c>
      <c r="I61">
        <v>42010</v>
      </c>
      <c r="K61">
        <v>5975.7308860000003</v>
      </c>
      <c r="M61">
        <v>7448</v>
      </c>
      <c r="O61">
        <v>5961.163329</v>
      </c>
      <c r="Q61">
        <v>7433</v>
      </c>
      <c r="S61">
        <v>1371796</v>
      </c>
      <c r="T61">
        <v>1233.9352309999999</v>
      </c>
      <c r="U61">
        <v>1237</v>
      </c>
      <c r="V61">
        <f t="shared" si="6"/>
        <v>0.2477582053354947</v>
      </c>
      <c r="W61">
        <v>1235.5932029999999</v>
      </c>
      <c r="Y61">
        <v>1183.04243</v>
      </c>
      <c r="AA61">
        <v>1203.799741</v>
      </c>
      <c r="AC61">
        <v>1237</v>
      </c>
      <c r="AD61">
        <v>1237</v>
      </c>
      <c r="AE61">
        <f t="shared" si="0"/>
        <v>0</v>
      </c>
      <c r="AF61">
        <f t="shared" si="1"/>
        <v>2.6869894492289434</v>
      </c>
      <c r="AG61">
        <f t="shared" si="2"/>
        <v>0.11385600022599808</v>
      </c>
      <c r="AH61" s="1"/>
      <c r="AI61">
        <f t="shared" si="3"/>
        <v>60.500464950344124</v>
      </c>
    </row>
    <row r="62" spans="1:35">
      <c r="A62">
        <f t="shared" si="4"/>
        <v>57</v>
      </c>
      <c r="B62">
        <v>200</v>
      </c>
      <c r="C62">
        <v>120</v>
      </c>
      <c r="D62">
        <v>20</v>
      </c>
      <c r="E62">
        <v>1017.497934</v>
      </c>
      <c r="G62">
        <v>82.143432000000004</v>
      </c>
      <c r="I62">
        <v>97688</v>
      </c>
      <c r="K62">
        <v>6358.5762189999996</v>
      </c>
      <c r="M62">
        <v>8792</v>
      </c>
      <c r="O62">
        <v>6277.336464</v>
      </c>
      <c r="Q62">
        <v>7458</v>
      </c>
      <c r="S62">
        <v>651199</v>
      </c>
      <c r="T62">
        <v>1216.9749589999999</v>
      </c>
      <c r="U62">
        <v>1226</v>
      </c>
      <c r="V62">
        <f t="shared" si="6"/>
        <v>0.73613711256118275</v>
      </c>
      <c r="W62">
        <v>1224.7646830000001</v>
      </c>
      <c r="Y62">
        <v>1100.9452100000001</v>
      </c>
      <c r="AA62">
        <v>1188.734874</v>
      </c>
      <c r="AC62">
        <v>1226</v>
      </c>
      <c r="AD62">
        <v>1226</v>
      </c>
      <c r="AE62">
        <f t="shared" si="0"/>
        <v>0</v>
      </c>
      <c r="AF62">
        <f t="shared" si="1"/>
        <v>3.0426355786746675</v>
      </c>
      <c r="AG62">
        <f t="shared" si="2"/>
        <v>0.10086157913812864</v>
      </c>
      <c r="AH62" s="1"/>
      <c r="AI62">
        <f t="shared" si="3"/>
        <v>29.098661242081128</v>
      </c>
    </row>
    <row r="63" spans="1:35">
      <c r="A63">
        <f t="shared" si="4"/>
        <v>58</v>
      </c>
      <c r="B63">
        <v>200</v>
      </c>
      <c r="C63">
        <v>120</v>
      </c>
      <c r="D63">
        <v>20</v>
      </c>
      <c r="E63">
        <v>11.194509999999999</v>
      </c>
      <c r="G63">
        <v>12.895496</v>
      </c>
      <c r="I63">
        <v>1834</v>
      </c>
      <c r="K63">
        <v>5877.44056</v>
      </c>
      <c r="M63">
        <v>7443</v>
      </c>
      <c r="O63">
        <v>5864.6842269999997</v>
      </c>
      <c r="Q63">
        <v>7430</v>
      </c>
      <c r="S63">
        <v>1233196</v>
      </c>
      <c r="T63">
        <v>1145.1685239999999</v>
      </c>
      <c r="U63">
        <v>1147</v>
      </c>
      <c r="V63">
        <f t="shared" si="6"/>
        <v>0.15967532693984882</v>
      </c>
      <c r="W63">
        <v>1145.9697920000001</v>
      </c>
      <c r="Y63">
        <v>1132.9963190000001</v>
      </c>
      <c r="AA63">
        <v>1140.0939169999999</v>
      </c>
      <c r="AC63">
        <v>1147</v>
      </c>
      <c r="AD63">
        <v>1147</v>
      </c>
      <c r="AE63">
        <f t="shared" si="0"/>
        <v>0</v>
      </c>
      <c r="AF63">
        <f t="shared" si="1"/>
        <v>0.60264092895042731</v>
      </c>
      <c r="AG63">
        <f t="shared" si="2"/>
        <v>8.9898355715113148E-2</v>
      </c>
      <c r="AH63" s="1"/>
      <c r="AI63">
        <f t="shared" si="3"/>
        <v>45.291457422389307</v>
      </c>
    </row>
    <row r="64" spans="1:35">
      <c r="A64">
        <f t="shared" si="4"/>
        <v>59</v>
      </c>
      <c r="B64">
        <v>200</v>
      </c>
      <c r="C64">
        <v>120</v>
      </c>
      <c r="D64">
        <v>20</v>
      </c>
      <c r="E64">
        <v>31.687439999999999</v>
      </c>
      <c r="G64">
        <v>14.426781</v>
      </c>
      <c r="I64">
        <v>5188</v>
      </c>
      <c r="K64">
        <v>6432.1073349999997</v>
      </c>
      <c r="M64">
        <v>8114</v>
      </c>
      <c r="O64">
        <v>6417.5750470000003</v>
      </c>
      <c r="Q64">
        <v>7474</v>
      </c>
      <c r="S64">
        <v>856913</v>
      </c>
      <c r="T64">
        <v>1424.555456</v>
      </c>
      <c r="U64">
        <v>1426</v>
      </c>
      <c r="V64">
        <f t="shared" si="6"/>
        <v>0.1013004207573598</v>
      </c>
      <c r="W64">
        <v>1426</v>
      </c>
      <c r="Y64">
        <v>1399.2252510000001</v>
      </c>
      <c r="AA64">
        <v>1415.85159</v>
      </c>
      <c r="AC64">
        <v>1429.364</v>
      </c>
      <c r="AD64">
        <v>1429.3636710000001</v>
      </c>
      <c r="AE64">
        <f t="shared" si="0"/>
        <v>-3.2899999996516271E-4</v>
      </c>
      <c r="AF64">
        <f t="shared" si="1"/>
        <v>0.94757433380084466</v>
      </c>
      <c r="AG64">
        <f t="shared" si="2"/>
        <v>0.2359046283309981</v>
      </c>
      <c r="AH64" s="1"/>
      <c r="AI64">
        <f t="shared" si="3"/>
        <v>37.902913674372968</v>
      </c>
    </row>
    <row r="65" spans="1:35">
      <c r="A65">
        <f t="shared" si="4"/>
        <v>60</v>
      </c>
      <c r="B65">
        <v>200</v>
      </c>
      <c r="C65">
        <v>120</v>
      </c>
      <c r="D65">
        <v>20</v>
      </c>
      <c r="E65">
        <v>491.751035</v>
      </c>
      <c r="G65">
        <v>13.869443</v>
      </c>
      <c r="I65">
        <v>85978</v>
      </c>
      <c r="K65">
        <v>5785.5888999999997</v>
      </c>
      <c r="M65">
        <v>7455</v>
      </c>
      <c r="O65">
        <v>5771.8056560000005</v>
      </c>
      <c r="Q65">
        <v>7441</v>
      </c>
      <c r="S65">
        <v>710977</v>
      </c>
      <c r="T65">
        <v>1368.1845330000001</v>
      </c>
      <c r="U65">
        <v>1372</v>
      </c>
      <c r="V65">
        <f t="shared" si="6"/>
        <v>0.27809526239066318</v>
      </c>
      <c r="W65">
        <v>1371.901959</v>
      </c>
      <c r="Y65">
        <v>1340.7844150000001</v>
      </c>
      <c r="AA65">
        <v>1358.0352439999999</v>
      </c>
      <c r="AC65">
        <v>1372</v>
      </c>
      <c r="AD65">
        <v>1372</v>
      </c>
      <c r="AE65">
        <f t="shared" si="0"/>
        <v>0</v>
      </c>
      <c r="AF65">
        <f t="shared" si="1"/>
        <v>1.0179120970261752</v>
      </c>
      <c r="AG65">
        <f t="shared" si="2"/>
        <v>7.1463561486150278E-3</v>
      </c>
      <c r="AH65" s="1">
        <f>AVERAGE(AG56:AG65)</f>
        <v>7.0180359688354829E-2</v>
      </c>
      <c r="AI65">
        <f t="shared" si="3"/>
        <v>44.56236970372769</v>
      </c>
    </row>
    <row r="68" spans="1:35">
      <c r="AF68">
        <f>AVERAGE(AF6:AF65)</f>
        <v>3.2844512710276681</v>
      </c>
      <c r="AG68">
        <f>AVERAGE(AG6:AG65)</f>
        <v>7.3385792666105953E-2</v>
      </c>
      <c r="AI68">
        <f>AVERAGE(AI6:AI65)</f>
        <v>35.396188024515453</v>
      </c>
    </row>
    <row r="70" spans="1:35">
      <c r="AF70">
        <f>GEOMEAN(AF6:AF65)</f>
        <v>1.6939806097160868</v>
      </c>
      <c r="AG70" t="e">
        <f>GEOMEAN(AG6:AG65)</f>
        <v>#NUM!</v>
      </c>
      <c r="AI70">
        <f>GEOMEAN(AI6:AI65)</f>
        <v>29.548516116571903</v>
      </c>
    </row>
  </sheetData>
  <sortState ref="A5:CV64">
    <sortCondition ref="C5:C64"/>
    <sortCondition ref="E5:E64"/>
    <sortCondition descending="1" ref="F5:F64"/>
  </sortState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RPI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2016-07-21T22:15:59Z</dcterms:created>
  <dcterms:modified xsi:type="dcterms:W3CDTF">2016-10-26T19:44:58Z</dcterms:modified>
</cp:coreProperties>
</file>