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eumithridate\Desktop\distanc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7" i="1"/>
  <c r="L8" i="1"/>
  <c r="L9" i="1"/>
  <c r="L2" i="1"/>
  <c r="J8" i="1"/>
  <c r="K8" i="1" s="1"/>
  <c r="I8" i="1"/>
  <c r="G8" i="1"/>
  <c r="F8" i="1"/>
  <c r="E8" i="1"/>
  <c r="I9" i="1"/>
  <c r="J9" i="1"/>
  <c r="J5" i="1"/>
  <c r="J7" i="1"/>
  <c r="J6" i="1"/>
  <c r="J4" i="1"/>
  <c r="J3" i="1"/>
  <c r="K3" i="1" s="1"/>
  <c r="I5" i="1"/>
  <c r="K5" i="1" s="1"/>
  <c r="I7" i="1"/>
  <c r="I6" i="1"/>
  <c r="I4" i="1"/>
  <c r="I3" i="1"/>
  <c r="J2" i="1"/>
  <c r="I2" i="1"/>
  <c r="K2" i="1" s="1"/>
  <c r="E9" i="1"/>
  <c r="F9" i="1"/>
  <c r="F5" i="1"/>
  <c r="F7" i="1"/>
  <c r="F6" i="1"/>
  <c r="F4" i="1"/>
  <c r="F3" i="1"/>
  <c r="F2" i="1"/>
  <c r="E5" i="1"/>
  <c r="E7" i="1"/>
  <c r="E6" i="1"/>
  <c r="G6" i="1" s="1"/>
  <c r="E4" i="1"/>
  <c r="E3" i="1"/>
  <c r="E2" i="1"/>
  <c r="K9" i="1" l="1"/>
  <c r="K4" i="1"/>
  <c r="K6" i="1"/>
  <c r="L6" i="1" s="1"/>
  <c r="K7" i="1"/>
  <c r="G5" i="1"/>
  <c r="G7" i="1"/>
  <c r="G9" i="1"/>
  <c r="G4" i="1"/>
  <c r="G3" i="1"/>
  <c r="G2" i="1"/>
</calcChain>
</file>

<file path=xl/sharedStrings.xml><?xml version="1.0" encoding="utf-8"?>
<sst xmlns="http://schemas.openxmlformats.org/spreadsheetml/2006/main" count="17" uniqueCount="16">
  <si>
    <t>longitude x</t>
  </si>
  <si>
    <t>latitude y</t>
  </si>
  <si>
    <t>origine x</t>
  </si>
  <si>
    <t>origine Y</t>
  </si>
  <si>
    <t>difference y</t>
  </si>
  <si>
    <t>difference x</t>
  </si>
  <si>
    <t>distance</t>
  </si>
  <si>
    <t>distance max</t>
  </si>
  <si>
    <t>etape 1</t>
  </si>
  <si>
    <t>etape 2</t>
  </si>
  <si>
    <t>conversion kilometre</t>
  </si>
  <si>
    <t>Mazamet</t>
  </si>
  <si>
    <t>Toulouse</t>
  </si>
  <si>
    <t>Tarbes</t>
  </si>
  <si>
    <t>Pamier</t>
  </si>
  <si>
    <t>Castres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</si>
</sst>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2" sqref="E2"/>
    </sheetView>
  </sheetViews>
  <sheetFormatPr baseColWidth="10" defaultRowHeight="14.4" x14ac:dyDescent="0.3"/>
  <cols>
    <col min="1" max="1" width="12.88671875" customWidth="1"/>
    <col min="2" max="2" width="12.21875" customWidth="1"/>
    <col min="7" max="7" width="14.44140625" customWidth="1"/>
    <col min="12" max="12" width="18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</row>
    <row r="2" spans="1:13" x14ac:dyDescent="0.3">
      <c r="A2">
        <v>43.5</v>
      </c>
      <c r="B2">
        <v>2.4</v>
      </c>
      <c r="C2" s="2" t="s">
        <v>15</v>
      </c>
      <c r="D2" s="2"/>
      <c r="E2">
        <f>ABS(C3-A2)</f>
        <v>0.10000000000000142</v>
      </c>
      <c r="F2">
        <f>ABS(B2-D3)</f>
        <v>0.14999999999999991</v>
      </c>
      <c r="G2">
        <f>ROUND(SQRT((E2*E2)+(F2*F2)),2)</f>
        <v>0.18</v>
      </c>
      <c r="H2">
        <v>20</v>
      </c>
      <c r="I2">
        <f>ABS(D3-B2)*COS((A2+C3)/2)</f>
        <v>0.13620086060801972</v>
      </c>
      <c r="J2">
        <f>ABS(C3-A2)</f>
        <v>0.10000000000000142</v>
      </c>
      <c r="K2">
        <f>SQRT((I2*I2)+(J2*J2))</f>
        <v>0.1689694482158402</v>
      </c>
      <c r="L2">
        <f>ROUND((1.852*60)*K2,2)</f>
        <v>18.78</v>
      </c>
      <c r="M2" t="s">
        <v>11</v>
      </c>
    </row>
    <row r="3" spans="1:13" x14ac:dyDescent="0.3">
      <c r="A3">
        <v>43.604300000000002</v>
      </c>
      <c r="B3">
        <v>1.4437</v>
      </c>
      <c r="C3">
        <v>43.6</v>
      </c>
      <c r="D3">
        <v>2.25</v>
      </c>
      <c r="E3">
        <f>ABS(C3-A3)</f>
        <v>4.3000000000006366E-3</v>
      </c>
      <c r="F3">
        <f>ABS(B3-D3)</f>
        <v>0.80630000000000002</v>
      </c>
      <c r="G3">
        <f t="shared" ref="G3:G9" si="0">ROUND(SQRT((E3*E3)+(F3*F3)),2)</f>
        <v>0.81</v>
      </c>
      <c r="I3">
        <f>ABS(D3-B3)*COS((A3+C3)/2)</f>
        <v>0.74873827886421462</v>
      </c>
      <c r="J3">
        <f>ABS(C3-A3)</f>
        <v>4.3000000000006366E-3</v>
      </c>
      <c r="K3">
        <f>SQRT((I3*I3)+(J3*J3))</f>
        <v>0.74875062620110466</v>
      </c>
      <c r="L3">
        <f t="shared" ref="L3:L9" si="1">ROUND((1.852*60)*K3,2)</f>
        <v>83.2</v>
      </c>
      <c r="M3" t="s">
        <v>12</v>
      </c>
    </row>
    <row r="4" spans="1:13" x14ac:dyDescent="0.3">
      <c r="A4">
        <v>43.116700000000002</v>
      </c>
      <c r="B4">
        <v>1.6</v>
      </c>
      <c r="E4">
        <f>ABS(C3-A4)</f>
        <v>0.48329999999999984</v>
      </c>
      <c r="F4">
        <f>ABS(B4-D3)</f>
        <v>0.64999999999999991</v>
      </c>
      <c r="G4">
        <f t="shared" si="0"/>
        <v>0.81</v>
      </c>
      <c r="I4">
        <f>ABS(D3-B4)*COS((A4+C3)/2)</f>
        <v>0.52752614813049736</v>
      </c>
      <c r="J4">
        <f>ABS(C3-A4)</f>
        <v>0.48329999999999984</v>
      </c>
      <c r="K4">
        <f t="shared" ref="K4:K9" si="2">SQRT((I4*I4)+(J4*J4))</f>
        <v>0.71544582391778577</v>
      </c>
      <c r="L4">
        <f t="shared" si="1"/>
        <v>79.5</v>
      </c>
      <c r="M4" t="s">
        <v>14</v>
      </c>
    </row>
    <row r="5" spans="1:13" x14ac:dyDescent="0.3">
      <c r="A5">
        <v>43.2333</v>
      </c>
      <c r="B5">
        <v>8.3299999999999999E-2</v>
      </c>
      <c r="E5">
        <f>ABS(C3-A5)</f>
        <v>0.36670000000000158</v>
      </c>
      <c r="F5">
        <f>ABS(B5-D3)</f>
        <v>2.1667000000000001</v>
      </c>
      <c r="G5">
        <f>ROUND(SQRT((E5*E5)+(F5*F5)),2)</f>
        <v>2.2000000000000002</v>
      </c>
      <c r="I5">
        <f>ABS(D3-B5)*COS((A5+C3)/2)</f>
        <v>1.8292189877945015</v>
      </c>
      <c r="J5">
        <f>ABS(C3-A5)</f>
        <v>0.36670000000000158</v>
      </c>
      <c r="K5">
        <f>SQRT((I5*I5)+(J5*J5))</f>
        <v>1.8656127667090892</v>
      </c>
      <c r="L5">
        <f t="shared" si="1"/>
        <v>207.31</v>
      </c>
      <c r="M5" t="s">
        <v>13</v>
      </c>
    </row>
    <row r="6" spans="1:13" x14ac:dyDescent="0.3">
      <c r="A6" s="1">
        <v>43.583300000000001</v>
      </c>
      <c r="B6">
        <v>1.35</v>
      </c>
      <c r="E6">
        <f>ABS(C3-A6)</f>
        <v>1.6700000000000159E-2</v>
      </c>
      <c r="F6">
        <f>ABS(B6-D3)</f>
        <v>0.89999999999999991</v>
      </c>
      <c r="G6">
        <f t="shared" si="0"/>
        <v>0.9</v>
      </c>
      <c r="I6">
        <f>ABS(D3-B6)*COS((A6+C3)/2)</f>
        <v>0.83219654444970903</v>
      </c>
      <c r="J6">
        <f>ABS(C3-A6)</f>
        <v>1.6700000000000159E-2</v>
      </c>
      <c r="K6">
        <f t="shared" si="2"/>
        <v>0.8323640901636955</v>
      </c>
      <c r="L6">
        <f t="shared" si="1"/>
        <v>92.49</v>
      </c>
    </row>
    <row r="7" spans="1:13" x14ac:dyDescent="0.3">
      <c r="E7">
        <f>ABS(C3-A7)</f>
        <v>43.6</v>
      </c>
      <c r="F7">
        <f>ABS(B7-D3)</f>
        <v>2.25</v>
      </c>
      <c r="G7">
        <f t="shared" si="0"/>
        <v>43.66</v>
      </c>
      <c r="I7">
        <f>ABS(D3-B7)*COS((A7+C3)/2)</f>
        <v>-2.2090200047848727</v>
      </c>
      <c r="J7">
        <f>ABS(C3-A7)</f>
        <v>43.6</v>
      </c>
      <c r="K7">
        <f t="shared" si="2"/>
        <v>43.655924791275922</v>
      </c>
      <c r="L7">
        <f t="shared" si="1"/>
        <v>4851.05</v>
      </c>
    </row>
    <row r="8" spans="1:13" x14ac:dyDescent="0.3">
      <c r="E8">
        <f>ABS(C3-A8)</f>
        <v>43.6</v>
      </c>
      <c r="F8">
        <f>ABS(B8-D3)</f>
        <v>2.25</v>
      </c>
      <c r="G8">
        <f>ROUND(SQRT((E8*E8)+(F8*F8)),2)</f>
        <v>43.66</v>
      </c>
      <c r="I8">
        <f>ABS(D3-B8)*COS((A8+C3)/2)</f>
        <v>-2.2090200047848727</v>
      </c>
      <c r="J8">
        <f>ABS(C3-A8)</f>
        <v>43.6</v>
      </c>
      <c r="K8">
        <f t="shared" si="2"/>
        <v>43.655924791275922</v>
      </c>
      <c r="L8">
        <f t="shared" si="1"/>
        <v>4851.05</v>
      </c>
    </row>
    <row r="9" spans="1:13" x14ac:dyDescent="0.3">
      <c r="E9">
        <f>ABS(C3-A9)</f>
        <v>43.6</v>
      </c>
      <c r="F9">
        <f>ABS(B9-D3)</f>
        <v>2.25</v>
      </c>
      <c r="G9">
        <f t="shared" si="0"/>
        <v>43.66</v>
      </c>
      <c r="I9">
        <f>ABS(D3-B9)*COS((A9+C3)/2)</f>
        <v>-2.2090200047848727</v>
      </c>
      <c r="J9">
        <f>ABS(C3-A9)</f>
        <v>43.6</v>
      </c>
      <c r="K9">
        <f t="shared" si="2"/>
        <v>43.655924791275922</v>
      </c>
      <c r="L9">
        <f t="shared" si="1"/>
        <v>4851.05</v>
      </c>
    </row>
  </sheetData>
  <mergeCells count="1">
    <mergeCell ref="C2:D2"/>
  </mergeCells>
  <conditionalFormatting sqref="G2:G34">
    <cfRule type="cellIs" dxfId="1" priority="2" operator="lessThanOrEqual">
      <formula>$H$2</formula>
    </cfRule>
  </conditionalFormatting>
  <conditionalFormatting sqref="G1:G1048576">
    <cfRule type="cellIs" dxfId="0" priority="1" operator="greaterThan">
      <formula>$H$2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MITHRIDATE</dc:creator>
  <cp:lastModifiedBy>Mathieu MITHRIDATE</cp:lastModifiedBy>
  <dcterms:created xsi:type="dcterms:W3CDTF">2023-10-11T00:36:07Z</dcterms:created>
  <dcterms:modified xsi:type="dcterms:W3CDTF">2023-10-25T00:42:58Z</dcterms:modified>
</cp:coreProperties>
</file>