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A484974C-2201-4C9F-8085-6E517B90579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9" i="1" l="1"/>
  <c r="M49" i="1"/>
  <c r="N49" i="1"/>
</calcChain>
</file>

<file path=xl/sharedStrings.xml><?xml version="1.0" encoding="utf-8"?>
<sst xmlns="http://schemas.openxmlformats.org/spreadsheetml/2006/main" count="120" uniqueCount="107">
  <si>
    <t>Optimistic</t>
  </si>
  <si>
    <t>Likely</t>
  </si>
  <si>
    <t>Pessimistic</t>
  </si>
  <si>
    <t>Minimum</t>
  </si>
  <si>
    <t>Most likely</t>
  </si>
  <si>
    <t>Cost</t>
  </si>
  <si>
    <t>Duration</t>
  </si>
  <si>
    <t>maximum</t>
  </si>
  <si>
    <t>Relationships between measures and activities</t>
  </si>
  <si>
    <t>dependency factor (eta)</t>
  </si>
  <si>
    <t>risk event duration</t>
  </si>
  <si>
    <t>Relationships between risk events and activities</t>
  </si>
  <si>
    <t>predecessors</t>
  </si>
  <si>
    <t>18,23,26</t>
  </si>
  <si>
    <t>19,20</t>
  </si>
  <si>
    <t>4,2</t>
  </si>
  <si>
    <t>9,10,11</t>
  </si>
  <si>
    <t>Contract date</t>
  </si>
  <si>
    <t>Financial Close</t>
  </si>
  <si>
    <t>Design</t>
  </si>
  <si>
    <t>Date of commencement</t>
  </si>
  <si>
    <t>Preload</t>
  </si>
  <si>
    <t>Commissioning of the southern A1 new lane</t>
  </si>
  <si>
    <t>Assembling a railway bridge on location</t>
  </si>
  <si>
    <t>Commissioning of the Northern A1 new lane</t>
  </si>
  <si>
    <t>Build new viaducts A6</t>
  </si>
  <si>
    <t>A6 East ready</t>
  </si>
  <si>
    <t>Commissioning A6</t>
  </si>
  <si>
    <t>Request Availability Certificate</t>
  </si>
  <si>
    <t>Assess and obtain Availability Certificate</t>
  </si>
  <si>
    <t>Demolition old A1 (part 1)</t>
  </si>
  <si>
    <t>Demolition old A1 (part 2)</t>
  </si>
  <si>
    <t>Greenery for old A1</t>
  </si>
  <si>
    <t>Applications and obtaining partial completion certificates</t>
  </si>
  <si>
    <t>Request Completion Certificate</t>
  </si>
  <si>
    <t>Assess and obtain Certificate of Completion</t>
  </si>
  <si>
    <t>Scheduled Completion Date</t>
  </si>
  <si>
    <t>End</t>
  </si>
  <si>
    <t>21 22</t>
  </si>
  <si>
    <t xml:space="preserve">3 7 8 15 27 32 34 37 </t>
  </si>
  <si>
    <t>Obtaining Commencement Certificate</t>
  </si>
  <si>
    <t>Obtainment of Commencement Certificate</t>
  </si>
  <si>
    <t>Maintain existing road assets A9 / A1 / A6</t>
  </si>
  <si>
    <t>Conditioning, Cables and Conducts, permits</t>
  </si>
  <si>
    <t>Construction of new Aqueduct</t>
  </si>
  <si>
    <t>Construction of the Amsterdam-Rijn Canal bridge</t>
  </si>
  <si>
    <t>Road works southern A1  lane</t>
  </si>
  <si>
    <t>Producing parts of Railbridge part 1</t>
  </si>
  <si>
    <t>Producing parts of Railbridge part 2</t>
  </si>
  <si>
    <t>Moving Railway Bridge in place during Train Free Period</t>
  </si>
  <si>
    <t>Road works northern A1  lane</t>
  </si>
  <si>
    <t>Road and construction works new part junction Diemen</t>
  </si>
  <si>
    <t>Build second Hollandse bridge</t>
  </si>
  <si>
    <t>Road and construction works junction Muiderberg</t>
  </si>
  <si>
    <t>Road works eastern part A6</t>
  </si>
  <si>
    <t>Reconstruction western part A6</t>
  </si>
  <si>
    <t>Road works existing part Diemen junction</t>
  </si>
  <si>
    <t>Extra engineering design office personnel</t>
  </si>
  <si>
    <t>Extra software design capacity</t>
  </si>
  <si>
    <t>Extra maintenance engineers</t>
  </si>
  <si>
    <t>Extra administrators for permitting</t>
  </si>
  <si>
    <t>Applying extra preloading material</t>
  </si>
  <si>
    <t>Adding extra on site construction flow</t>
  </si>
  <si>
    <t xml:space="preserve">Extra prefab construcion capacity </t>
  </si>
  <si>
    <t>Extra M&amp;E engineers</t>
  </si>
  <si>
    <t>Extra welding equipment and personnel</t>
  </si>
  <si>
    <t>Extra temporary soil measures</t>
  </si>
  <si>
    <t>Ancillary on standby</t>
  </si>
  <si>
    <t>Extra excavation capacity</t>
  </si>
  <si>
    <t>Extra concrete workers / carpenters</t>
  </si>
  <si>
    <t>Temporary ancillary construction and re-work</t>
  </si>
  <si>
    <t>Extra asphalt equipment and personnel</t>
  </si>
  <si>
    <t>Extra removal works</t>
  </si>
  <si>
    <t>Extra equipment and personnel</t>
  </si>
  <si>
    <t>Risk probability</t>
  </si>
  <si>
    <t>Preliminary design rejection, including extra scope of works</t>
  </si>
  <si>
    <t>EDP audit failure</t>
  </si>
  <si>
    <t>Existing condition Hollandse Brug deviates from maintenance plan made during tender phase</t>
  </si>
  <si>
    <t>Unexpected gas conducts</t>
  </si>
  <si>
    <t>Lower consolidation rate than calculated for</t>
  </si>
  <si>
    <t>Piling machines break down</t>
  </si>
  <si>
    <t>Late delivery of prefab elements</t>
  </si>
  <si>
    <t>Dynamic Traffic Management equipment / software not functioning</t>
  </si>
  <si>
    <t>Production equipment failure</t>
  </si>
  <si>
    <t>Construction site subsides</t>
  </si>
  <si>
    <t>Ancillary equipment failure</t>
  </si>
  <si>
    <t>Discovery of polluted soil</t>
  </si>
  <si>
    <t xml:space="preserve">Concrete casting failure </t>
  </si>
  <si>
    <t>Main pillar subsides</t>
  </si>
  <si>
    <t>Insufficient quality of base layer</t>
  </si>
  <si>
    <t>Discovery of asphalt with too high PAK percentage</t>
  </si>
  <si>
    <t>Additional scope of work (misc.)</t>
  </si>
  <si>
    <t>Activity description</t>
  </si>
  <si>
    <t>Activity ID</t>
  </si>
  <si>
    <t>Mitigation measure description</t>
  </si>
  <si>
    <t>Mitigation ID</t>
  </si>
  <si>
    <t>Mitigation duration</t>
  </si>
  <si>
    <t>risk event description</t>
  </si>
  <si>
    <t>Risk event ID</t>
  </si>
  <si>
    <t>Shared uncertainty ID</t>
  </si>
  <si>
    <t>Shared uncertainty description</t>
  </si>
  <si>
    <t>correlated activities</t>
  </si>
  <si>
    <t>3,4</t>
  </si>
  <si>
    <t>10,11</t>
  </si>
  <si>
    <t>Durations of Shared activities</t>
  </si>
  <si>
    <t>8,9</t>
  </si>
  <si>
    <t>14,15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</si>
</sst>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2" xfId="0" applyFill="1" applyBorder="1" applyAlignment="1">
      <alignment horizontal="center"/>
    </xf>
    <xf numFmtId="0" fontId="0" fillId="0" borderId="0" xfId="0" applyFill="1" applyBorder="1"/>
    <xf numFmtId="0" fontId="0" fillId="2" borderId="1" xfId="0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Fill="1" applyBorder="1" applyAlignment="1">
      <alignment horizontal="center"/>
    </xf>
    <xf numFmtId="0" fontId="0" fillId="3" borderId="1" xfId="0" applyFill="1" applyBorder="1"/>
    <xf numFmtId="0" fontId="6" fillId="0" borderId="1" xfId="0" applyFont="1" applyFill="1" applyBorder="1"/>
    <xf numFmtId="0" fontId="6" fillId="0" borderId="9" xfId="0" applyFont="1" applyFill="1" applyBorder="1"/>
    <xf numFmtId="0" fontId="0" fillId="0" borderId="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4" borderId="1" xfId="0" applyFill="1" applyBorder="1"/>
    <xf numFmtId="0" fontId="6" fillId="0" borderId="7" xfId="0" applyFont="1" applyFill="1" applyBorder="1"/>
    <xf numFmtId="0" fontId="0" fillId="0" borderId="8" xfId="0" applyFill="1" applyBorder="1" applyAlignment="1">
      <alignment horizontal="center"/>
    </xf>
    <xf numFmtId="0" fontId="6" fillId="0" borderId="10" xfId="0" applyFont="1" applyFill="1" applyBorder="1"/>
    <xf numFmtId="3" fontId="0" fillId="0" borderId="0" xfId="0" applyNumberFormat="1"/>
    <xf numFmtId="0" fontId="0" fillId="0" borderId="2" xfId="0" applyBorder="1"/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1" fontId="0" fillId="0" borderId="1" xfId="0" applyNumberFormat="1" applyBorder="1"/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6" fillId="0" borderId="1" xfId="0" applyFont="1" applyBorder="1"/>
    <xf numFmtId="1" fontId="7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6" fillId="0" borderId="9" xfId="0" applyFont="1" applyBorder="1"/>
    <xf numFmtId="0" fontId="0" fillId="0" borderId="9" xfId="0" applyBorder="1" applyAlignment="1">
      <alignment horizontal="center"/>
    </xf>
    <xf numFmtId="1" fontId="7" fillId="0" borderId="9" xfId="0" applyNumberFormat="1" applyFont="1" applyBorder="1" applyAlignment="1">
      <alignment horizontal="center"/>
    </xf>
    <xf numFmtId="0" fontId="2" fillId="0" borderId="7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8" xfId="0" applyBorder="1"/>
    <xf numFmtId="0" fontId="3" fillId="0" borderId="9" xfId="0" applyFont="1" applyBorder="1" applyAlignment="1">
      <alignment vertical="center" wrapText="1"/>
    </xf>
    <xf numFmtId="1" fontId="0" fillId="0" borderId="9" xfId="0" applyNumberFormat="1" applyBorder="1"/>
    <xf numFmtId="0" fontId="0" fillId="0" borderId="10" xfId="0" applyBorder="1"/>
    <xf numFmtId="0" fontId="0" fillId="6" borderId="1" xfId="0" applyFill="1" applyBorder="1"/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9"/>
  <sheetViews>
    <sheetView tabSelected="1" topLeftCell="R1" zoomScale="70" zoomScaleNormal="70" workbookViewId="0">
      <selection activeCell="X4" sqref="X4:AC7"/>
    </sheetView>
  </sheetViews>
  <sheetFormatPr defaultRowHeight="15" x14ac:dyDescent="0.25"/>
  <cols>
    <col min="1" max="1" width="10" bestFit="1" customWidth="1"/>
    <col min="2" max="2" width="51.28515625" bestFit="1" customWidth="1"/>
    <col min="3" max="3" width="10.140625" bestFit="1" customWidth="1"/>
    <col min="4" max="4" width="8" bestFit="1" customWidth="1"/>
    <col min="5" max="5" width="10.85546875" bestFit="1" customWidth="1"/>
    <col min="6" max="6" width="18.5703125" customWidth="1"/>
    <col min="7" max="7" width="12.7109375" customWidth="1"/>
    <col min="8" max="8" width="42" customWidth="1"/>
    <col min="10" max="10" width="12" bestFit="1" customWidth="1"/>
    <col min="11" max="11" width="9.85546875" bestFit="1" customWidth="1"/>
    <col min="12" max="12" width="22.7109375" bestFit="1" customWidth="1"/>
    <col min="16" max="17" width="17.140625" customWidth="1"/>
    <col min="18" max="18" width="40.28515625" customWidth="1"/>
    <col min="22" max="22" width="44.7109375" bestFit="1" customWidth="1"/>
    <col min="23" max="23" width="15.140625" bestFit="1" customWidth="1"/>
    <col min="24" max="24" width="20.28515625" bestFit="1" customWidth="1"/>
    <col min="25" max="25" width="28.7109375" bestFit="1" customWidth="1"/>
    <col min="26" max="26" width="9.5703125" bestFit="1" customWidth="1"/>
    <col min="27" max="27" width="10.7109375" bestFit="1" customWidth="1"/>
    <col min="28" max="28" width="9.85546875" bestFit="1" customWidth="1"/>
    <col min="29" max="29" width="18.85546875" bestFit="1" customWidth="1"/>
  </cols>
  <sheetData>
    <row r="1" spans="1:29" ht="15.75" thickBot="1" x14ac:dyDescent="0.3">
      <c r="A1" s="5">
        <v>1</v>
      </c>
      <c r="B1" s="6">
        <v>2</v>
      </c>
      <c r="C1" s="6">
        <v>3</v>
      </c>
      <c r="D1" s="6">
        <v>4</v>
      </c>
      <c r="E1" s="6">
        <v>5</v>
      </c>
      <c r="F1" s="7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</row>
    <row r="2" spans="1:29" x14ac:dyDescent="0.25">
      <c r="A2" s="52" t="s">
        <v>93</v>
      </c>
      <c r="B2" s="58" t="s">
        <v>92</v>
      </c>
      <c r="C2" s="58" t="s">
        <v>6</v>
      </c>
      <c r="D2" s="58"/>
      <c r="E2" s="58"/>
      <c r="F2" s="59" t="s">
        <v>12</v>
      </c>
      <c r="G2" s="55" t="s">
        <v>95</v>
      </c>
      <c r="H2" s="53" t="s">
        <v>94</v>
      </c>
      <c r="I2" s="57" t="s">
        <v>96</v>
      </c>
      <c r="J2" s="57"/>
      <c r="K2" s="57"/>
      <c r="L2" s="57" t="s">
        <v>5</v>
      </c>
      <c r="M2" s="57"/>
      <c r="N2" s="57"/>
      <c r="O2" s="57"/>
      <c r="P2" s="64" t="s">
        <v>8</v>
      </c>
      <c r="Q2" s="68" t="s">
        <v>98</v>
      </c>
      <c r="R2" s="66" t="s">
        <v>97</v>
      </c>
      <c r="S2" s="60" t="s">
        <v>10</v>
      </c>
      <c r="T2" s="60"/>
      <c r="U2" s="60"/>
      <c r="V2" s="60" t="s">
        <v>11</v>
      </c>
      <c r="W2" s="62" t="s">
        <v>74</v>
      </c>
      <c r="X2" s="46" t="s">
        <v>99</v>
      </c>
      <c r="Y2" s="48" t="s">
        <v>100</v>
      </c>
      <c r="Z2" s="50" t="s">
        <v>104</v>
      </c>
      <c r="AA2" s="50"/>
      <c r="AB2" s="50"/>
      <c r="AC2" s="50" t="s">
        <v>101</v>
      </c>
    </row>
    <row r="3" spans="1:29" x14ac:dyDescent="0.25">
      <c r="A3" s="52"/>
      <c r="B3" s="58"/>
      <c r="C3" s="3" t="s">
        <v>0</v>
      </c>
      <c r="D3" s="3" t="s">
        <v>1</v>
      </c>
      <c r="E3" s="3" t="s">
        <v>2</v>
      </c>
      <c r="F3" s="59"/>
      <c r="G3" s="56"/>
      <c r="H3" s="54"/>
      <c r="I3" s="9" t="s">
        <v>3</v>
      </c>
      <c r="J3" s="9" t="s">
        <v>4</v>
      </c>
      <c r="K3" s="9" t="s">
        <v>7</v>
      </c>
      <c r="L3" s="9" t="s">
        <v>9</v>
      </c>
      <c r="M3" s="9" t="s">
        <v>3</v>
      </c>
      <c r="N3" s="9" t="s">
        <v>4</v>
      </c>
      <c r="O3" s="9" t="s">
        <v>7</v>
      </c>
      <c r="P3" s="65"/>
      <c r="Q3" s="69"/>
      <c r="R3" s="67"/>
      <c r="S3" s="14" t="s">
        <v>3</v>
      </c>
      <c r="T3" s="14" t="s">
        <v>4</v>
      </c>
      <c r="U3" s="14" t="s">
        <v>7</v>
      </c>
      <c r="V3" s="61"/>
      <c r="W3" s="63"/>
      <c r="X3" s="47"/>
      <c r="Y3" s="49"/>
      <c r="Z3" s="43" t="s">
        <v>3</v>
      </c>
      <c r="AA3" s="43" t="s">
        <v>4</v>
      </c>
      <c r="AB3" s="43" t="s">
        <v>7</v>
      </c>
      <c r="AC3" s="51"/>
    </row>
    <row r="4" spans="1:29" ht="15.75" x14ac:dyDescent="0.25">
      <c r="A4" s="19">
        <v>1</v>
      </c>
      <c r="B4" s="20" t="s">
        <v>17</v>
      </c>
      <c r="C4" s="21">
        <v>0</v>
      </c>
      <c r="D4" s="22">
        <v>0</v>
      </c>
      <c r="E4" s="21">
        <v>0</v>
      </c>
      <c r="F4" s="23"/>
      <c r="G4" s="24">
        <v>1</v>
      </c>
      <c r="H4" s="25" t="s">
        <v>57</v>
      </c>
      <c r="I4" s="21">
        <v>51</v>
      </c>
      <c r="J4" s="26">
        <v>52</v>
      </c>
      <c r="K4" s="21">
        <v>52</v>
      </c>
      <c r="L4" s="4">
        <v>0.5</v>
      </c>
      <c r="M4" s="4">
        <v>118500</v>
      </c>
      <c r="N4" s="18">
        <v>120000</v>
      </c>
      <c r="O4" s="4">
        <v>120000</v>
      </c>
      <c r="P4" s="12">
        <v>3</v>
      </c>
      <c r="Q4" s="1">
        <v>1</v>
      </c>
      <c r="R4" s="10" t="s">
        <v>75</v>
      </c>
      <c r="S4" s="4">
        <v>96</v>
      </c>
      <c r="T4" s="10">
        <v>105</v>
      </c>
      <c r="U4" s="4">
        <v>119</v>
      </c>
      <c r="V4" s="4">
        <v>3</v>
      </c>
      <c r="W4" s="15">
        <v>0.2</v>
      </c>
      <c r="X4" s="44">
        <v>1</v>
      </c>
      <c r="Y4" s="25"/>
      <c r="Z4" s="21">
        <v>120</v>
      </c>
      <c r="AA4" s="25">
        <v>121</v>
      </c>
      <c r="AB4" s="21">
        <v>154</v>
      </c>
      <c r="AC4" s="21" t="s">
        <v>102</v>
      </c>
    </row>
    <row r="5" spans="1:29" ht="15.75" x14ac:dyDescent="0.25">
      <c r="A5" s="19">
        <v>2</v>
      </c>
      <c r="B5" s="20" t="s">
        <v>18</v>
      </c>
      <c r="C5" s="21">
        <v>0</v>
      </c>
      <c r="D5" s="22">
        <v>0</v>
      </c>
      <c r="E5" s="21">
        <v>0</v>
      </c>
      <c r="F5" s="23"/>
      <c r="G5" s="24">
        <v>2</v>
      </c>
      <c r="H5" s="25" t="s">
        <v>58</v>
      </c>
      <c r="I5" s="21">
        <v>7</v>
      </c>
      <c r="J5" s="26">
        <v>7</v>
      </c>
      <c r="K5" s="21">
        <v>7</v>
      </c>
      <c r="L5" s="4">
        <v>0.5</v>
      </c>
      <c r="M5" s="4">
        <v>30000</v>
      </c>
      <c r="N5" s="18">
        <v>30000</v>
      </c>
      <c r="O5" s="4">
        <v>30000</v>
      </c>
      <c r="P5" s="12">
        <v>4</v>
      </c>
      <c r="Q5" s="1">
        <v>2</v>
      </c>
      <c r="R5" s="10" t="s">
        <v>76</v>
      </c>
      <c r="S5" s="4">
        <v>13</v>
      </c>
      <c r="T5" s="10">
        <v>14</v>
      </c>
      <c r="U5" s="4">
        <v>15</v>
      </c>
      <c r="V5" s="4">
        <v>4</v>
      </c>
      <c r="W5" s="15">
        <v>0.05</v>
      </c>
      <c r="X5" s="44">
        <v>2</v>
      </c>
      <c r="Y5" s="25"/>
      <c r="Z5" s="21">
        <v>180</v>
      </c>
      <c r="AA5" s="25">
        <v>190</v>
      </c>
      <c r="AB5" s="21">
        <v>240</v>
      </c>
      <c r="AC5" s="21" t="s">
        <v>105</v>
      </c>
    </row>
    <row r="6" spans="1:29" ht="15.75" x14ac:dyDescent="0.25">
      <c r="A6" s="19">
        <v>3</v>
      </c>
      <c r="B6" s="20" t="s">
        <v>19</v>
      </c>
      <c r="C6" s="21">
        <v>865</v>
      </c>
      <c r="D6" s="22">
        <v>920</v>
      </c>
      <c r="E6" s="21">
        <v>1040</v>
      </c>
      <c r="F6" s="27">
        <v>1</v>
      </c>
      <c r="G6" s="24">
        <v>3</v>
      </c>
      <c r="H6" s="25" t="s">
        <v>59</v>
      </c>
      <c r="I6" s="21">
        <v>53</v>
      </c>
      <c r="J6" s="26">
        <v>65</v>
      </c>
      <c r="K6" s="21">
        <v>65</v>
      </c>
      <c r="L6" s="4">
        <v>0.5</v>
      </c>
      <c r="M6" s="4">
        <v>148500</v>
      </c>
      <c r="N6" s="18">
        <v>150000</v>
      </c>
      <c r="O6" s="4">
        <v>156000</v>
      </c>
      <c r="P6" s="12">
        <v>7</v>
      </c>
      <c r="Q6" s="1">
        <v>3</v>
      </c>
      <c r="R6" s="10" t="s">
        <v>77</v>
      </c>
      <c r="S6" s="4">
        <v>63</v>
      </c>
      <c r="T6" s="10">
        <v>70</v>
      </c>
      <c r="U6" s="4">
        <v>78</v>
      </c>
      <c r="V6" s="4">
        <v>7</v>
      </c>
      <c r="W6" s="15">
        <v>0.15</v>
      </c>
      <c r="X6" s="44">
        <v>3</v>
      </c>
      <c r="Y6" s="25"/>
      <c r="Z6" s="21">
        <v>225</v>
      </c>
      <c r="AA6" s="25">
        <v>250</v>
      </c>
      <c r="AB6" s="21">
        <v>310</v>
      </c>
      <c r="AC6" s="21" t="s">
        <v>103</v>
      </c>
    </row>
    <row r="7" spans="1:29" ht="15.75" x14ac:dyDescent="0.25">
      <c r="A7" s="19">
        <v>4</v>
      </c>
      <c r="B7" s="20" t="s">
        <v>40</v>
      </c>
      <c r="C7" s="21">
        <v>128</v>
      </c>
      <c r="D7" s="22">
        <v>130</v>
      </c>
      <c r="E7" s="21">
        <v>164</v>
      </c>
      <c r="F7" s="27">
        <v>1</v>
      </c>
      <c r="G7" s="24">
        <v>4</v>
      </c>
      <c r="H7" s="25" t="s">
        <v>60</v>
      </c>
      <c r="I7" s="21">
        <v>22</v>
      </c>
      <c r="J7" s="26">
        <v>26</v>
      </c>
      <c r="K7" s="21">
        <v>29</v>
      </c>
      <c r="L7" s="4">
        <v>0.5</v>
      </c>
      <c r="M7" s="4">
        <v>44400</v>
      </c>
      <c r="N7" s="18">
        <v>48000</v>
      </c>
      <c r="O7" s="4">
        <v>49199.999999999993</v>
      </c>
      <c r="P7" s="12">
        <v>8</v>
      </c>
      <c r="Q7" s="1">
        <v>4</v>
      </c>
      <c r="R7" s="10" t="s">
        <v>78</v>
      </c>
      <c r="S7" s="4">
        <v>35</v>
      </c>
      <c r="T7" s="10">
        <v>35</v>
      </c>
      <c r="U7" s="4">
        <v>41</v>
      </c>
      <c r="V7" s="4">
        <v>8</v>
      </c>
      <c r="W7" s="15">
        <v>0.2</v>
      </c>
      <c r="X7" s="44">
        <v>4</v>
      </c>
      <c r="Y7" s="25"/>
      <c r="Z7" s="21">
        <v>148</v>
      </c>
      <c r="AA7" s="25">
        <v>155</v>
      </c>
      <c r="AB7" s="21">
        <v>170</v>
      </c>
      <c r="AC7" s="21" t="s">
        <v>106</v>
      </c>
    </row>
    <row r="8" spans="1:29" ht="15.75" x14ac:dyDescent="0.25">
      <c r="A8" s="19">
        <v>5</v>
      </c>
      <c r="B8" s="20" t="s">
        <v>41</v>
      </c>
      <c r="C8" s="21">
        <v>0</v>
      </c>
      <c r="D8" s="22">
        <v>0</v>
      </c>
      <c r="E8" s="21">
        <v>0</v>
      </c>
      <c r="F8" s="27" t="s">
        <v>15</v>
      </c>
      <c r="G8" s="24">
        <v>5</v>
      </c>
      <c r="H8" s="25" t="s">
        <v>61</v>
      </c>
      <c r="I8" s="21">
        <v>21</v>
      </c>
      <c r="J8" s="26">
        <v>26</v>
      </c>
      <c r="K8" s="21">
        <v>26</v>
      </c>
      <c r="L8" s="4">
        <v>0.5</v>
      </c>
      <c r="M8" s="4">
        <v>693750</v>
      </c>
      <c r="N8" s="18">
        <v>750000</v>
      </c>
      <c r="O8" s="4">
        <v>750000</v>
      </c>
      <c r="P8" s="12">
        <v>9</v>
      </c>
      <c r="Q8" s="1">
        <v>5</v>
      </c>
      <c r="R8" s="10" t="s">
        <v>79</v>
      </c>
      <c r="S8" s="4">
        <v>34</v>
      </c>
      <c r="T8" s="10">
        <v>35</v>
      </c>
      <c r="U8" s="4">
        <v>40</v>
      </c>
      <c r="V8" s="4">
        <v>9</v>
      </c>
      <c r="W8" s="15">
        <v>0.1</v>
      </c>
      <c r="X8" s="44"/>
      <c r="Y8" s="25"/>
      <c r="Z8" s="21"/>
      <c r="AA8" s="25"/>
      <c r="AB8" s="21"/>
      <c r="AC8" s="21"/>
    </row>
    <row r="9" spans="1:29" ht="15.75" x14ac:dyDescent="0.25">
      <c r="A9" s="19">
        <v>6</v>
      </c>
      <c r="B9" s="20" t="s">
        <v>20</v>
      </c>
      <c r="C9" s="21">
        <v>0</v>
      </c>
      <c r="D9" s="22">
        <v>0</v>
      </c>
      <c r="E9" s="21">
        <v>0</v>
      </c>
      <c r="F9" s="27">
        <v>5</v>
      </c>
      <c r="G9" s="24">
        <v>6</v>
      </c>
      <c r="H9" s="25" t="s">
        <v>62</v>
      </c>
      <c r="I9" s="21">
        <v>47</v>
      </c>
      <c r="J9" s="26">
        <v>52</v>
      </c>
      <c r="K9" s="21">
        <v>55</v>
      </c>
      <c r="L9" s="4">
        <v>0.5</v>
      </c>
      <c r="M9" s="4">
        <v>195000</v>
      </c>
      <c r="N9" s="18">
        <v>200000</v>
      </c>
      <c r="O9" s="4">
        <v>200000</v>
      </c>
      <c r="P9" s="12">
        <v>10</v>
      </c>
      <c r="Q9" s="1">
        <v>6</v>
      </c>
      <c r="R9" s="10" t="s">
        <v>80</v>
      </c>
      <c r="S9" s="4">
        <v>14</v>
      </c>
      <c r="T9" s="10">
        <v>14</v>
      </c>
      <c r="U9" s="4">
        <v>15</v>
      </c>
      <c r="V9" s="4">
        <v>10</v>
      </c>
      <c r="W9" s="15">
        <v>0.1</v>
      </c>
      <c r="X9" s="44"/>
      <c r="Y9" s="25"/>
      <c r="Z9" s="21"/>
      <c r="AA9" s="25"/>
      <c r="AB9" s="21"/>
      <c r="AC9" s="21"/>
    </row>
    <row r="10" spans="1:29" ht="15.75" x14ac:dyDescent="0.25">
      <c r="A10" s="19">
        <v>7</v>
      </c>
      <c r="B10" s="20" t="s">
        <v>42</v>
      </c>
      <c r="C10" s="21">
        <v>1194</v>
      </c>
      <c r="D10" s="22">
        <v>1284</v>
      </c>
      <c r="E10" s="21">
        <v>1541</v>
      </c>
      <c r="F10" s="27">
        <v>6</v>
      </c>
      <c r="G10" s="24">
        <v>7</v>
      </c>
      <c r="H10" s="25" t="s">
        <v>63</v>
      </c>
      <c r="I10" s="21">
        <v>60</v>
      </c>
      <c r="J10" s="26">
        <v>65</v>
      </c>
      <c r="K10" s="21">
        <v>66</v>
      </c>
      <c r="L10" s="4">
        <v>0.5</v>
      </c>
      <c r="M10" s="4">
        <v>139500</v>
      </c>
      <c r="N10" s="18">
        <v>150000</v>
      </c>
      <c r="O10" s="4">
        <v>157500</v>
      </c>
      <c r="P10" s="12">
        <v>11</v>
      </c>
      <c r="Q10" s="1">
        <v>7</v>
      </c>
      <c r="R10" s="10" t="s">
        <v>81</v>
      </c>
      <c r="S10" s="4">
        <v>19</v>
      </c>
      <c r="T10" s="10">
        <v>21</v>
      </c>
      <c r="U10" s="4">
        <v>25</v>
      </c>
      <c r="V10" s="4">
        <v>11</v>
      </c>
      <c r="W10" s="15">
        <v>0.2</v>
      </c>
      <c r="X10" s="44"/>
      <c r="Y10" s="25"/>
      <c r="Z10" s="21"/>
      <c r="AA10" s="25"/>
      <c r="AB10" s="21"/>
      <c r="AC10" s="21"/>
    </row>
    <row r="11" spans="1:29" ht="15.75" x14ac:dyDescent="0.25">
      <c r="A11" s="19">
        <v>8</v>
      </c>
      <c r="B11" s="20" t="s">
        <v>43</v>
      </c>
      <c r="C11" s="21">
        <v>182</v>
      </c>
      <c r="D11" s="22">
        <v>200</v>
      </c>
      <c r="E11" s="21">
        <v>256</v>
      </c>
      <c r="F11" s="27">
        <v>6</v>
      </c>
      <c r="G11" s="24">
        <v>8</v>
      </c>
      <c r="H11" s="25" t="s">
        <v>64</v>
      </c>
      <c r="I11" s="21">
        <v>26</v>
      </c>
      <c r="J11" s="26">
        <v>26</v>
      </c>
      <c r="K11" s="21">
        <v>26</v>
      </c>
      <c r="L11" s="4">
        <v>0.5</v>
      </c>
      <c r="M11" s="4">
        <v>55500</v>
      </c>
      <c r="N11" s="18">
        <v>60000</v>
      </c>
      <c r="O11" s="4">
        <v>60000</v>
      </c>
      <c r="P11" s="12">
        <v>12</v>
      </c>
      <c r="Q11" s="1">
        <v>8</v>
      </c>
      <c r="R11" s="10" t="s">
        <v>82</v>
      </c>
      <c r="S11" s="4">
        <v>20</v>
      </c>
      <c r="T11" s="10">
        <v>21</v>
      </c>
      <c r="U11" s="4">
        <v>22</v>
      </c>
      <c r="V11" s="4">
        <v>12</v>
      </c>
      <c r="W11" s="15">
        <v>0.25</v>
      </c>
      <c r="X11" s="44"/>
      <c r="Y11" s="25"/>
      <c r="Z11" s="21"/>
      <c r="AA11" s="25"/>
      <c r="AB11" s="21"/>
      <c r="AC11" s="21"/>
    </row>
    <row r="12" spans="1:29" ht="15.75" x14ac:dyDescent="0.25">
      <c r="A12" s="19">
        <v>9</v>
      </c>
      <c r="B12" s="20" t="s">
        <v>21</v>
      </c>
      <c r="C12" s="21">
        <v>363</v>
      </c>
      <c r="D12" s="22">
        <v>395</v>
      </c>
      <c r="E12" s="21">
        <v>486</v>
      </c>
      <c r="F12" s="27">
        <v>6</v>
      </c>
      <c r="G12" s="24">
        <v>9</v>
      </c>
      <c r="H12" s="25" t="s">
        <v>65</v>
      </c>
      <c r="I12" s="21">
        <v>27</v>
      </c>
      <c r="J12" s="26">
        <v>33</v>
      </c>
      <c r="K12" s="21">
        <v>33</v>
      </c>
      <c r="L12" s="4">
        <v>0.5</v>
      </c>
      <c r="M12" s="4">
        <v>95816.733067729074</v>
      </c>
      <c r="N12" s="18">
        <v>100000</v>
      </c>
      <c r="O12" s="4">
        <v>103784.86055776892</v>
      </c>
      <c r="P12" s="12">
        <v>14</v>
      </c>
      <c r="Q12" s="1">
        <v>9</v>
      </c>
      <c r="R12" s="10" t="s">
        <v>83</v>
      </c>
      <c r="S12" s="4">
        <v>20</v>
      </c>
      <c r="T12" s="10">
        <v>21</v>
      </c>
      <c r="U12" s="4">
        <v>23</v>
      </c>
      <c r="V12" s="4">
        <v>14</v>
      </c>
      <c r="W12" s="15">
        <v>0.05</v>
      </c>
      <c r="X12" s="44"/>
      <c r="Y12" s="25"/>
      <c r="Z12" s="21"/>
      <c r="AA12" s="25"/>
      <c r="AB12" s="21"/>
      <c r="AC12" s="21"/>
    </row>
    <row r="13" spans="1:29" ht="15.75" x14ac:dyDescent="0.25">
      <c r="A13" s="19">
        <v>10</v>
      </c>
      <c r="B13" s="20" t="s">
        <v>44</v>
      </c>
      <c r="C13" s="21">
        <v>234</v>
      </c>
      <c r="D13" s="22">
        <v>260</v>
      </c>
      <c r="E13" s="21">
        <v>325</v>
      </c>
      <c r="F13" s="27">
        <v>6</v>
      </c>
      <c r="G13" s="24">
        <v>10</v>
      </c>
      <c r="H13" s="25" t="s">
        <v>66</v>
      </c>
      <c r="I13" s="21">
        <v>23</v>
      </c>
      <c r="J13" s="26">
        <v>26</v>
      </c>
      <c r="K13" s="21">
        <v>27</v>
      </c>
      <c r="L13" s="4">
        <v>0.5</v>
      </c>
      <c r="M13" s="4">
        <v>237500</v>
      </c>
      <c r="N13" s="18">
        <v>250000</v>
      </c>
      <c r="O13" s="4">
        <v>256249.99999999997</v>
      </c>
      <c r="P13" s="12">
        <v>15</v>
      </c>
      <c r="Q13" s="1">
        <v>10</v>
      </c>
      <c r="R13" s="10" t="s">
        <v>84</v>
      </c>
      <c r="S13" s="4">
        <v>13</v>
      </c>
      <c r="T13" s="10">
        <v>14</v>
      </c>
      <c r="U13" s="4">
        <v>15</v>
      </c>
      <c r="V13" s="4">
        <v>15</v>
      </c>
      <c r="W13" s="15">
        <v>0.05</v>
      </c>
      <c r="X13" s="44"/>
      <c r="Y13" s="25"/>
      <c r="Z13" s="21"/>
      <c r="AA13" s="25"/>
      <c r="AB13" s="21"/>
      <c r="AC13" s="21"/>
    </row>
    <row r="14" spans="1:29" ht="15.75" x14ac:dyDescent="0.25">
      <c r="A14" s="19">
        <v>11</v>
      </c>
      <c r="B14" s="20" t="s">
        <v>45</v>
      </c>
      <c r="C14" s="21">
        <v>305</v>
      </c>
      <c r="D14" s="22">
        <v>335</v>
      </c>
      <c r="E14" s="21">
        <v>425</v>
      </c>
      <c r="F14" s="27">
        <v>6</v>
      </c>
      <c r="G14" s="24">
        <v>11</v>
      </c>
      <c r="H14" s="25" t="s">
        <v>67</v>
      </c>
      <c r="I14" s="21">
        <v>103</v>
      </c>
      <c r="J14" s="26">
        <v>104</v>
      </c>
      <c r="K14" s="21">
        <v>114</v>
      </c>
      <c r="L14" s="4">
        <v>0.5</v>
      </c>
      <c r="M14" s="4">
        <v>185000</v>
      </c>
      <c r="N14" s="18">
        <v>200000</v>
      </c>
      <c r="O14" s="4">
        <v>206250</v>
      </c>
      <c r="P14" s="12">
        <v>16</v>
      </c>
      <c r="Q14" s="1">
        <v>11</v>
      </c>
      <c r="R14" s="10" t="s">
        <v>85</v>
      </c>
      <c r="S14" s="4">
        <v>33</v>
      </c>
      <c r="T14" s="10">
        <v>35</v>
      </c>
      <c r="U14" s="4">
        <v>41</v>
      </c>
      <c r="V14" s="4">
        <v>16</v>
      </c>
      <c r="W14" s="15">
        <v>0.1</v>
      </c>
      <c r="X14" s="44"/>
      <c r="Y14" s="25"/>
      <c r="Z14" s="21"/>
      <c r="AA14" s="25"/>
      <c r="AB14" s="21"/>
      <c r="AC14" s="21"/>
    </row>
    <row r="15" spans="1:29" ht="15.75" x14ac:dyDescent="0.25">
      <c r="A15" s="19">
        <v>12</v>
      </c>
      <c r="B15" s="20" t="s">
        <v>46</v>
      </c>
      <c r="C15" s="21">
        <v>120</v>
      </c>
      <c r="D15" s="22">
        <v>128</v>
      </c>
      <c r="E15" s="21">
        <v>155</v>
      </c>
      <c r="F15" s="27" t="s">
        <v>16</v>
      </c>
      <c r="G15" s="24">
        <v>12</v>
      </c>
      <c r="H15" s="25" t="s">
        <v>64</v>
      </c>
      <c r="I15" s="21">
        <v>7</v>
      </c>
      <c r="J15" s="26">
        <v>7</v>
      </c>
      <c r="K15" s="21">
        <v>7</v>
      </c>
      <c r="L15" s="4">
        <v>0.5</v>
      </c>
      <c r="M15" s="4">
        <v>30000</v>
      </c>
      <c r="N15" s="18">
        <v>30000</v>
      </c>
      <c r="O15" s="4">
        <v>30000</v>
      </c>
      <c r="P15" s="12">
        <v>18</v>
      </c>
      <c r="Q15" s="1">
        <v>12</v>
      </c>
      <c r="R15" s="10" t="s">
        <v>82</v>
      </c>
      <c r="S15" s="4">
        <v>20</v>
      </c>
      <c r="T15" s="10">
        <v>21</v>
      </c>
      <c r="U15" s="4">
        <v>21</v>
      </c>
      <c r="V15" s="4">
        <v>18</v>
      </c>
      <c r="W15" s="15">
        <v>0.25</v>
      </c>
      <c r="X15" s="44"/>
      <c r="Y15" s="25"/>
      <c r="Z15" s="21"/>
      <c r="AA15" s="25"/>
      <c r="AB15" s="21"/>
      <c r="AC15" s="21"/>
    </row>
    <row r="16" spans="1:29" ht="15.75" x14ac:dyDescent="0.25">
      <c r="A16" s="19">
        <v>13</v>
      </c>
      <c r="B16" s="20" t="s">
        <v>22</v>
      </c>
      <c r="C16" s="21">
        <v>0</v>
      </c>
      <c r="D16" s="22">
        <v>0</v>
      </c>
      <c r="E16" s="21">
        <v>0</v>
      </c>
      <c r="F16" s="27">
        <v>12</v>
      </c>
      <c r="G16" s="24">
        <v>13</v>
      </c>
      <c r="H16" s="25" t="s">
        <v>68</v>
      </c>
      <c r="I16" s="21">
        <v>49</v>
      </c>
      <c r="J16" s="26">
        <v>52</v>
      </c>
      <c r="K16" s="21">
        <v>52</v>
      </c>
      <c r="L16" s="4">
        <v>0.5</v>
      </c>
      <c r="M16" s="4">
        <v>112500</v>
      </c>
      <c r="N16" s="18">
        <v>125000</v>
      </c>
      <c r="O16" s="4">
        <v>128124.99999999999</v>
      </c>
      <c r="P16" s="12">
        <v>20</v>
      </c>
      <c r="Q16" s="1">
        <v>13</v>
      </c>
      <c r="R16" s="10" t="s">
        <v>86</v>
      </c>
      <c r="S16" s="4">
        <v>13</v>
      </c>
      <c r="T16" s="10">
        <v>14</v>
      </c>
      <c r="U16" s="4">
        <v>14</v>
      </c>
      <c r="V16" s="4">
        <v>20</v>
      </c>
      <c r="W16" s="15">
        <v>0.05</v>
      </c>
      <c r="X16" s="44"/>
      <c r="Y16" s="25"/>
      <c r="Z16" s="21"/>
      <c r="AA16" s="25"/>
      <c r="AB16" s="21"/>
      <c r="AC16" s="21"/>
    </row>
    <row r="17" spans="1:29" ht="15.75" x14ac:dyDescent="0.25">
      <c r="A17" s="19">
        <v>14</v>
      </c>
      <c r="B17" s="20" t="s">
        <v>47</v>
      </c>
      <c r="C17" s="21">
        <v>241</v>
      </c>
      <c r="D17" s="22">
        <v>251</v>
      </c>
      <c r="E17" s="21">
        <v>279</v>
      </c>
      <c r="F17" s="27">
        <v>6</v>
      </c>
      <c r="G17" s="24">
        <v>14</v>
      </c>
      <c r="H17" s="25" t="s">
        <v>69</v>
      </c>
      <c r="I17" s="21">
        <v>42</v>
      </c>
      <c r="J17" s="26">
        <v>52</v>
      </c>
      <c r="K17" s="21">
        <v>55</v>
      </c>
      <c r="L17" s="4">
        <v>0.5</v>
      </c>
      <c r="M17" s="4">
        <v>75000</v>
      </c>
      <c r="N17" s="18">
        <v>75000</v>
      </c>
      <c r="O17" s="4">
        <v>76875</v>
      </c>
      <c r="P17" s="12">
        <v>21</v>
      </c>
      <c r="Q17" s="1">
        <v>14</v>
      </c>
      <c r="R17" s="10" t="s">
        <v>87</v>
      </c>
      <c r="S17" s="4">
        <v>13</v>
      </c>
      <c r="T17" s="10">
        <v>14</v>
      </c>
      <c r="U17" s="4">
        <v>14</v>
      </c>
      <c r="V17" s="4">
        <v>21</v>
      </c>
      <c r="W17" s="15">
        <v>0.05</v>
      </c>
      <c r="X17" s="44"/>
      <c r="Y17" s="25"/>
      <c r="Z17" s="21"/>
      <c r="AA17" s="25"/>
      <c r="AB17" s="21"/>
      <c r="AC17" s="21"/>
    </row>
    <row r="18" spans="1:29" ht="15.75" x14ac:dyDescent="0.25">
      <c r="A18" s="19">
        <v>15</v>
      </c>
      <c r="B18" s="28" t="s">
        <v>48</v>
      </c>
      <c r="C18" s="21">
        <v>209</v>
      </c>
      <c r="D18" s="22">
        <v>220</v>
      </c>
      <c r="E18" s="21">
        <v>279</v>
      </c>
      <c r="F18" s="29">
        <v>14</v>
      </c>
      <c r="G18" s="24">
        <v>15</v>
      </c>
      <c r="H18" s="25" t="s">
        <v>70</v>
      </c>
      <c r="I18" s="21">
        <v>36</v>
      </c>
      <c r="J18" s="26">
        <v>39</v>
      </c>
      <c r="K18" s="21">
        <v>43</v>
      </c>
      <c r="L18" s="4">
        <v>0.5</v>
      </c>
      <c r="M18" s="4">
        <v>1450000</v>
      </c>
      <c r="N18" s="18">
        <v>1500000</v>
      </c>
      <c r="O18" s="4">
        <v>1500000</v>
      </c>
      <c r="P18" s="12">
        <v>22</v>
      </c>
      <c r="Q18" s="1">
        <v>15</v>
      </c>
      <c r="R18" s="10" t="s">
        <v>88</v>
      </c>
      <c r="S18" s="4">
        <v>65</v>
      </c>
      <c r="T18" s="10">
        <v>70</v>
      </c>
      <c r="U18" s="4">
        <v>71</v>
      </c>
      <c r="V18" s="4">
        <v>22</v>
      </c>
      <c r="W18" s="15">
        <v>0.02</v>
      </c>
      <c r="X18" s="44"/>
      <c r="Y18" s="25"/>
      <c r="Z18" s="21"/>
      <c r="AA18" s="25"/>
      <c r="AB18" s="21"/>
      <c r="AC18" s="21"/>
    </row>
    <row r="19" spans="1:29" ht="15.75" x14ac:dyDescent="0.25">
      <c r="A19" s="19">
        <v>16</v>
      </c>
      <c r="B19" s="20" t="s">
        <v>23</v>
      </c>
      <c r="C19" s="21">
        <v>667</v>
      </c>
      <c r="D19" s="22">
        <v>674</v>
      </c>
      <c r="E19" s="21">
        <v>782</v>
      </c>
      <c r="F19" s="27">
        <v>14</v>
      </c>
      <c r="G19" s="24">
        <v>16</v>
      </c>
      <c r="H19" s="25" t="s">
        <v>68</v>
      </c>
      <c r="I19" s="21">
        <v>31</v>
      </c>
      <c r="J19" s="26">
        <v>39</v>
      </c>
      <c r="K19" s="21">
        <v>42</v>
      </c>
      <c r="L19" s="4">
        <v>0.5</v>
      </c>
      <c r="M19" s="4">
        <v>145000</v>
      </c>
      <c r="N19" s="18">
        <v>150000</v>
      </c>
      <c r="O19" s="4">
        <v>155000.00000000003</v>
      </c>
      <c r="P19" s="12">
        <v>23</v>
      </c>
      <c r="Q19" s="1">
        <v>16</v>
      </c>
      <c r="R19" s="10" t="s">
        <v>86</v>
      </c>
      <c r="S19" s="4">
        <v>25</v>
      </c>
      <c r="T19" s="10">
        <v>28</v>
      </c>
      <c r="U19" s="4">
        <v>32</v>
      </c>
      <c r="V19" s="4">
        <v>23</v>
      </c>
      <c r="W19" s="15">
        <v>0.05</v>
      </c>
      <c r="X19" s="44"/>
      <c r="Y19" s="25"/>
      <c r="Z19" s="21"/>
      <c r="AA19" s="25"/>
      <c r="AB19" s="21"/>
      <c r="AC19" s="21"/>
    </row>
    <row r="20" spans="1:29" ht="31.5" x14ac:dyDescent="0.25">
      <c r="A20" s="19">
        <v>17</v>
      </c>
      <c r="B20" s="20" t="s">
        <v>49</v>
      </c>
      <c r="C20" s="21">
        <v>0</v>
      </c>
      <c r="D20" s="22">
        <v>0</v>
      </c>
      <c r="E20" s="21">
        <v>0</v>
      </c>
      <c r="F20" s="27">
        <v>16</v>
      </c>
      <c r="G20" s="24">
        <v>17</v>
      </c>
      <c r="H20" s="25" t="s">
        <v>71</v>
      </c>
      <c r="I20" s="21">
        <v>52</v>
      </c>
      <c r="J20" s="26">
        <v>52</v>
      </c>
      <c r="K20" s="21">
        <v>55</v>
      </c>
      <c r="L20" s="4">
        <v>0.5</v>
      </c>
      <c r="M20" s="4">
        <v>182500</v>
      </c>
      <c r="N20" s="18">
        <v>200000</v>
      </c>
      <c r="O20" s="4">
        <v>200000</v>
      </c>
      <c r="P20" s="12">
        <v>26</v>
      </c>
      <c r="Q20" s="1">
        <v>17</v>
      </c>
      <c r="R20" s="10" t="s">
        <v>89</v>
      </c>
      <c r="S20" s="4">
        <v>39</v>
      </c>
      <c r="T20" s="10">
        <v>42</v>
      </c>
      <c r="U20" s="4">
        <v>47</v>
      </c>
      <c r="V20" s="4">
        <v>26</v>
      </c>
      <c r="W20" s="15">
        <v>0.02</v>
      </c>
      <c r="X20" s="44"/>
      <c r="Y20" s="25"/>
      <c r="Z20" s="21"/>
      <c r="AA20" s="25"/>
      <c r="AB20" s="21"/>
      <c r="AC20" s="21"/>
    </row>
    <row r="21" spans="1:29" ht="15.75" x14ac:dyDescent="0.25">
      <c r="A21" s="19">
        <v>18</v>
      </c>
      <c r="B21" s="20" t="s">
        <v>50</v>
      </c>
      <c r="C21" s="21">
        <v>120</v>
      </c>
      <c r="D21" s="22">
        <v>130</v>
      </c>
      <c r="E21" s="21">
        <v>147</v>
      </c>
      <c r="F21" s="27">
        <v>17</v>
      </c>
      <c r="G21" s="24">
        <v>18</v>
      </c>
      <c r="H21" s="25" t="s">
        <v>72</v>
      </c>
      <c r="I21" s="21">
        <v>22</v>
      </c>
      <c r="J21" s="26">
        <v>26</v>
      </c>
      <c r="K21" s="21">
        <v>27</v>
      </c>
      <c r="L21" s="4">
        <v>0.5</v>
      </c>
      <c r="M21" s="4">
        <v>67500</v>
      </c>
      <c r="N21" s="18">
        <v>75000</v>
      </c>
      <c r="O21" s="4">
        <v>75000</v>
      </c>
      <c r="P21" s="12">
        <v>28</v>
      </c>
      <c r="Q21" s="1">
        <v>18</v>
      </c>
      <c r="R21" s="10" t="s">
        <v>90</v>
      </c>
      <c r="S21" s="4">
        <v>13</v>
      </c>
      <c r="T21" s="10">
        <v>14</v>
      </c>
      <c r="U21" s="4">
        <v>17</v>
      </c>
      <c r="V21" s="4">
        <v>28</v>
      </c>
      <c r="W21" s="15">
        <v>0.05</v>
      </c>
      <c r="X21" s="44"/>
      <c r="Y21" s="25"/>
      <c r="Z21" s="21"/>
      <c r="AA21" s="25"/>
      <c r="AB21" s="21"/>
      <c r="AC21" s="21"/>
    </row>
    <row r="22" spans="1:29" ht="16.5" thickBot="1" x14ac:dyDescent="0.3">
      <c r="A22" s="19">
        <v>19</v>
      </c>
      <c r="B22" s="20" t="s">
        <v>24</v>
      </c>
      <c r="C22" s="21">
        <v>0</v>
      </c>
      <c r="D22" s="22">
        <v>0</v>
      </c>
      <c r="E22" s="21">
        <v>0</v>
      </c>
      <c r="F22" s="27">
        <v>18</v>
      </c>
      <c r="G22" s="30">
        <v>19</v>
      </c>
      <c r="H22" s="31" t="s">
        <v>73</v>
      </c>
      <c r="I22" s="32">
        <v>5</v>
      </c>
      <c r="J22" s="33">
        <v>7</v>
      </c>
      <c r="K22" s="32">
        <v>8</v>
      </c>
      <c r="L22" s="8">
        <v>0.5</v>
      </c>
      <c r="M22" s="8">
        <v>225000</v>
      </c>
      <c r="N22" s="8">
        <v>250000</v>
      </c>
      <c r="O22" s="8">
        <v>250000</v>
      </c>
      <c r="P22" s="13">
        <v>30</v>
      </c>
      <c r="Q22" s="16">
        <v>19</v>
      </c>
      <c r="R22" s="11" t="s">
        <v>91</v>
      </c>
      <c r="S22" s="8">
        <v>130</v>
      </c>
      <c r="T22" s="11">
        <v>140</v>
      </c>
      <c r="U22" s="8">
        <v>160</v>
      </c>
      <c r="V22" s="8">
        <v>30</v>
      </c>
      <c r="W22" s="17">
        <v>0.01</v>
      </c>
      <c r="X22" s="45"/>
      <c r="Y22" s="31"/>
      <c r="Z22" s="32"/>
      <c r="AA22" s="25"/>
      <c r="AB22" s="32"/>
      <c r="AC22" s="32"/>
    </row>
    <row r="23" spans="1:29" ht="15.75" x14ac:dyDescent="0.25">
      <c r="A23" s="19">
        <v>20</v>
      </c>
      <c r="B23" s="20" t="s">
        <v>51</v>
      </c>
      <c r="C23" s="21">
        <v>519</v>
      </c>
      <c r="D23" s="22">
        <v>530</v>
      </c>
      <c r="E23" s="21">
        <v>620</v>
      </c>
      <c r="F23" s="34">
        <v>13</v>
      </c>
      <c r="G23" s="35"/>
      <c r="L23" s="2"/>
      <c r="M23" s="2"/>
      <c r="N23" s="18"/>
      <c r="O23" s="2"/>
      <c r="P23" s="2"/>
      <c r="Q23" s="2"/>
      <c r="R23" s="2"/>
      <c r="S23" s="2"/>
      <c r="T23" s="2"/>
      <c r="U23" s="2"/>
      <c r="V23" s="2"/>
      <c r="W23" s="2"/>
    </row>
    <row r="24" spans="1:29" ht="15.75" x14ac:dyDescent="0.25">
      <c r="A24" s="19">
        <v>21</v>
      </c>
      <c r="B24" s="20" t="s">
        <v>25</v>
      </c>
      <c r="C24" s="21">
        <v>396</v>
      </c>
      <c r="D24" s="22">
        <v>400</v>
      </c>
      <c r="E24" s="21">
        <v>460</v>
      </c>
      <c r="F24" s="34">
        <v>6</v>
      </c>
      <c r="G24" s="35"/>
      <c r="L24" s="2"/>
      <c r="M24" s="2"/>
      <c r="N24" s="18"/>
      <c r="O24" s="2"/>
      <c r="P24" s="2"/>
      <c r="Q24" s="2"/>
      <c r="R24" s="2"/>
      <c r="S24" s="2"/>
      <c r="T24" s="2"/>
      <c r="U24" s="2"/>
      <c r="V24" s="2"/>
      <c r="W24" s="2"/>
    </row>
    <row r="25" spans="1:29" ht="15.75" x14ac:dyDescent="0.25">
      <c r="A25" s="19">
        <v>22</v>
      </c>
      <c r="B25" s="20" t="s">
        <v>52</v>
      </c>
      <c r="C25" s="21">
        <v>326</v>
      </c>
      <c r="D25" s="22">
        <v>340</v>
      </c>
      <c r="E25" s="21">
        <v>415</v>
      </c>
      <c r="F25" s="34">
        <v>6</v>
      </c>
      <c r="G25" s="35"/>
      <c r="L25" s="2"/>
      <c r="M25" s="2"/>
      <c r="O25" s="2"/>
      <c r="P25" s="2"/>
      <c r="Q25" s="2"/>
      <c r="R25" s="2"/>
      <c r="S25" s="2"/>
      <c r="T25" s="2"/>
      <c r="U25" s="2"/>
      <c r="V25" s="2"/>
      <c r="W25" s="2"/>
    </row>
    <row r="26" spans="1:29" ht="15.75" x14ac:dyDescent="0.25">
      <c r="A26" s="19">
        <v>23</v>
      </c>
      <c r="B26" s="20" t="s">
        <v>53</v>
      </c>
      <c r="C26" s="21">
        <v>856</v>
      </c>
      <c r="D26" s="22">
        <v>930</v>
      </c>
      <c r="E26" s="21">
        <v>1209</v>
      </c>
      <c r="F26" s="34">
        <v>6</v>
      </c>
      <c r="G26" s="35"/>
      <c r="L26" s="2"/>
      <c r="M26" s="2"/>
      <c r="O26" s="2"/>
      <c r="P26" s="2"/>
      <c r="Q26" s="2"/>
      <c r="R26" s="2"/>
      <c r="S26" s="2"/>
      <c r="T26" s="2"/>
      <c r="U26" s="2"/>
      <c r="V26" s="2"/>
      <c r="W26" s="2"/>
    </row>
    <row r="27" spans="1:29" ht="15.75" x14ac:dyDescent="0.25">
      <c r="A27" s="19">
        <v>24</v>
      </c>
      <c r="B27" s="20" t="s">
        <v>54</v>
      </c>
      <c r="C27" s="21">
        <v>100</v>
      </c>
      <c r="D27" s="22">
        <v>100</v>
      </c>
      <c r="E27" s="21">
        <v>116</v>
      </c>
      <c r="F27" s="34" t="s">
        <v>38</v>
      </c>
      <c r="G27" s="35"/>
      <c r="L27" s="2"/>
      <c r="M27" s="2"/>
      <c r="O27" s="2"/>
      <c r="P27" s="2"/>
      <c r="Q27" s="2"/>
      <c r="R27" s="2"/>
      <c r="S27" s="2"/>
      <c r="T27" s="2"/>
      <c r="U27" s="2"/>
      <c r="V27" s="2"/>
      <c r="W27" s="2"/>
    </row>
    <row r="28" spans="1:29" ht="15.75" x14ac:dyDescent="0.25">
      <c r="A28" s="19">
        <v>25</v>
      </c>
      <c r="B28" s="20" t="s">
        <v>26</v>
      </c>
      <c r="C28" s="21">
        <v>0</v>
      </c>
      <c r="D28" s="22">
        <v>0</v>
      </c>
      <c r="E28" s="21">
        <v>0</v>
      </c>
      <c r="F28" s="34">
        <v>24</v>
      </c>
      <c r="G28" s="35"/>
      <c r="L28" s="2"/>
      <c r="M28" s="2"/>
      <c r="O28" s="2"/>
      <c r="P28" s="2"/>
      <c r="Q28" s="2"/>
      <c r="R28" s="2"/>
      <c r="S28" s="2"/>
      <c r="T28" s="2"/>
      <c r="U28" s="2"/>
      <c r="V28" s="2"/>
      <c r="W28" s="2"/>
    </row>
    <row r="29" spans="1:29" ht="15.75" x14ac:dyDescent="0.25">
      <c r="A29" s="19">
        <v>26</v>
      </c>
      <c r="B29" s="20" t="s">
        <v>55</v>
      </c>
      <c r="C29" s="21">
        <v>380</v>
      </c>
      <c r="D29" s="22">
        <v>400</v>
      </c>
      <c r="E29" s="21">
        <v>508</v>
      </c>
      <c r="F29" s="34">
        <v>25</v>
      </c>
      <c r="G29" s="35"/>
      <c r="L29" s="2"/>
      <c r="M29" s="2"/>
      <c r="O29" s="2"/>
      <c r="P29" s="2"/>
      <c r="Q29" s="2"/>
      <c r="R29" s="2"/>
      <c r="S29" s="2"/>
      <c r="T29" s="2"/>
      <c r="U29" s="2"/>
      <c r="V29" s="2"/>
      <c r="W29" s="2"/>
    </row>
    <row r="30" spans="1:29" ht="15.75" x14ac:dyDescent="0.25">
      <c r="A30" s="19">
        <v>27</v>
      </c>
      <c r="B30" s="20" t="s">
        <v>27</v>
      </c>
      <c r="C30" s="21">
        <v>0</v>
      </c>
      <c r="D30" s="22">
        <v>0</v>
      </c>
      <c r="E30" s="21">
        <v>0</v>
      </c>
      <c r="F30" s="34" t="s">
        <v>13</v>
      </c>
      <c r="G30" s="35"/>
      <c r="L30" s="2"/>
      <c r="M30" s="2"/>
      <c r="O30" s="2"/>
      <c r="P30" s="2"/>
      <c r="Q30" s="2"/>
      <c r="R30" s="2"/>
      <c r="S30" s="2"/>
      <c r="T30" s="2"/>
      <c r="U30" s="2"/>
      <c r="V30" s="2"/>
      <c r="W30" s="2"/>
    </row>
    <row r="31" spans="1:29" ht="15.75" x14ac:dyDescent="0.25">
      <c r="A31" s="19">
        <v>28</v>
      </c>
      <c r="B31" s="20" t="s">
        <v>56</v>
      </c>
      <c r="C31" s="21">
        <v>90</v>
      </c>
      <c r="D31" s="22">
        <v>90</v>
      </c>
      <c r="E31" s="21">
        <v>106</v>
      </c>
      <c r="F31" s="34" t="s">
        <v>14</v>
      </c>
      <c r="G31" s="35"/>
      <c r="L31" s="2"/>
      <c r="M31" s="2"/>
      <c r="O31" s="2"/>
      <c r="P31" s="2"/>
      <c r="Q31" s="2"/>
      <c r="R31" s="2"/>
      <c r="S31" s="2"/>
      <c r="T31" s="2"/>
      <c r="U31" s="2"/>
      <c r="V31" s="2"/>
      <c r="W31" s="2"/>
    </row>
    <row r="32" spans="1:29" ht="15.75" x14ac:dyDescent="0.25">
      <c r="A32" s="19">
        <v>29</v>
      </c>
      <c r="B32" s="20" t="s">
        <v>28</v>
      </c>
      <c r="C32" s="21">
        <v>0</v>
      </c>
      <c r="D32" s="22">
        <v>0</v>
      </c>
      <c r="E32" s="21">
        <v>0</v>
      </c>
      <c r="F32" s="34">
        <v>28</v>
      </c>
      <c r="G32" s="35"/>
      <c r="L32" s="2"/>
      <c r="M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5.75" x14ac:dyDescent="0.25">
      <c r="A33" s="19">
        <v>30</v>
      </c>
      <c r="B33" s="20" t="s">
        <v>29</v>
      </c>
      <c r="C33" s="21">
        <v>19</v>
      </c>
      <c r="D33" s="22">
        <v>20</v>
      </c>
      <c r="E33" s="21">
        <v>23</v>
      </c>
      <c r="F33" s="34">
        <v>29</v>
      </c>
      <c r="G33" s="35"/>
      <c r="L33" s="2"/>
      <c r="M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5.75" x14ac:dyDescent="0.25">
      <c r="A34" s="19">
        <v>31</v>
      </c>
      <c r="B34" s="20" t="s">
        <v>30</v>
      </c>
      <c r="C34" s="21">
        <v>57</v>
      </c>
      <c r="D34" s="22">
        <v>61</v>
      </c>
      <c r="E34" s="21">
        <v>71</v>
      </c>
      <c r="F34" s="34">
        <v>30</v>
      </c>
      <c r="G34" s="35"/>
      <c r="L34" s="2"/>
      <c r="M34" s="2"/>
      <c r="O34" s="2"/>
      <c r="P34" s="2"/>
      <c r="Q34" s="2"/>
      <c r="R34" s="2"/>
      <c r="S34" s="2"/>
      <c r="T34" s="2"/>
      <c r="U34" s="2"/>
      <c r="V34" s="2"/>
      <c r="W34" s="2"/>
    </row>
    <row r="35" spans="1:23" x14ac:dyDescent="0.25">
      <c r="A35" s="19">
        <v>32</v>
      </c>
      <c r="B35" s="36" t="s">
        <v>31</v>
      </c>
      <c r="C35" s="21">
        <v>29</v>
      </c>
      <c r="D35" s="22">
        <v>30</v>
      </c>
      <c r="E35" s="21">
        <v>35</v>
      </c>
      <c r="F35" s="37">
        <v>31</v>
      </c>
      <c r="G35" s="38"/>
      <c r="L35" s="2"/>
      <c r="M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5.75" x14ac:dyDescent="0.25">
      <c r="A36" s="19">
        <v>33</v>
      </c>
      <c r="B36" s="20" t="s">
        <v>32</v>
      </c>
      <c r="C36" s="21">
        <v>82</v>
      </c>
      <c r="D36" s="22">
        <v>90</v>
      </c>
      <c r="E36" s="21">
        <v>107</v>
      </c>
      <c r="F36" s="34">
        <v>31</v>
      </c>
      <c r="G36" s="35"/>
      <c r="L36" s="2"/>
      <c r="M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5.75" x14ac:dyDescent="0.25">
      <c r="A37" s="19">
        <v>34</v>
      </c>
      <c r="B37" s="20" t="s">
        <v>33</v>
      </c>
      <c r="C37" s="21">
        <v>119</v>
      </c>
      <c r="D37" s="22">
        <v>120</v>
      </c>
      <c r="E37" s="21">
        <v>149</v>
      </c>
      <c r="F37" s="34">
        <v>30</v>
      </c>
      <c r="G37" s="35"/>
      <c r="L37" s="2"/>
      <c r="M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5.75" x14ac:dyDescent="0.25">
      <c r="A38" s="19">
        <v>35</v>
      </c>
      <c r="B38" s="20" t="s">
        <v>34</v>
      </c>
      <c r="C38" s="21">
        <v>0</v>
      </c>
      <c r="D38" s="22">
        <v>0</v>
      </c>
      <c r="E38" s="21">
        <v>0</v>
      </c>
      <c r="F38" s="34">
        <v>33</v>
      </c>
      <c r="G38" s="35"/>
      <c r="L38" s="2"/>
      <c r="M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5.75" x14ac:dyDescent="0.25">
      <c r="A39" s="19">
        <v>36</v>
      </c>
      <c r="B39" s="20" t="s">
        <v>35</v>
      </c>
      <c r="C39" s="21">
        <v>18</v>
      </c>
      <c r="D39" s="22">
        <v>20</v>
      </c>
      <c r="E39" s="21">
        <v>24</v>
      </c>
      <c r="F39" s="34">
        <v>35</v>
      </c>
      <c r="G39" s="35"/>
      <c r="L39" s="2"/>
      <c r="M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5.75" x14ac:dyDescent="0.25">
      <c r="A40" s="19">
        <v>37</v>
      </c>
      <c r="B40" s="20" t="s">
        <v>36</v>
      </c>
      <c r="C40" s="21">
        <v>0</v>
      </c>
      <c r="D40" s="22">
        <v>0</v>
      </c>
      <c r="E40" s="21">
        <v>0</v>
      </c>
      <c r="F40" s="34">
        <v>36</v>
      </c>
      <c r="G40" s="35"/>
      <c r="L40" s="2"/>
      <c r="M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6.5" thickBot="1" x14ac:dyDescent="0.3">
      <c r="A41" s="39">
        <v>38</v>
      </c>
      <c r="B41" s="40" t="s">
        <v>37</v>
      </c>
      <c r="C41" s="32">
        <v>0</v>
      </c>
      <c r="D41" s="41">
        <v>0</v>
      </c>
      <c r="E41" s="32">
        <v>0</v>
      </c>
      <c r="F41" s="42" t="s">
        <v>39</v>
      </c>
      <c r="L41" s="2"/>
      <c r="M41" s="2"/>
      <c r="O41" s="2"/>
      <c r="P41" s="2"/>
      <c r="Q41" s="2"/>
      <c r="R41" s="2"/>
      <c r="S41" s="2"/>
      <c r="T41" s="2"/>
      <c r="U41" s="2"/>
      <c r="V41" s="2"/>
      <c r="W41" s="2"/>
    </row>
    <row r="42" spans="1:23" x14ac:dyDescent="0.25">
      <c r="L42" s="2"/>
      <c r="M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L43" s="2"/>
      <c r="M43" s="2"/>
      <c r="O43" s="2"/>
      <c r="P43" s="2"/>
      <c r="Q43" s="2"/>
      <c r="R43" s="2"/>
      <c r="S43" s="2"/>
      <c r="T43" s="2"/>
      <c r="U43" s="2"/>
      <c r="V43" s="2"/>
      <c r="W43" s="2"/>
    </row>
    <row r="44" spans="1:23" x14ac:dyDescent="0.25">
      <c r="L44" s="2"/>
      <c r="M44" s="2"/>
      <c r="O44" s="2"/>
      <c r="P44" s="2"/>
      <c r="Q44" s="2"/>
      <c r="R44" s="2"/>
      <c r="S44" s="2"/>
      <c r="T44" s="2"/>
      <c r="U44" s="2"/>
      <c r="V44" s="2"/>
      <c r="W44" s="2"/>
    </row>
    <row r="45" spans="1:23" x14ac:dyDescent="0.25">
      <c r="L45" s="2"/>
      <c r="M45" s="2"/>
      <c r="O45" s="2"/>
      <c r="P45" s="2"/>
      <c r="Q45" s="2"/>
      <c r="R45" s="2"/>
      <c r="S45" s="2"/>
      <c r="T45" s="2"/>
      <c r="U45" s="2"/>
      <c r="V45" s="2"/>
      <c r="W45" s="2"/>
    </row>
    <row r="46" spans="1:23" x14ac:dyDescent="0.25">
      <c r="L46" s="2"/>
      <c r="M46" s="2"/>
      <c r="O46" s="2"/>
      <c r="P46" s="2"/>
      <c r="Q46" s="2"/>
      <c r="R46" s="2"/>
      <c r="S46" s="2"/>
      <c r="T46" s="2"/>
      <c r="U46" s="2"/>
      <c r="V46" s="2"/>
      <c r="W46" s="2"/>
    </row>
    <row r="47" spans="1:23" x14ac:dyDescent="0.25">
      <c r="L47" s="2"/>
      <c r="M47" s="2"/>
      <c r="O47" s="2"/>
      <c r="P47" s="2"/>
      <c r="Q47" s="2"/>
      <c r="R47" s="2"/>
      <c r="S47" s="2"/>
      <c r="T47" s="2"/>
      <c r="U47" s="2"/>
      <c r="V47" s="2"/>
      <c r="W47" s="2"/>
    </row>
    <row r="48" spans="1:23" x14ac:dyDescent="0.25">
      <c r="L48" s="2"/>
      <c r="M48" s="2"/>
      <c r="O48" s="2"/>
      <c r="P48" s="2"/>
      <c r="Q48" s="2"/>
      <c r="R48" s="2"/>
      <c r="S48" s="2"/>
      <c r="T48" s="2"/>
      <c r="U48" s="2"/>
      <c r="V48" s="2"/>
      <c r="W48" s="2"/>
    </row>
    <row r="49" spans="12:14" x14ac:dyDescent="0.25">
      <c r="L49" s="2">
        <f t="shared" ref="L49" si="0">I49*1.2</f>
        <v>0</v>
      </c>
      <c r="M49" s="2">
        <f t="shared" ref="M49" si="1">J49*1.2</f>
        <v>0</v>
      </c>
      <c r="N49" s="2">
        <f t="shared" ref="N49" si="2">K49*1.2</f>
        <v>0</v>
      </c>
    </row>
  </sheetData>
  <mergeCells count="18">
    <mergeCell ref="R2:R3"/>
    <mergeCell ref="Q2:Q3"/>
    <mergeCell ref="X2:X3"/>
    <mergeCell ref="Y2:Y3"/>
    <mergeCell ref="Z2:AB2"/>
    <mergeCell ref="AC2:AC3"/>
    <mergeCell ref="A2:A3"/>
    <mergeCell ref="H2:H3"/>
    <mergeCell ref="G2:G3"/>
    <mergeCell ref="I2:K2"/>
    <mergeCell ref="B2:B3"/>
    <mergeCell ref="F2:F3"/>
    <mergeCell ref="C2:E2"/>
    <mergeCell ref="V2:V3"/>
    <mergeCell ref="W2:W3"/>
    <mergeCell ref="P2:P3"/>
    <mergeCell ref="L2:O2"/>
    <mergeCell ref="S2:U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2021-01-18T11:12:50Z</dcterms:modified>
</cp:coreProperties>
</file>