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00" windowHeight="5460"/>
  </bookViews>
  <sheets>
    <sheet name="Лист1" sheetId="1" r:id="rId1"/>
    <sheet name="Лист2" sheetId="2" r:id="rId2"/>
    <sheet name="Лист3" sheetId="3" r:id="rId3"/>
  </sheets>
  <definedNames>
    <definedName name="COST_1" localSheetId="1">Лист2!$A$1:$F$138</definedName>
  </definedNames>
  <calcPr calcId="125725"/>
</workbook>
</file>

<file path=xl/calcChain.xml><?xml version="1.0" encoding="utf-8"?>
<calcChain xmlns="http://schemas.openxmlformats.org/spreadsheetml/2006/main">
  <c r="I13" i="1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3"/>
  <c r="I4"/>
  <c r="I5"/>
  <c r="I6"/>
  <c r="I7"/>
  <c r="I8"/>
  <c r="I9"/>
  <c r="I10"/>
  <c r="I11"/>
  <c r="I12"/>
  <c r="I3"/>
  <c r="G15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3"/>
  <c r="X2"/>
  <c r="W2"/>
  <c r="V2"/>
  <c r="U2"/>
  <c r="T2"/>
  <c r="S2"/>
  <c r="N3" l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I173"/>
  <c r="M173"/>
  <c r="C173"/>
  <c r="K173"/>
  <c r="E173"/>
  <c r="G173"/>
  <c r="P2"/>
  <c r="N173" l="1"/>
  <c r="P3" s="1"/>
  <c r="P4" s="1"/>
</calcChain>
</file>

<file path=xl/comments1.xml><?xml version="1.0" encoding="utf-8"?>
<comments xmlns="http://schemas.openxmlformats.org/spreadsheetml/2006/main">
  <authors>
    <author>Андрей</author>
  </authors>
  <commentList>
    <comment ref="N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reserve capital
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trading capital</t>
        </r>
      </text>
    </comment>
  </commentList>
</comments>
</file>

<file path=xl/connections.xml><?xml version="1.0" encoding="utf-8"?>
<connections xmlns="http://schemas.openxmlformats.org/spreadsheetml/2006/main">
  <connection id="1" name="COST1" type="6" refreshedVersion="3" background="1" saveData="1">
    <textPr codePage="866" sourceFile="C:\GAMES\Futures\COST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<sst xmlns="http://schemas.openxmlformats.org/spreadsheetml/2006/main" count="111" uniqueCount="101">
  <si>
    <t>TSLA</t>
  </si>
  <si>
    <t>NVDA</t>
  </si>
  <si>
    <t>GOOG</t>
  </si>
  <si>
    <t>MSFT</t>
  </si>
  <si>
    <t>ES</t>
  </si>
  <si>
    <t>COST</t>
  </si>
  <si>
    <t>DATE</t>
  </si>
  <si>
    <t>NVDA_250</t>
  </si>
  <si>
    <t>GOOG_133</t>
  </si>
  <si>
    <t>MSFT_266</t>
  </si>
  <si>
    <t>ES_85</t>
  </si>
  <si>
    <t>COST_508</t>
  </si>
  <si>
    <t>TSLA_252</t>
  </si>
  <si>
    <t>P/L</t>
  </si>
  <si>
    <t>P/L*QTY</t>
  </si>
  <si>
    <t>Date</t>
  </si>
  <si>
    <t>Close/Last</t>
  </si>
  <si>
    <t>Volume</t>
  </si>
  <si>
    <t>Open</t>
  </si>
  <si>
    <t>High</t>
  </si>
  <si>
    <t>Low</t>
  </si>
  <si>
    <t>2022-07-26_BUY_511.93_22_1</t>
  </si>
  <si>
    <t>2022-08-01_BUY_546.81_-14.6099999999999_1</t>
  </si>
  <si>
    <t>2022-08-02_BUY_543.46_-6.25_1</t>
  </si>
  <si>
    <t>2022-08-08_BUY_541.9_20_1</t>
  </si>
  <si>
    <t>2022-08-12_SELL_537.21_-20_1</t>
  </si>
  <si>
    <t>2022-08-19_BUY_554.53_-18_1</t>
  </si>
  <si>
    <t>2022-08-22_BUY_545.47_-20_1</t>
  </si>
  <si>
    <t>2022-08-25_BUY_550.77_-18_1</t>
  </si>
  <si>
    <t>2022-08-30_SELL_524.14_-12.440000000000055_1</t>
  </si>
  <si>
    <t>2022-09-02_SELL_519.11_-20_1</t>
  </si>
  <si>
    <t>2022-09-06_SELL_518.9_-20_1</t>
  </si>
  <si>
    <t>2022-09-07_SELL_529.64_20_1</t>
  </si>
  <si>
    <t>2022-09-08_SELL_529.12_20_1</t>
  </si>
  <si>
    <t>2022-09-09_SELL_536.58_20_1</t>
  </si>
  <si>
    <t>2022-09-12_BUY_539.52_-20_1</t>
  </si>
  <si>
    <t>2022-09-13_BUY_510.3_-20_1</t>
  </si>
  <si>
    <t>2022-09-16_SELL_504.14_20_1</t>
  </si>
  <si>
    <t>2022-09-19_BUY_506.57_-20_2</t>
  </si>
  <si>
    <t>2022-09-20_BUY_499.52_-20_2</t>
  </si>
  <si>
    <t>2022-09-23_SELL_466.4_-22_1</t>
  </si>
  <si>
    <t>2022-09-26_SELL_480.3_-2.1899999999999977_1</t>
  </si>
  <si>
    <t>2022-09-27_SELL_478.3_10.150000000000034_1</t>
  </si>
  <si>
    <t>2022-10-04_SELL_486.13_22_1</t>
  </si>
  <si>
    <t>2022-10-05_BUY_480.32_-22_1</t>
  </si>
  <si>
    <t>2022-10-06_BUY_482.49_-22_1</t>
  </si>
  <si>
    <t>2022-10-07_BUY_468.15_-3.9799999999999613_1</t>
  </si>
  <si>
    <t>2022-10-10_BUY_466.31_-1.6899999999999977_1</t>
  </si>
  <si>
    <t>2022-10-18_SELL_473.27_-24_2</t>
  </si>
  <si>
    <t>2022-10-25_BUY_499.06_-22_1</t>
  </si>
  <si>
    <t>2022-10-26_BUY_499.45_-22_1</t>
  </si>
  <si>
    <t>2022-10-28_BUY_510.87_-22_1</t>
  </si>
  <si>
    <t>2022-10-31_BUY_501.5_-22_1</t>
  </si>
  <si>
    <t>2022-11-01_BUY_499.96_-22_1</t>
  </si>
  <si>
    <t>2022-11-02_BUY_483.51_22_1</t>
  </si>
  <si>
    <t>2022-11-03_BUY_486.29_22_1</t>
  </si>
  <si>
    <t>2022-11-07_SELL_488.55_-22_1</t>
  </si>
  <si>
    <t>2022-11-08_SELL_492.76_-22_1</t>
  </si>
  <si>
    <t>2022-11-09_SELL_489.97_-22_1</t>
  </si>
  <si>
    <t>2022-11-11_SELL_515.47_-7.899999999999977_1</t>
  </si>
  <si>
    <t>2022-11-14_SELL_509.68_-24_1</t>
  </si>
  <si>
    <t>2022-11-18_BUY_523.67_7.25_1</t>
  </si>
  <si>
    <t>2022-11-21_BUY_523.37_-22_1</t>
  </si>
  <si>
    <t>2022-11-22_BUY_531.95_-22_1</t>
  </si>
  <si>
    <t>2022-11-23_BUY_534.49_-20_1</t>
  </si>
  <si>
    <t>2022-11-25_BUY_533.66_-18_1</t>
  </si>
  <si>
    <t>2022-11-29_BUY_528.96_-18_1</t>
  </si>
  <si>
    <t>2022-11-30_SELL_539.25_18_1</t>
  </si>
  <si>
    <t>2022-12-05_SELL_488.66_16_1</t>
  </si>
  <si>
    <t>2022-12-06_SELL_481.16_-16_1</t>
  </si>
  <si>
    <t>2022-12-07_SELL_481.97_16_1</t>
  </si>
  <si>
    <t>2022-12-08_SELL_481.42_-16_1</t>
  </si>
  <si>
    <t>2022-12-09_SELL_483.02_16_1</t>
  </si>
  <si>
    <t>2022-12-12_SELL_487.68_16_1</t>
  </si>
  <si>
    <t>2022-12-13_SELL_488.2_16_1</t>
  </si>
  <si>
    <t>2022-12-19_SELL_458.63_2.1000000000000227_1</t>
  </si>
  <si>
    <t>2022-12-20_SELL_457.82_1.3199999999999932_1</t>
  </si>
  <si>
    <t>2022-12-28_BUY_452.99_18_1</t>
  </si>
  <si>
    <t>2022-12-29_SELL_456.53_-16_1</t>
  </si>
  <si>
    <t>2022-12-30_SELL_456.5_-18_1</t>
  </si>
  <si>
    <t>2023-01-03_SELL_453.28_-18_1</t>
  </si>
  <si>
    <t>2023-01-05_BUY_450.19_18_1</t>
  </si>
  <si>
    <t>2022-07-27_SELL_177.9_-14_2</t>
  </si>
  <si>
    <t>2022-08-03_SELL_188.93_14_2</t>
  </si>
  <si>
    <t>2022-08-04_BUY_192.15_-14_1</t>
  </si>
  <si>
    <t>2022-08-08_BUY_177.93_9.799999999999983_1</t>
  </si>
  <si>
    <t>2022-09-12_SELL_145.05_12_1</t>
  </si>
  <si>
    <t>2022-09-16_SELL_131.98_9.699999999999989_1</t>
  </si>
  <si>
    <t>2022-09-26_BUY_122.28_10_1</t>
  </si>
  <si>
    <t>2022-09-27_SELL_124.13_-10_1</t>
  </si>
  <si>
    <t>2022-10-03_SELL_125.12_-10_1</t>
  </si>
  <si>
    <t>2022-10-14_BUY_112.27_12_2</t>
  </si>
  <si>
    <t>2022-10-20_BUY_121.94_12_2</t>
  </si>
  <si>
    <t>2022-11-07_SELL_143.01_-12_2</t>
  </si>
  <si>
    <t>2022-11-09_BUY_137.76_14_1</t>
  </si>
  <si>
    <t>2022-11-22_BUY_160.38_8.379999999999995_1</t>
  </si>
  <si>
    <t>2022-12-14_SELL_176.74_12_2</t>
  </si>
  <si>
    <t>2022-12-16_BUY_165.71_-12_1</t>
  </si>
  <si>
    <t>QTY</t>
  </si>
  <si>
    <t>Results</t>
  </si>
  <si>
    <t>capital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</si>
</sst>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1" xfId="0" applyBorder="1"/>
    <xf numFmtId="9" fontId="0" fillId="0" borderId="0" xfId="1" applyFont="1"/>
    <xf numFmtId="14" fontId="0" fillId="0" borderId="14" xfId="0" applyNumberFormat="1" applyBorder="1"/>
    <xf numFmtId="0" fontId="0" fillId="0" borderId="0" xfId="0"/>
    <xf numFmtId="14" fontId="0" fillId="0" borderId="15" xfId="0" applyNumberFormat="1" applyBorder="1"/>
    <xf numFmtId="0" fontId="0" fillId="0" borderId="16" xfId="0" applyBorder="1"/>
    <xf numFmtId="0" fontId="0" fillId="0" borderId="15" xfId="0" applyBorder="1"/>
    <xf numFmtId="0" fontId="0" fillId="0" borderId="10" xfId="0" applyBorder="1"/>
    <xf numFmtId="14" fontId="0" fillId="0" borderId="13" xfId="0" applyNumberFormat="1" applyBorder="1"/>
    <xf numFmtId="14" fontId="0" fillId="0" borderId="10" xfId="0" applyNumberFormat="1" applyBorder="1"/>
    <xf numFmtId="14" fontId="0" fillId="0" borderId="0" xfId="0" applyNumberForma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3" borderId="0" xfId="0" applyFill="1"/>
  </cellXfs>
  <cellStyles count="43">
    <cellStyle name="20% - Акцент1" xfId="20" builtinId="30" customBuiltin="1"/>
    <cellStyle name="20% - Акцент2" xfId="24" builtinId="34" customBuiltin="1"/>
    <cellStyle name="20% - Акцент3" xfId="28" builtinId="38" customBuiltin="1"/>
    <cellStyle name="20% - Акцент4" xfId="32" builtinId="42" customBuiltin="1"/>
    <cellStyle name="20% - Акцент5" xfId="36" builtinId="46" customBuiltin="1"/>
    <cellStyle name="20% - Акцент6" xfId="40" builtinId="50" customBuiltin="1"/>
    <cellStyle name="40% - Акцент1" xfId="21" builtinId="31" customBuiltin="1"/>
    <cellStyle name="40% - Акцент2" xfId="25" builtinId="35" customBuiltin="1"/>
    <cellStyle name="40% - Акцент3" xfId="29" builtinId="39" customBuiltin="1"/>
    <cellStyle name="40% - Акцент4" xfId="33" builtinId="43" customBuiltin="1"/>
    <cellStyle name="40% - Акцент5" xfId="37" builtinId="47" customBuiltin="1"/>
    <cellStyle name="40% - Акцент6" xfId="41" builtinId="51" customBuiltin="1"/>
    <cellStyle name="60% - Акцент1" xfId="22" builtinId="32" customBuiltin="1"/>
    <cellStyle name="60% - Акцент2" xfId="26" builtinId="36" customBuiltin="1"/>
    <cellStyle name="60% - Акцент3" xfId="30" builtinId="40" customBuiltin="1"/>
    <cellStyle name="60% - Акцент4" xfId="34" builtinId="44" customBuiltin="1"/>
    <cellStyle name="60% - Акцент5" xfId="38" builtinId="48" customBuiltin="1"/>
    <cellStyle name="60% -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Лист2!$B$1</c:f>
              <c:strCache>
                <c:ptCount val="1"/>
                <c:pt idx="0">
                  <c:v>Close/Last</c:v>
                </c:pt>
              </c:strCache>
            </c:strRef>
          </c:tx>
          <c:marker>
            <c:symbol val="none"/>
          </c:marker>
          <c:val>
            <c:numRef>
              <c:f>Лист2!$B$2:$B$143</c:f>
              <c:numCache>
                <c:formatCode>General</c:formatCode>
                <c:ptCount val="142"/>
                <c:pt idx="0">
                  <c:v>481.75</c:v>
                </c:pt>
                <c:pt idx="1">
                  <c:v>468.61</c:v>
                </c:pt>
                <c:pt idx="2">
                  <c:v>469.84</c:v>
                </c:pt>
                <c:pt idx="3">
                  <c:v>479.28</c:v>
                </c:pt>
                <c:pt idx="4">
                  <c:v>485.76</c:v>
                </c:pt>
                <c:pt idx="5">
                  <c:v>488.26</c:v>
                </c:pt>
                <c:pt idx="6">
                  <c:v>492.65</c:v>
                </c:pt>
                <c:pt idx="7">
                  <c:v>494.95</c:v>
                </c:pt>
                <c:pt idx="8">
                  <c:v>501.54</c:v>
                </c:pt>
                <c:pt idx="9">
                  <c:v>498.9</c:v>
                </c:pt>
                <c:pt idx="10">
                  <c:v>490.57</c:v>
                </c:pt>
                <c:pt idx="11">
                  <c:v>492.22</c:v>
                </c:pt>
                <c:pt idx="12">
                  <c:v>511.94</c:v>
                </c:pt>
                <c:pt idx="13">
                  <c:v>522.95000000000005</c:v>
                </c:pt>
                <c:pt idx="14">
                  <c:v>516.29999999999995</c:v>
                </c:pt>
                <c:pt idx="15">
                  <c:v>520.23</c:v>
                </c:pt>
                <c:pt idx="16">
                  <c:v>524.20000000000005</c:v>
                </c:pt>
                <c:pt idx="17">
                  <c:v>529.46</c:v>
                </c:pt>
                <c:pt idx="18">
                  <c:v>529.72</c:v>
                </c:pt>
                <c:pt idx="19">
                  <c:v>529.14</c:v>
                </c:pt>
                <c:pt idx="20">
                  <c:v>511.93</c:v>
                </c:pt>
                <c:pt idx="21">
                  <c:v>522.30999999999995</c:v>
                </c:pt>
                <c:pt idx="22">
                  <c:v>536.17999999999995</c:v>
                </c:pt>
                <c:pt idx="23">
                  <c:v>541.29999999999995</c:v>
                </c:pt>
                <c:pt idx="24">
                  <c:v>546.80999999999995</c:v>
                </c:pt>
                <c:pt idx="25">
                  <c:v>543.46</c:v>
                </c:pt>
                <c:pt idx="26">
                  <c:v>547.01</c:v>
                </c:pt>
                <c:pt idx="27">
                  <c:v>543.28</c:v>
                </c:pt>
                <c:pt idx="28">
                  <c:v>540.66999999999996</c:v>
                </c:pt>
                <c:pt idx="29">
                  <c:v>541.9</c:v>
                </c:pt>
                <c:pt idx="30">
                  <c:v>535.82000000000005</c:v>
                </c:pt>
                <c:pt idx="31">
                  <c:v>539.82000000000005</c:v>
                </c:pt>
                <c:pt idx="32">
                  <c:v>532.20000000000005</c:v>
                </c:pt>
                <c:pt idx="33">
                  <c:v>537.21</c:v>
                </c:pt>
                <c:pt idx="34">
                  <c:v>545.75</c:v>
                </c:pt>
                <c:pt idx="35">
                  <c:v>553.02</c:v>
                </c:pt>
                <c:pt idx="36">
                  <c:v>556.32000000000005</c:v>
                </c:pt>
                <c:pt idx="37">
                  <c:v>560.96</c:v>
                </c:pt>
                <c:pt idx="38">
                  <c:v>554.53</c:v>
                </c:pt>
                <c:pt idx="39">
                  <c:v>545.47</c:v>
                </c:pt>
                <c:pt idx="40">
                  <c:v>542.07000000000005</c:v>
                </c:pt>
                <c:pt idx="41">
                  <c:v>543.22</c:v>
                </c:pt>
                <c:pt idx="42">
                  <c:v>550.77</c:v>
                </c:pt>
                <c:pt idx="43">
                  <c:v>531.82000000000005</c:v>
                </c:pt>
                <c:pt idx="44">
                  <c:v>531.05999999999995</c:v>
                </c:pt>
                <c:pt idx="45">
                  <c:v>524.14</c:v>
                </c:pt>
                <c:pt idx="46">
                  <c:v>522.1</c:v>
                </c:pt>
                <c:pt idx="47">
                  <c:v>529.16999999999996</c:v>
                </c:pt>
                <c:pt idx="48">
                  <c:v>519.11</c:v>
                </c:pt>
                <c:pt idx="49">
                  <c:v>518.9</c:v>
                </c:pt>
                <c:pt idx="50">
                  <c:v>529.64</c:v>
                </c:pt>
                <c:pt idx="51">
                  <c:v>529.12</c:v>
                </c:pt>
                <c:pt idx="52">
                  <c:v>536.58000000000004</c:v>
                </c:pt>
                <c:pt idx="53">
                  <c:v>539.52</c:v>
                </c:pt>
                <c:pt idx="54">
                  <c:v>510.3</c:v>
                </c:pt>
                <c:pt idx="55">
                  <c:v>508</c:v>
                </c:pt>
                <c:pt idx="56">
                  <c:v>503.5</c:v>
                </c:pt>
                <c:pt idx="57">
                  <c:v>504.14</c:v>
                </c:pt>
                <c:pt idx="58">
                  <c:v>506.57</c:v>
                </c:pt>
                <c:pt idx="59">
                  <c:v>499.52</c:v>
                </c:pt>
                <c:pt idx="60">
                  <c:v>493.07</c:v>
                </c:pt>
                <c:pt idx="61">
                  <c:v>487.17</c:v>
                </c:pt>
                <c:pt idx="62">
                  <c:v>466.4</c:v>
                </c:pt>
                <c:pt idx="63">
                  <c:v>480.3</c:v>
                </c:pt>
                <c:pt idx="64">
                  <c:v>478.3</c:v>
                </c:pt>
                <c:pt idx="65">
                  <c:v>488.29</c:v>
                </c:pt>
                <c:pt idx="66">
                  <c:v>478.98</c:v>
                </c:pt>
                <c:pt idx="67">
                  <c:v>472.27</c:v>
                </c:pt>
                <c:pt idx="68">
                  <c:v>477.73</c:v>
                </c:pt>
                <c:pt idx="69">
                  <c:v>486.13</c:v>
                </c:pt>
                <c:pt idx="70">
                  <c:v>480.32</c:v>
                </c:pt>
                <c:pt idx="71">
                  <c:v>482.49</c:v>
                </c:pt>
                <c:pt idx="72">
                  <c:v>468.15</c:v>
                </c:pt>
                <c:pt idx="73">
                  <c:v>466.31</c:v>
                </c:pt>
                <c:pt idx="74">
                  <c:v>472.02</c:v>
                </c:pt>
                <c:pt idx="75">
                  <c:v>466.38</c:v>
                </c:pt>
                <c:pt idx="76">
                  <c:v>467.99</c:v>
                </c:pt>
                <c:pt idx="77">
                  <c:v>454.65</c:v>
                </c:pt>
                <c:pt idx="78">
                  <c:v>464.17</c:v>
                </c:pt>
                <c:pt idx="79">
                  <c:v>473.27</c:v>
                </c:pt>
                <c:pt idx="80">
                  <c:v>471.43</c:v>
                </c:pt>
                <c:pt idx="81">
                  <c:v>464.62</c:v>
                </c:pt>
                <c:pt idx="82">
                  <c:v>478.18</c:v>
                </c:pt>
                <c:pt idx="83">
                  <c:v>496.97</c:v>
                </c:pt>
                <c:pt idx="84">
                  <c:v>499.06</c:v>
                </c:pt>
                <c:pt idx="85">
                  <c:v>499.45</c:v>
                </c:pt>
                <c:pt idx="86">
                  <c:v>496.54</c:v>
                </c:pt>
                <c:pt idx="87">
                  <c:v>510.87</c:v>
                </c:pt>
                <c:pt idx="88">
                  <c:v>501.5</c:v>
                </c:pt>
                <c:pt idx="89">
                  <c:v>499.96</c:v>
                </c:pt>
                <c:pt idx="90">
                  <c:v>483.51</c:v>
                </c:pt>
                <c:pt idx="91">
                  <c:v>486.29</c:v>
                </c:pt>
                <c:pt idx="92">
                  <c:v>486.41</c:v>
                </c:pt>
                <c:pt idx="93">
                  <c:v>488.55</c:v>
                </c:pt>
                <c:pt idx="94">
                  <c:v>492.76</c:v>
                </c:pt>
                <c:pt idx="95">
                  <c:v>489.97</c:v>
                </c:pt>
                <c:pt idx="96">
                  <c:v>513.13</c:v>
                </c:pt>
                <c:pt idx="97">
                  <c:v>515.47</c:v>
                </c:pt>
                <c:pt idx="98">
                  <c:v>509.68</c:v>
                </c:pt>
                <c:pt idx="99">
                  <c:v>526.47</c:v>
                </c:pt>
                <c:pt idx="100">
                  <c:v>524.11</c:v>
                </c:pt>
                <c:pt idx="101">
                  <c:v>521.32000000000005</c:v>
                </c:pt>
                <c:pt idx="102">
                  <c:v>523.66999999999996</c:v>
                </c:pt>
                <c:pt idx="103">
                  <c:v>523.37</c:v>
                </c:pt>
                <c:pt idx="104">
                  <c:v>531.95000000000005</c:v>
                </c:pt>
                <c:pt idx="105">
                  <c:v>534.49</c:v>
                </c:pt>
                <c:pt idx="106">
                  <c:v>533.66</c:v>
                </c:pt>
                <c:pt idx="107">
                  <c:v>530.91999999999996</c:v>
                </c:pt>
                <c:pt idx="108">
                  <c:v>528.96</c:v>
                </c:pt>
                <c:pt idx="109">
                  <c:v>539.25</c:v>
                </c:pt>
                <c:pt idx="110">
                  <c:v>503.86</c:v>
                </c:pt>
                <c:pt idx="111">
                  <c:v>494.53</c:v>
                </c:pt>
                <c:pt idx="112">
                  <c:v>488.66</c:v>
                </c:pt>
                <c:pt idx="113">
                  <c:v>481.16</c:v>
                </c:pt>
                <c:pt idx="114">
                  <c:v>481.97</c:v>
                </c:pt>
                <c:pt idx="115">
                  <c:v>481.42</c:v>
                </c:pt>
                <c:pt idx="116">
                  <c:v>483.02</c:v>
                </c:pt>
                <c:pt idx="117">
                  <c:v>487.68</c:v>
                </c:pt>
                <c:pt idx="118">
                  <c:v>488.2</c:v>
                </c:pt>
                <c:pt idx="119">
                  <c:v>483.52</c:v>
                </c:pt>
                <c:pt idx="120">
                  <c:v>463.91</c:v>
                </c:pt>
                <c:pt idx="121">
                  <c:v>461.45</c:v>
                </c:pt>
                <c:pt idx="122">
                  <c:v>458.63</c:v>
                </c:pt>
                <c:pt idx="123">
                  <c:v>457.82</c:v>
                </c:pt>
                <c:pt idx="124">
                  <c:v>462.06</c:v>
                </c:pt>
                <c:pt idx="125">
                  <c:v>458.71</c:v>
                </c:pt>
                <c:pt idx="126">
                  <c:v>462.65</c:v>
                </c:pt>
                <c:pt idx="127">
                  <c:v>458.5</c:v>
                </c:pt>
                <c:pt idx="128">
                  <c:v>452.99</c:v>
                </c:pt>
                <c:pt idx="129">
                  <c:v>456.53</c:v>
                </c:pt>
                <c:pt idx="130">
                  <c:v>456.5</c:v>
                </c:pt>
                <c:pt idx="131">
                  <c:v>453.28</c:v>
                </c:pt>
                <c:pt idx="132">
                  <c:v>456.56</c:v>
                </c:pt>
                <c:pt idx="133">
                  <c:v>450.19</c:v>
                </c:pt>
                <c:pt idx="134">
                  <c:v>482.87</c:v>
                </c:pt>
                <c:pt idx="135">
                  <c:v>478.75</c:v>
                </c:pt>
                <c:pt idx="136">
                  <c:v>481.4</c:v>
                </c:pt>
              </c:numCache>
            </c:numRef>
          </c:val>
        </c:ser>
        <c:marker val="1"/>
        <c:axId val="101838848"/>
        <c:axId val="101842304"/>
      </c:lineChart>
      <c:catAx>
        <c:axId val="101838848"/>
        <c:scaling>
          <c:orientation val="minMax"/>
        </c:scaling>
        <c:axPos val="b"/>
        <c:tickLblPos val="nextTo"/>
        <c:crossAx val="101842304"/>
        <c:crosses val="autoZero"/>
        <c:auto val="1"/>
        <c:lblAlgn val="ctr"/>
        <c:lblOffset val="100"/>
      </c:catAx>
      <c:valAx>
        <c:axId val="101842304"/>
        <c:scaling>
          <c:orientation val="minMax"/>
        </c:scaling>
        <c:axPos val="l"/>
        <c:majorGridlines/>
        <c:numFmt formatCode="General" sourceLinked="1"/>
        <c:tickLblPos val="nextTo"/>
        <c:crossAx val="101838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2600325</xdr:colOff>
      <xdr:row>71</xdr:row>
      <xdr:rowOff>28575</xdr:rowOff>
    </xdr:from>
    <xdr:to>
      <xdr:col>20</xdr:col>
      <xdr:colOff>590550</xdr:colOff>
      <xdr:row>98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S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3"/>
  <sheetViews>
    <sheetView tabSelected="1" zoomScale="85" zoomScaleNormal="85" workbookViewId="0">
      <selection sqref="A1:A2"/>
    </sheetView>
  </sheetViews>
  <sheetFormatPr defaultRowHeight="15"/>
  <cols>
    <col min="1" max="1" width="10.28515625" style="4" bestFit="1" customWidth="1"/>
    <col min="2" max="2" width="9.28515625" style="4" bestFit="1" customWidth="1"/>
    <col min="3" max="3" width="8.85546875" style="4" bestFit="1" customWidth="1"/>
    <col min="4" max="4" width="10.28515625" bestFit="1" customWidth="1"/>
    <col min="5" max="5" width="8.28515625" style="4" bestFit="1" customWidth="1"/>
    <col min="6" max="6" width="10.42578125" bestFit="1" customWidth="1"/>
    <col min="7" max="7" width="8.28515625" style="4" bestFit="1" customWidth="1"/>
    <col min="8" max="8" width="9.7109375" bestFit="1" customWidth="1"/>
    <col min="9" max="9" width="8.28515625" style="4" bestFit="1" customWidth="1"/>
    <col min="10" max="10" width="5.85546875" bestFit="1" customWidth="1"/>
    <col min="11" max="11" width="8.28515625" style="4" bestFit="1" customWidth="1"/>
    <col min="12" max="12" width="6.85546875" bestFit="1" customWidth="1"/>
    <col min="16" max="16" width="10.28515625" bestFit="1" customWidth="1"/>
    <col min="19" max="20" width="10.28515625" bestFit="1" customWidth="1"/>
    <col min="22" max="22" width="9.85546875" bestFit="1" customWidth="1"/>
  </cols>
  <sheetData>
    <row r="1" spans="1:24">
      <c r="A1" s="14" t="s">
        <v>6</v>
      </c>
      <c r="B1" s="12" t="s">
        <v>0</v>
      </c>
      <c r="C1" s="13"/>
      <c r="D1" s="12" t="s">
        <v>1</v>
      </c>
      <c r="E1" s="13"/>
      <c r="F1" s="12" t="s">
        <v>2</v>
      </c>
      <c r="G1" s="13"/>
      <c r="H1" s="12" t="s">
        <v>3</v>
      </c>
      <c r="I1" s="13"/>
      <c r="J1" s="12" t="s">
        <v>4</v>
      </c>
      <c r="K1" s="13"/>
      <c r="L1" s="12" t="s">
        <v>5</v>
      </c>
      <c r="M1" s="13"/>
      <c r="N1" s="4" t="s">
        <v>100</v>
      </c>
      <c r="S1" s="4" t="s">
        <v>12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</row>
    <row r="2" spans="1:24">
      <c r="A2" s="15"/>
      <c r="B2" s="8" t="s">
        <v>13</v>
      </c>
      <c r="C2" s="1" t="s">
        <v>14</v>
      </c>
      <c r="D2" s="8" t="s">
        <v>13</v>
      </c>
      <c r="E2" s="1" t="s">
        <v>14</v>
      </c>
      <c r="F2" s="8" t="s">
        <v>13</v>
      </c>
      <c r="G2" s="1" t="s">
        <v>14</v>
      </c>
      <c r="H2" s="8" t="s">
        <v>13</v>
      </c>
      <c r="I2" s="1" t="s">
        <v>14</v>
      </c>
      <c r="J2" s="8" t="s">
        <v>13</v>
      </c>
      <c r="K2" s="1" t="s">
        <v>14</v>
      </c>
      <c r="L2" s="8" t="s">
        <v>13</v>
      </c>
      <c r="M2" s="1" t="s">
        <v>14</v>
      </c>
      <c r="N2">
        <v>10000</v>
      </c>
      <c r="P2">
        <f>S2+T2+U2+V2+W2+X2</f>
        <v>10368</v>
      </c>
      <c r="S2" s="4">
        <f>252*0.1*S3</f>
        <v>2520.0000000000005</v>
      </c>
      <c r="T2" s="4">
        <f>250*0.1*T3</f>
        <v>2500</v>
      </c>
      <c r="U2" s="4">
        <f>133*0.1*U3</f>
        <v>1330</v>
      </c>
      <c r="V2" s="4">
        <f>266*0.1*V3</f>
        <v>2660</v>
      </c>
      <c r="W2" s="4">
        <f>85*0.1*W3</f>
        <v>850</v>
      </c>
      <c r="X2" s="4">
        <f>508*0.1*X3</f>
        <v>508.00000000000006</v>
      </c>
    </row>
    <row r="3" spans="1:24">
      <c r="A3" s="3">
        <v>44767</v>
      </c>
      <c r="B3" s="7">
        <v>22</v>
      </c>
      <c r="C3" s="6">
        <f>B3*$S$3</f>
        <v>2200</v>
      </c>
      <c r="D3" s="7">
        <v>14</v>
      </c>
      <c r="E3" s="6">
        <f>D3*$T$3</f>
        <v>1400</v>
      </c>
      <c r="F3" s="7">
        <v>-6</v>
      </c>
      <c r="G3" s="6">
        <f>F3*$U$3</f>
        <v>-600</v>
      </c>
      <c r="H3" s="7">
        <v>12</v>
      </c>
      <c r="I3" s="6">
        <f>H3*$V$3</f>
        <v>1200</v>
      </c>
      <c r="J3" s="7"/>
      <c r="K3" s="6">
        <f>J3*$W$3</f>
        <v>0</v>
      </c>
      <c r="L3" s="7"/>
      <c r="M3" s="6">
        <f>L3*$X$3</f>
        <v>0</v>
      </c>
      <c r="N3">
        <f>SUM(C3,E3,G3,I3,K3,M3)+N2</f>
        <v>14200</v>
      </c>
      <c r="P3">
        <f>N173</f>
        <v>46935.439999999988</v>
      </c>
      <c r="R3" s="4" t="s">
        <v>98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</v>
      </c>
    </row>
    <row r="4" spans="1:24">
      <c r="A4" s="3">
        <v>44768</v>
      </c>
      <c r="B4" s="7">
        <v>22</v>
      </c>
      <c r="C4" s="6">
        <f>B4*$S$3</f>
        <v>2200</v>
      </c>
      <c r="D4" s="7">
        <v>14</v>
      </c>
      <c r="E4" s="6">
        <f>D4*$T$3</f>
        <v>1400</v>
      </c>
      <c r="F4" s="7">
        <v>-6</v>
      </c>
      <c r="G4" s="6">
        <f>F4*$U$3</f>
        <v>-600</v>
      </c>
      <c r="H4" s="7"/>
      <c r="I4" s="6">
        <f>H4*$V$3</f>
        <v>0</v>
      </c>
      <c r="J4" s="7">
        <v>2</v>
      </c>
      <c r="K4" s="6">
        <f>J4*$W$3</f>
        <v>200</v>
      </c>
      <c r="L4" s="7">
        <v>22</v>
      </c>
      <c r="M4" s="6">
        <f>L4*$X$3</f>
        <v>220</v>
      </c>
      <c r="N4" s="4">
        <f t="shared" ref="N4:N67" si="0">SUM(C4,E4,G4,I4,K4,M4)+N3</f>
        <v>17620</v>
      </c>
      <c r="P4" s="2">
        <f>P3/P2</f>
        <v>4.5269521604938259</v>
      </c>
    </row>
    <row r="5" spans="1:24">
      <c r="A5" s="3">
        <v>44769</v>
      </c>
      <c r="B5" s="7">
        <v>-22</v>
      </c>
      <c r="C5" s="6">
        <f>B5*$S$3</f>
        <v>-2200</v>
      </c>
      <c r="D5" s="7">
        <v>14</v>
      </c>
      <c r="E5" s="6">
        <f>D5*$T$3</f>
        <v>1400</v>
      </c>
      <c r="F5" s="7"/>
      <c r="G5" s="6">
        <f>F5*$U$3</f>
        <v>0</v>
      </c>
      <c r="H5" s="7"/>
      <c r="I5" s="6">
        <f>H5*$V$3</f>
        <v>0</v>
      </c>
      <c r="J5" s="7">
        <v>2</v>
      </c>
      <c r="K5" s="6">
        <f>J5*$W$3</f>
        <v>200</v>
      </c>
      <c r="L5" s="7"/>
      <c r="M5" s="6">
        <f>L5*$X$3</f>
        <v>0</v>
      </c>
      <c r="N5" s="4">
        <f t="shared" si="0"/>
        <v>17020</v>
      </c>
    </row>
    <row r="6" spans="1:24">
      <c r="A6" s="3">
        <v>44770</v>
      </c>
      <c r="B6" s="7">
        <v>-22</v>
      </c>
      <c r="C6" s="6">
        <f>B6*$S$3</f>
        <v>-2200</v>
      </c>
      <c r="D6" s="7"/>
      <c r="E6" s="6">
        <f>D6*$T$3</f>
        <v>0</v>
      </c>
      <c r="F6" s="7"/>
      <c r="G6" s="6">
        <f>F6*$U$3</f>
        <v>0</v>
      </c>
      <c r="H6" s="7"/>
      <c r="I6" s="6">
        <f>H6*$V$3</f>
        <v>0</v>
      </c>
      <c r="J6" s="7">
        <v>2</v>
      </c>
      <c r="K6" s="6">
        <f>J6*$W$3</f>
        <v>200</v>
      </c>
      <c r="L6" s="7"/>
      <c r="M6" s="6">
        <f>L6*$X$3</f>
        <v>0</v>
      </c>
      <c r="N6" s="4">
        <f t="shared" si="0"/>
        <v>15020</v>
      </c>
    </row>
    <row r="7" spans="1:24">
      <c r="A7" s="3">
        <v>44771</v>
      </c>
      <c r="B7" s="7"/>
      <c r="C7" s="6">
        <f>B7*$S$3</f>
        <v>0</v>
      </c>
      <c r="D7" s="7"/>
      <c r="E7" s="6">
        <f>D7*$T$3</f>
        <v>0</v>
      </c>
      <c r="F7" s="7"/>
      <c r="G7" s="6">
        <f>F7*$U$3</f>
        <v>0</v>
      </c>
      <c r="H7" s="7"/>
      <c r="I7" s="6">
        <f>H7*$V$3</f>
        <v>0</v>
      </c>
      <c r="J7" s="7">
        <v>2</v>
      </c>
      <c r="K7" s="6">
        <f>J7*$W$3</f>
        <v>200</v>
      </c>
      <c r="L7" s="7"/>
      <c r="M7" s="6">
        <f>L7*$X$3</f>
        <v>0</v>
      </c>
      <c r="N7" s="4">
        <f t="shared" si="0"/>
        <v>15220</v>
      </c>
    </row>
    <row r="8" spans="1:24">
      <c r="A8" s="3">
        <v>44772</v>
      </c>
      <c r="B8" s="7"/>
      <c r="C8" s="6">
        <f>B8*$S$3</f>
        <v>0</v>
      </c>
      <c r="D8" s="7"/>
      <c r="E8" s="6">
        <f>D8*$T$3</f>
        <v>0</v>
      </c>
      <c r="F8" s="7"/>
      <c r="G8" s="6">
        <f>F8*$U$3</f>
        <v>0</v>
      </c>
      <c r="H8" s="7"/>
      <c r="I8" s="6">
        <f>H8*$V$3</f>
        <v>0</v>
      </c>
      <c r="J8" s="7"/>
      <c r="K8" s="6">
        <f>J8*$W$3</f>
        <v>0</v>
      </c>
      <c r="L8" s="7"/>
      <c r="M8" s="6">
        <f>L8*$X$3</f>
        <v>0</v>
      </c>
      <c r="N8" s="4">
        <f t="shared" si="0"/>
        <v>15220</v>
      </c>
    </row>
    <row r="9" spans="1:24">
      <c r="A9" s="3">
        <v>44773</v>
      </c>
      <c r="B9" s="7"/>
      <c r="C9" s="6">
        <f>B9*$S$3</f>
        <v>0</v>
      </c>
      <c r="D9" s="7"/>
      <c r="E9" s="6">
        <f>D9*$T$3</f>
        <v>0</v>
      </c>
      <c r="F9" s="7"/>
      <c r="G9" s="6">
        <f>F9*$U$3</f>
        <v>0</v>
      </c>
      <c r="H9" s="7"/>
      <c r="I9" s="6">
        <f>H9*$V$3</f>
        <v>0</v>
      </c>
      <c r="J9" s="7"/>
      <c r="K9" s="6">
        <f>J9*$W$3</f>
        <v>0</v>
      </c>
      <c r="L9" s="7"/>
      <c r="M9" s="6">
        <f>L9*$X$3</f>
        <v>0</v>
      </c>
      <c r="N9" s="4">
        <f t="shared" si="0"/>
        <v>15220</v>
      </c>
    </row>
    <row r="10" spans="1:24">
      <c r="A10" s="3">
        <v>44774</v>
      </c>
      <c r="B10" s="7">
        <v>-10.6465999999999</v>
      </c>
      <c r="C10" s="6">
        <f>B10*$S$3</f>
        <v>-1064.6599999999901</v>
      </c>
      <c r="D10" s="7"/>
      <c r="E10" s="6">
        <f>D10*$T$3</f>
        <v>0</v>
      </c>
      <c r="F10" s="7">
        <v>4.3399999999999803</v>
      </c>
      <c r="G10" s="6">
        <f>F10*$U$3</f>
        <v>433.99999999999801</v>
      </c>
      <c r="H10" s="7">
        <v>9.0099999999999891</v>
      </c>
      <c r="I10" s="6">
        <f>H10*$V$3</f>
        <v>900.99999999999886</v>
      </c>
      <c r="J10" s="7">
        <v>2</v>
      </c>
      <c r="K10" s="6">
        <f>J10*$W$3</f>
        <v>200</v>
      </c>
      <c r="L10" s="7">
        <v>-14.6099999999999</v>
      </c>
      <c r="M10" s="6">
        <f>L10*$X$3</f>
        <v>-146.099999999999</v>
      </c>
      <c r="N10" s="4">
        <f>SUM(C10,E10,G10,I10,K10,M10)+N9</f>
        <v>15544.240000000007</v>
      </c>
    </row>
    <row r="11" spans="1:24">
      <c r="A11" s="3">
        <v>44775</v>
      </c>
      <c r="B11" s="7">
        <v>-0.55660000000000298</v>
      </c>
      <c r="C11" s="6">
        <f>B11*$S$3</f>
        <v>-55.660000000000295</v>
      </c>
      <c r="D11" s="7"/>
      <c r="E11" s="6">
        <f>D11*$T$3</f>
        <v>0</v>
      </c>
      <c r="F11" s="7">
        <v>6.75</v>
      </c>
      <c r="G11" s="6">
        <f>F11*$U$3</f>
        <v>675</v>
      </c>
      <c r="H11" s="7">
        <v>12</v>
      </c>
      <c r="I11" s="6">
        <f>H11*$V$3</f>
        <v>1200</v>
      </c>
      <c r="J11" s="7">
        <v>2</v>
      </c>
      <c r="K11" s="6">
        <f>J11*$W$3</f>
        <v>200</v>
      </c>
      <c r="L11" s="7">
        <v>-6.25</v>
      </c>
      <c r="M11" s="6">
        <f>L11*$X$3</f>
        <v>-62.5</v>
      </c>
      <c r="N11" s="4">
        <f t="shared" si="0"/>
        <v>17501.080000000005</v>
      </c>
    </row>
    <row r="12" spans="1:24">
      <c r="A12" s="3">
        <v>44776</v>
      </c>
      <c r="B12" s="7">
        <v>-24</v>
      </c>
      <c r="C12" s="6">
        <f>B12*$S$3</f>
        <v>-2400</v>
      </c>
      <c r="D12" s="7">
        <v>14</v>
      </c>
      <c r="E12" s="6">
        <f>D12*$T$3</f>
        <v>1400</v>
      </c>
      <c r="F12" s="7"/>
      <c r="G12" s="6">
        <f>F12*$U$3</f>
        <v>0</v>
      </c>
      <c r="H12" s="7"/>
      <c r="I12" s="6">
        <f>H12*$V$3</f>
        <v>0</v>
      </c>
      <c r="J12" s="7">
        <v>-2</v>
      </c>
      <c r="K12" s="6">
        <f>J12*$W$3</f>
        <v>-200</v>
      </c>
      <c r="L12" s="7"/>
      <c r="M12" s="6">
        <f>L12*$X$3</f>
        <v>0</v>
      </c>
      <c r="N12" s="4">
        <f t="shared" si="0"/>
        <v>16301.080000000005</v>
      </c>
    </row>
    <row r="13" spans="1:24">
      <c r="A13" s="3">
        <v>44777</v>
      </c>
      <c r="B13" s="7">
        <v>22</v>
      </c>
      <c r="C13" s="6">
        <f>B13*$S$3</f>
        <v>2200</v>
      </c>
      <c r="D13" s="7">
        <v>-14</v>
      </c>
      <c r="E13" s="6">
        <f>D13*$T$3</f>
        <v>-1400</v>
      </c>
      <c r="F13" s="7"/>
      <c r="G13" s="6">
        <f>F13*$U$3</f>
        <v>0</v>
      </c>
      <c r="H13" s="7"/>
      <c r="I13" s="6">
        <f>H13*$V$3</f>
        <v>0</v>
      </c>
      <c r="J13" s="7">
        <v>-2</v>
      </c>
      <c r="K13" s="6">
        <f>J13*$W$3</f>
        <v>-200</v>
      </c>
      <c r="L13" s="7"/>
      <c r="M13" s="6">
        <f>L13*$X$3</f>
        <v>0</v>
      </c>
      <c r="N13" s="4">
        <f t="shared" si="0"/>
        <v>16901.080000000005</v>
      </c>
    </row>
    <row r="14" spans="1:24">
      <c r="A14" s="3">
        <v>44778</v>
      </c>
      <c r="B14" s="7">
        <v>22</v>
      </c>
      <c r="C14" s="6">
        <f>B14*$S$3</f>
        <v>2200</v>
      </c>
      <c r="D14" s="7"/>
      <c r="E14" s="6">
        <f>D14*$T$3</f>
        <v>0</v>
      </c>
      <c r="F14" s="7">
        <v>4.6599999999999904</v>
      </c>
      <c r="G14" s="6">
        <f>F14*$U$3</f>
        <v>465.99999999999903</v>
      </c>
      <c r="H14" s="7">
        <v>10.56</v>
      </c>
      <c r="I14" s="6">
        <f>H14*$V$3</f>
        <v>1056</v>
      </c>
      <c r="J14" s="7">
        <v>2</v>
      </c>
      <c r="K14" s="6">
        <f>J14*$W$3</f>
        <v>200</v>
      </c>
      <c r="L14" s="7"/>
      <c r="M14" s="6">
        <f>L14*$X$3</f>
        <v>0</v>
      </c>
      <c r="N14" s="4">
        <f t="shared" si="0"/>
        <v>20823.080000000005</v>
      </c>
    </row>
    <row r="15" spans="1:24">
      <c r="A15" s="3">
        <v>44779</v>
      </c>
      <c r="B15" s="7"/>
      <c r="C15" s="6">
        <f>B15*$S$3</f>
        <v>0</v>
      </c>
      <c r="D15" s="7"/>
      <c r="E15" s="6">
        <f>D15*$T$3</f>
        <v>0</v>
      </c>
      <c r="F15" s="7"/>
      <c r="G15" s="6">
        <f>F15*$U$3</f>
        <v>0</v>
      </c>
      <c r="H15" s="7"/>
      <c r="I15" s="6">
        <f>H15*$V$3</f>
        <v>0</v>
      </c>
      <c r="J15" s="7"/>
      <c r="K15" s="6">
        <f>J15*$W$3</f>
        <v>0</v>
      </c>
      <c r="L15" s="7"/>
      <c r="M15" s="6">
        <f>L15*$X$3</f>
        <v>0</v>
      </c>
      <c r="N15" s="4">
        <f t="shared" si="0"/>
        <v>20823.080000000005</v>
      </c>
    </row>
    <row r="16" spans="1:24">
      <c r="A16" s="3">
        <v>44780</v>
      </c>
      <c r="B16" s="7"/>
      <c r="C16" s="6">
        <f>B16*$S$3</f>
        <v>0</v>
      </c>
      <c r="D16" s="7"/>
      <c r="E16" s="6">
        <f>D16*$T$3</f>
        <v>0</v>
      </c>
      <c r="F16" s="7"/>
      <c r="G16" s="6">
        <f>F16*$U$3</f>
        <v>0</v>
      </c>
      <c r="H16" s="7"/>
      <c r="I16" s="6">
        <f>H16*$V$3</f>
        <v>0</v>
      </c>
      <c r="J16" s="7"/>
      <c r="K16" s="6">
        <f>J16*$W$3</f>
        <v>0</v>
      </c>
      <c r="L16" s="7"/>
      <c r="M16" s="6">
        <f>L16*$X$3</f>
        <v>0</v>
      </c>
      <c r="N16" s="4">
        <f t="shared" si="0"/>
        <v>20823.080000000005</v>
      </c>
    </row>
    <row r="17" spans="1:14">
      <c r="A17" s="3">
        <v>44781</v>
      </c>
      <c r="B17" s="7">
        <v>24</v>
      </c>
      <c r="C17" s="6">
        <f>B17*$S$3</f>
        <v>2400</v>
      </c>
      <c r="D17" s="7">
        <v>9.7999999999999794</v>
      </c>
      <c r="E17" s="6">
        <f>D17*$T$3</f>
        <v>979.99999999999795</v>
      </c>
      <c r="F17" s="7">
        <v>2.71999999999999</v>
      </c>
      <c r="G17" s="6">
        <f>F17*$U$3</f>
        <v>271.99999999999898</v>
      </c>
      <c r="H17" s="7"/>
      <c r="I17" s="6">
        <f>H17*$V$3</f>
        <v>0</v>
      </c>
      <c r="J17" s="7"/>
      <c r="K17" s="6">
        <f>J17*$W$3</f>
        <v>0</v>
      </c>
      <c r="L17" s="7">
        <v>20</v>
      </c>
      <c r="M17" s="6">
        <f>L17*$X$3</f>
        <v>200</v>
      </c>
      <c r="N17" s="4">
        <f t="shared" si="0"/>
        <v>24675.08</v>
      </c>
    </row>
    <row r="18" spans="1:14">
      <c r="A18" s="3">
        <v>44782</v>
      </c>
      <c r="B18" s="7"/>
      <c r="C18" s="6">
        <f>B18*$S$3</f>
        <v>0</v>
      </c>
      <c r="D18" s="7"/>
      <c r="E18" s="6">
        <f>D18*$T$3</f>
        <v>0</v>
      </c>
      <c r="F18" s="7">
        <v>0.62000000000000399</v>
      </c>
      <c r="G18" s="6">
        <f>F18*$U$3</f>
        <v>62.000000000000398</v>
      </c>
      <c r="H18" s="7"/>
      <c r="I18" s="6">
        <f>H18*$V$3</f>
        <v>0</v>
      </c>
      <c r="J18" s="7"/>
      <c r="K18" s="6">
        <f>J18*$W$3</f>
        <v>0</v>
      </c>
      <c r="L18" s="7"/>
      <c r="M18" s="6">
        <f>L18*$X$3</f>
        <v>0</v>
      </c>
      <c r="N18" s="4">
        <f t="shared" si="0"/>
        <v>24737.08</v>
      </c>
    </row>
    <row r="19" spans="1:14">
      <c r="A19" s="3">
        <v>44783</v>
      </c>
      <c r="B19" s="7"/>
      <c r="C19" s="6">
        <f>B19*$S$3</f>
        <v>0</v>
      </c>
      <c r="D19" s="7"/>
      <c r="E19" s="6">
        <f>D19*$T$3</f>
        <v>0</v>
      </c>
      <c r="F19" s="7"/>
      <c r="G19" s="6">
        <f>F19*$U$3</f>
        <v>0</v>
      </c>
      <c r="H19" s="7"/>
      <c r="I19" s="6">
        <f>H19*$V$3</f>
        <v>0</v>
      </c>
      <c r="J19" s="7"/>
      <c r="K19" s="6">
        <f>J19*$W$3</f>
        <v>0</v>
      </c>
      <c r="L19" s="7"/>
      <c r="M19" s="6">
        <f>L19*$X$3</f>
        <v>0</v>
      </c>
      <c r="N19" s="4">
        <f t="shared" si="0"/>
        <v>24737.08</v>
      </c>
    </row>
    <row r="20" spans="1:14">
      <c r="A20" s="3">
        <v>44784</v>
      </c>
      <c r="B20" s="7">
        <v>-24</v>
      </c>
      <c r="C20" s="6">
        <f>B20*$S$3</f>
        <v>-2400</v>
      </c>
      <c r="D20" s="7"/>
      <c r="E20" s="6">
        <f>D20*$T$3</f>
        <v>0</v>
      </c>
      <c r="F20" s="7"/>
      <c r="G20" s="6">
        <f>F20*$U$3</f>
        <v>0</v>
      </c>
      <c r="H20" s="7"/>
      <c r="I20" s="6">
        <f>H20*$V$3</f>
        <v>0</v>
      </c>
      <c r="J20" s="7">
        <v>2</v>
      </c>
      <c r="K20" s="6">
        <f>J20*$W$3</f>
        <v>200</v>
      </c>
      <c r="L20" s="7"/>
      <c r="M20" s="6">
        <f>L20*$X$3</f>
        <v>0</v>
      </c>
      <c r="N20" s="4">
        <f t="shared" si="0"/>
        <v>22537.08</v>
      </c>
    </row>
    <row r="21" spans="1:14">
      <c r="A21" s="3">
        <v>44785</v>
      </c>
      <c r="B21" s="7">
        <v>10.1166999999999</v>
      </c>
      <c r="C21" s="6">
        <f>B21*$S$3</f>
        <v>1011.6699999999901</v>
      </c>
      <c r="D21" s="7">
        <v>16</v>
      </c>
      <c r="E21" s="6">
        <f>D21*$T$3</f>
        <v>1600</v>
      </c>
      <c r="F21" s="7"/>
      <c r="G21" s="6">
        <f>F21*$U$3</f>
        <v>0</v>
      </c>
      <c r="H21" s="7"/>
      <c r="I21" s="6">
        <f>H21*$V$3</f>
        <v>0</v>
      </c>
      <c r="J21" s="7">
        <v>-0.84999999999999398</v>
      </c>
      <c r="K21" s="6">
        <f>J21*$W$3</f>
        <v>-84.999999999999403</v>
      </c>
      <c r="L21" s="7">
        <v>-20</v>
      </c>
      <c r="M21" s="6">
        <f>L21*$X$3</f>
        <v>-200</v>
      </c>
      <c r="N21" s="4">
        <f t="shared" si="0"/>
        <v>24863.749999999993</v>
      </c>
    </row>
    <row r="22" spans="1:14">
      <c r="A22" s="3">
        <v>44786</v>
      </c>
      <c r="B22" s="7"/>
      <c r="C22" s="6">
        <f>B22*$S$3</f>
        <v>0</v>
      </c>
      <c r="D22" s="7"/>
      <c r="E22" s="6">
        <f>D22*$T$3</f>
        <v>0</v>
      </c>
      <c r="F22" s="7"/>
      <c r="G22" s="6">
        <f>F22*$U$3</f>
        <v>0</v>
      </c>
      <c r="H22" s="7"/>
      <c r="I22" s="6">
        <f>H22*$V$3</f>
        <v>0</v>
      </c>
      <c r="J22" s="7"/>
      <c r="K22" s="6">
        <f>J22*$W$3</f>
        <v>0</v>
      </c>
      <c r="L22" s="7"/>
      <c r="M22" s="6">
        <f>L22*$X$3</f>
        <v>0</v>
      </c>
      <c r="N22" s="4">
        <f t="shared" si="0"/>
        <v>24863.749999999993</v>
      </c>
    </row>
    <row r="23" spans="1:14">
      <c r="A23" s="3">
        <v>44787</v>
      </c>
      <c r="B23" s="7">
        <v>18.473299999999998</v>
      </c>
      <c r="C23" s="6">
        <f>B23*$S$3</f>
        <v>1847.33</v>
      </c>
      <c r="D23" s="7"/>
      <c r="E23" s="6">
        <f>D23*$T$3</f>
        <v>0</v>
      </c>
      <c r="F23" s="7"/>
      <c r="G23" s="6">
        <f>F23*$U$3</f>
        <v>0</v>
      </c>
      <c r="H23" s="7"/>
      <c r="I23" s="6">
        <f>H23*$V$3</f>
        <v>0</v>
      </c>
      <c r="J23" s="7"/>
      <c r="K23" s="6">
        <f>J23*$W$3</f>
        <v>0</v>
      </c>
      <c r="L23" s="7"/>
      <c r="M23" s="6">
        <f>L23*$X$3</f>
        <v>0</v>
      </c>
      <c r="N23" s="4">
        <f t="shared" si="0"/>
        <v>26711.079999999994</v>
      </c>
    </row>
    <row r="24" spans="1:14">
      <c r="A24" s="3">
        <v>44788</v>
      </c>
      <c r="B24" s="7"/>
      <c r="C24" s="6">
        <f>B24*$S$3</f>
        <v>0</v>
      </c>
      <c r="D24" s="7"/>
      <c r="E24" s="6">
        <f>D24*$T$3</f>
        <v>0</v>
      </c>
      <c r="F24" s="7">
        <v>-6</v>
      </c>
      <c r="G24" s="6">
        <f>F24*$U$3</f>
        <v>-600</v>
      </c>
      <c r="H24" s="7">
        <v>-12</v>
      </c>
      <c r="I24" s="6">
        <f>H24*$V$3</f>
        <v>-1200</v>
      </c>
      <c r="J24" s="7">
        <v>-2</v>
      </c>
      <c r="K24" s="6">
        <f>J24*$W$3</f>
        <v>-200</v>
      </c>
      <c r="L24" s="7"/>
      <c r="M24" s="6">
        <f>L24*$X$3</f>
        <v>0</v>
      </c>
      <c r="N24" s="4">
        <f t="shared" si="0"/>
        <v>24711.079999999994</v>
      </c>
    </row>
    <row r="25" spans="1:14">
      <c r="A25" s="3">
        <v>44789</v>
      </c>
      <c r="B25" s="7"/>
      <c r="C25" s="6">
        <f>B25*$S$3</f>
        <v>0</v>
      </c>
      <c r="D25" s="7"/>
      <c r="E25" s="6">
        <f>D25*$T$3</f>
        <v>0</v>
      </c>
      <c r="F25" s="7">
        <v>6</v>
      </c>
      <c r="G25" s="6">
        <f>F25*$U$3</f>
        <v>600</v>
      </c>
      <c r="H25" s="7">
        <v>-12</v>
      </c>
      <c r="I25" s="6">
        <f>H25*$V$3</f>
        <v>-1200</v>
      </c>
      <c r="J25" s="7"/>
      <c r="K25" s="6">
        <f>J25*$W$3</f>
        <v>0</v>
      </c>
      <c r="L25" s="7"/>
      <c r="M25" s="6">
        <f>L25*$X$3</f>
        <v>0</v>
      </c>
      <c r="N25" s="4">
        <f t="shared" si="0"/>
        <v>24111.079999999994</v>
      </c>
    </row>
    <row r="26" spans="1:14">
      <c r="A26" s="3">
        <v>44790</v>
      </c>
      <c r="B26" s="7"/>
      <c r="C26" s="6">
        <f>B26*$S$3</f>
        <v>0</v>
      </c>
      <c r="D26" s="7"/>
      <c r="E26" s="6">
        <f>D26*$T$3</f>
        <v>0</v>
      </c>
      <c r="F26" s="7">
        <v>-6</v>
      </c>
      <c r="G26" s="6">
        <f>F26*$U$3</f>
        <v>-600</v>
      </c>
      <c r="H26" s="7"/>
      <c r="I26" s="6">
        <f>H26*$V$3</f>
        <v>0</v>
      </c>
      <c r="J26" s="7">
        <v>2</v>
      </c>
      <c r="K26" s="6">
        <f>J26*$W$3</f>
        <v>200</v>
      </c>
      <c r="L26" s="7"/>
      <c r="M26" s="6">
        <f>L26*$X$3</f>
        <v>0</v>
      </c>
      <c r="N26" s="4">
        <f t="shared" si="0"/>
        <v>23711.079999999994</v>
      </c>
    </row>
    <row r="27" spans="1:14">
      <c r="A27" s="3">
        <v>44791</v>
      </c>
      <c r="B27" s="7"/>
      <c r="C27" s="6">
        <f>B27*$S$3</f>
        <v>0</v>
      </c>
      <c r="D27" s="7">
        <v>14</v>
      </c>
      <c r="E27" s="6">
        <f>D27*$T$3</f>
        <v>1400</v>
      </c>
      <c r="F27" s="7">
        <v>4</v>
      </c>
      <c r="G27" s="6">
        <f>F27*$U$3</f>
        <v>400</v>
      </c>
      <c r="H27" s="7">
        <v>10</v>
      </c>
      <c r="I27" s="6">
        <f>H27*$V$3</f>
        <v>1000</v>
      </c>
      <c r="J27" s="7"/>
      <c r="K27" s="6">
        <f>J27*$W$3</f>
        <v>0</v>
      </c>
      <c r="L27" s="7"/>
      <c r="M27" s="6">
        <f>L27*$X$3</f>
        <v>0</v>
      </c>
      <c r="N27" s="4">
        <f t="shared" si="0"/>
        <v>26511.079999999994</v>
      </c>
    </row>
    <row r="28" spans="1:14">
      <c r="A28" s="3">
        <v>44792</v>
      </c>
      <c r="B28" s="7">
        <v>11.8466</v>
      </c>
      <c r="C28" s="6">
        <f>B28*$S$3</f>
        <v>1184.6600000000001</v>
      </c>
      <c r="D28" s="7">
        <v>14</v>
      </c>
      <c r="E28" s="6">
        <f>D28*$T$3</f>
        <v>1400</v>
      </c>
      <c r="F28" s="7">
        <v>4</v>
      </c>
      <c r="G28" s="6">
        <f>F28*$U$3</f>
        <v>400</v>
      </c>
      <c r="H28" s="7">
        <v>10</v>
      </c>
      <c r="I28" s="6">
        <f>H28*$V$3</f>
        <v>1000</v>
      </c>
      <c r="J28" s="7"/>
      <c r="K28" s="6">
        <f>J28*$W$3</f>
        <v>0</v>
      </c>
      <c r="L28" s="7">
        <v>-18</v>
      </c>
      <c r="M28" s="6">
        <f>L28*$X$3</f>
        <v>-180</v>
      </c>
      <c r="N28" s="4">
        <f t="shared" si="0"/>
        <v>30315.739999999994</v>
      </c>
    </row>
    <row r="29" spans="1:14">
      <c r="A29" s="3">
        <v>44793</v>
      </c>
      <c r="B29" s="7"/>
      <c r="C29" s="6">
        <f>B29*$S$3</f>
        <v>0</v>
      </c>
      <c r="D29" s="7"/>
      <c r="E29" s="6">
        <f>D29*$T$3</f>
        <v>0</v>
      </c>
      <c r="F29" s="7"/>
      <c r="G29" s="6">
        <f>F29*$U$3</f>
        <v>0</v>
      </c>
      <c r="H29" s="7"/>
      <c r="I29" s="6">
        <f>H29*$V$3</f>
        <v>0</v>
      </c>
      <c r="J29" s="7"/>
      <c r="K29" s="6">
        <f>J29*$W$3</f>
        <v>0</v>
      </c>
      <c r="L29" s="7"/>
      <c r="M29" s="6">
        <f>L29*$X$3</f>
        <v>0</v>
      </c>
      <c r="N29" s="4">
        <f t="shared" si="0"/>
        <v>30315.739999999994</v>
      </c>
    </row>
    <row r="30" spans="1:14">
      <c r="A30" s="3">
        <v>44794</v>
      </c>
      <c r="B30" s="7"/>
      <c r="C30" s="6">
        <f>B30*$S$3</f>
        <v>0</v>
      </c>
      <c r="D30" s="7"/>
      <c r="E30" s="6">
        <f>D30*$T$3</f>
        <v>0</v>
      </c>
      <c r="F30" s="7"/>
      <c r="G30" s="6">
        <f>F30*$U$3</f>
        <v>0</v>
      </c>
      <c r="H30" s="7"/>
      <c r="I30" s="6">
        <f>H30*$V$3</f>
        <v>0</v>
      </c>
      <c r="J30" s="7"/>
      <c r="K30" s="6">
        <f>J30*$W$3</f>
        <v>0</v>
      </c>
      <c r="L30" s="7"/>
      <c r="M30" s="6">
        <f>L30*$X$3</f>
        <v>0</v>
      </c>
      <c r="N30" s="4">
        <f t="shared" si="0"/>
        <v>30315.739999999994</v>
      </c>
    </row>
    <row r="31" spans="1:14">
      <c r="A31" s="3">
        <v>44795</v>
      </c>
      <c r="B31" s="7">
        <v>22</v>
      </c>
      <c r="C31" s="6">
        <f>B31*$S$3</f>
        <v>2200</v>
      </c>
      <c r="D31" s="7">
        <v>14</v>
      </c>
      <c r="E31" s="6">
        <f>D31*$T$3</f>
        <v>1400</v>
      </c>
      <c r="F31" s="7">
        <v>4</v>
      </c>
      <c r="G31" s="6">
        <f>F31*$U$3</f>
        <v>400</v>
      </c>
      <c r="H31" s="7"/>
      <c r="I31" s="6">
        <f>H31*$V$3</f>
        <v>0</v>
      </c>
      <c r="J31" s="7">
        <v>2</v>
      </c>
      <c r="K31" s="6">
        <f>J31*$W$3</f>
        <v>200</v>
      </c>
      <c r="L31" s="7">
        <v>-20</v>
      </c>
      <c r="M31" s="6">
        <f>L31*$X$3</f>
        <v>-200</v>
      </c>
      <c r="N31" s="4">
        <f t="shared" si="0"/>
        <v>34315.739999999991</v>
      </c>
    </row>
    <row r="32" spans="1:14">
      <c r="A32" s="3">
        <v>44796</v>
      </c>
      <c r="B32" s="7">
        <v>22</v>
      </c>
      <c r="C32" s="6">
        <f>B32*$S$3</f>
        <v>2200</v>
      </c>
      <c r="D32" s="7">
        <v>14</v>
      </c>
      <c r="E32" s="6">
        <f>D32*$T$3</f>
        <v>1400</v>
      </c>
      <c r="F32" s="7">
        <v>4</v>
      </c>
      <c r="G32" s="6">
        <f>F32*$U$3</f>
        <v>400</v>
      </c>
      <c r="H32" s="7">
        <v>10</v>
      </c>
      <c r="I32" s="6">
        <f>H32*$V$3</f>
        <v>1000</v>
      </c>
      <c r="J32" s="7">
        <v>2</v>
      </c>
      <c r="K32" s="6">
        <f>J32*$W$3</f>
        <v>200</v>
      </c>
      <c r="L32" s="7"/>
      <c r="M32" s="6">
        <f>L32*$X$3</f>
        <v>0</v>
      </c>
      <c r="N32" s="4">
        <f t="shared" si="0"/>
        <v>39515.739999999991</v>
      </c>
    </row>
    <row r="33" spans="1:14">
      <c r="A33" s="3">
        <v>44797</v>
      </c>
      <c r="B33" s="7">
        <v>22</v>
      </c>
      <c r="C33" s="6">
        <f>B33*$S$3</f>
        <v>2200</v>
      </c>
      <c r="D33" s="7">
        <v>14</v>
      </c>
      <c r="E33" s="6">
        <f>D33*$T$3</f>
        <v>1400</v>
      </c>
      <c r="F33" s="7">
        <v>4</v>
      </c>
      <c r="G33" s="6">
        <f>F33*$U$3</f>
        <v>400</v>
      </c>
      <c r="H33" s="7">
        <v>8</v>
      </c>
      <c r="I33" s="6">
        <f>H33*$V$3</f>
        <v>800</v>
      </c>
      <c r="J33" s="7">
        <v>2</v>
      </c>
      <c r="K33" s="6">
        <f>J33*$W$3</f>
        <v>200</v>
      </c>
      <c r="L33" s="7"/>
      <c r="M33" s="6">
        <f>L33*$X$3</f>
        <v>0</v>
      </c>
      <c r="N33" s="4">
        <f t="shared" si="0"/>
        <v>44515.739999999991</v>
      </c>
    </row>
    <row r="34" spans="1:14">
      <c r="A34" s="3">
        <v>44798</v>
      </c>
      <c r="B34" s="7">
        <v>-22</v>
      </c>
      <c r="C34" s="6">
        <f>B34*$S$3</f>
        <v>-2200</v>
      </c>
      <c r="D34" s="7">
        <v>14</v>
      </c>
      <c r="E34" s="6">
        <f>D34*$T$3</f>
        <v>1400</v>
      </c>
      <c r="F34" s="7">
        <v>4</v>
      </c>
      <c r="G34" s="6">
        <f>F34*$U$3</f>
        <v>400</v>
      </c>
      <c r="H34" s="7">
        <v>8</v>
      </c>
      <c r="I34" s="6">
        <f>H34*$V$3</f>
        <v>800</v>
      </c>
      <c r="J34" s="7">
        <v>2</v>
      </c>
      <c r="K34" s="6">
        <f>J34*$W$3</f>
        <v>200</v>
      </c>
      <c r="L34" s="7">
        <v>-18</v>
      </c>
      <c r="M34" s="6">
        <f>L34*$X$3</f>
        <v>-180</v>
      </c>
      <c r="N34" s="4">
        <f t="shared" si="0"/>
        <v>44935.739999999991</v>
      </c>
    </row>
    <row r="35" spans="1:14">
      <c r="A35" s="3">
        <v>44799</v>
      </c>
      <c r="B35" s="7"/>
      <c r="C35" s="6">
        <f>B35*$S$3</f>
        <v>0</v>
      </c>
      <c r="D35" s="7">
        <v>14</v>
      </c>
      <c r="E35" s="6">
        <f>D35*$T$3</f>
        <v>1400</v>
      </c>
      <c r="F35" s="7"/>
      <c r="G35" s="6">
        <f>F35*$U$3</f>
        <v>0</v>
      </c>
      <c r="H35" s="7">
        <v>8</v>
      </c>
      <c r="I35" s="6">
        <f>H35*$V$3</f>
        <v>800</v>
      </c>
      <c r="J35" s="7">
        <v>2</v>
      </c>
      <c r="K35" s="6">
        <f>J35*$W$3</f>
        <v>200</v>
      </c>
      <c r="L35" s="7"/>
      <c r="M35" s="6">
        <f>L35*$X$3</f>
        <v>0</v>
      </c>
      <c r="N35" s="4">
        <f t="shared" si="0"/>
        <v>47335.739999999991</v>
      </c>
    </row>
    <row r="36" spans="1:14">
      <c r="A36" s="3">
        <v>44800</v>
      </c>
      <c r="B36" s="7"/>
      <c r="C36" s="6">
        <f>B36*$S$3</f>
        <v>0</v>
      </c>
      <c r="D36" s="7"/>
      <c r="E36" s="6">
        <f>D36*$T$3</f>
        <v>0</v>
      </c>
      <c r="F36" s="7"/>
      <c r="G36" s="6">
        <f>F36*$U$3</f>
        <v>0</v>
      </c>
      <c r="H36" s="7"/>
      <c r="I36" s="6">
        <f>H36*$V$3</f>
        <v>0</v>
      </c>
      <c r="J36" s="7"/>
      <c r="K36" s="6">
        <f>J36*$W$3</f>
        <v>0</v>
      </c>
      <c r="L36" s="7"/>
      <c r="M36" s="6">
        <f>L36*$X$3</f>
        <v>0</v>
      </c>
      <c r="N36" s="4">
        <f t="shared" si="0"/>
        <v>47335.739999999991</v>
      </c>
    </row>
    <row r="37" spans="1:14">
      <c r="A37" s="3">
        <v>44801</v>
      </c>
      <c r="B37" s="7"/>
      <c r="C37" s="6">
        <f>B37*$S$3</f>
        <v>0</v>
      </c>
      <c r="D37" s="7"/>
      <c r="E37" s="6">
        <f>D37*$T$3</f>
        <v>0</v>
      </c>
      <c r="F37" s="7"/>
      <c r="G37" s="6">
        <f>F37*$U$3</f>
        <v>0</v>
      </c>
      <c r="H37" s="7"/>
      <c r="I37" s="6">
        <f>H37*$V$3</f>
        <v>0</v>
      </c>
      <c r="J37" s="7"/>
      <c r="K37" s="6">
        <f>J37*$W$3</f>
        <v>0</v>
      </c>
      <c r="L37" s="7"/>
      <c r="M37" s="6">
        <f>L37*$X$3</f>
        <v>0</v>
      </c>
      <c r="N37" s="4">
        <f t="shared" si="0"/>
        <v>47335.739999999991</v>
      </c>
    </row>
    <row r="38" spans="1:14">
      <c r="A38" s="3">
        <v>44802</v>
      </c>
      <c r="B38" s="7"/>
      <c r="C38" s="6">
        <f>B38*$S$3</f>
        <v>0</v>
      </c>
      <c r="D38" s="7">
        <v>14</v>
      </c>
      <c r="E38" s="6">
        <f>D38*$T$3</f>
        <v>1400</v>
      </c>
      <c r="F38" s="7">
        <v>0.92000000000000104</v>
      </c>
      <c r="G38" s="6">
        <f>F38*$U$3</f>
        <v>92.000000000000099</v>
      </c>
      <c r="H38" s="7">
        <v>8</v>
      </c>
      <c r="I38" s="6">
        <f>H38*$V$3</f>
        <v>800</v>
      </c>
      <c r="J38" s="7">
        <v>2</v>
      </c>
      <c r="K38" s="6">
        <f>J38*$W$3</f>
        <v>200</v>
      </c>
      <c r="L38" s="7"/>
      <c r="M38" s="6">
        <f>L38*$X$3</f>
        <v>0</v>
      </c>
      <c r="N38" s="4">
        <f t="shared" si="0"/>
        <v>49827.739999999991</v>
      </c>
    </row>
    <row r="39" spans="1:14">
      <c r="A39" s="3">
        <v>44803</v>
      </c>
      <c r="B39" s="7">
        <v>-20</v>
      </c>
      <c r="C39" s="6">
        <f>B39*$S$3</f>
        <v>-2000</v>
      </c>
      <c r="D39" s="7">
        <v>14</v>
      </c>
      <c r="E39" s="6">
        <f>D39*$T$3</f>
        <v>1400</v>
      </c>
      <c r="F39" s="7">
        <v>-1.87</v>
      </c>
      <c r="G39" s="6">
        <f>F39*$U$3</f>
        <v>-187</v>
      </c>
      <c r="H39" s="7">
        <v>8</v>
      </c>
      <c r="I39" s="6">
        <f>H39*$V$3</f>
        <v>800</v>
      </c>
      <c r="J39" s="7">
        <v>-0.85999999999999899</v>
      </c>
      <c r="K39" s="6">
        <f>J39*$W$3</f>
        <v>-85.999999999999901</v>
      </c>
      <c r="L39" s="7">
        <v>-12.44</v>
      </c>
      <c r="M39" s="6">
        <f>L39*$X$3</f>
        <v>-124.39999999999999</v>
      </c>
      <c r="N39" s="4">
        <f t="shared" si="0"/>
        <v>49630.339999999989</v>
      </c>
    </row>
    <row r="40" spans="1:14">
      <c r="A40" s="3">
        <v>44804</v>
      </c>
      <c r="B40" s="7">
        <v>-20</v>
      </c>
      <c r="C40" s="6">
        <f>B40*$S$3</f>
        <v>-2000</v>
      </c>
      <c r="D40" s="7">
        <v>14</v>
      </c>
      <c r="E40" s="6">
        <f>D40*$T$3</f>
        <v>1400</v>
      </c>
      <c r="F40" s="7"/>
      <c r="G40" s="6">
        <f>F40*$U$3</f>
        <v>0</v>
      </c>
      <c r="H40" s="7">
        <v>8</v>
      </c>
      <c r="I40" s="6">
        <f>H40*$V$3</f>
        <v>800</v>
      </c>
      <c r="J40" s="7">
        <v>-2</v>
      </c>
      <c r="K40" s="6">
        <f>J40*$W$3</f>
        <v>-200</v>
      </c>
      <c r="L40" s="7"/>
      <c r="M40" s="6">
        <f>L40*$X$3</f>
        <v>0</v>
      </c>
      <c r="N40" s="4">
        <f t="shared" si="0"/>
        <v>49630.339999999989</v>
      </c>
    </row>
    <row r="41" spans="1:14">
      <c r="A41" s="3">
        <v>44805</v>
      </c>
      <c r="B41" s="7">
        <v>-20</v>
      </c>
      <c r="C41" s="6">
        <f>B41*$S$3</f>
        <v>-2000</v>
      </c>
      <c r="D41" s="7"/>
      <c r="E41" s="6">
        <f>D41*$T$3</f>
        <v>0</v>
      </c>
      <c r="F41" s="7">
        <v>4</v>
      </c>
      <c r="G41" s="6">
        <f>F41*$U$3</f>
        <v>400</v>
      </c>
      <c r="H41" s="7">
        <v>8</v>
      </c>
      <c r="I41" s="6">
        <f>H41*$V$3</f>
        <v>800</v>
      </c>
      <c r="J41" s="7"/>
      <c r="K41" s="6">
        <f>J41*$W$3</f>
        <v>0</v>
      </c>
      <c r="L41" s="7"/>
      <c r="M41" s="6">
        <f>L41*$X$3</f>
        <v>0</v>
      </c>
      <c r="N41" s="4">
        <f t="shared" si="0"/>
        <v>48830.339999999989</v>
      </c>
    </row>
    <row r="42" spans="1:14">
      <c r="A42" s="3">
        <v>44806</v>
      </c>
      <c r="B42" s="7">
        <v>-22</v>
      </c>
      <c r="C42" s="6">
        <f>B42*$S$3</f>
        <v>-2200</v>
      </c>
      <c r="D42" s="7">
        <v>-8.5800000000000107</v>
      </c>
      <c r="E42" s="6">
        <f>D42*$T$3</f>
        <v>-858.00000000000102</v>
      </c>
      <c r="F42" s="7">
        <v>-3.1899999999999902</v>
      </c>
      <c r="G42" s="6">
        <f>F42*$U$3</f>
        <v>-318.99999999999903</v>
      </c>
      <c r="H42" s="7">
        <v>-8</v>
      </c>
      <c r="I42" s="6">
        <f>H42*$V$3</f>
        <v>-800</v>
      </c>
      <c r="J42" s="7">
        <v>-2</v>
      </c>
      <c r="K42" s="6">
        <f>J42*$W$3</f>
        <v>-200</v>
      </c>
      <c r="L42" s="7">
        <v>-20</v>
      </c>
      <c r="M42" s="6">
        <f>L42*$X$3</f>
        <v>-200</v>
      </c>
      <c r="N42" s="4">
        <f t="shared" si="0"/>
        <v>44253.339999999989</v>
      </c>
    </row>
    <row r="43" spans="1:14">
      <c r="A43" s="3">
        <v>44807</v>
      </c>
      <c r="B43" s="7"/>
      <c r="C43" s="6">
        <f>B43*$S$3</f>
        <v>0</v>
      </c>
      <c r="D43" s="7"/>
      <c r="E43" s="6">
        <f>D43*$T$3</f>
        <v>0</v>
      </c>
      <c r="F43" s="7"/>
      <c r="G43" s="6">
        <f>F43*$U$3</f>
        <v>0</v>
      </c>
      <c r="H43" s="7"/>
      <c r="I43" s="6">
        <f>H43*$V$3</f>
        <v>0</v>
      </c>
      <c r="J43" s="7"/>
      <c r="K43" s="6">
        <f>J43*$W$3</f>
        <v>0</v>
      </c>
      <c r="L43" s="7"/>
      <c r="M43" s="6">
        <f>L43*$X$3</f>
        <v>0</v>
      </c>
      <c r="N43" s="4">
        <f t="shared" si="0"/>
        <v>44253.339999999989</v>
      </c>
    </row>
    <row r="44" spans="1:14">
      <c r="A44" s="3">
        <v>44808</v>
      </c>
      <c r="B44" s="7"/>
      <c r="C44" s="6">
        <f>B44*$S$3</f>
        <v>0</v>
      </c>
      <c r="D44" s="7"/>
      <c r="E44" s="6">
        <f>D44*$T$3</f>
        <v>0</v>
      </c>
      <c r="F44" s="7"/>
      <c r="G44" s="6">
        <f>F44*$U$3</f>
        <v>0</v>
      </c>
      <c r="H44" s="7"/>
      <c r="I44" s="6">
        <f>H44*$V$3</f>
        <v>0</v>
      </c>
      <c r="J44" s="7"/>
      <c r="K44" s="6">
        <f>J44*$W$3</f>
        <v>0</v>
      </c>
      <c r="L44" s="7"/>
      <c r="M44" s="6">
        <f>L44*$X$3</f>
        <v>0</v>
      </c>
      <c r="N44" s="4">
        <f t="shared" si="0"/>
        <v>44253.339999999989</v>
      </c>
    </row>
    <row r="45" spans="1:14">
      <c r="A45" s="3">
        <v>44809</v>
      </c>
      <c r="B45" s="7"/>
      <c r="C45" s="6">
        <f>B45*$S$3</f>
        <v>0</v>
      </c>
      <c r="D45" s="7"/>
      <c r="E45" s="6">
        <f>D45*$T$3</f>
        <v>0</v>
      </c>
      <c r="F45" s="7"/>
      <c r="G45" s="6">
        <f>F45*$U$3</f>
        <v>0</v>
      </c>
      <c r="H45" s="7"/>
      <c r="I45" s="6">
        <f>H45*$V$3</f>
        <v>0</v>
      </c>
      <c r="J45" s="7"/>
      <c r="K45" s="6">
        <f>J45*$W$3</f>
        <v>0</v>
      </c>
      <c r="L45" s="7"/>
      <c r="M45" s="6">
        <f>L45*$X$3</f>
        <v>0</v>
      </c>
      <c r="N45" s="4">
        <f t="shared" si="0"/>
        <v>44253.339999999989</v>
      </c>
    </row>
    <row r="46" spans="1:14">
      <c r="A46" s="3">
        <v>44810</v>
      </c>
      <c r="B46" s="7">
        <v>-22</v>
      </c>
      <c r="C46" s="6">
        <f>B46*$S$3</f>
        <v>-2200</v>
      </c>
      <c r="D46" s="7">
        <v>2.6700000000000101</v>
      </c>
      <c r="E46" s="6">
        <f>D46*$T$3</f>
        <v>267.00000000000102</v>
      </c>
      <c r="F46" s="7"/>
      <c r="G46" s="6">
        <f>F46*$U$3</f>
        <v>0</v>
      </c>
      <c r="H46" s="7">
        <v>-8</v>
      </c>
      <c r="I46" s="6">
        <f>H46*$V$3</f>
        <v>-800</v>
      </c>
      <c r="J46" s="7">
        <v>-2</v>
      </c>
      <c r="K46" s="6">
        <f>J46*$W$3</f>
        <v>-200</v>
      </c>
      <c r="L46" s="7">
        <v>-20</v>
      </c>
      <c r="M46" s="6">
        <f>L46*$X$3</f>
        <v>-200</v>
      </c>
      <c r="N46" s="4">
        <f t="shared" si="0"/>
        <v>41120.339999999989</v>
      </c>
    </row>
    <row r="47" spans="1:14">
      <c r="A47" s="3">
        <v>44811</v>
      </c>
      <c r="B47" s="7">
        <v>-22</v>
      </c>
      <c r="C47" s="6">
        <f>B47*$S$3</f>
        <v>-2200</v>
      </c>
      <c r="D47" s="7"/>
      <c r="E47" s="6">
        <f>D47*$T$3</f>
        <v>0</v>
      </c>
      <c r="F47" s="7">
        <v>4</v>
      </c>
      <c r="G47" s="6">
        <f>F47*$U$3</f>
        <v>400</v>
      </c>
      <c r="H47" s="7"/>
      <c r="I47" s="6">
        <f>H47*$V$3</f>
        <v>0</v>
      </c>
      <c r="J47" s="7">
        <v>2</v>
      </c>
      <c r="K47" s="6">
        <f>J47*$W$3</f>
        <v>200</v>
      </c>
      <c r="L47" s="7">
        <v>20</v>
      </c>
      <c r="M47" s="6">
        <f>L47*$X$3</f>
        <v>200</v>
      </c>
      <c r="N47" s="4">
        <f t="shared" si="0"/>
        <v>39720.339999999989</v>
      </c>
    </row>
    <row r="48" spans="1:14">
      <c r="A48" s="3">
        <v>44812</v>
      </c>
      <c r="B48" s="7"/>
      <c r="C48" s="6">
        <f>B48*$S$3</f>
        <v>0</v>
      </c>
      <c r="D48" s="7"/>
      <c r="E48" s="6">
        <f>D48*$T$3</f>
        <v>0</v>
      </c>
      <c r="F48" s="7">
        <v>4</v>
      </c>
      <c r="G48" s="6">
        <f>F48*$U$3</f>
        <v>400</v>
      </c>
      <c r="H48" s="7"/>
      <c r="I48" s="6">
        <f>H48*$V$3</f>
        <v>0</v>
      </c>
      <c r="J48" s="7"/>
      <c r="K48" s="6">
        <f>J48*$W$3</f>
        <v>0</v>
      </c>
      <c r="L48" s="7">
        <v>20</v>
      </c>
      <c r="M48" s="6">
        <f>L48*$X$3</f>
        <v>200</v>
      </c>
      <c r="N48" s="4">
        <f t="shared" si="0"/>
        <v>40320.339999999989</v>
      </c>
    </row>
    <row r="49" spans="1:14">
      <c r="A49" s="3">
        <v>44813</v>
      </c>
      <c r="B49" s="7"/>
      <c r="C49" s="6">
        <f>B49*$S$3</f>
        <v>0</v>
      </c>
      <c r="D49" s="7"/>
      <c r="E49" s="6">
        <f>D49*$T$3</f>
        <v>0</v>
      </c>
      <c r="F49" s="7"/>
      <c r="G49" s="6">
        <f>F49*$U$3</f>
        <v>0</v>
      </c>
      <c r="H49" s="7"/>
      <c r="I49" s="6">
        <f>H49*$V$3</f>
        <v>0</v>
      </c>
      <c r="J49" s="7">
        <v>2</v>
      </c>
      <c r="K49" s="6">
        <f>J49*$W$3</f>
        <v>200</v>
      </c>
      <c r="L49" s="7">
        <v>20</v>
      </c>
      <c r="M49" s="6">
        <f>L49*$X$3</f>
        <v>200</v>
      </c>
      <c r="N49" s="4">
        <f t="shared" si="0"/>
        <v>40720.339999999989</v>
      </c>
    </row>
    <row r="50" spans="1:14">
      <c r="A50" s="3">
        <v>44814</v>
      </c>
      <c r="B50" s="7"/>
      <c r="C50" s="6">
        <f>B50*$S$3</f>
        <v>0</v>
      </c>
      <c r="D50" s="7"/>
      <c r="E50" s="6">
        <f>D50*$T$3</f>
        <v>0</v>
      </c>
      <c r="F50" s="7"/>
      <c r="G50" s="6">
        <f>F50*$U$3</f>
        <v>0</v>
      </c>
      <c r="H50" s="7"/>
      <c r="I50" s="6">
        <f>H50*$V$3</f>
        <v>0</v>
      </c>
      <c r="J50" s="7"/>
      <c r="K50" s="6">
        <f>J50*$W$3</f>
        <v>0</v>
      </c>
      <c r="L50" s="7"/>
      <c r="M50" s="6">
        <f>L50*$X$3</f>
        <v>0</v>
      </c>
      <c r="N50" s="4">
        <f t="shared" si="0"/>
        <v>40720.339999999989</v>
      </c>
    </row>
    <row r="51" spans="1:14">
      <c r="A51" s="3">
        <v>44815</v>
      </c>
      <c r="B51" s="7"/>
      <c r="C51" s="6">
        <f>B51*$S$3</f>
        <v>0</v>
      </c>
      <c r="D51" s="7"/>
      <c r="E51" s="6">
        <f>D51*$T$3</f>
        <v>0</v>
      </c>
      <c r="F51" s="7"/>
      <c r="G51" s="6">
        <f>F51*$U$3</f>
        <v>0</v>
      </c>
      <c r="H51" s="7"/>
      <c r="I51" s="6">
        <f>H51*$V$3</f>
        <v>0</v>
      </c>
      <c r="J51" s="7"/>
      <c r="K51" s="6">
        <f>J51*$W$3</f>
        <v>0</v>
      </c>
      <c r="L51" s="7"/>
      <c r="M51" s="6">
        <f>L51*$X$3</f>
        <v>0</v>
      </c>
      <c r="N51" s="4">
        <f t="shared" si="0"/>
        <v>40720.339999999989</v>
      </c>
    </row>
    <row r="52" spans="1:14">
      <c r="A52" s="3">
        <v>44816</v>
      </c>
      <c r="B52" s="7">
        <v>-18</v>
      </c>
      <c r="C52" s="6">
        <f>B52*$S$3</f>
        <v>-1800</v>
      </c>
      <c r="D52" s="7">
        <v>12</v>
      </c>
      <c r="E52" s="6">
        <f>D52*$T$3</f>
        <v>1200</v>
      </c>
      <c r="F52" s="7">
        <v>-4</v>
      </c>
      <c r="G52" s="6">
        <f>F52*$U$3</f>
        <v>-400</v>
      </c>
      <c r="H52" s="7">
        <v>-8</v>
      </c>
      <c r="I52" s="6">
        <f>H52*$V$3</f>
        <v>-800</v>
      </c>
      <c r="J52" s="7">
        <v>-2</v>
      </c>
      <c r="K52" s="6">
        <f>J52*$W$3</f>
        <v>-200</v>
      </c>
      <c r="L52" s="7">
        <v>-20</v>
      </c>
      <c r="M52" s="6">
        <f>L52*$X$3</f>
        <v>-200</v>
      </c>
      <c r="N52" s="4">
        <f t="shared" si="0"/>
        <v>38520.339999999989</v>
      </c>
    </row>
    <row r="53" spans="1:14">
      <c r="A53" s="3">
        <v>44817</v>
      </c>
      <c r="B53" s="7">
        <v>18</v>
      </c>
      <c r="C53" s="6">
        <f>B53*$S$3</f>
        <v>1800</v>
      </c>
      <c r="D53" s="7"/>
      <c r="E53" s="6">
        <f>D53*$T$3</f>
        <v>0</v>
      </c>
      <c r="F53" s="7">
        <v>-4</v>
      </c>
      <c r="G53" s="6">
        <f>F53*$U$3</f>
        <v>-400</v>
      </c>
      <c r="H53" s="7">
        <v>-8</v>
      </c>
      <c r="I53" s="6">
        <f>H53*$V$3</f>
        <v>-800</v>
      </c>
      <c r="J53" s="7">
        <v>-2</v>
      </c>
      <c r="K53" s="6">
        <f>J53*$W$3</f>
        <v>-200</v>
      </c>
      <c r="L53" s="7">
        <v>-20</v>
      </c>
      <c r="M53" s="6">
        <f>L53*$X$3</f>
        <v>-200</v>
      </c>
      <c r="N53" s="4">
        <f t="shared" si="0"/>
        <v>38720.339999999989</v>
      </c>
    </row>
    <row r="54" spans="1:14">
      <c r="A54" s="3">
        <v>44818</v>
      </c>
      <c r="B54" s="7">
        <v>-18</v>
      </c>
      <c r="C54" s="6">
        <f>B54*$S$3</f>
        <v>-1800</v>
      </c>
      <c r="D54" s="7"/>
      <c r="E54" s="6">
        <f>D54*$T$3</f>
        <v>0</v>
      </c>
      <c r="F54" s="7"/>
      <c r="G54" s="6">
        <f>F54*$U$3</f>
        <v>0</v>
      </c>
      <c r="H54" s="7">
        <v>-8</v>
      </c>
      <c r="I54" s="6">
        <f>H54*$V$3</f>
        <v>-800</v>
      </c>
      <c r="J54" s="7"/>
      <c r="K54" s="6">
        <f>J54*$W$3</f>
        <v>0</v>
      </c>
      <c r="L54" s="7"/>
      <c r="M54" s="6">
        <f>L54*$X$3</f>
        <v>0</v>
      </c>
      <c r="N54" s="4">
        <f t="shared" si="0"/>
        <v>36120.339999999989</v>
      </c>
    </row>
    <row r="55" spans="1:14">
      <c r="A55" s="3">
        <v>44819</v>
      </c>
      <c r="B55" s="7">
        <v>-18</v>
      </c>
      <c r="C55" s="6">
        <f>B55*$S$3</f>
        <v>-1800</v>
      </c>
      <c r="D55" s="7"/>
      <c r="E55" s="6">
        <f>D55*$T$3</f>
        <v>0</v>
      </c>
      <c r="F55" s="7"/>
      <c r="G55" s="6">
        <f>F55*$U$3</f>
        <v>0</v>
      </c>
      <c r="H55" s="7">
        <v>-10</v>
      </c>
      <c r="I55" s="6">
        <f>H55*$V$3</f>
        <v>-1000</v>
      </c>
      <c r="J55" s="7"/>
      <c r="K55" s="6">
        <f>J55*$W$3</f>
        <v>0</v>
      </c>
      <c r="L55" s="7"/>
      <c r="M55" s="6">
        <f>L55*$X$3</f>
        <v>0</v>
      </c>
      <c r="N55" s="4">
        <f t="shared" si="0"/>
        <v>33320.339999999989</v>
      </c>
    </row>
    <row r="56" spans="1:14">
      <c r="A56" s="3">
        <v>44820</v>
      </c>
      <c r="B56" s="7">
        <v>-20</v>
      </c>
      <c r="C56" s="6">
        <f>B56*$S$3</f>
        <v>-2000</v>
      </c>
      <c r="D56" s="7">
        <v>9.6999999999999797</v>
      </c>
      <c r="E56" s="6">
        <f>D56*$T$3</f>
        <v>969.99999999999795</v>
      </c>
      <c r="F56" s="7">
        <v>4</v>
      </c>
      <c r="G56" s="6">
        <f>F56*$U$3</f>
        <v>400</v>
      </c>
      <c r="H56" s="7"/>
      <c r="I56" s="6">
        <f>H56*$V$3</f>
        <v>0</v>
      </c>
      <c r="J56" s="7"/>
      <c r="K56" s="6">
        <f>J56*$W$3</f>
        <v>0</v>
      </c>
      <c r="L56" s="7">
        <v>20</v>
      </c>
      <c r="M56" s="6">
        <f>L56*$X$3</f>
        <v>200</v>
      </c>
      <c r="N56" s="4">
        <f t="shared" si="0"/>
        <v>32890.339999999989</v>
      </c>
    </row>
    <row r="57" spans="1:14">
      <c r="A57" s="3">
        <v>44821</v>
      </c>
      <c r="B57" s="7"/>
      <c r="C57" s="6">
        <f>B57*$S$3</f>
        <v>0</v>
      </c>
      <c r="D57" s="7"/>
      <c r="E57" s="6">
        <f>D57*$T$3</f>
        <v>0</v>
      </c>
      <c r="F57" s="7"/>
      <c r="G57" s="6">
        <f>F57*$U$3</f>
        <v>0</v>
      </c>
      <c r="H57" s="7"/>
      <c r="I57" s="6">
        <f>H57*$V$3</f>
        <v>0</v>
      </c>
      <c r="J57" s="7"/>
      <c r="K57" s="6">
        <f>J57*$W$3</f>
        <v>0</v>
      </c>
      <c r="L57" s="7"/>
      <c r="M57" s="6">
        <f>L57*$X$3</f>
        <v>0</v>
      </c>
      <c r="N57" s="4">
        <f t="shared" si="0"/>
        <v>32890.339999999989</v>
      </c>
    </row>
    <row r="58" spans="1:14">
      <c r="A58" s="3">
        <v>44822</v>
      </c>
      <c r="B58" s="7"/>
      <c r="C58" s="6">
        <f>B58*$S$3</f>
        <v>0</v>
      </c>
      <c r="D58" s="7"/>
      <c r="E58" s="6">
        <f>D58*$T$3</f>
        <v>0</v>
      </c>
      <c r="F58" s="7"/>
      <c r="G58" s="6">
        <f>F58*$U$3</f>
        <v>0</v>
      </c>
      <c r="H58" s="7"/>
      <c r="I58" s="6">
        <f>H58*$V$3</f>
        <v>0</v>
      </c>
      <c r="J58" s="7"/>
      <c r="K58" s="6">
        <f>J58*$W$3</f>
        <v>0</v>
      </c>
      <c r="L58" s="7"/>
      <c r="M58" s="6">
        <f>L58*$X$3</f>
        <v>0</v>
      </c>
      <c r="N58" s="4">
        <f t="shared" si="0"/>
        <v>32890.339999999989</v>
      </c>
    </row>
    <row r="59" spans="1:14">
      <c r="A59" s="3">
        <v>44823</v>
      </c>
      <c r="B59" s="7">
        <v>-20</v>
      </c>
      <c r="C59" s="6">
        <f>B59*$S$3</f>
        <v>-2000</v>
      </c>
      <c r="D59" s="7">
        <v>-10</v>
      </c>
      <c r="E59" s="6">
        <f>D59*$T$3</f>
        <v>-1000</v>
      </c>
      <c r="F59" s="7">
        <v>-4</v>
      </c>
      <c r="G59" s="6">
        <f>F59*$U$3</f>
        <v>-400</v>
      </c>
      <c r="H59" s="7"/>
      <c r="I59" s="6">
        <f>H59*$V$3</f>
        <v>0</v>
      </c>
      <c r="J59" s="7">
        <v>-4</v>
      </c>
      <c r="K59" s="6">
        <f>J59*$W$3</f>
        <v>-400</v>
      </c>
      <c r="L59" s="7">
        <v>-20</v>
      </c>
      <c r="M59" s="6">
        <f>L59*$X$3</f>
        <v>-200</v>
      </c>
      <c r="N59" s="4">
        <f t="shared" si="0"/>
        <v>28890.339999999989</v>
      </c>
    </row>
    <row r="60" spans="1:14">
      <c r="A60" s="3">
        <v>44824</v>
      </c>
      <c r="B60" s="7">
        <v>-20</v>
      </c>
      <c r="C60" s="6">
        <f>B60*$S$3</f>
        <v>-2000</v>
      </c>
      <c r="D60" s="7">
        <v>-10</v>
      </c>
      <c r="E60" s="6">
        <f>D60*$T$3</f>
        <v>-1000</v>
      </c>
      <c r="F60" s="7"/>
      <c r="G60" s="6">
        <f>F60*$U$3</f>
        <v>0</v>
      </c>
      <c r="H60" s="7">
        <v>9.5499999999999794</v>
      </c>
      <c r="I60" s="6">
        <f>H60*$V$3</f>
        <v>954.99999999999795</v>
      </c>
      <c r="J60" s="7"/>
      <c r="K60" s="6">
        <f>J60*$W$3</f>
        <v>0</v>
      </c>
      <c r="L60" s="7">
        <v>-20</v>
      </c>
      <c r="M60" s="6">
        <f>L60*$X$3</f>
        <v>-200</v>
      </c>
      <c r="N60" s="4">
        <f t="shared" si="0"/>
        <v>26645.339999999989</v>
      </c>
    </row>
    <row r="61" spans="1:14">
      <c r="A61" s="3">
        <v>44825</v>
      </c>
      <c r="B61" s="7">
        <v>-20</v>
      </c>
      <c r="C61" s="6">
        <f>B61*$S$3</f>
        <v>-2000</v>
      </c>
      <c r="D61" s="7">
        <v>-10</v>
      </c>
      <c r="E61" s="6">
        <f>D61*$T$3</f>
        <v>-1000</v>
      </c>
      <c r="F61" s="7"/>
      <c r="G61" s="6">
        <f>F61*$U$3</f>
        <v>0</v>
      </c>
      <c r="H61" s="7"/>
      <c r="I61" s="6">
        <f>H61*$V$3</f>
        <v>0</v>
      </c>
      <c r="J61" s="7"/>
      <c r="K61" s="6">
        <f>J61*$W$3</f>
        <v>0</v>
      </c>
      <c r="L61" s="7"/>
      <c r="M61" s="6">
        <f>L61*$X$3</f>
        <v>0</v>
      </c>
      <c r="N61" s="4">
        <f t="shared" si="0"/>
        <v>23645.339999999989</v>
      </c>
    </row>
    <row r="62" spans="1:14">
      <c r="A62" s="3">
        <v>44826</v>
      </c>
      <c r="B62" s="7">
        <v>-20</v>
      </c>
      <c r="C62" s="6">
        <f>B62*$S$3</f>
        <v>-2000</v>
      </c>
      <c r="D62" s="7"/>
      <c r="E62" s="6">
        <f>D62*$T$3</f>
        <v>0</v>
      </c>
      <c r="F62" s="7"/>
      <c r="G62" s="6">
        <f>F62*$U$3</f>
        <v>0</v>
      </c>
      <c r="H62" s="7"/>
      <c r="I62" s="6">
        <f>H62*$V$3</f>
        <v>0</v>
      </c>
      <c r="J62" s="7"/>
      <c r="K62" s="6">
        <f>J62*$W$3</f>
        <v>0</v>
      </c>
      <c r="L62" s="7"/>
      <c r="M62" s="6">
        <f>L62*$X$3</f>
        <v>0</v>
      </c>
      <c r="N62" s="4">
        <f t="shared" si="0"/>
        <v>21645.339999999989</v>
      </c>
    </row>
    <row r="63" spans="1:14">
      <c r="A63" s="3">
        <v>44827</v>
      </c>
      <c r="B63" s="7"/>
      <c r="C63" s="6">
        <f>B63*$S$3</f>
        <v>0</v>
      </c>
      <c r="D63" s="7"/>
      <c r="E63" s="6">
        <f>D63*$T$3</f>
        <v>0</v>
      </c>
      <c r="F63" s="7">
        <v>-0.12999999999999501</v>
      </c>
      <c r="G63" s="6">
        <f>F63*$U$3</f>
        <v>-12.999999999999501</v>
      </c>
      <c r="H63" s="7"/>
      <c r="I63" s="6">
        <f>H63*$V$3</f>
        <v>0</v>
      </c>
      <c r="J63" s="7">
        <v>4</v>
      </c>
      <c r="K63" s="6">
        <f>J63*$W$3</f>
        <v>400</v>
      </c>
      <c r="L63" s="7">
        <v>-22</v>
      </c>
      <c r="M63" s="6">
        <f>L63*$X$3</f>
        <v>-220</v>
      </c>
      <c r="N63" s="4">
        <f t="shared" si="0"/>
        <v>21812.339999999989</v>
      </c>
    </row>
    <row r="64" spans="1:14">
      <c r="A64" s="3">
        <v>44828</v>
      </c>
      <c r="B64" s="7"/>
      <c r="C64" s="6">
        <f>B64*$S$3</f>
        <v>0</v>
      </c>
      <c r="D64" s="7"/>
      <c r="E64" s="6">
        <f>D64*$T$3</f>
        <v>0</v>
      </c>
      <c r="F64" s="7"/>
      <c r="G64" s="6">
        <f>F64*$U$3</f>
        <v>0</v>
      </c>
      <c r="H64" s="7"/>
      <c r="I64" s="6">
        <f>H64*$V$3</f>
        <v>0</v>
      </c>
      <c r="J64" s="7"/>
      <c r="K64" s="6">
        <f>J64*$W$3</f>
        <v>0</v>
      </c>
      <c r="L64" s="7"/>
      <c r="M64" s="6">
        <f>L64*$X$3</f>
        <v>0</v>
      </c>
      <c r="N64" s="4">
        <f t="shared" si="0"/>
        <v>21812.339999999989</v>
      </c>
    </row>
    <row r="65" spans="1:14">
      <c r="A65" s="3">
        <v>44829</v>
      </c>
      <c r="B65" s="7"/>
      <c r="C65" s="6">
        <f>B65*$S$3</f>
        <v>0</v>
      </c>
      <c r="D65" s="7"/>
      <c r="E65" s="6">
        <f>D65*$T$3</f>
        <v>0</v>
      </c>
      <c r="F65" s="7"/>
      <c r="G65" s="6">
        <f>F65*$U$3</f>
        <v>0</v>
      </c>
      <c r="H65" s="7"/>
      <c r="I65" s="6">
        <f>H65*$V$3</f>
        <v>0</v>
      </c>
      <c r="J65" s="7"/>
      <c r="K65" s="6">
        <f>J65*$W$3</f>
        <v>0</v>
      </c>
      <c r="L65" s="7"/>
      <c r="M65" s="6">
        <f>L65*$X$3</f>
        <v>0</v>
      </c>
      <c r="N65" s="4">
        <f t="shared" si="0"/>
        <v>21812.339999999989</v>
      </c>
    </row>
    <row r="66" spans="1:14">
      <c r="A66" s="3">
        <v>44830</v>
      </c>
      <c r="B66" s="7">
        <v>20</v>
      </c>
      <c r="C66" s="6">
        <f>B66*$S$3</f>
        <v>2000</v>
      </c>
      <c r="D66" s="7">
        <v>10</v>
      </c>
      <c r="E66" s="6">
        <f>D66*$T$3</f>
        <v>1000</v>
      </c>
      <c r="F66" s="7">
        <v>-3.4299999999999899</v>
      </c>
      <c r="G66" s="6">
        <f>F66*$U$3</f>
        <v>-342.99999999999898</v>
      </c>
      <c r="H66" s="7">
        <v>10</v>
      </c>
      <c r="I66" s="6">
        <f>H66*$V$3</f>
        <v>1000</v>
      </c>
      <c r="J66" s="7">
        <v>4</v>
      </c>
      <c r="K66" s="6">
        <f>J66*$W$3</f>
        <v>400</v>
      </c>
      <c r="L66" s="7">
        <v>-2.1899999999999902</v>
      </c>
      <c r="M66" s="6">
        <f>L66*$X$3</f>
        <v>-21.899999999999903</v>
      </c>
      <c r="N66" s="4">
        <f t="shared" si="0"/>
        <v>25847.439999999991</v>
      </c>
    </row>
    <row r="67" spans="1:14">
      <c r="A67" s="3">
        <v>44831</v>
      </c>
      <c r="B67" s="7">
        <v>22</v>
      </c>
      <c r="C67" s="6">
        <f>B67*$S$3</f>
        <v>2200</v>
      </c>
      <c r="D67" s="7">
        <v>-10</v>
      </c>
      <c r="E67" s="6">
        <f>D67*$T$3</f>
        <v>-1000</v>
      </c>
      <c r="F67" s="7">
        <v>-1.47999999999998</v>
      </c>
      <c r="G67" s="6">
        <f>F67*$U$3</f>
        <v>-147.99999999999801</v>
      </c>
      <c r="H67" s="7"/>
      <c r="I67" s="6">
        <f>H67*$V$3</f>
        <v>0</v>
      </c>
      <c r="J67" s="7">
        <v>4</v>
      </c>
      <c r="K67" s="6">
        <f>J67*$W$3</f>
        <v>400</v>
      </c>
      <c r="L67" s="7">
        <v>10.15</v>
      </c>
      <c r="M67" s="6">
        <f>L67*$X$3</f>
        <v>101.5</v>
      </c>
      <c r="N67" s="4">
        <f t="shared" si="0"/>
        <v>27400.939999999995</v>
      </c>
    </row>
    <row r="68" spans="1:14">
      <c r="A68" s="3">
        <v>44832</v>
      </c>
      <c r="B68" s="7">
        <v>20</v>
      </c>
      <c r="C68" s="6">
        <f>B68*$S$3</f>
        <v>2000</v>
      </c>
      <c r="D68" s="7"/>
      <c r="E68" s="6">
        <f>D68*$T$3</f>
        <v>0</v>
      </c>
      <c r="F68" s="7"/>
      <c r="G68" s="6">
        <f>F68*$U$3</f>
        <v>0</v>
      </c>
      <c r="H68" s="7"/>
      <c r="I68" s="6">
        <f>H68*$V$3</f>
        <v>0</v>
      </c>
      <c r="J68" s="7">
        <v>4</v>
      </c>
      <c r="K68" s="6">
        <f>J68*$W$3</f>
        <v>400</v>
      </c>
      <c r="L68" s="7"/>
      <c r="M68" s="6">
        <f>L68*$X$3</f>
        <v>0</v>
      </c>
      <c r="N68" s="4">
        <f t="shared" ref="N68:N131" si="1">SUM(C68,E68,G68,I68,K68,M68)+N67</f>
        <v>29800.939999999995</v>
      </c>
    </row>
    <row r="69" spans="1:14">
      <c r="A69" s="3">
        <v>44833</v>
      </c>
      <c r="B69" s="7">
        <v>22</v>
      </c>
      <c r="C69" s="6">
        <f>B69*$S$3</f>
        <v>2200</v>
      </c>
      <c r="D69" s="7"/>
      <c r="E69" s="6">
        <f>D69*$T$3</f>
        <v>0</v>
      </c>
      <c r="F69" s="7"/>
      <c r="G69" s="6">
        <f>F69*$U$3</f>
        <v>0</v>
      </c>
      <c r="H69" s="7">
        <v>-10</v>
      </c>
      <c r="I69" s="6">
        <f>H69*$V$3</f>
        <v>-1000</v>
      </c>
      <c r="J69" s="7">
        <v>4</v>
      </c>
      <c r="K69" s="6">
        <f>J69*$W$3</f>
        <v>400</v>
      </c>
      <c r="L69" s="7"/>
      <c r="M69" s="6">
        <f>L69*$X$3</f>
        <v>0</v>
      </c>
      <c r="N69" s="4">
        <f t="shared" si="1"/>
        <v>31400.939999999995</v>
      </c>
    </row>
    <row r="70" spans="1:14">
      <c r="A70" s="3">
        <v>44834</v>
      </c>
      <c r="B70" s="7">
        <v>22</v>
      </c>
      <c r="C70" s="6">
        <f>B70*$S$3</f>
        <v>2200</v>
      </c>
      <c r="D70" s="7"/>
      <c r="E70" s="6">
        <f>D70*$T$3</f>
        <v>0</v>
      </c>
      <c r="F70" s="7"/>
      <c r="G70" s="6">
        <f>F70*$U$3</f>
        <v>0</v>
      </c>
      <c r="H70" s="7"/>
      <c r="I70" s="6">
        <f>H70*$V$3</f>
        <v>0</v>
      </c>
      <c r="J70" s="7">
        <v>4</v>
      </c>
      <c r="K70" s="6">
        <f>J70*$W$3</f>
        <v>400</v>
      </c>
      <c r="L70" s="7"/>
      <c r="M70" s="6">
        <f>L70*$X$3</f>
        <v>0</v>
      </c>
      <c r="N70" s="4">
        <f t="shared" si="1"/>
        <v>34000.939999999995</v>
      </c>
    </row>
    <row r="71" spans="1:14">
      <c r="A71" s="3">
        <v>44835</v>
      </c>
      <c r="B71" s="7"/>
      <c r="C71" s="6">
        <f>B71*$S$3</f>
        <v>0</v>
      </c>
      <c r="D71" s="7"/>
      <c r="E71" s="6">
        <f>D71*$T$3</f>
        <v>0</v>
      </c>
      <c r="F71" s="7"/>
      <c r="G71" s="6">
        <f>F71*$U$3</f>
        <v>0</v>
      </c>
      <c r="H71" s="7"/>
      <c r="I71" s="6">
        <f>H71*$V$3</f>
        <v>0</v>
      </c>
      <c r="J71" s="7"/>
      <c r="K71" s="6">
        <f>J71*$W$3</f>
        <v>0</v>
      </c>
      <c r="L71" s="7"/>
      <c r="M71" s="6">
        <f>L71*$X$3</f>
        <v>0</v>
      </c>
      <c r="N71" s="4">
        <f t="shared" si="1"/>
        <v>34000.939999999995</v>
      </c>
    </row>
    <row r="72" spans="1:14">
      <c r="A72" s="3">
        <v>44836</v>
      </c>
      <c r="B72" s="7"/>
      <c r="C72" s="6">
        <f>B72*$S$3</f>
        <v>0</v>
      </c>
      <c r="D72" s="7"/>
      <c r="E72" s="6">
        <f>D72*$T$3</f>
        <v>0</v>
      </c>
      <c r="F72" s="7"/>
      <c r="G72" s="6">
        <f>F72*$U$3</f>
        <v>0</v>
      </c>
      <c r="H72" s="7"/>
      <c r="I72" s="6">
        <f>H72*$V$3</f>
        <v>0</v>
      </c>
      <c r="J72" s="7"/>
      <c r="K72" s="6">
        <f>J72*$W$3</f>
        <v>0</v>
      </c>
      <c r="L72" s="7"/>
      <c r="M72" s="6">
        <f>L72*$X$3</f>
        <v>0</v>
      </c>
      <c r="N72" s="4">
        <f t="shared" si="1"/>
        <v>34000.939999999995</v>
      </c>
    </row>
    <row r="73" spans="1:14">
      <c r="A73" s="3">
        <v>44837</v>
      </c>
      <c r="B73" s="7">
        <v>22</v>
      </c>
      <c r="C73" s="6">
        <f>B73*$S$3</f>
        <v>2200</v>
      </c>
      <c r="D73" s="7">
        <v>-10</v>
      </c>
      <c r="E73" s="6">
        <f>D73*$T$3</f>
        <v>-1000</v>
      </c>
      <c r="F73" s="7"/>
      <c r="G73" s="6">
        <f>F73*$U$3</f>
        <v>0</v>
      </c>
      <c r="H73" s="7"/>
      <c r="I73" s="6">
        <f>H73*$V$3</f>
        <v>0</v>
      </c>
      <c r="J73" s="7">
        <v>4</v>
      </c>
      <c r="K73" s="6">
        <f>J73*$W$3</f>
        <v>400</v>
      </c>
      <c r="L73" s="7"/>
      <c r="M73" s="6">
        <f>L73*$X$3</f>
        <v>0</v>
      </c>
      <c r="N73" s="4">
        <f t="shared" si="1"/>
        <v>35600.939999999995</v>
      </c>
    </row>
    <row r="74" spans="1:14">
      <c r="A74" s="3">
        <v>44838</v>
      </c>
      <c r="B74" s="7">
        <v>22</v>
      </c>
      <c r="C74" s="6">
        <f>B74*$S$3</f>
        <v>2200</v>
      </c>
      <c r="D74" s="7">
        <v>10</v>
      </c>
      <c r="E74" s="6">
        <f>D74*$T$3</f>
        <v>1000</v>
      </c>
      <c r="F74" s="7"/>
      <c r="G74" s="6">
        <f>F74*$U$3</f>
        <v>0</v>
      </c>
      <c r="H74" s="7"/>
      <c r="I74" s="6">
        <f>H74*$V$3</f>
        <v>0</v>
      </c>
      <c r="J74" s="7"/>
      <c r="K74" s="6">
        <f>J74*$W$3</f>
        <v>0</v>
      </c>
      <c r="L74" s="7">
        <v>22</v>
      </c>
      <c r="M74" s="6">
        <f>L74*$X$3</f>
        <v>220</v>
      </c>
      <c r="N74" s="4">
        <f t="shared" si="1"/>
        <v>39020.939999999995</v>
      </c>
    </row>
    <row r="75" spans="1:14">
      <c r="A75" s="3">
        <v>44839</v>
      </c>
      <c r="B75" s="7">
        <v>22</v>
      </c>
      <c r="C75" s="6">
        <f>B75*$S$3</f>
        <v>2200</v>
      </c>
      <c r="D75" s="7">
        <v>-10</v>
      </c>
      <c r="E75" s="6">
        <f>D75*$T$3</f>
        <v>-1000</v>
      </c>
      <c r="F75" s="7"/>
      <c r="G75" s="6">
        <f>F75*$U$3</f>
        <v>0</v>
      </c>
      <c r="H75" s="7">
        <v>-12</v>
      </c>
      <c r="I75" s="6">
        <f>H75*$V$3</f>
        <v>-1200</v>
      </c>
      <c r="J75" s="7"/>
      <c r="K75" s="6">
        <f>J75*$W$3</f>
        <v>0</v>
      </c>
      <c r="L75" s="7">
        <v>-22</v>
      </c>
      <c r="M75" s="6">
        <f>L75*$X$3</f>
        <v>-220</v>
      </c>
      <c r="N75" s="4">
        <f t="shared" si="1"/>
        <v>38800.939999999995</v>
      </c>
    </row>
    <row r="76" spans="1:14">
      <c r="A76" s="3">
        <v>44840</v>
      </c>
      <c r="B76" s="7">
        <v>22</v>
      </c>
      <c r="C76" s="6">
        <f>B76*$S$3</f>
        <v>2200</v>
      </c>
      <c r="D76" s="7">
        <v>-10</v>
      </c>
      <c r="E76" s="6">
        <f>D76*$T$3</f>
        <v>-1000</v>
      </c>
      <c r="F76" s="7">
        <v>-6</v>
      </c>
      <c r="G76" s="6">
        <f>F76*$U$3</f>
        <v>-600</v>
      </c>
      <c r="H76" s="7">
        <v>-10</v>
      </c>
      <c r="I76" s="6">
        <f>H76*$V$3</f>
        <v>-1000</v>
      </c>
      <c r="J76" s="7">
        <v>-4</v>
      </c>
      <c r="K76" s="6">
        <f>J76*$W$3</f>
        <v>-400</v>
      </c>
      <c r="L76" s="7">
        <v>-22</v>
      </c>
      <c r="M76" s="6">
        <f>L76*$X$3</f>
        <v>-220</v>
      </c>
      <c r="N76" s="4">
        <f t="shared" si="1"/>
        <v>37780.939999999995</v>
      </c>
    </row>
    <row r="77" spans="1:14">
      <c r="A77" s="3">
        <v>44841</v>
      </c>
      <c r="B77" s="7">
        <v>3.71999999999999</v>
      </c>
      <c r="C77" s="6">
        <f>B77*$S$3</f>
        <v>371.99999999999898</v>
      </c>
      <c r="D77" s="7">
        <v>-10</v>
      </c>
      <c r="E77" s="6">
        <f>D77*$T$3</f>
        <v>-1000</v>
      </c>
      <c r="F77" s="7">
        <v>1.21</v>
      </c>
      <c r="G77" s="6">
        <f>F77*$U$3</f>
        <v>121</v>
      </c>
      <c r="H77" s="7">
        <v>-12</v>
      </c>
      <c r="I77" s="6">
        <f>H77*$V$3</f>
        <v>-1200</v>
      </c>
      <c r="J77" s="7"/>
      <c r="K77" s="6">
        <f>J77*$W$3</f>
        <v>0</v>
      </c>
      <c r="L77" s="7">
        <v>-3.97999999999996</v>
      </c>
      <c r="M77" s="6">
        <f>L77*$X$3</f>
        <v>-39.799999999999599</v>
      </c>
      <c r="N77" s="4">
        <f t="shared" si="1"/>
        <v>36034.139999999992</v>
      </c>
    </row>
    <row r="78" spans="1:14">
      <c r="A78" s="3">
        <v>44842</v>
      </c>
      <c r="B78" s="7"/>
      <c r="C78" s="6">
        <f>B78*$S$3</f>
        <v>0</v>
      </c>
      <c r="D78" s="7"/>
      <c r="E78" s="6">
        <f>D78*$T$3</f>
        <v>0</v>
      </c>
      <c r="F78" s="7"/>
      <c r="G78" s="6">
        <f>F78*$U$3</f>
        <v>0</v>
      </c>
      <c r="H78" s="7"/>
      <c r="I78" s="6">
        <f>H78*$V$3</f>
        <v>0</v>
      </c>
      <c r="J78" s="7"/>
      <c r="K78" s="6">
        <f>J78*$W$3</f>
        <v>0</v>
      </c>
      <c r="L78" s="7"/>
      <c r="M78" s="6">
        <f>L78*$X$3</f>
        <v>0</v>
      </c>
      <c r="N78" s="4">
        <f t="shared" si="1"/>
        <v>36034.139999999992</v>
      </c>
    </row>
    <row r="79" spans="1:14">
      <c r="A79" s="3">
        <v>44843</v>
      </c>
      <c r="B79" s="7"/>
      <c r="C79" s="6">
        <f>B79*$S$3</f>
        <v>0</v>
      </c>
      <c r="D79" s="7"/>
      <c r="E79" s="6">
        <f>D79*$T$3</f>
        <v>0</v>
      </c>
      <c r="F79" s="7"/>
      <c r="G79" s="6">
        <f>F79*$U$3</f>
        <v>0</v>
      </c>
      <c r="H79" s="7"/>
      <c r="I79" s="6">
        <f>H79*$V$3</f>
        <v>0</v>
      </c>
      <c r="J79" s="7"/>
      <c r="K79" s="6">
        <f>J79*$W$3</f>
        <v>0</v>
      </c>
      <c r="L79" s="7"/>
      <c r="M79" s="6">
        <f>L79*$X$3</f>
        <v>0</v>
      </c>
      <c r="N79" s="4">
        <f t="shared" si="1"/>
        <v>36034.139999999992</v>
      </c>
    </row>
    <row r="80" spans="1:14">
      <c r="A80" s="3">
        <v>44844</v>
      </c>
      <c r="B80" s="7">
        <v>15.68</v>
      </c>
      <c r="C80" s="6">
        <f>B80*$S$3</f>
        <v>1568</v>
      </c>
      <c r="D80" s="7"/>
      <c r="E80" s="6">
        <f>D80*$T$3</f>
        <v>0</v>
      </c>
      <c r="F80" s="7">
        <v>1.82</v>
      </c>
      <c r="G80" s="6">
        <f>F80*$U$3</f>
        <v>182</v>
      </c>
      <c r="H80" s="7">
        <v>12</v>
      </c>
      <c r="I80" s="6">
        <f>H80*$V$3</f>
        <v>1200</v>
      </c>
      <c r="J80" s="7"/>
      <c r="K80" s="6">
        <f>J80*$W$3</f>
        <v>0</v>
      </c>
      <c r="L80" s="7">
        <v>-1.68999999999999</v>
      </c>
      <c r="M80" s="6">
        <f>L80*$X$3</f>
        <v>-16.899999999999899</v>
      </c>
      <c r="N80" s="4">
        <f t="shared" si="1"/>
        <v>38967.239999999991</v>
      </c>
    </row>
    <row r="81" spans="1:14">
      <c r="A81" s="3">
        <v>44845</v>
      </c>
      <c r="B81" s="7"/>
      <c r="C81" s="6">
        <f>B81*$S$3</f>
        <v>0</v>
      </c>
      <c r="D81" s="7"/>
      <c r="E81" s="6">
        <f>D81*$T$3</f>
        <v>0</v>
      </c>
      <c r="F81" s="7">
        <v>6</v>
      </c>
      <c r="G81" s="6">
        <f>F81*$U$3</f>
        <v>600</v>
      </c>
      <c r="H81" s="7"/>
      <c r="I81" s="6">
        <f>H81*$V$3</f>
        <v>0</v>
      </c>
      <c r="J81" s="7"/>
      <c r="K81" s="6">
        <f>J81*$W$3</f>
        <v>0</v>
      </c>
      <c r="L81" s="7"/>
      <c r="M81" s="6">
        <f>L81*$X$3</f>
        <v>0</v>
      </c>
      <c r="N81" s="4">
        <f t="shared" si="1"/>
        <v>39567.239999999991</v>
      </c>
    </row>
    <row r="82" spans="1:14">
      <c r="A82" s="3">
        <v>44846</v>
      </c>
      <c r="B82" s="7"/>
      <c r="C82" s="6">
        <f>B82*$S$3</f>
        <v>0</v>
      </c>
      <c r="D82" s="7"/>
      <c r="E82" s="6">
        <f>D82*$T$3</f>
        <v>0</v>
      </c>
      <c r="F82" s="7"/>
      <c r="G82" s="6">
        <f>F82*$U$3</f>
        <v>0</v>
      </c>
      <c r="H82" s="7">
        <v>-12</v>
      </c>
      <c r="I82" s="6">
        <f>H82*$V$3</f>
        <v>-1200</v>
      </c>
      <c r="J82" s="7">
        <v>4</v>
      </c>
      <c r="K82" s="6">
        <f>J82*$W$3</f>
        <v>400</v>
      </c>
      <c r="L82" s="7"/>
      <c r="M82" s="6">
        <f>L82*$X$3</f>
        <v>0</v>
      </c>
      <c r="N82" s="4">
        <f t="shared" si="1"/>
        <v>38767.239999999991</v>
      </c>
    </row>
    <row r="83" spans="1:14">
      <c r="A83" s="3">
        <v>44847</v>
      </c>
      <c r="B83" s="7"/>
      <c r="C83" s="6">
        <f>B83*$S$3</f>
        <v>0</v>
      </c>
      <c r="D83" s="7"/>
      <c r="E83" s="6">
        <f>D83*$T$3</f>
        <v>0</v>
      </c>
      <c r="F83" s="7"/>
      <c r="G83" s="6">
        <f>F83*$U$3</f>
        <v>0</v>
      </c>
      <c r="H83" s="7"/>
      <c r="I83" s="6">
        <f>H83*$V$3</f>
        <v>0</v>
      </c>
      <c r="J83" s="7"/>
      <c r="K83" s="6">
        <f>J83*$W$3</f>
        <v>0</v>
      </c>
      <c r="L83" s="7"/>
      <c r="M83" s="6">
        <f>L83*$X$3</f>
        <v>0</v>
      </c>
      <c r="N83" s="4">
        <f t="shared" si="1"/>
        <v>38767.239999999991</v>
      </c>
    </row>
    <row r="84" spans="1:14">
      <c r="A84" s="3">
        <v>44848</v>
      </c>
      <c r="B84" s="7">
        <v>-6.25999999999999</v>
      </c>
      <c r="C84" s="6">
        <f>B84*$S$3</f>
        <v>-625.99999999999898</v>
      </c>
      <c r="D84" s="7">
        <v>12</v>
      </c>
      <c r="E84" s="6">
        <f>D84*$T$3</f>
        <v>1200</v>
      </c>
      <c r="F84" s="7">
        <v>6</v>
      </c>
      <c r="G84" s="6">
        <f>F84*$U$3</f>
        <v>600</v>
      </c>
      <c r="H84" s="7">
        <v>-12</v>
      </c>
      <c r="I84" s="6">
        <f>H84*$V$3</f>
        <v>-1200</v>
      </c>
      <c r="J84" s="7">
        <v>-0.209999999999993</v>
      </c>
      <c r="K84" s="6">
        <f>J84*$W$3</f>
        <v>-20.9999999999993</v>
      </c>
      <c r="L84" s="7"/>
      <c r="M84" s="6">
        <f>L84*$X$3</f>
        <v>0</v>
      </c>
      <c r="N84" s="4">
        <f t="shared" si="1"/>
        <v>38720.239999999991</v>
      </c>
    </row>
    <row r="85" spans="1:14">
      <c r="A85" s="3">
        <v>44849</v>
      </c>
      <c r="B85" s="7"/>
      <c r="C85" s="6">
        <f>B85*$S$3</f>
        <v>0</v>
      </c>
      <c r="D85" s="7"/>
      <c r="E85" s="6">
        <f>D85*$T$3</f>
        <v>0</v>
      </c>
      <c r="F85" s="7"/>
      <c r="G85" s="6">
        <f>F85*$U$3</f>
        <v>0</v>
      </c>
      <c r="H85" s="7"/>
      <c r="I85" s="6">
        <f>H85*$V$3</f>
        <v>0</v>
      </c>
      <c r="J85" s="7"/>
      <c r="K85" s="6">
        <f>J85*$W$3</f>
        <v>0</v>
      </c>
      <c r="L85" s="7"/>
      <c r="M85" s="6">
        <f>L85*$X$3</f>
        <v>0</v>
      </c>
      <c r="N85" s="4">
        <f t="shared" si="1"/>
        <v>38720.239999999991</v>
      </c>
    </row>
    <row r="86" spans="1:14">
      <c r="A86" s="3">
        <v>44850</v>
      </c>
      <c r="B86" s="7"/>
      <c r="C86" s="6">
        <f>B86*$S$3</f>
        <v>0</v>
      </c>
      <c r="D86" s="7"/>
      <c r="E86" s="6">
        <f>D86*$T$3</f>
        <v>0</v>
      </c>
      <c r="F86" s="7"/>
      <c r="G86" s="6">
        <f>F86*$U$3</f>
        <v>0</v>
      </c>
      <c r="H86" s="7"/>
      <c r="I86" s="6">
        <f>H86*$V$3</f>
        <v>0</v>
      </c>
      <c r="J86" s="7"/>
      <c r="K86" s="6">
        <f>J86*$W$3</f>
        <v>0</v>
      </c>
      <c r="L86" s="7"/>
      <c r="M86" s="6">
        <f>L86*$X$3</f>
        <v>0</v>
      </c>
      <c r="N86" s="4">
        <f t="shared" si="1"/>
        <v>38720.239999999991</v>
      </c>
    </row>
    <row r="87" spans="1:14">
      <c r="A87" s="3">
        <v>44851</v>
      </c>
      <c r="B87" s="7">
        <v>-5.74</v>
      </c>
      <c r="C87" s="6">
        <f>B87*$S$3</f>
        <v>-574</v>
      </c>
      <c r="D87" s="7"/>
      <c r="E87" s="6">
        <f>D87*$T$3</f>
        <v>0</v>
      </c>
      <c r="F87" s="7"/>
      <c r="G87" s="6">
        <f>F87*$U$3</f>
        <v>0</v>
      </c>
      <c r="H87" s="7"/>
      <c r="I87" s="6">
        <f>H87*$V$3</f>
        <v>0</v>
      </c>
      <c r="J87" s="7">
        <v>-0.79999999999999705</v>
      </c>
      <c r="K87" s="6">
        <f>J87*$W$3</f>
        <v>-79.999999999999702</v>
      </c>
      <c r="L87" s="7"/>
      <c r="M87" s="6">
        <f>L87*$X$3</f>
        <v>0</v>
      </c>
      <c r="N87" s="4">
        <f t="shared" si="1"/>
        <v>38066.239999999991</v>
      </c>
    </row>
    <row r="88" spans="1:14">
      <c r="A88" s="3">
        <v>44852</v>
      </c>
      <c r="B88" s="7">
        <v>-8.3300000000000107</v>
      </c>
      <c r="C88" s="6">
        <f>B88*$S$3</f>
        <v>-833.00000000000102</v>
      </c>
      <c r="D88" s="7"/>
      <c r="E88" s="6">
        <f>D88*$T$3</f>
        <v>0</v>
      </c>
      <c r="F88" s="7">
        <v>6</v>
      </c>
      <c r="G88" s="6">
        <f>F88*$U$3</f>
        <v>600</v>
      </c>
      <c r="H88" s="7">
        <v>-12</v>
      </c>
      <c r="I88" s="6">
        <f>H88*$V$3</f>
        <v>-1200</v>
      </c>
      <c r="J88" s="7"/>
      <c r="K88" s="6">
        <f>J88*$W$3</f>
        <v>0</v>
      </c>
      <c r="L88" s="7">
        <v>-24</v>
      </c>
      <c r="M88" s="6">
        <f>L88*$X$3</f>
        <v>-240</v>
      </c>
      <c r="N88" s="4">
        <f t="shared" si="1"/>
        <v>36393.239999999991</v>
      </c>
    </row>
    <row r="89" spans="1:14">
      <c r="A89" s="3">
        <v>44853</v>
      </c>
      <c r="B89" s="7"/>
      <c r="C89" s="6">
        <f>B89*$S$3</f>
        <v>0</v>
      </c>
      <c r="D89" s="7">
        <v>-12</v>
      </c>
      <c r="E89" s="6">
        <f>D89*$T$3</f>
        <v>-1200</v>
      </c>
      <c r="F89" s="7"/>
      <c r="G89" s="6">
        <f>F89*$U$3</f>
        <v>0</v>
      </c>
      <c r="H89" s="7"/>
      <c r="I89" s="6">
        <f>H89*$V$3</f>
        <v>0</v>
      </c>
      <c r="J89" s="7"/>
      <c r="K89" s="6">
        <f>J89*$W$3</f>
        <v>0</v>
      </c>
      <c r="L89" s="7"/>
      <c r="M89" s="6">
        <f>L89*$X$3</f>
        <v>0</v>
      </c>
      <c r="N89" s="4">
        <f t="shared" si="1"/>
        <v>35193.239999999991</v>
      </c>
    </row>
    <row r="90" spans="1:14">
      <c r="A90" s="3">
        <v>44854</v>
      </c>
      <c r="B90" s="7">
        <v>24</v>
      </c>
      <c r="C90" s="6">
        <f>B90*$S$3</f>
        <v>2400</v>
      </c>
      <c r="D90" s="7">
        <v>12</v>
      </c>
      <c r="E90" s="6">
        <f>D90*$T$3</f>
        <v>1200</v>
      </c>
      <c r="F90" s="7">
        <v>-6</v>
      </c>
      <c r="G90" s="6">
        <f>F90*$U$3</f>
        <v>-600</v>
      </c>
      <c r="H90" s="7">
        <v>12</v>
      </c>
      <c r="I90" s="6">
        <f>H90*$V$3</f>
        <v>1200</v>
      </c>
      <c r="J90" s="7">
        <v>4</v>
      </c>
      <c r="K90" s="6">
        <f>J90*$W$3</f>
        <v>400</v>
      </c>
      <c r="L90" s="7"/>
      <c r="M90" s="6">
        <f>L90*$X$3</f>
        <v>0</v>
      </c>
      <c r="N90" s="4">
        <f t="shared" si="1"/>
        <v>39793.239999999991</v>
      </c>
    </row>
    <row r="91" spans="1:14">
      <c r="A91" s="3">
        <v>44855</v>
      </c>
      <c r="B91" s="7">
        <v>13.0999999999999</v>
      </c>
      <c r="C91" s="6">
        <f>B91*$S$3</f>
        <v>1309.99999999999</v>
      </c>
      <c r="D91" s="7"/>
      <c r="E91" s="6">
        <f>D91*$T$3</f>
        <v>0</v>
      </c>
      <c r="F91" s="7"/>
      <c r="G91" s="6">
        <f>F91*$U$3</f>
        <v>0</v>
      </c>
      <c r="H91" s="7"/>
      <c r="I91" s="6">
        <f>H91*$V$3</f>
        <v>0</v>
      </c>
      <c r="J91" s="7">
        <v>4</v>
      </c>
      <c r="K91" s="6">
        <f>J91*$W$3</f>
        <v>400</v>
      </c>
      <c r="L91" s="7"/>
      <c r="M91" s="6">
        <f>L91*$X$3</f>
        <v>0</v>
      </c>
      <c r="N91" s="4">
        <f t="shared" si="1"/>
        <v>41503.239999999983</v>
      </c>
    </row>
    <row r="92" spans="1:14">
      <c r="A92" s="3">
        <v>44856</v>
      </c>
      <c r="B92" s="7"/>
      <c r="C92" s="6">
        <f>B92*$S$3</f>
        <v>0</v>
      </c>
      <c r="D92" s="7"/>
      <c r="E92" s="6">
        <f>D92*$T$3</f>
        <v>0</v>
      </c>
      <c r="F92" s="7"/>
      <c r="G92" s="6">
        <f>F92*$U$3</f>
        <v>0</v>
      </c>
      <c r="H92" s="7"/>
      <c r="I92" s="6">
        <f>H92*$V$3</f>
        <v>0</v>
      </c>
      <c r="J92" s="7"/>
      <c r="K92" s="6">
        <f>J92*$W$3</f>
        <v>0</v>
      </c>
      <c r="L92" s="7"/>
      <c r="M92" s="6">
        <f>L92*$X$3</f>
        <v>0</v>
      </c>
      <c r="N92" s="4">
        <f t="shared" si="1"/>
        <v>41503.239999999983</v>
      </c>
    </row>
    <row r="93" spans="1:14">
      <c r="A93" s="3">
        <v>44857</v>
      </c>
      <c r="B93" s="7"/>
      <c r="C93" s="6">
        <f>B93*$S$3</f>
        <v>0</v>
      </c>
      <c r="D93" s="7"/>
      <c r="E93" s="6">
        <f>D93*$T$3</f>
        <v>0</v>
      </c>
      <c r="F93" s="7"/>
      <c r="G93" s="6">
        <f>F93*$U$3</f>
        <v>0</v>
      </c>
      <c r="H93" s="7"/>
      <c r="I93" s="6">
        <f>H93*$V$3</f>
        <v>0</v>
      </c>
      <c r="J93" s="7"/>
      <c r="K93" s="6">
        <f>J93*$W$3</f>
        <v>0</v>
      </c>
      <c r="L93" s="7"/>
      <c r="M93" s="6">
        <f>L93*$X$3</f>
        <v>0</v>
      </c>
      <c r="N93" s="4">
        <f t="shared" si="1"/>
        <v>41503.239999999983</v>
      </c>
    </row>
    <row r="94" spans="1:14">
      <c r="A94" s="3">
        <v>44858</v>
      </c>
      <c r="B94" s="7">
        <v>24</v>
      </c>
      <c r="C94" s="6">
        <f>B94*$S$3</f>
        <v>2400</v>
      </c>
      <c r="D94" s="7"/>
      <c r="E94" s="6">
        <f>D94*$T$3</f>
        <v>0</v>
      </c>
      <c r="F94" s="7"/>
      <c r="G94" s="6">
        <f>F94*$U$3</f>
        <v>0</v>
      </c>
      <c r="H94" s="7">
        <v>-12</v>
      </c>
      <c r="I94" s="6">
        <f>H94*$V$3</f>
        <v>-1200</v>
      </c>
      <c r="J94" s="7"/>
      <c r="K94" s="6">
        <f>J94*$W$3</f>
        <v>0</v>
      </c>
      <c r="L94" s="7"/>
      <c r="M94" s="6">
        <f>L94*$X$3</f>
        <v>0</v>
      </c>
      <c r="N94" s="4">
        <f t="shared" si="1"/>
        <v>42703.239999999983</v>
      </c>
    </row>
    <row r="95" spans="1:14">
      <c r="A95" s="3">
        <v>44859</v>
      </c>
      <c r="B95" s="7">
        <v>-14.944999999999901</v>
      </c>
      <c r="C95" s="6">
        <f>B95*$S$3</f>
        <v>-1494.49999999999</v>
      </c>
      <c r="D95" s="7">
        <v>8.9499999999999797</v>
      </c>
      <c r="E95" s="6">
        <f>D95*$T$3</f>
        <v>894.99999999999795</v>
      </c>
      <c r="F95" s="7"/>
      <c r="G95" s="6">
        <f>F95*$U$3</f>
        <v>0</v>
      </c>
      <c r="H95" s="7">
        <v>-12</v>
      </c>
      <c r="I95" s="6">
        <f>H95*$V$3</f>
        <v>-1200</v>
      </c>
      <c r="J95" s="7"/>
      <c r="K95" s="6">
        <f>J95*$W$3</f>
        <v>0</v>
      </c>
      <c r="L95" s="7">
        <v>-22</v>
      </c>
      <c r="M95" s="6">
        <f>L95*$X$3</f>
        <v>-220</v>
      </c>
      <c r="N95" s="4">
        <f t="shared" si="1"/>
        <v>40683.739999999991</v>
      </c>
    </row>
    <row r="96" spans="1:14">
      <c r="A96" s="3">
        <v>44860</v>
      </c>
      <c r="B96" s="7"/>
      <c r="C96" s="6">
        <f>B96*$S$3</f>
        <v>0</v>
      </c>
      <c r="D96" s="7">
        <v>12</v>
      </c>
      <c r="E96" s="6">
        <f>D96*$T$3</f>
        <v>1200</v>
      </c>
      <c r="F96" s="7"/>
      <c r="G96" s="6">
        <f>F96*$U$3</f>
        <v>0</v>
      </c>
      <c r="H96" s="7">
        <v>-12</v>
      </c>
      <c r="I96" s="6">
        <f>H96*$V$3</f>
        <v>-1200</v>
      </c>
      <c r="J96" s="7"/>
      <c r="K96" s="6">
        <f>J96*$W$3</f>
        <v>0</v>
      </c>
      <c r="L96" s="7">
        <v>-22</v>
      </c>
      <c r="M96" s="6">
        <f>L96*$X$3</f>
        <v>-220</v>
      </c>
      <c r="N96" s="4">
        <f t="shared" si="1"/>
        <v>40463.739999999991</v>
      </c>
    </row>
    <row r="97" spans="1:14">
      <c r="A97" s="3">
        <v>44861</v>
      </c>
      <c r="B97" s="7"/>
      <c r="C97" s="6">
        <f>B97*$S$3</f>
        <v>0</v>
      </c>
      <c r="D97" s="7"/>
      <c r="E97" s="6">
        <f>D97*$T$3</f>
        <v>0</v>
      </c>
      <c r="F97" s="7"/>
      <c r="G97" s="6">
        <f>F97*$U$3</f>
        <v>0</v>
      </c>
      <c r="H97" s="7">
        <v>-12</v>
      </c>
      <c r="I97" s="6">
        <f>H97*$V$3</f>
        <v>-1200</v>
      </c>
      <c r="J97" s="7"/>
      <c r="K97" s="6">
        <f>J97*$W$3</f>
        <v>0</v>
      </c>
      <c r="L97" s="7"/>
      <c r="M97" s="6">
        <f>L97*$X$3</f>
        <v>0</v>
      </c>
      <c r="N97" s="4">
        <f t="shared" si="1"/>
        <v>39263.739999999991</v>
      </c>
    </row>
    <row r="98" spans="1:14">
      <c r="A98" s="3">
        <v>44862</v>
      </c>
      <c r="B98" s="7">
        <v>-24</v>
      </c>
      <c r="C98" s="6">
        <f>B98*$S$3</f>
        <v>-2400</v>
      </c>
      <c r="D98" s="7">
        <v>4.6699999999999804</v>
      </c>
      <c r="E98" s="6">
        <f>D98*$T$3</f>
        <v>466.99999999999807</v>
      </c>
      <c r="F98" s="7"/>
      <c r="G98" s="6">
        <f>F98*$U$3</f>
        <v>0</v>
      </c>
      <c r="H98" s="7">
        <v>-12</v>
      </c>
      <c r="I98" s="6">
        <f>H98*$V$3</f>
        <v>-1200</v>
      </c>
      <c r="J98" s="7">
        <v>-1.73999999999999</v>
      </c>
      <c r="K98" s="6">
        <f>J98*$W$3</f>
        <v>-173.99999999999901</v>
      </c>
      <c r="L98" s="7">
        <v>-22</v>
      </c>
      <c r="M98" s="6">
        <f>L98*$X$3</f>
        <v>-220</v>
      </c>
      <c r="N98" s="4">
        <f t="shared" si="1"/>
        <v>35736.739999999991</v>
      </c>
    </row>
    <row r="99" spans="1:14">
      <c r="A99" s="3">
        <v>44863</v>
      </c>
      <c r="B99" s="7"/>
      <c r="C99" s="6">
        <f>B99*$S$3</f>
        <v>0</v>
      </c>
      <c r="D99" s="7"/>
      <c r="E99" s="6">
        <f>D99*$T$3</f>
        <v>0</v>
      </c>
      <c r="F99" s="7"/>
      <c r="G99" s="6">
        <f>F99*$U$3</f>
        <v>0</v>
      </c>
      <c r="H99" s="7"/>
      <c r="I99" s="6">
        <f>H99*$V$3</f>
        <v>0</v>
      </c>
      <c r="J99" s="7"/>
      <c r="K99" s="6">
        <f>J99*$W$3</f>
        <v>0</v>
      </c>
      <c r="L99" s="7"/>
      <c r="M99" s="6">
        <f>L99*$X$3</f>
        <v>0</v>
      </c>
      <c r="N99" s="4">
        <f t="shared" si="1"/>
        <v>35736.739999999991</v>
      </c>
    </row>
    <row r="100" spans="1:14">
      <c r="A100" s="3">
        <v>44864</v>
      </c>
      <c r="B100" s="7"/>
      <c r="C100" s="6">
        <f>B100*$S$3</f>
        <v>0</v>
      </c>
      <c r="D100" s="7"/>
      <c r="E100" s="6">
        <f>D100*$T$3</f>
        <v>0</v>
      </c>
      <c r="F100" s="7"/>
      <c r="G100" s="6">
        <f>F100*$U$3</f>
        <v>0</v>
      </c>
      <c r="H100" s="7"/>
      <c r="I100" s="6">
        <f>H100*$V$3</f>
        <v>0</v>
      </c>
      <c r="J100" s="7"/>
      <c r="K100" s="6">
        <f>J100*$W$3</f>
        <v>0</v>
      </c>
      <c r="L100" s="7"/>
      <c r="M100" s="6">
        <f>L100*$X$3</f>
        <v>0</v>
      </c>
      <c r="N100" s="4">
        <f t="shared" si="1"/>
        <v>35736.739999999991</v>
      </c>
    </row>
    <row r="101" spans="1:14">
      <c r="A101" s="3">
        <v>44865</v>
      </c>
      <c r="B101" s="7">
        <v>-24</v>
      </c>
      <c r="C101" s="6">
        <f>B101*$S$3</f>
        <v>-2400</v>
      </c>
      <c r="D101" s="7">
        <v>12</v>
      </c>
      <c r="E101" s="6">
        <f>D101*$T$3</f>
        <v>1200</v>
      </c>
      <c r="F101" s="7">
        <v>6</v>
      </c>
      <c r="G101" s="6">
        <f>F101*$U$3</f>
        <v>600</v>
      </c>
      <c r="H101" s="7"/>
      <c r="I101" s="6">
        <f>H101*$V$3</f>
        <v>0</v>
      </c>
      <c r="J101" s="7">
        <v>2.84</v>
      </c>
      <c r="K101" s="6">
        <f>J101*$W$3</f>
        <v>284</v>
      </c>
      <c r="L101" s="7">
        <v>-22</v>
      </c>
      <c r="M101" s="6">
        <f>L101*$X$3</f>
        <v>-220</v>
      </c>
      <c r="N101" s="4">
        <f t="shared" si="1"/>
        <v>35200.739999999991</v>
      </c>
    </row>
    <row r="102" spans="1:14">
      <c r="A102" s="3">
        <v>44866</v>
      </c>
      <c r="B102" s="7">
        <v>-24</v>
      </c>
      <c r="C102" s="6">
        <f>B102*$S$3</f>
        <v>-2400</v>
      </c>
      <c r="D102" s="7">
        <v>14</v>
      </c>
      <c r="E102" s="6">
        <f>D102*$T$3</f>
        <v>1400</v>
      </c>
      <c r="F102" s="7">
        <v>6</v>
      </c>
      <c r="G102" s="6">
        <f>F102*$U$3</f>
        <v>600</v>
      </c>
      <c r="H102" s="7">
        <v>-12</v>
      </c>
      <c r="I102" s="6">
        <f>H102*$V$3</f>
        <v>-1200</v>
      </c>
      <c r="J102" s="7">
        <v>1.1099999999999901</v>
      </c>
      <c r="K102" s="6">
        <f>J102*$W$3</f>
        <v>110.99999999999901</v>
      </c>
      <c r="L102" s="7">
        <v>-22</v>
      </c>
      <c r="M102" s="6">
        <f>L102*$X$3</f>
        <v>-220</v>
      </c>
      <c r="N102" s="4">
        <f t="shared" si="1"/>
        <v>33491.739999999991</v>
      </c>
    </row>
    <row r="103" spans="1:14">
      <c r="A103" s="3">
        <v>44867</v>
      </c>
      <c r="B103" s="7">
        <v>-24</v>
      </c>
      <c r="C103" s="6">
        <f>B103*$S$3</f>
        <v>-2400</v>
      </c>
      <c r="D103" s="7">
        <v>12</v>
      </c>
      <c r="E103" s="6">
        <f>D103*$T$3</f>
        <v>1200</v>
      </c>
      <c r="F103" s="7">
        <v>-6</v>
      </c>
      <c r="G103" s="6">
        <f>F103*$U$3</f>
        <v>-600</v>
      </c>
      <c r="H103" s="7"/>
      <c r="I103" s="6">
        <f>H103*$V$3</f>
        <v>0</v>
      </c>
      <c r="J103" s="7"/>
      <c r="K103" s="6">
        <f>J103*$W$3</f>
        <v>0</v>
      </c>
      <c r="L103" s="7">
        <v>22</v>
      </c>
      <c r="M103" s="6">
        <f>L103*$X$3</f>
        <v>220</v>
      </c>
      <c r="N103" s="4">
        <f t="shared" si="1"/>
        <v>31911.739999999991</v>
      </c>
    </row>
    <row r="104" spans="1:14">
      <c r="A104" s="3">
        <v>44868</v>
      </c>
      <c r="B104" s="7">
        <v>-24</v>
      </c>
      <c r="C104" s="6">
        <f>B104*$S$3</f>
        <v>-2400</v>
      </c>
      <c r="D104" s="7"/>
      <c r="E104" s="6">
        <f>D104*$T$3</f>
        <v>0</v>
      </c>
      <c r="F104" s="7">
        <v>-6</v>
      </c>
      <c r="G104" s="6">
        <f>F104*$U$3</f>
        <v>-600</v>
      </c>
      <c r="H104" s="7">
        <v>-14</v>
      </c>
      <c r="I104" s="6">
        <f>H104*$V$3</f>
        <v>-1400</v>
      </c>
      <c r="J104" s="7"/>
      <c r="K104" s="6">
        <f>J104*$W$3</f>
        <v>0</v>
      </c>
      <c r="L104" s="7">
        <v>22</v>
      </c>
      <c r="M104" s="6">
        <f>L104*$X$3</f>
        <v>220</v>
      </c>
      <c r="N104" s="4">
        <f t="shared" si="1"/>
        <v>27731.739999999991</v>
      </c>
    </row>
    <row r="105" spans="1:14">
      <c r="A105" s="3">
        <v>44869</v>
      </c>
      <c r="B105" s="7"/>
      <c r="C105" s="6">
        <f>B105*$S$3</f>
        <v>0</v>
      </c>
      <c r="D105" s="7"/>
      <c r="E105" s="6">
        <f>D105*$T$3</f>
        <v>0</v>
      </c>
      <c r="F105" s="7">
        <v>-6</v>
      </c>
      <c r="G105" s="6">
        <f>F105*$U$3</f>
        <v>-600</v>
      </c>
      <c r="H105" s="7">
        <v>-14</v>
      </c>
      <c r="I105" s="6">
        <f>H105*$V$3</f>
        <v>-1400</v>
      </c>
      <c r="J105" s="7">
        <v>0.489999999999994</v>
      </c>
      <c r="K105" s="6">
        <f>J105*$W$3</f>
        <v>48.999999999999403</v>
      </c>
      <c r="L105" s="7"/>
      <c r="M105" s="6">
        <f>L105*$X$3</f>
        <v>0</v>
      </c>
      <c r="N105" s="4">
        <f t="shared" si="1"/>
        <v>25780.739999999991</v>
      </c>
    </row>
    <row r="106" spans="1:14">
      <c r="A106" s="3">
        <v>44870</v>
      </c>
      <c r="B106" s="7"/>
      <c r="C106" s="6">
        <f>B106*$S$3</f>
        <v>0</v>
      </c>
      <c r="D106" s="7"/>
      <c r="E106" s="6">
        <f>D106*$T$3</f>
        <v>0</v>
      </c>
      <c r="F106" s="7"/>
      <c r="G106" s="6">
        <f>F106*$U$3</f>
        <v>0</v>
      </c>
      <c r="H106" s="7"/>
      <c r="I106" s="6">
        <f>H106*$V$3</f>
        <v>0</v>
      </c>
      <c r="J106" s="7"/>
      <c r="K106" s="6">
        <f>J106*$W$3</f>
        <v>0</v>
      </c>
      <c r="L106" s="7"/>
      <c r="M106" s="6">
        <f>L106*$X$3</f>
        <v>0</v>
      </c>
      <c r="N106" s="4">
        <f t="shared" si="1"/>
        <v>25780.739999999991</v>
      </c>
    </row>
    <row r="107" spans="1:14">
      <c r="A107" s="3">
        <v>44871</v>
      </c>
      <c r="B107" s="7"/>
      <c r="C107" s="6">
        <f>B107*$S$3</f>
        <v>0</v>
      </c>
      <c r="D107" s="7"/>
      <c r="E107" s="6">
        <f>D107*$T$3</f>
        <v>0</v>
      </c>
      <c r="F107" s="7"/>
      <c r="G107" s="6">
        <f>F107*$U$3</f>
        <v>0</v>
      </c>
      <c r="H107" s="7"/>
      <c r="I107" s="6">
        <f>H107*$V$3</f>
        <v>0</v>
      </c>
      <c r="J107" s="7"/>
      <c r="K107" s="6">
        <f>J107*$W$3</f>
        <v>0</v>
      </c>
      <c r="L107" s="7"/>
      <c r="M107" s="6">
        <f>L107*$X$3</f>
        <v>0</v>
      </c>
      <c r="N107" s="4">
        <f t="shared" si="1"/>
        <v>25780.739999999991</v>
      </c>
    </row>
    <row r="108" spans="1:14">
      <c r="A108" s="3">
        <v>44872</v>
      </c>
      <c r="B108" s="7">
        <v>13.91</v>
      </c>
      <c r="C108" s="6">
        <f>B108*$S$3</f>
        <v>1391</v>
      </c>
      <c r="D108" s="7">
        <v>-12</v>
      </c>
      <c r="E108" s="6">
        <f>D108*$T$3</f>
        <v>-1200</v>
      </c>
      <c r="F108" s="7">
        <v>-6</v>
      </c>
      <c r="G108" s="6">
        <f>F108*$U$3</f>
        <v>-600</v>
      </c>
      <c r="H108" s="7">
        <v>-14</v>
      </c>
      <c r="I108" s="6">
        <f>H108*$V$3</f>
        <v>-1400</v>
      </c>
      <c r="J108" s="7"/>
      <c r="K108" s="6">
        <f>J108*$W$3</f>
        <v>0</v>
      </c>
      <c r="L108" s="7">
        <v>-22</v>
      </c>
      <c r="M108" s="6">
        <f>L108*$X$3</f>
        <v>-220</v>
      </c>
      <c r="N108" s="4">
        <f t="shared" si="1"/>
        <v>23751.739999999991</v>
      </c>
    </row>
    <row r="109" spans="1:14">
      <c r="A109" s="3">
        <v>44873</v>
      </c>
      <c r="B109" s="7">
        <v>11.11</v>
      </c>
      <c r="C109" s="6">
        <f>B109*$S$3</f>
        <v>1111</v>
      </c>
      <c r="D109" s="7"/>
      <c r="E109" s="6">
        <f>D109*$T$3</f>
        <v>0</v>
      </c>
      <c r="F109" s="7">
        <v>-6</v>
      </c>
      <c r="G109" s="6">
        <f>F109*$U$3</f>
        <v>-600</v>
      </c>
      <c r="H109" s="7">
        <v>-14</v>
      </c>
      <c r="I109" s="6">
        <f>H109*$V$3</f>
        <v>-1400</v>
      </c>
      <c r="J109" s="7">
        <v>3.7</v>
      </c>
      <c r="K109" s="6">
        <f>J109*$W$3</f>
        <v>370</v>
      </c>
      <c r="L109" s="7">
        <v>-22</v>
      </c>
      <c r="M109" s="6">
        <f>L109*$X$3</f>
        <v>-220</v>
      </c>
      <c r="N109" s="4">
        <f t="shared" si="1"/>
        <v>23012.739999999991</v>
      </c>
    </row>
    <row r="110" spans="1:14">
      <c r="A110" s="3">
        <v>44874</v>
      </c>
      <c r="B110" s="7"/>
      <c r="C110" s="6">
        <f>B110*$S$3</f>
        <v>0</v>
      </c>
      <c r="D110" s="7">
        <v>14</v>
      </c>
      <c r="E110" s="6">
        <f>D110*$T$3</f>
        <v>1400</v>
      </c>
      <c r="F110" s="7">
        <v>6</v>
      </c>
      <c r="G110" s="6">
        <f>F110*$U$3</f>
        <v>600</v>
      </c>
      <c r="H110" s="7"/>
      <c r="I110" s="6">
        <f>H110*$V$3</f>
        <v>0</v>
      </c>
      <c r="J110" s="7">
        <v>4</v>
      </c>
      <c r="K110" s="6">
        <f>J110*$W$3</f>
        <v>400</v>
      </c>
      <c r="L110" s="7">
        <v>-22</v>
      </c>
      <c r="M110" s="6">
        <f>L110*$X$3</f>
        <v>-220</v>
      </c>
      <c r="N110" s="4">
        <f t="shared" si="1"/>
        <v>25192.739999999991</v>
      </c>
    </row>
    <row r="111" spans="1:14">
      <c r="A111" s="3">
        <v>44875</v>
      </c>
      <c r="B111" s="7"/>
      <c r="C111" s="6">
        <f>B111*$S$3</f>
        <v>0</v>
      </c>
      <c r="D111" s="7"/>
      <c r="E111" s="6">
        <f>D111*$T$3</f>
        <v>0</v>
      </c>
      <c r="F111" s="7"/>
      <c r="G111" s="6">
        <f>F111*$U$3</f>
        <v>0</v>
      </c>
      <c r="H111" s="7"/>
      <c r="I111" s="6">
        <f>H111*$V$3</f>
        <v>0</v>
      </c>
      <c r="J111" s="7"/>
      <c r="K111" s="6">
        <f>J111*$W$3</f>
        <v>0</v>
      </c>
      <c r="L111" s="7"/>
      <c r="M111" s="6">
        <f>L111*$X$3</f>
        <v>0</v>
      </c>
      <c r="N111" s="4">
        <f t="shared" si="1"/>
        <v>25192.739999999991</v>
      </c>
    </row>
    <row r="112" spans="1:14">
      <c r="A112" s="3">
        <v>44876</v>
      </c>
      <c r="B112" s="7">
        <v>24</v>
      </c>
      <c r="C112" s="6">
        <f>B112*$S$3</f>
        <v>2400</v>
      </c>
      <c r="D112" s="7"/>
      <c r="E112" s="6">
        <f>D112*$T$3</f>
        <v>0</v>
      </c>
      <c r="F112" s="7"/>
      <c r="G112" s="6">
        <f>F112*$U$3</f>
        <v>0</v>
      </c>
      <c r="H112" s="7"/>
      <c r="I112" s="6">
        <f>H112*$V$3</f>
        <v>0</v>
      </c>
      <c r="J112" s="7"/>
      <c r="K112" s="6">
        <f>J112*$W$3</f>
        <v>0</v>
      </c>
      <c r="L112" s="7">
        <v>-7.8999999999999702</v>
      </c>
      <c r="M112" s="6">
        <f>L112*$X$3</f>
        <v>-78.999999999999702</v>
      </c>
      <c r="N112" s="4">
        <f t="shared" si="1"/>
        <v>27513.739999999991</v>
      </c>
    </row>
    <row r="113" spans="1:14">
      <c r="A113" s="3">
        <v>44877</v>
      </c>
      <c r="B113" s="7"/>
      <c r="C113" s="6">
        <f>B113*$S$3</f>
        <v>0</v>
      </c>
      <c r="D113" s="7"/>
      <c r="E113" s="6">
        <f>D113*$T$3</f>
        <v>0</v>
      </c>
      <c r="F113" s="7"/>
      <c r="G113" s="6">
        <f>F113*$U$3</f>
        <v>0</v>
      </c>
      <c r="H113" s="7"/>
      <c r="I113" s="6">
        <f>H113*$V$3</f>
        <v>0</v>
      </c>
      <c r="J113" s="7"/>
      <c r="K113" s="6">
        <f>J113*$W$3</f>
        <v>0</v>
      </c>
      <c r="L113" s="7"/>
      <c r="M113" s="6">
        <f>L113*$X$3</f>
        <v>0</v>
      </c>
      <c r="N113" s="4">
        <f t="shared" si="1"/>
        <v>27513.739999999991</v>
      </c>
    </row>
    <row r="114" spans="1:14">
      <c r="A114" s="3">
        <v>44878</v>
      </c>
      <c r="B114" s="7"/>
      <c r="C114" s="6">
        <f>B114*$S$3</f>
        <v>0</v>
      </c>
      <c r="D114" s="7"/>
      <c r="E114" s="6">
        <f>D114*$T$3</f>
        <v>0</v>
      </c>
      <c r="F114" s="7"/>
      <c r="G114" s="6">
        <f>F114*$U$3</f>
        <v>0</v>
      </c>
      <c r="H114" s="7"/>
      <c r="I114" s="6">
        <f>H114*$V$3</f>
        <v>0</v>
      </c>
      <c r="J114" s="7"/>
      <c r="K114" s="6">
        <f>J114*$W$3</f>
        <v>0</v>
      </c>
      <c r="L114" s="7"/>
      <c r="M114" s="6">
        <f>L114*$X$3</f>
        <v>0</v>
      </c>
      <c r="N114" s="4">
        <f t="shared" si="1"/>
        <v>27513.739999999991</v>
      </c>
    </row>
    <row r="115" spans="1:14">
      <c r="A115" s="3">
        <v>44879</v>
      </c>
      <c r="B115" s="7">
        <v>24</v>
      </c>
      <c r="C115" s="6">
        <f>B115*$S$3</f>
        <v>2400</v>
      </c>
      <c r="D115" s="7"/>
      <c r="E115" s="6">
        <f>D115*$T$3</f>
        <v>0</v>
      </c>
      <c r="F115" s="7"/>
      <c r="G115" s="6">
        <f>F115*$U$3</f>
        <v>0</v>
      </c>
      <c r="H115" s="7"/>
      <c r="I115" s="6">
        <f>H115*$V$3</f>
        <v>0</v>
      </c>
      <c r="J115" s="7">
        <v>-4</v>
      </c>
      <c r="K115" s="6">
        <f>J115*$W$3</f>
        <v>-400</v>
      </c>
      <c r="L115" s="7">
        <v>-24</v>
      </c>
      <c r="M115" s="6">
        <f>L115*$X$3</f>
        <v>-240</v>
      </c>
      <c r="N115" s="4">
        <f t="shared" si="1"/>
        <v>29273.739999999991</v>
      </c>
    </row>
    <row r="116" spans="1:14">
      <c r="A116" s="3">
        <v>44880</v>
      </c>
      <c r="B116" s="7">
        <v>24</v>
      </c>
      <c r="C116" s="6">
        <f>B116*$S$3</f>
        <v>2400</v>
      </c>
      <c r="D116" s="7"/>
      <c r="E116" s="6">
        <f>D116*$T$3</f>
        <v>0</v>
      </c>
      <c r="F116" s="7">
        <v>-1.1200000000000001</v>
      </c>
      <c r="G116" s="6">
        <f>F116*$U$3</f>
        <v>-112.00000000000001</v>
      </c>
      <c r="H116" s="7">
        <v>5.5200000000000102</v>
      </c>
      <c r="I116" s="6">
        <f>H116*$V$3</f>
        <v>552.00000000000102</v>
      </c>
      <c r="J116" s="7">
        <v>4</v>
      </c>
      <c r="K116" s="6">
        <f>J116*$W$3</f>
        <v>400</v>
      </c>
      <c r="L116" s="7"/>
      <c r="M116" s="6">
        <f>L116*$X$3</f>
        <v>0</v>
      </c>
      <c r="N116" s="4">
        <f t="shared" si="1"/>
        <v>32513.739999999991</v>
      </c>
    </row>
    <row r="117" spans="1:14">
      <c r="A117" s="3">
        <v>44881</v>
      </c>
      <c r="B117" s="7"/>
      <c r="C117" s="6">
        <f>B117*$S$3</f>
        <v>0</v>
      </c>
      <c r="D117" s="7"/>
      <c r="E117" s="6">
        <f>D117*$T$3</f>
        <v>0</v>
      </c>
      <c r="F117" s="7"/>
      <c r="G117" s="6">
        <f>F117*$U$3</f>
        <v>0</v>
      </c>
      <c r="H117" s="7"/>
      <c r="I117" s="6">
        <f>H117*$V$3</f>
        <v>0</v>
      </c>
      <c r="J117" s="7"/>
      <c r="K117" s="6">
        <f>J117*$W$3</f>
        <v>0</v>
      </c>
      <c r="L117" s="7"/>
      <c r="M117" s="6">
        <f>L117*$X$3</f>
        <v>0</v>
      </c>
      <c r="N117" s="4">
        <f t="shared" si="1"/>
        <v>32513.739999999991</v>
      </c>
    </row>
    <row r="118" spans="1:14">
      <c r="A118" s="3">
        <v>44882</v>
      </c>
      <c r="B118" s="7"/>
      <c r="C118" s="6">
        <f>B118*$S$3</f>
        <v>0</v>
      </c>
      <c r="D118" s="7"/>
      <c r="E118" s="6">
        <f>D118*$T$3</f>
        <v>0</v>
      </c>
      <c r="F118" s="7"/>
      <c r="G118" s="6">
        <f>F118*$U$3</f>
        <v>0</v>
      </c>
      <c r="H118" s="7"/>
      <c r="I118" s="6">
        <f>H118*$V$3</f>
        <v>0</v>
      </c>
      <c r="J118" s="7"/>
      <c r="K118" s="6">
        <f>J118*$W$3</f>
        <v>0</v>
      </c>
      <c r="L118" s="7"/>
      <c r="M118" s="6">
        <f>L118*$X$3</f>
        <v>0</v>
      </c>
      <c r="N118" s="4">
        <f t="shared" si="1"/>
        <v>32513.739999999991</v>
      </c>
    </row>
    <row r="119" spans="1:14">
      <c r="A119" s="3">
        <v>44883</v>
      </c>
      <c r="B119" s="7"/>
      <c r="C119" s="6">
        <f>B119*$S$3</f>
        <v>0</v>
      </c>
      <c r="D119" s="7"/>
      <c r="E119" s="6">
        <f>D119*$T$3</f>
        <v>0</v>
      </c>
      <c r="F119" s="7">
        <v>-1.5499999999999901</v>
      </c>
      <c r="G119" s="6">
        <f>F119*$U$3</f>
        <v>-154.99999999999901</v>
      </c>
      <c r="H119" s="7">
        <v>0.53999999999999204</v>
      </c>
      <c r="I119" s="6">
        <f>H119*$V$3</f>
        <v>53.999999999999204</v>
      </c>
      <c r="J119" s="7">
        <v>2</v>
      </c>
      <c r="K119" s="6">
        <f>J119*$W$3</f>
        <v>200</v>
      </c>
      <c r="L119" s="7">
        <v>7.25</v>
      </c>
      <c r="M119" s="6">
        <f>L119*$X$3</f>
        <v>72.5</v>
      </c>
      <c r="N119" s="4">
        <f t="shared" si="1"/>
        <v>32685.239999999991</v>
      </c>
    </row>
    <row r="120" spans="1:14">
      <c r="A120" s="3">
        <v>44884</v>
      </c>
      <c r="B120" s="7"/>
      <c r="C120" s="6">
        <f>B120*$S$3</f>
        <v>0</v>
      </c>
      <c r="D120" s="7"/>
      <c r="E120" s="6">
        <f>D120*$T$3</f>
        <v>0</v>
      </c>
      <c r="F120" s="7"/>
      <c r="G120" s="6">
        <f>F120*$U$3</f>
        <v>0</v>
      </c>
      <c r="H120" s="7"/>
      <c r="I120" s="6">
        <f>H120*$V$3</f>
        <v>0</v>
      </c>
      <c r="J120" s="7"/>
      <c r="K120" s="6">
        <f>J120*$W$3</f>
        <v>0</v>
      </c>
      <c r="L120" s="7"/>
      <c r="M120" s="6">
        <f>L120*$X$3</f>
        <v>0</v>
      </c>
      <c r="N120" s="4">
        <f t="shared" si="1"/>
        <v>32685.239999999991</v>
      </c>
    </row>
    <row r="121" spans="1:14">
      <c r="A121" s="3">
        <v>44885</v>
      </c>
      <c r="B121" s="7"/>
      <c r="C121" s="6">
        <f>B121*$S$3</f>
        <v>0</v>
      </c>
      <c r="D121" s="7"/>
      <c r="E121" s="6">
        <f>D121*$T$3</f>
        <v>0</v>
      </c>
      <c r="F121" s="7"/>
      <c r="G121" s="6">
        <f>F121*$U$3</f>
        <v>0</v>
      </c>
      <c r="H121" s="7"/>
      <c r="I121" s="6">
        <f>H121*$V$3</f>
        <v>0</v>
      </c>
      <c r="J121" s="7"/>
      <c r="K121" s="6">
        <f>J121*$W$3</f>
        <v>0</v>
      </c>
      <c r="L121" s="7"/>
      <c r="M121" s="6">
        <f>L121*$X$3</f>
        <v>0</v>
      </c>
      <c r="N121" s="4">
        <f t="shared" si="1"/>
        <v>32685.239999999991</v>
      </c>
    </row>
    <row r="122" spans="1:14">
      <c r="A122" s="3">
        <v>44886</v>
      </c>
      <c r="B122" s="7">
        <v>-22</v>
      </c>
      <c r="C122" s="6">
        <f>B122*$S$3</f>
        <v>-2200</v>
      </c>
      <c r="D122" s="7"/>
      <c r="E122" s="6">
        <f>D122*$T$3</f>
        <v>0</v>
      </c>
      <c r="F122" s="7">
        <v>6</v>
      </c>
      <c r="G122" s="6">
        <f>F122*$U$3</f>
        <v>600</v>
      </c>
      <c r="H122" s="7">
        <v>12</v>
      </c>
      <c r="I122" s="6">
        <f>H122*$V$3</f>
        <v>1200</v>
      </c>
      <c r="J122" s="7">
        <v>-2</v>
      </c>
      <c r="K122" s="6">
        <f>J122*$W$3</f>
        <v>-200</v>
      </c>
      <c r="L122" s="7">
        <v>-22</v>
      </c>
      <c r="M122" s="6">
        <f>L122*$X$3</f>
        <v>-220</v>
      </c>
      <c r="N122" s="4">
        <f t="shared" si="1"/>
        <v>31865.239999999991</v>
      </c>
    </row>
    <row r="123" spans="1:14">
      <c r="A123" s="3">
        <v>44887</v>
      </c>
      <c r="B123" s="7"/>
      <c r="C123" s="6">
        <f>B123*$S$3</f>
        <v>0</v>
      </c>
      <c r="D123" s="7">
        <v>8.3799999999999901</v>
      </c>
      <c r="E123" s="6">
        <f>D123*$T$3</f>
        <v>837.99999999999898</v>
      </c>
      <c r="F123" s="7">
        <v>3.5</v>
      </c>
      <c r="G123" s="6">
        <f>F123*$U$3</f>
        <v>350</v>
      </c>
      <c r="H123" s="7">
        <v>9.99</v>
      </c>
      <c r="I123" s="6">
        <f>H123*$V$3</f>
        <v>999</v>
      </c>
      <c r="J123" s="7"/>
      <c r="K123" s="6">
        <f>J123*$W$3</f>
        <v>0</v>
      </c>
      <c r="L123" s="7">
        <v>-22</v>
      </c>
      <c r="M123" s="6">
        <f>L123*$X$3</f>
        <v>-220</v>
      </c>
      <c r="N123" s="4">
        <f t="shared" si="1"/>
        <v>33832.239999999991</v>
      </c>
    </row>
    <row r="124" spans="1:14">
      <c r="A124" s="3">
        <v>44888</v>
      </c>
      <c r="B124" s="7"/>
      <c r="C124" s="6">
        <f>B124*$S$3</f>
        <v>0</v>
      </c>
      <c r="D124" s="7"/>
      <c r="E124" s="6">
        <f>D124*$T$3</f>
        <v>0</v>
      </c>
      <c r="F124" s="7"/>
      <c r="G124" s="6">
        <f>F124*$U$3</f>
        <v>0</v>
      </c>
      <c r="H124" s="7"/>
      <c r="I124" s="6">
        <f>H124*$V$3</f>
        <v>0</v>
      </c>
      <c r="J124" s="7">
        <v>-2</v>
      </c>
      <c r="K124" s="6">
        <f>J124*$W$3</f>
        <v>-200</v>
      </c>
      <c r="L124" s="7">
        <v>-20</v>
      </c>
      <c r="M124" s="6">
        <f>L124*$X$3</f>
        <v>-200</v>
      </c>
      <c r="N124" s="4">
        <f t="shared" si="1"/>
        <v>33432.239999999991</v>
      </c>
    </row>
    <row r="125" spans="1:14">
      <c r="A125" s="3">
        <v>44889</v>
      </c>
      <c r="B125" s="7"/>
      <c r="C125" s="6">
        <f>B125*$S$3</f>
        <v>0</v>
      </c>
      <c r="D125" s="7"/>
      <c r="E125" s="6">
        <f>D125*$T$3</f>
        <v>0</v>
      </c>
      <c r="F125" s="7"/>
      <c r="G125" s="6">
        <f>F125*$U$3</f>
        <v>0</v>
      </c>
      <c r="H125" s="7"/>
      <c r="I125" s="6">
        <f>H125*$V$3</f>
        <v>0</v>
      </c>
      <c r="J125" s="7"/>
      <c r="K125" s="6">
        <f>J125*$W$3</f>
        <v>0</v>
      </c>
      <c r="L125" s="7"/>
      <c r="M125" s="6">
        <f>L125*$X$3</f>
        <v>0</v>
      </c>
      <c r="N125" s="4">
        <f t="shared" si="1"/>
        <v>33432.239999999991</v>
      </c>
    </row>
    <row r="126" spans="1:14">
      <c r="A126" s="3">
        <v>44890</v>
      </c>
      <c r="B126" s="7">
        <v>-0.41000000000002501</v>
      </c>
      <c r="C126" s="6">
        <f>B126*$S$3</f>
        <v>-41.000000000002501</v>
      </c>
      <c r="D126" s="7"/>
      <c r="E126" s="6">
        <f>D126*$T$3</f>
        <v>0</v>
      </c>
      <c r="F126" s="7">
        <v>2.2700000000000098</v>
      </c>
      <c r="G126" s="6">
        <f>F126*$U$3</f>
        <v>227.00000000000097</v>
      </c>
      <c r="H126" s="7"/>
      <c r="I126" s="6">
        <f>H126*$V$3</f>
        <v>0</v>
      </c>
      <c r="J126" s="7">
        <v>-2</v>
      </c>
      <c r="K126" s="6">
        <f>J126*$W$3</f>
        <v>-200</v>
      </c>
      <c r="L126" s="7">
        <v>-18</v>
      </c>
      <c r="M126" s="6">
        <f>L126*$X$3</f>
        <v>-180</v>
      </c>
      <c r="N126" s="4">
        <f t="shared" si="1"/>
        <v>33238.239999999991</v>
      </c>
    </row>
    <row r="127" spans="1:14">
      <c r="A127" s="3">
        <v>44891</v>
      </c>
      <c r="B127" s="7"/>
      <c r="C127" s="6">
        <f>B127*$S$3</f>
        <v>0</v>
      </c>
      <c r="D127" s="7"/>
      <c r="E127" s="6">
        <f>D127*$T$3</f>
        <v>0</v>
      </c>
      <c r="F127" s="7"/>
      <c r="G127" s="6">
        <f>F127*$U$3</f>
        <v>0</v>
      </c>
      <c r="H127" s="7"/>
      <c r="I127" s="6">
        <f>H127*$V$3</f>
        <v>0</v>
      </c>
      <c r="J127" s="7"/>
      <c r="K127" s="6">
        <f>J127*$W$3</f>
        <v>0</v>
      </c>
      <c r="L127" s="7"/>
      <c r="M127" s="6">
        <f>L127*$X$3</f>
        <v>0</v>
      </c>
      <c r="N127" s="4">
        <f t="shared" si="1"/>
        <v>33238.239999999991</v>
      </c>
    </row>
    <row r="128" spans="1:14">
      <c r="A128" s="3">
        <v>44892</v>
      </c>
      <c r="B128" s="7"/>
      <c r="C128" s="6">
        <f>B128*$S$3</f>
        <v>0</v>
      </c>
      <c r="D128" s="7"/>
      <c r="E128" s="6">
        <f>D128*$T$3</f>
        <v>0</v>
      </c>
      <c r="F128" s="7"/>
      <c r="G128" s="6">
        <f>F128*$U$3</f>
        <v>0</v>
      </c>
      <c r="H128" s="7"/>
      <c r="I128" s="6">
        <f>H128*$V$3</f>
        <v>0</v>
      </c>
      <c r="J128" s="7"/>
      <c r="K128" s="6">
        <f>J128*$W$3</f>
        <v>0</v>
      </c>
      <c r="L128" s="7"/>
      <c r="M128" s="6">
        <f>L128*$X$3</f>
        <v>0</v>
      </c>
      <c r="N128" s="4">
        <f t="shared" si="1"/>
        <v>33238.239999999991</v>
      </c>
    </row>
    <row r="129" spans="1:14">
      <c r="A129" s="3">
        <v>44893</v>
      </c>
      <c r="B129" s="7">
        <v>-9.4799999999999898</v>
      </c>
      <c r="C129" s="6">
        <f>B129*$S$3</f>
        <v>-947.99999999999898</v>
      </c>
      <c r="D129" s="7">
        <v>-12</v>
      </c>
      <c r="E129" s="6">
        <f>D129*$T$3</f>
        <v>-1200</v>
      </c>
      <c r="F129" s="7">
        <v>6</v>
      </c>
      <c r="G129" s="6">
        <f>F129*$U$3</f>
        <v>600</v>
      </c>
      <c r="H129" s="7">
        <v>10</v>
      </c>
      <c r="I129" s="6">
        <f>H129*$V$3</f>
        <v>1000</v>
      </c>
      <c r="J129" s="7">
        <v>2</v>
      </c>
      <c r="K129" s="6">
        <f>J129*$W$3</f>
        <v>200</v>
      </c>
      <c r="L129" s="7"/>
      <c r="M129" s="6">
        <f>L129*$X$3</f>
        <v>0</v>
      </c>
      <c r="N129" s="4">
        <f t="shared" si="1"/>
        <v>32890.239999999991</v>
      </c>
    </row>
    <row r="130" spans="1:14">
      <c r="A130" s="3">
        <v>44894</v>
      </c>
      <c r="B130" s="7">
        <v>18</v>
      </c>
      <c r="C130" s="6">
        <f>B130*$S$3</f>
        <v>1800</v>
      </c>
      <c r="D130" s="7">
        <v>-12</v>
      </c>
      <c r="E130" s="6">
        <f>D130*$T$3</f>
        <v>-1200</v>
      </c>
      <c r="F130" s="7"/>
      <c r="G130" s="6">
        <f>F130*$U$3</f>
        <v>0</v>
      </c>
      <c r="H130" s="7"/>
      <c r="I130" s="6">
        <f>H130*$V$3</f>
        <v>0</v>
      </c>
      <c r="J130" s="7">
        <v>2</v>
      </c>
      <c r="K130" s="6">
        <f>J130*$W$3</f>
        <v>200</v>
      </c>
      <c r="L130" s="7">
        <v>-18</v>
      </c>
      <c r="M130" s="6">
        <f>L130*$X$3</f>
        <v>-180</v>
      </c>
      <c r="N130" s="4">
        <f t="shared" si="1"/>
        <v>33510.239999999991</v>
      </c>
    </row>
    <row r="131" spans="1:14">
      <c r="A131" s="3">
        <v>44895</v>
      </c>
      <c r="B131" s="7">
        <v>-18</v>
      </c>
      <c r="C131" s="6">
        <f>B131*$S$3</f>
        <v>-1800</v>
      </c>
      <c r="D131" s="7">
        <v>12</v>
      </c>
      <c r="E131" s="6">
        <f>D131*$T$3</f>
        <v>1200</v>
      </c>
      <c r="F131" s="7">
        <v>4</v>
      </c>
      <c r="G131" s="6">
        <f>F131*$U$3</f>
        <v>400</v>
      </c>
      <c r="H131" s="7">
        <v>10</v>
      </c>
      <c r="I131" s="6">
        <f>H131*$V$3</f>
        <v>1000</v>
      </c>
      <c r="J131" s="7">
        <v>-2</v>
      </c>
      <c r="K131" s="6">
        <f>J131*$W$3</f>
        <v>-200</v>
      </c>
      <c r="L131" s="7">
        <v>18</v>
      </c>
      <c r="M131" s="6">
        <f>L131*$X$3</f>
        <v>180</v>
      </c>
      <c r="N131" s="4">
        <f t="shared" si="1"/>
        <v>34290.239999999991</v>
      </c>
    </row>
    <row r="132" spans="1:14">
      <c r="A132" s="3">
        <v>44896</v>
      </c>
      <c r="B132" s="7">
        <v>-18</v>
      </c>
      <c r="C132" s="6">
        <f>B132*$S$3</f>
        <v>-1800</v>
      </c>
      <c r="D132" s="7">
        <v>12</v>
      </c>
      <c r="E132" s="6">
        <f>D132*$T$3</f>
        <v>1200</v>
      </c>
      <c r="F132" s="7">
        <v>4</v>
      </c>
      <c r="G132" s="6">
        <f>F132*$U$3</f>
        <v>400</v>
      </c>
      <c r="H132" s="7">
        <v>10</v>
      </c>
      <c r="I132" s="6">
        <f>H132*$V$3</f>
        <v>1000</v>
      </c>
      <c r="J132" s="7"/>
      <c r="K132" s="6">
        <f>J132*$W$3</f>
        <v>0</v>
      </c>
      <c r="L132" s="7"/>
      <c r="M132" s="6">
        <f>L132*$X$3</f>
        <v>0</v>
      </c>
      <c r="N132" s="4">
        <f t="shared" ref="N132:N172" si="2">SUM(C132,E132,G132,I132,K132,M132)+N131</f>
        <v>35090.239999999991</v>
      </c>
    </row>
    <row r="133" spans="1:14">
      <c r="A133" s="3">
        <v>44897</v>
      </c>
      <c r="B133" s="7">
        <v>-16</v>
      </c>
      <c r="C133" s="6">
        <f>B133*$S$3</f>
        <v>-1600</v>
      </c>
      <c r="D133" s="7"/>
      <c r="E133" s="6">
        <f>D133*$T$3</f>
        <v>0</v>
      </c>
      <c r="F133" s="7"/>
      <c r="G133" s="6">
        <f>F133*$U$3</f>
        <v>0</v>
      </c>
      <c r="H133" s="7"/>
      <c r="I133" s="6">
        <f>H133*$V$3</f>
        <v>0</v>
      </c>
      <c r="J133" s="7"/>
      <c r="K133" s="6">
        <f>J133*$W$3</f>
        <v>0</v>
      </c>
      <c r="L133" s="7"/>
      <c r="M133" s="6">
        <f>L133*$X$3</f>
        <v>0</v>
      </c>
      <c r="N133" s="4">
        <f t="shared" si="2"/>
        <v>33490.239999999991</v>
      </c>
    </row>
    <row r="134" spans="1:14">
      <c r="A134" s="3">
        <v>44898</v>
      </c>
      <c r="B134" s="7"/>
      <c r="C134" s="6">
        <f>B134*$S$3</f>
        <v>0</v>
      </c>
      <c r="D134" s="7"/>
      <c r="E134" s="6">
        <f>D134*$T$3</f>
        <v>0</v>
      </c>
      <c r="F134" s="7"/>
      <c r="G134" s="6">
        <f>F134*$U$3</f>
        <v>0</v>
      </c>
      <c r="H134" s="7"/>
      <c r="I134" s="6">
        <f>H134*$V$3</f>
        <v>0</v>
      </c>
      <c r="J134" s="7"/>
      <c r="K134" s="6">
        <f>J134*$W$3</f>
        <v>0</v>
      </c>
      <c r="L134" s="7"/>
      <c r="M134" s="6">
        <f>L134*$X$3</f>
        <v>0</v>
      </c>
      <c r="N134" s="4">
        <f t="shared" si="2"/>
        <v>33490.239999999991</v>
      </c>
    </row>
    <row r="135" spans="1:14">
      <c r="A135" s="3">
        <v>44899</v>
      </c>
      <c r="B135" s="7"/>
      <c r="C135" s="6">
        <f>B135*$S$3</f>
        <v>0</v>
      </c>
      <c r="D135" s="7"/>
      <c r="E135" s="6">
        <f>D135*$T$3</f>
        <v>0</v>
      </c>
      <c r="F135" s="7"/>
      <c r="G135" s="6">
        <f>F135*$U$3</f>
        <v>0</v>
      </c>
      <c r="H135" s="7"/>
      <c r="I135" s="6">
        <f>H135*$V$3</f>
        <v>0</v>
      </c>
      <c r="J135" s="7"/>
      <c r="K135" s="6">
        <f>J135*$W$3</f>
        <v>0</v>
      </c>
      <c r="L135" s="7"/>
      <c r="M135" s="6">
        <f>L135*$X$3</f>
        <v>0</v>
      </c>
      <c r="N135" s="4">
        <f t="shared" si="2"/>
        <v>33490.239999999991</v>
      </c>
    </row>
    <row r="136" spans="1:14">
      <c r="A136" s="3">
        <v>44900</v>
      </c>
      <c r="B136" s="7">
        <v>-16</v>
      </c>
      <c r="C136" s="6">
        <f>B136*$S$3</f>
        <v>-1600</v>
      </c>
      <c r="D136" s="7"/>
      <c r="E136" s="6">
        <f>D136*$T$3</f>
        <v>0</v>
      </c>
      <c r="F136" s="7"/>
      <c r="G136" s="6">
        <f>F136*$U$3</f>
        <v>0</v>
      </c>
      <c r="H136" s="7">
        <v>10</v>
      </c>
      <c r="I136" s="6">
        <f>H136*$V$3</f>
        <v>1000</v>
      </c>
      <c r="J136" s="7">
        <v>2</v>
      </c>
      <c r="K136" s="6">
        <f>J136*$W$3</f>
        <v>200</v>
      </c>
      <c r="L136" s="7">
        <v>16</v>
      </c>
      <c r="M136" s="6">
        <f>L136*$X$3</f>
        <v>160</v>
      </c>
      <c r="N136" s="4">
        <f t="shared" si="2"/>
        <v>33250.239999999991</v>
      </c>
    </row>
    <row r="137" spans="1:14">
      <c r="A137" s="3">
        <v>44901</v>
      </c>
      <c r="B137" s="7">
        <v>-16</v>
      </c>
      <c r="C137" s="6">
        <f>B137*$S$3</f>
        <v>-1600</v>
      </c>
      <c r="D137" s="7"/>
      <c r="E137" s="6">
        <f>D137*$T$3</f>
        <v>0</v>
      </c>
      <c r="F137" s="7">
        <v>4</v>
      </c>
      <c r="G137" s="6">
        <f>F137*$U$3</f>
        <v>400</v>
      </c>
      <c r="H137" s="7"/>
      <c r="I137" s="6">
        <f>H137*$V$3</f>
        <v>0</v>
      </c>
      <c r="J137" s="7">
        <v>2</v>
      </c>
      <c r="K137" s="6">
        <f>J137*$W$3</f>
        <v>200</v>
      </c>
      <c r="L137" s="7">
        <v>-16</v>
      </c>
      <c r="M137" s="6">
        <f>L137*$X$3</f>
        <v>-160</v>
      </c>
      <c r="N137" s="4">
        <f t="shared" si="2"/>
        <v>32090.239999999991</v>
      </c>
    </row>
    <row r="138" spans="1:14">
      <c r="A138" s="3">
        <v>44902</v>
      </c>
      <c r="B138" s="7"/>
      <c r="C138" s="6">
        <f>B138*$S$3</f>
        <v>0</v>
      </c>
      <c r="D138" s="7"/>
      <c r="E138" s="6">
        <f>D138*$T$3</f>
        <v>0</v>
      </c>
      <c r="F138" s="7">
        <v>-4</v>
      </c>
      <c r="G138" s="6">
        <f>F138*$U$3</f>
        <v>-400</v>
      </c>
      <c r="H138" s="7"/>
      <c r="I138" s="6">
        <f>H138*$V$3</f>
        <v>0</v>
      </c>
      <c r="J138" s="7">
        <v>2</v>
      </c>
      <c r="K138" s="6">
        <f>J138*$W$3</f>
        <v>200</v>
      </c>
      <c r="L138" s="7">
        <v>16</v>
      </c>
      <c r="M138" s="6">
        <f>L138*$X$3</f>
        <v>160</v>
      </c>
      <c r="N138" s="4">
        <f t="shared" si="2"/>
        <v>32050.239999999991</v>
      </c>
    </row>
    <row r="139" spans="1:14">
      <c r="A139" s="3">
        <v>44903</v>
      </c>
      <c r="B139" s="7"/>
      <c r="C139" s="6">
        <f>B139*$S$3</f>
        <v>0</v>
      </c>
      <c r="D139" s="7"/>
      <c r="E139" s="6">
        <f>D139*$T$3</f>
        <v>0</v>
      </c>
      <c r="F139" s="7">
        <v>-4</v>
      </c>
      <c r="G139" s="6">
        <f>F139*$U$3</f>
        <v>-400</v>
      </c>
      <c r="H139" s="7"/>
      <c r="I139" s="6">
        <f>H139*$V$3</f>
        <v>0</v>
      </c>
      <c r="J139" s="7">
        <v>2</v>
      </c>
      <c r="K139" s="6">
        <f>J139*$W$3</f>
        <v>200</v>
      </c>
      <c r="L139" s="7">
        <v>-16</v>
      </c>
      <c r="M139" s="6">
        <f>L139*$X$3</f>
        <v>-160</v>
      </c>
      <c r="N139" s="4">
        <f t="shared" si="2"/>
        <v>31690.239999999991</v>
      </c>
    </row>
    <row r="140" spans="1:14">
      <c r="A140" s="3">
        <v>44904</v>
      </c>
      <c r="B140" s="7">
        <v>-16</v>
      </c>
      <c r="C140" s="6">
        <f>B140*$S$3</f>
        <v>-1600</v>
      </c>
      <c r="D140" s="7">
        <v>12</v>
      </c>
      <c r="E140" s="6">
        <f>D140*$T$3</f>
        <v>1200</v>
      </c>
      <c r="F140" s="7">
        <v>-4</v>
      </c>
      <c r="G140" s="6">
        <f>F140*$U$3</f>
        <v>-400</v>
      </c>
      <c r="H140" s="7">
        <v>10</v>
      </c>
      <c r="I140" s="6">
        <f>H140*$V$3</f>
        <v>1000</v>
      </c>
      <c r="J140" s="7">
        <v>2</v>
      </c>
      <c r="K140" s="6">
        <f>J140*$W$3</f>
        <v>200</v>
      </c>
      <c r="L140" s="7">
        <v>16</v>
      </c>
      <c r="M140" s="6">
        <f>L140*$X$3</f>
        <v>160</v>
      </c>
      <c r="N140" s="4">
        <f t="shared" si="2"/>
        <v>32250.239999999991</v>
      </c>
    </row>
    <row r="141" spans="1:14">
      <c r="A141" s="3">
        <v>44905</v>
      </c>
      <c r="B141" s="7"/>
      <c r="C141" s="6">
        <f>B141*$S$3</f>
        <v>0</v>
      </c>
      <c r="D141" s="7"/>
      <c r="E141" s="6">
        <f>D141*$T$3</f>
        <v>0</v>
      </c>
      <c r="F141" s="7"/>
      <c r="G141" s="6">
        <f>F141*$U$3</f>
        <v>0</v>
      </c>
      <c r="H141" s="7"/>
      <c r="I141" s="6">
        <f>H141*$V$3</f>
        <v>0</v>
      </c>
      <c r="J141" s="7"/>
      <c r="K141" s="6">
        <f>J141*$W$3</f>
        <v>0</v>
      </c>
      <c r="L141" s="7"/>
      <c r="M141" s="6">
        <f>L141*$X$3</f>
        <v>0</v>
      </c>
      <c r="N141" s="4">
        <f t="shared" si="2"/>
        <v>32250.239999999991</v>
      </c>
    </row>
    <row r="142" spans="1:14">
      <c r="A142" s="3">
        <v>44906</v>
      </c>
      <c r="B142" s="7"/>
      <c r="C142" s="6">
        <f>B142*$S$3</f>
        <v>0</v>
      </c>
      <c r="D142" s="7"/>
      <c r="E142" s="6">
        <f>D142*$T$3</f>
        <v>0</v>
      </c>
      <c r="F142" s="7"/>
      <c r="G142" s="6">
        <f>F142*$U$3</f>
        <v>0</v>
      </c>
      <c r="H142" s="7"/>
      <c r="I142" s="6">
        <f>H142*$V$3</f>
        <v>0</v>
      </c>
      <c r="J142" s="7"/>
      <c r="K142" s="6">
        <f>J142*$W$3</f>
        <v>0</v>
      </c>
      <c r="L142" s="7"/>
      <c r="M142" s="6">
        <f>L142*$X$3</f>
        <v>0</v>
      </c>
      <c r="N142" s="4">
        <f t="shared" si="2"/>
        <v>32250.239999999991</v>
      </c>
    </row>
    <row r="143" spans="1:14">
      <c r="A143" s="3">
        <v>44907</v>
      </c>
      <c r="B143" s="7"/>
      <c r="C143" s="6">
        <f>B143*$S$3</f>
        <v>0</v>
      </c>
      <c r="D143" s="7">
        <v>12</v>
      </c>
      <c r="E143" s="6">
        <f>D143*$T$3</f>
        <v>1200</v>
      </c>
      <c r="F143" s="7">
        <v>-4</v>
      </c>
      <c r="G143" s="6">
        <f>F143*$U$3</f>
        <v>-400</v>
      </c>
      <c r="H143" s="7"/>
      <c r="I143" s="6">
        <f>H143*$V$3</f>
        <v>0</v>
      </c>
      <c r="J143" s="7"/>
      <c r="K143" s="6">
        <f>J143*$W$3</f>
        <v>0</v>
      </c>
      <c r="L143" s="7">
        <v>16</v>
      </c>
      <c r="M143" s="6">
        <f>L143*$X$3</f>
        <v>160</v>
      </c>
      <c r="N143" s="4">
        <f t="shared" si="2"/>
        <v>33210.239999999991</v>
      </c>
    </row>
    <row r="144" spans="1:14">
      <c r="A144" s="3">
        <v>44908</v>
      </c>
      <c r="B144" s="7">
        <v>16</v>
      </c>
      <c r="C144" s="6">
        <f>B144*$S$3</f>
        <v>1600</v>
      </c>
      <c r="D144" s="7">
        <v>-12</v>
      </c>
      <c r="E144" s="6">
        <f>D144*$T$3</f>
        <v>-1200</v>
      </c>
      <c r="F144" s="7">
        <v>4</v>
      </c>
      <c r="G144" s="6">
        <f>F144*$U$3</f>
        <v>400</v>
      </c>
      <c r="H144" s="7">
        <v>10</v>
      </c>
      <c r="I144" s="6">
        <f>H144*$V$3</f>
        <v>1000</v>
      </c>
      <c r="J144" s="7">
        <v>-2</v>
      </c>
      <c r="K144" s="6">
        <f>J144*$W$3</f>
        <v>-200</v>
      </c>
      <c r="L144" s="7">
        <v>16</v>
      </c>
      <c r="M144" s="6">
        <f>L144*$X$3</f>
        <v>160</v>
      </c>
      <c r="N144" s="4">
        <f t="shared" si="2"/>
        <v>34970.239999999991</v>
      </c>
    </row>
    <row r="145" spans="1:14">
      <c r="A145" s="3">
        <v>44909</v>
      </c>
      <c r="B145" s="7">
        <v>16</v>
      </c>
      <c r="C145" s="6">
        <f>B145*$S$3</f>
        <v>1600</v>
      </c>
      <c r="D145" s="7">
        <v>12</v>
      </c>
      <c r="E145" s="6">
        <f>D145*$T$3</f>
        <v>1200</v>
      </c>
      <c r="F145" s="7">
        <v>4</v>
      </c>
      <c r="G145" s="6">
        <f>F145*$U$3</f>
        <v>400</v>
      </c>
      <c r="H145" s="7"/>
      <c r="I145" s="6">
        <f>H145*$V$3</f>
        <v>0</v>
      </c>
      <c r="J145" s="7"/>
      <c r="K145" s="6">
        <f>J145*$W$3</f>
        <v>0</v>
      </c>
      <c r="L145" s="7"/>
      <c r="M145" s="6">
        <f>L145*$X$3</f>
        <v>0</v>
      </c>
      <c r="N145" s="4">
        <f t="shared" si="2"/>
        <v>38170.239999999991</v>
      </c>
    </row>
    <row r="146" spans="1:14">
      <c r="A146" s="3">
        <v>44910</v>
      </c>
      <c r="B146" s="7">
        <v>16</v>
      </c>
      <c r="C146" s="6">
        <f>B146*$S$3</f>
        <v>1600</v>
      </c>
      <c r="D146" s="7"/>
      <c r="E146" s="6">
        <f>D146*$T$3</f>
        <v>0</v>
      </c>
      <c r="F146" s="7">
        <v>4</v>
      </c>
      <c r="G146" s="6">
        <f>F146*$U$3</f>
        <v>400</v>
      </c>
      <c r="H146" s="7"/>
      <c r="I146" s="6">
        <f>H146*$V$3</f>
        <v>0</v>
      </c>
      <c r="J146" s="7"/>
      <c r="K146" s="6">
        <f>J146*$W$3</f>
        <v>0</v>
      </c>
      <c r="L146" s="7"/>
      <c r="M146" s="6">
        <f>L146*$X$3</f>
        <v>0</v>
      </c>
      <c r="N146" s="4">
        <f t="shared" si="2"/>
        <v>40170.239999999991</v>
      </c>
    </row>
    <row r="147" spans="1:14">
      <c r="A147" s="3">
        <v>44911</v>
      </c>
      <c r="B147" s="7">
        <v>16</v>
      </c>
      <c r="C147" s="6">
        <f>B147*$S$3</f>
        <v>1600</v>
      </c>
      <c r="D147" s="7">
        <v>-12</v>
      </c>
      <c r="E147" s="6">
        <f>D147*$T$3</f>
        <v>-1200</v>
      </c>
      <c r="F147" s="7"/>
      <c r="G147" s="6">
        <f>F147*$U$3</f>
        <v>0</v>
      </c>
      <c r="H147" s="7"/>
      <c r="I147" s="6">
        <f>H147*$V$3</f>
        <v>0</v>
      </c>
      <c r="J147" s="7"/>
      <c r="K147" s="6">
        <f>J147*$W$3</f>
        <v>0</v>
      </c>
      <c r="L147" s="7"/>
      <c r="M147" s="6">
        <f>L147*$X$3</f>
        <v>0</v>
      </c>
      <c r="N147" s="4">
        <f t="shared" si="2"/>
        <v>40570.239999999991</v>
      </c>
    </row>
    <row r="148" spans="1:14">
      <c r="A148" s="3">
        <v>44912</v>
      </c>
      <c r="B148" s="7"/>
      <c r="C148" s="6">
        <f>B148*$S$3</f>
        <v>0</v>
      </c>
      <c r="D148" s="7"/>
      <c r="E148" s="6">
        <f>D148*$T$3</f>
        <v>0</v>
      </c>
      <c r="F148" s="7"/>
      <c r="G148" s="6">
        <f>F148*$U$3</f>
        <v>0</v>
      </c>
      <c r="H148" s="7"/>
      <c r="I148" s="6">
        <f>H148*$V$3</f>
        <v>0</v>
      </c>
      <c r="J148" s="7"/>
      <c r="K148" s="6">
        <f>J148*$W$3</f>
        <v>0</v>
      </c>
      <c r="L148" s="7"/>
      <c r="M148" s="6">
        <f>L148*$X$3</f>
        <v>0</v>
      </c>
      <c r="N148" s="4">
        <f t="shared" si="2"/>
        <v>40570.239999999991</v>
      </c>
    </row>
    <row r="149" spans="1:14">
      <c r="A149" s="3">
        <v>44913</v>
      </c>
      <c r="B149" s="7"/>
      <c r="C149" s="6">
        <f>B149*$S$3</f>
        <v>0</v>
      </c>
      <c r="D149" s="7"/>
      <c r="E149" s="6">
        <f>D149*$T$3</f>
        <v>0</v>
      </c>
      <c r="F149" s="7"/>
      <c r="G149" s="6">
        <f>F149*$U$3</f>
        <v>0</v>
      </c>
      <c r="H149" s="7"/>
      <c r="I149" s="6">
        <f>H149*$V$3</f>
        <v>0</v>
      </c>
      <c r="J149" s="7"/>
      <c r="K149" s="6">
        <f>J149*$W$3</f>
        <v>0</v>
      </c>
      <c r="L149" s="7"/>
      <c r="M149" s="6">
        <f>L149*$X$3</f>
        <v>0</v>
      </c>
      <c r="N149" s="4">
        <f t="shared" si="2"/>
        <v>40570.239999999991</v>
      </c>
    </row>
    <row r="150" spans="1:14">
      <c r="A150" s="3">
        <v>44914</v>
      </c>
      <c r="B150" s="7">
        <v>16</v>
      </c>
      <c r="C150" s="6">
        <f>B150*$S$3</f>
        <v>1600</v>
      </c>
      <c r="D150" s="7">
        <v>-12</v>
      </c>
      <c r="E150" s="6">
        <f>D150*$T$3</f>
        <v>-1200</v>
      </c>
      <c r="F150" s="7">
        <v>0.20000000000000201</v>
      </c>
      <c r="G150" s="6">
        <f>F150*$U$3</f>
        <v>20.000000000000203</v>
      </c>
      <c r="H150" s="7"/>
      <c r="I150" s="6">
        <f>H150*$V$3</f>
        <v>0</v>
      </c>
      <c r="J150" s="7"/>
      <c r="K150" s="6">
        <f>J150*$W$3</f>
        <v>0</v>
      </c>
      <c r="L150" s="7">
        <v>2.1000000000000201</v>
      </c>
      <c r="M150" s="6">
        <f>L150*$X$3</f>
        <v>21.000000000000199</v>
      </c>
      <c r="N150" s="4">
        <f t="shared" si="2"/>
        <v>41011.239999999991</v>
      </c>
    </row>
    <row r="151" spans="1:14">
      <c r="A151" s="3">
        <v>44915</v>
      </c>
      <c r="B151" s="7">
        <v>16</v>
      </c>
      <c r="C151" s="6">
        <f>B151*$S$3</f>
        <v>1600</v>
      </c>
      <c r="D151" s="7">
        <v>12</v>
      </c>
      <c r="E151" s="6">
        <f>D151*$T$3</f>
        <v>1200</v>
      </c>
      <c r="F151" s="7">
        <v>0.89999999999999103</v>
      </c>
      <c r="G151" s="6">
        <f>F151*$U$3</f>
        <v>89.999999999999105</v>
      </c>
      <c r="H151" s="7">
        <v>1.98000000000001</v>
      </c>
      <c r="I151" s="6">
        <f>H151*$V$3</f>
        <v>198.00000000000099</v>
      </c>
      <c r="J151" s="7">
        <v>-1.18</v>
      </c>
      <c r="K151" s="6">
        <f>J151*$W$3</f>
        <v>-118</v>
      </c>
      <c r="L151" s="7">
        <v>1.3199999999999901</v>
      </c>
      <c r="M151" s="6">
        <f>L151*$X$3</f>
        <v>13.1999999999999</v>
      </c>
      <c r="N151" s="4">
        <f t="shared" si="2"/>
        <v>43994.439999999988</v>
      </c>
    </row>
    <row r="152" spans="1:14">
      <c r="A152" s="3">
        <v>44916</v>
      </c>
      <c r="B152" s="7">
        <v>16</v>
      </c>
      <c r="C152" s="6">
        <f>B152*$S$3</f>
        <v>1600</v>
      </c>
      <c r="D152" s="7">
        <v>12</v>
      </c>
      <c r="E152" s="6">
        <f>D152*$T$3</f>
        <v>1200</v>
      </c>
      <c r="F152" s="7"/>
      <c r="G152" s="6">
        <f>F152*$U$3</f>
        <v>0</v>
      </c>
      <c r="H152" s="7">
        <v>10</v>
      </c>
      <c r="I152" s="6">
        <f>H152*$V$3</f>
        <v>1000</v>
      </c>
      <c r="J152" s="7">
        <v>2</v>
      </c>
      <c r="K152" s="6">
        <f>J152*$W$3</f>
        <v>200</v>
      </c>
      <c r="L152" s="7"/>
      <c r="M152" s="6">
        <f>L152*$X$3</f>
        <v>0</v>
      </c>
      <c r="N152" s="4">
        <f t="shared" si="2"/>
        <v>47994.439999999988</v>
      </c>
    </row>
    <row r="153" spans="1:14">
      <c r="A153" s="3">
        <v>44917</v>
      </c>
      <c r="B153" s="7">
        <v>16</v>
      </c>
      <c r="C153" s="6">
        <f>B153*$S$3</f>
        <v>1600</v>
      </c>
      <c r="D153" s="7">
        <v>12</v>
      </c>
      <c r="E153" s="6">
        <f>D153*$T$3</f>
        <v>1200</v>
      </c>
      <c r="F153" s="7"/>
      <c r="G153" s="6">
        <f>F153*$U$3</f>
        <v>0</v>
      </c>
      <c r="H153" s="7"/>
      <c r="I153" s="6">
        <f>H153*$V$3</f>
        <v>0</v>
      </c>
      <c r="J153" s="7"/>
      <c r="K153" s="6">
        <f>J153*$W$3</f>
        <v>0</v>
      </c>
      <c r="L153" s="7"/>
      <c r="M153" s="6">
        <f>L153*$X$3</f>
        <v>0</v>
      </c>
      <c r="N153" s="4">
        <f t="shared" si="2"/>
        <v>50794.439999999988</v>
      </c>
    </row>
    <row r="154" spans="1:14">
      <c r="A154" s="3">
        <v>44918</v>
      </c>
      <c r="B154" s="7"/>
      <c r="C154" s="6">
        <f>B154*$S$3</f>
        <v>0</v>
      </c>
      <c r="D154" s="7">
        <v>12</v>
      </c>
      <c r="E154" s="6">
        <f>D154*$T$3</f>
        <v>1200</v>
      </c>
      <c r="F154" s="7"/>
      <c r="G154" s="6">
        <f>F154*$U$3</f>
        <v>0</v>
      </c>
      <c r="H154" s="7"/>
      <c r="I154" s="6">
        <f>H154*$V$3</f>
        <v>0</v>
      </c>
      <c r="J154" s="7"/>
      <c r="K154" s="6">
        <f>J154*$W$3</f>
        <v>0</v>
      </c>
      <c r="L154" s="7"/>
      <c r="M154" s="6">
        <f>L154*$X$3</f>
        <v>0</v>
      </c>
      <c r="N154" s="4">
        <f t="shared" si="2"/>
        <v>51994.439999999988</v>
      </c>
    </row>
    <row r="155" spans="1:14">
      <c r="A155" s="3">
        <v>44919</v>
      </c>
      <c r="B155" s="7"/>
      <c r="C155" s="6">
        <f>B155*$S$3</f>
        <v>0</v>
      </c>
      <c r="D155" s="7"/>
      <c r="E155" s="6">
        <f>D155*$T$3</f>
        <v>0</v>
      </c>
      <c r="F155" s="7"/>
      <c r="G155" s="6">
        <f>F155*$U$3</f>
        <v>0</v>
      </c>
      <c r="H155" s="7"/>
      <c r="I155" s="6">
        <f>H155*$V$3</f>
        <v>0</v>
      </c>
      <c r="J155" s="7"/>
      <c r="K155" s="6">
        <f>J155*$W$3</f>
        <v>0</v>
      </c>
      <c r="L155" s="7"/>
      <c r="M155" s="6">
        <f>L155*$X$3</f>
        <v>0</v>
      </c>
      <c r="N155" s="4">
        <f t="shared" si="2"/>
        <v>51994.439999999988</v>
      </c>
    </row>
    <row r="156" spans="1:14">
      <c r="A156" s="3">
        <v>44920</v>
      </c>
      <c r="B156" s="7"/>
      <c r="C156" s="6">
        <f>B156*$S$3</f>
        <v>0</v>
      </c>
      <c r="D156" s="7"/>
      <c r="E156" s="6">
        <f>D156*$T$3</f>
        <v>0</v>
      </c>
      <c r="F156" s="7"/>
      <c r="G156" s="6">
        <f>F156*$U$3</f>
        <v>0</v>
      </c>
      <c r="H156" s="7"/>
      <c r="I156" s="6">
        <f>H156*$V$3</f>
        <v>0</v>
      </c>
      <c r="J156" s="7"/>
      <c r="K156" s="6">
        <f>J156*$W$3</f>
        <v>0</v>
      </c>
      <c r="L156" s="7"/>
      <c r="M156" s="6">
        <f>L156*$X$3</f>
        <v>0</v>
      </c>
      <c r="N156" s="4">
        <f t="shared" si="2"/>
        <v>51994.439999999988</v>
      </c>
    </row>
    <row r="157" spans="1:14">
      <c r="A157" s="3">
        <v>44921</v>
      </c>
      <c r="B157" s="7"/>
      <c r="C157" s="6">
        <f>B157*$S$3</f>
        <v>0</v>
      </c>
      <c r="D157" s="7"/>
      <c r="E157" s="6">
        <f>D157*$T$3</f>
        <v>0</v>
      </c>
      <c r="F157" s="7"/>
      <c r="G157" s="6">
        <f>F157*$U$3</f>
        <v>0</v>
      </c>
      <c r="H157" s="7"/>
      <c r="I157" s="6">
        <f>H157*$V$3</f>
        <v>0</v>
      </c>
      <c r="J157" s="7"/>
      <c r="K157" s="6">
        <f>J157*$W$3</f>
        <v>0</v>
      </c>
      <c r="L157" s="7"/>
      <c r="M157" s="6">
        <f>L157*$X$3</f>
        <v>0</v>
      </c>
      <c r="N157" s="4">
        <f t="shared" si="2"/>
        <v>51994.439999999988</v>
      </c>
    </row>
    <row r="158" spans="1:14">
      <c r="A158" s="3">
        <v>44922</v>
      </c>
      <c r="B158" s="7"/>
      <c r="C158" s="6">
        <f>B158*$S$3</f>
        <v>0</v>
      </c>
      <c r="D158" s="7"/>
      <c r="E158" s="6">
        <f>D158*$T$3</f>
        <v>0</v>
      </c>
      <c r="F158" s="7">
        <v>-0.22999999999998899</v>
      </c>
      <c r="G158" s="6">
        <f>F158*$U$3</f>
        <v>-22.999999999998899</v>
      </c>
      <c r="H158" s="7">
        <v>12</v>
      </c>
      <c r="I158" s="6">
        <f>H158*$V$3</f>
        <v>1200</v>
      </c>
      <c r="J158" s="7">
        <v>-0.82999999999999796</v>
      </c>
      <c r="K158" s="6">
        <f>J158*$W$3</f>
        <v>-82.999999999999801</v>
      </c>
      <c r="L158" s="7"/>
      <c r="M158" s="6">
        <f>L158*$X$3</f>
        <v>0</v>
      </c>
      <c r="N158" s="4">
        <f t="shared" si="2"/>
        <v>53088.439999999988</v>
      </c>
    </row>
    <row r="159" spans="1:14">
      <c r="A159" s="3">
        <v>44923</v>
      </c>
      <c r="B159" s="5"/>
      <c r="C159" s="6">
        <f>B159*$S$3</f>
        <v>0</v>
      </c>
      <c r="D159" s="7"/>
      <c r="E159" s="6">
        <f>D159*$T$3</f>
        <v>0</v>
      </c>
      <c r="F159" s="7"/>
      <c r="G159" s="6">
        <f>F159*$U$3</f>
        <v>0</v>
      </c>
      <c r="H159" s="7">
        <v>12</v>
      </c>
      <c r="I159" s="6">
        <f>H159*$V$3</f>
        <v>1200</v>
      </c>
      <c r="J159" s="7"/>
      <c r="K159" s="6">
        <f>J159*$W$3</f>
        <v>0</v>
      </c>
      <c r="L159" s="7">
        <v>18</v>
      </c>
      <c r="M159" s="6">
        <f>L159*$X$3</f>
        <v>180</v>
      </c>
      <c r="N159" s="4">
        <f t="shared" si="2"/>
        <v>54468.439999999988</v>
      </c>
    </row>
    <row r="160" spans="1:14">
      <c r="A160" s="3">
        <v>44924</v>
      </c>
      <c r="B160" s="5"/>
      <c r="C160" s="6">
        <f>B160*$S$3</f>
        <v>0</v>
      </c>
      <c r="D160" s="7"/>
      <c r="E160" s="6">
        <f>D160*$T$3</f>
        <v>0</v>
      </c>
      <c r="F160" s="7"/>
      <c r="G160" s="6">
        <f>F160*$U$3</f>
        <v>0</v>
      </c>
      <c r="H160" s="7"/>
      <c r="I160" s="6">
        <f>H160*$V$3</f>
        <v>0</v>
      </c>
      <c r="J160" s="7"/>
      <c r="K160" s="6">
        <f>J160*$W$3</f>
        <v>0</v>
      </c>
      <c r="L160" s="7">
        <v>-16</v>
      </c>
      <c r="M160" s="6">
        <f>L160*$X$3</f>
        <v>-160</v>
      </c>
      <c r="N160" s="4">
        <f t="shared" si="2"/>
        <v>54308.439999999988</v>
      </c>
    </row>
    <row r="161" spans="1:14">
      <c r="A161" s="3">
        <v>44925</v>
      </c>
      <c r="B161" s="7">
        <v>16</v>
      </c>
      <c r="C161" s="6">
        <f>B161*$S$3</f>
        <v>1600</v>
      </c>
      <c r="D161" s="7"/>
      <c r="E161" s="6">
        <f>D161*$T$3</f>
        <v>0</v>
      </c>
      <c r="F161" s="7">
        <v>6.9999999999993096E-2</v>
      </c>
      <c r="G161" s="6">
        <f>F161*$U$3</f>
        <v>6.9999999999993099</v>
      </c>
      <c r="H161" s="7"/>
      <c r="I161" s="6">
        <f>H161*$V$3</f>
        <v>0</v>
      </c>
      <c r="J161" s="7"/>
      <c r="K161" s="6">
        <f>J161*$W$3</f>
        <v>0</v>
      </c>
      <c r="L161" s="7">
        <v>-18</v>
      </c>
      <c r="M161" s="6">
        <f>L161*$X$3</f>
        <v>-180</v>
      </c>
      <c r="N161" s="4">
        <f t="shared" si="2"/>
        <v>55735.439999999988</v>
      </c>
    </row>
    <row r="162" spans="1:14">
      <c r="A162" s="3">
        <v>44926</v>
      </c>
      <c r="B162" s="5"/>
      <c r="C162" s="6">
        <f>B162*$S$3</f>
        <v>0</v>
      </c>
      <c r="D162" s="7"/>
      <c r="E162" s="6">
        <f>D162*$T$3</f>
        <v>0</v>
      </c>
      <c r="F162" s="7"/>
      <c r="G162" s="6">
        <f>F162*$U$3</f>
        <v>0</v>
      </c>
      <c r="H162" s="7"/>
      <c r="I162" s="6">
        <f>H162*$V$3</f>
        <v>0</v>
      </c>
      <c r="J162" s="7"/>
      <c r="K162" s="6">
        <f>J162*$W$3</f>
        <v>0</v>
      </c>
      <c r="L162" s="7"/>
      <c r="M162" s="6">
        <f>L162*$X$3</f>
        <v>0</v>
      </c>
      <c r="N162" s="4">
        <f t="shared" si="2"/>
        <v>55735.439999999988</v>
      </c>
    </row>
    <row r="163" spans="1:14">
      <c r="A163" s="3">
        <v>44927</v>
      </c>
      <c r="B163" s="5"/>
      <c r="C163" s="6">
        <f>B163*$S$3</f>
        <v>0</v>
      </c>
      <c r="D163" s="7"/>
      <c r="E163" s="6">
        <f>D163*$T$3</f>
        <v>0</v>
      </c>
      <c r="F163" s="7"/>
      <c r="G163" s="6">
        <f>F163*$U$3</f>
        <v>0</v>
      </c>
      <c r="H163" s="7"/>
      <c r="I163" s="6">
        <f>H163*$V$3</f>
        <v>0</v>
      </c>
      <c r="J163" s="7"/>
      <c r="K163" s="6">
        <f>J163*$W$3</f>
        <v>0</v>
      </c>
      <c r="L163" s="7"/>
      <c r="M163" s="6">
        <f>L163*$X$3</f>
        <v>0</v>
      </c>
      <c r="N163" s="4">
        <f t="shared" si="2"/>
        <v>55735.439999999988</v>
      </c>
    </row>
    <row r="164" spans="1:14">
      <c r="A164" s="3">
        <v>44928</v>
      </c>
      <c r="B164" s="5"/>
      <c r="C164" s="6">
        <f>B164*$S$3</f>
        <v>0</v>
      </c>
      <c r="D164" s="7"/>
      <c r="E164" s="6">
        <f>D164*$T$3</f>
        <v>0</v>
      </c>
      <c r="F164" s="7"/>
      <c r="G164" s="6">
        <f>F164*$U$3</f>
        <v>0</v>
      </c>
      <c r="H164" s="7">
        <v>12</v>
      </c>
      <c r="I164" s="6">
        <f>H164*$V$3</f>
        <v>1200</v>
      </c>
      <c r="J164" s="7"/>
      <c r="K164" s="6">
        <f>J164*$W$3</f>
        <v>0</v>
      </c>
      <c r="L164" s="7"/>
      <c r="M164" s="6">
        <f>L164*$X$3</f>
        <v>0</v>
      </c>
      <c r="N164" s="4">
        <f t="shared" si="2"/>
        <v>56935.439999999988</v>
      </c>
    </row>
    <row r="165" spans="1:14">
      <c r="A165" s="3">
        <v>44929</v>
      </c>
      <c r="B165" s="5"/>
      <c r="C165" s="6">
        <f>B165*$S$3</f>
        <v>0</v>
      </c>
      <c r="D165" s="7"/>
      <c r="E165" s="6">
        <f>D165*$T$3</f>
        <v>0</v>
      </c>
      <c r="F165" s="7"/>
      <c r="G165" s="6">
        <f>F165*$U$3</f>
        <v>0</v>
      </c>
      <c r="H165" s="7"/>
      <c r="I165" s="6">
        <f>H165*$V$3</f>
        <v>0</v>
      </c>
      <c r="J165" s="7"/>
      <c r="K165" s="6">
        <f>J165*$W$3</f>
        <v>0</v>
      </c>
      <c r="L165" s="7">
        <v>-18</v>
      </c>
      <c r="M165" s="6">
        <f>L165*$X$3</f>
        <v>-180</v>
      </c>
      <c r="N165" s="4">
        <f t="shared" si="2"/>
        <v>56755.439999999988</v>
      </c>
    </row>
    <row r="166" spans="1:14">
      <c r="A166" s="3">
        <v>44930</v>
      </c>
      <c r="B166" s="5"/>
      <c r="C166" s="6">
        <f>B166*$S$3</f>
        <v>0</v>
      </c>
      <c r="D166" s="7"/>
      <c r="E166" s="6">
        <f>D166*$T$3</f>
        <v>0</v>
      </c>
      <c r="F166" s="7"/>
      <c r="G166" s="6">
        <f>F166*$U$3</f>
        <v>0</v>
      </c>
      <c r="H166" s="7"/>
      <c r="I166" s="6">
        <f>H166*$V$3</f>
        <v>0</v>
      </c>
      <c r="J166" s="7"/>
      <c r="K166" s="6">
        <f>J166*$W$3</f>
        <v>0</v>
      </c>
      <c r="L166" s="7"/>
      <c r="M166" s="6">
        <f>L166*$X$3</f>
        <v>0</v>
      </c>
      <c r="N166" s="4">
        <f t="shared" si="2"/>
        <v>56755.439999999988</v>
      </c>
    </row>
    <row r="167" spans="1:14">
      <c r="A167" s="3">
        <v>44931</v>
      </c>
      <c r="B167" s="5"/>
      <c r="C167" s="6">
        <f>B167*$S$3</f>
        <v>0</v>
      </c>
      <c r="D167" s="7"/>
      <c r="E167" s="6">
        <f>D167*$T$3</f>
        <v>0</v>
      </c>
      <c r="F167" s="7"/>
      <c r="G167" s="6">
        <f>F167*$U$3</f>
        <v>0</v>
      </c>
      <c r="H167" s="7"/>
      <c r="I167" s="6">
        <f>H167*$V$3</f>
        <v>0</v>
      </c>
      <c r="J167" s="7"/>
      <c r="K167" s="6">
        <f>J167*$W$3</f>
        <v>0</v>
      </c>
      <c r="L167" s="7">
        <v>18</v>
      </c>
      <c r="M167" s="6">
        <f>L167*$X$3</f>
        <v>180</v>
      </c>
      <c r="N167" s="4">
        <f t="shared" si="2"/>
        <v>56935.439999999988</v>
      </c>
    </row>
    <row r="168" spans="1:14">
      <c r="A168" s="3">
        <v>44932</v>
      </c>
      <c r="B168" s="5"/>
      <c r="C168" s="6">
        <f>B168*$S$3</f>
        <v>0</v>
      </c>
      <c r="D168" s="7"/>
      <c r="E168" s="6">
        <f>D168*$T$3</f>
        <v>0</v>
      </c>
      <c r="F168" s="7"/>
      <c r="G168" s="6">
        <f>F168*$U$3</f>
        <v>0</v>
      </c>
      <c r="H168" s="7"/>
      <c r="I168" s="6">
        <f>H168*$V$3</f>
        <v>0</v>
      </c>
      <c r="J168" s="7"/>
      <c r="K168" s="6">
        <f>J168*$W$3</f>
        <v>0</v>
      </c>
      <c r="L168" s="7"/>
      <c r="M168" s="6">
        <f>L168*$X$3</f>
        <v>0</v>
      </c>
      <c r="N168" s="4">
        <f t="shared" si="2"/>
        <v>56935.439999999988</v>
      </c>
    </row>
    <row r="169" spans="1:14">
      <c r="A169" s="3">
        <v>44933</v>
      </c>
      <c r="B169" s="5"/>
      <c r="C169" s="6">
        <f>B169*$S$3</f>
        <v>0</v>
      </c>
      <c r="D169" s="7"/>
      <c r="E169" s="6">
        <f>D169*$T$3</f>
        <v>0</v>
      </c>
      <c r="F169" s="7"/>
      <c r="G169" s="6">
        <f>F169*$U$3</f>
        <v>0</v>
      </c>
      <c r="H169" s="7"/>
      <c r="I169" s="6">
        <f>H169*$V$3</f>
        <v>0</v>
      </c>
      <c r="J169" s="7"/>
      <c r="K169" s="6">
        <f>J169*$W$3</f>
        <v>0</v>
      </c>
      <c r="L169" s="7"/>
      <c r="M169" s="6">
        <f>L169*$X$3</f>
        <v>0</v>
      </c>
      <c r="N169" s="4">
        <f t="shared" si="2"/>
        <v>56935.439999999988</v>
      </c>
    </row>
    <row r="170" spans="1:14">
      <c r="A170" s="3">
        <v>44934</v>
      </c>
      <c r="B170" s="5"/>
      <c r="C170" s="6">
        <f>B170*$S$3</f>
        <v>0</v>
      </c>
      <c r="D170" s="7"/>
      <c r="E170" s="6">
        <f>D170*$T$3</f>
        <v>0</v>
      </c>
      <c r="F170" s="7"/>
      <c r="G170" s="6">
        <f>F170*$U$3</f>
        <v>0</v>
      </c>
      <c r="H170" s="7"/>
      <c r="I170" s="6">
        <f>H170*$V$3</f>
        <v>0</v>
      </c>
      <c r="J170" s="7"/>
      <c r="K170" s="6">
        <f>J170*$W$3</f>
        <v>0</v>
      </c>
      <c r="L170" s="7"/>
      <c r="M170" s="6">
        <f>L170*$X$3</f>
        <v>0</v>
      </c>
      <c r="N170" s="4">
        <f t="shared" si="2"/>
        <v>56935.439999999988</v>
      </c>
    </row>
    <row r="171" spans="1:14">
      <c r="A171" s="3">
        <v>44935</v>
      </c>
      <c r="B171" s="5"/>
      <c r="C171" s="6">
        <f>B171*$S$3</f>
        <v>0</v>
      </c>
      <c r="D171" s="7"/>
      <c r="E171" s="6">
        <f>D171*$T$3</f>
        <v>0</v>
      </c>
      <c r="F171" s="7"/>
      <c r="G171" s="6">
        <f>F171*$U$3</f>
        <v>0</v>
      </c>
      <c r="H171" s="7"/>
      <c r="I171" s="6">
        <f>H171*$V$3</f>
        <v>0</v>
      </c>
      <c r="J171" s="7"/>
      <c r="K171" s="6">
        <f>J171*$W$3</f>
        <v>0</v>
      </c>
      <c r="L171" s="7"/>
      <c r="M171" s="6">
        <f>L171*$X$3</f>
        <v>0</v>
      </c>
      <c r="N171" s="4">
        <f t="shared" si="2"/>
        <v>56935.439999999988</v>
      </c>
    </row>
    <row r="172" spans="1:14">
      <c r="A172" s="9">
        <v>44936</v>
      </c>
      <c r="B172" s="10"/>
      <c r="C172" s="1">
        <f>B172*$S$3</f>
        <v>0</v>
      </c>
      <c r="D172" s="8"/>
      <c r="E172" s="1">
        <f>D172*$T$3</f>
        <v>0</v>
      </c>
      <c r="F172" s="8"/>
      <c r="G172" s="1">
        <f>F172*$U$3</f>
        <v>0</v>
      </c>
      <c r="H172" s="8"/>
      <c r="I172" s="1">
        <f>H172*$V$3</f>
        <v>0</v>
      </c>
      <c r="J172" s="8"/>
      <c r="K172" s="1">
        <f>J172*$W$3</f>
        <v>0</v>
      </c>
      <c r="L172" s="8"/>
      <c r="M172" s="1">
        <f>L172*$X$3</f>
        <v>0</v>
      </c>
      <c r="N172" s="4">
        <f t="shared" si="2"/>
        <v>56935.439999999988</v>
      </c>
    </row>
    <row r="173" spans="1:14">
      <c r="A173" s="4" t="s">
        <v>99</v>
      </c>
      <c r="C173" s="4">
        <f>SUM(C2:C172)</f>
        <v>7758.8399999999974</v>
      </c>
      <c r="D173" s="4"/>
      <c r="E173" s="4">
        <f>SUM(E1:E172)</f>
        <v>29758.999999999989</v>
      </c>
      <c r="F173" s="4"/>
      <c r="G173" s="4">
        <f>SUM(G1:G172)</f>
        <v>4098.0000000000018</v>
      </c>
      <c r="H173" s="4"/>
      <c r="I173" s="4">
        <f t="shared" ref="I173" si="3">SUM(I1:I172)</f>
        <v>2715.0000000000009</v>
      </c>
      <c r="J173" s="4"/>
      <c r="K173" s="4">
        <f>SUM(K1:K172)</f>
        <v>6367.0000000000009</v>
      </c>
      <c r="L173" s="4"/>
      <c r="M173" s="4">
        <f>SUM(M1:M172)</f>
        <v>-3762.3999999999987</v>
      </c>
      <c r="N173" s="16">
        <f>SUM(C173:M173)</f>
        <v>46935.439999999988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8"/>
  <sheetViews>
    <sheetView topLeftCell="A83" workbookViewId="0">
      <selection activeCell="I90" sqref="I90"/>
    </sheetView>
  </sheetViews>
  <sheetFormatPr defaultRowHeight="15"/>
  <cols>
    <col min="1" max="1" width="10.7109375" style="4" bestFit="1" customWidth="1"/>
    <col min="2" max="2" width="10.140625" style="4" bestFit="1" customWidth="1"/>
    <col min="3" max="3" width="8" style="4" bestFit="1" customWidth="1"/>
    <col min="4" max="6" width="9.5703125" style="4" bestFit="1" customWidth="1"/>
    <col min="9" max="9" width="44.140625" bestFit="1" customWidth="1"/>
  </cols>
  <sheetData>
    <row r="1" spans="1:6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</row>
    <row r="2" spans="1:6">
      <c r="A2" s="11">
        <v>44739</v>
      </c>
      <c r="B2" s="4">
        <v>481.75</v>
      </c>
      <c r="C2" s="4">
        <v>2034692</v>
      </c>
      <c r="D2" s="4">
        <v>485.81</v>
      </c>
      <c r="E2" s="4">
        <v>487.24</v>
      </c>
      <c r="F2" s="4">
        <v>477.35</v>
      </c>
    </row>
    <row r="3" spans="1:6">
      <c r="A3" s="11">
        <v>44740</v>
      </c>
      <c r="B3" s="4">
        <v>468.61</v>
      </c>
      <c r="C3" s="4">
        <v>1761731</v>
      </c>
      <c r="D3" s="4">
        <v>483.5</v>
      </c>
      <c r="E3" s="4">
        <v>487.24</v>
      </c>
      <c r="F3" s="4">
        <v>467.89</v>
      </c>
    </row>
    <row r="4" spans="1:6">
      <c r="A4" s="11">
        <v>44741</v>
      </c>
      <c r="B4" s="4">
        <v>469.84</v>
      </c>
      <c r="C4" s="4">
        <v>1275598</v>
      </c>
      <c r="D4" s="4">
        <v>470.95</v>
      </c>
      <c r="E4" s="4">
        <v>472.97359999999998</v>
      </c>
      <c r="F4" s="4">
        <v>466.41500000000002</v>
      </c>
    </row>
    <row r="5" spans="1:6">
      <c r="A5" s="11">
        <v>44742</v>
      </c>
      <c r="B5" s="4">
        <v>479.28</v>
      </c>
      <c r="C5" s="4">
        <v>3852375</v>
      </c>
      <c r="D5" s="4">
        <v>468.3</v>
      </c>
      <c r="E5" s="4">
        <v>482.09</v>
      </c>
      <c r="F5" s="4">
        <v>464.72</v>
      </c>
    </row>
    <row r="6" spans="1:6">
      <c r="A6" s="11">
        <v>44743</v>
      </c>
      <c r="B6" s="4">
        <v>485.76</v>
      </c>
      <c r="C6" s="4">
        <v>2660404</v>
      </c>
      <c r="D6" s="4">
        <v>481.18</v>
      </c>
      <c r="E6" s="4">
        <v>491.25</v>
      </c>
      <c r="F6" s="4">
        <v>478</v>
      </c>
    </row>
    <row r="7" spans="1:6">
      <c r="A7" s="11">
        <v>44747</v>
      </c>
      <c r="B7" s="4">
        <v>488.26</v>
      </c>
      <c r="C7" s="4">
        <v>2490345</v>
      </c>
      <c r="D7" s="4">
        <v>485.56</v>
      </c>
      <c r="E7" s="4">
        <v>490.9</v>
      </c>
      <c r="F7" s="4">
        <v>478.46</v>
      </c>
    </row>
    <row r="8" spans="1:6">
      <c r="A8" s="11">
        <v>44748</v>
      </c>
      <c r="B8" s="4">
        <v>492.65</v>
      </c>
      <c r="C8" s="4">
        <v>2262272</v>
      </c>
      <c r="D8" s="4">
        <v>488.26</v>
      </c>
      <c r="E8" s="4">
        <v>497.02</v>
      </c>
      <c r="F8" s="4">
        <v>487.78</v>
      </c>
    </row>
    <row r="9" spans="1:6">
      <c r="A9" s="11">
        <v>44749</v>
      </c>
      <c r="B9" s="4">
        <v>494.95</v>
      </c>
      <c r="C9" s="4">
        <v>2125209</v>
      </c>
      <c r="D9" s="4">
        <v>492.06</v>
      </c>
      <c r="E9" s="4">
        <v>495.53</v>
      </c>
      <c r="F9" s="4">
        <v>489.22</v>
      </c>
    </row>
    <row r="10" spans="1:6">
      <c r="A10" s="11">
        <v>44750</v>
      </c>
      <c r="B10" s="4">
        <v>501.54</v>
      </c>
      <c r="C10" s="4">
        <v>2607818</v>
      </c>
      <c r="D10" s="4">
        <v>497.32</v>
      </c>
      <c r="E10" s="4">
        <v>505.52</v>
      </c>
      <c r="F10" s="4">
        <v>497</v>
      </c>
    </row>
    <row r="11" spans="1:6">
      <c r="A11" s="11">
        <v>44753</v>
      </c>
      <c r="B11" s="4">
        <v>498.9</v>
      </c>
      <c r="C11" s="4">
        <v>1891484</v>
      </c>
      <c r="D11" s="4">
        <v>501.12</v>
      </c>
      <c r="E11" s="4">
        <v>505.55</v>
      </c>
      <c r="F11" s="4">
        <v>494.84</v>
      </c>
    </row>
    <row r="12" spans="1:6">
      <c r="A12" s="11">
        <v>44754</v>
      </c>
      <c r="B12" s="4">
        <v>490.57</v>
      </c>
      <c r="C12" s="4">
        <v>1775346</v>
      </c>
      <c r="D12" s="4">
        <v>497.01</v>
      </c>
      <c r="E12" s="4">
        <v>501.9</v>
      </c>
      <c r="F12" s="4">
        <v>488.04</v>
      </c>
    </row>
    <row r="13" spans="1:6">
      <c r="A13" s="11">
        <v>44755</v>
      </c>
      <c r="B13" s="4">
        <v>492.22</v>
      </c>
      <c r="C13" s="4">
        <v>2008384</v>
      </c>
      <c r="D13" s="4">
        <v>484.32</v>
      </c>
      <c r="E13" s="4">
        <v>497.32</v>
      </c>
      <c r="F13" s="4">
        <v>483.82</v>
      </c>
    </row>
    <row r="14" spans="1:6">
      <c r="A14" s="11">
        <v>44756</v>
      </c>
      <c r="B14" s="4">
        <v>511.94</v>
      </c>
      <c r="C14" s="4">
        <v>3715592</v>
      </c>
      <c r="D14" s="4">
        <v>496.09</v>
      </c>
      <c r="E14" s="4">
        <v>513.27</v>
      </c>
      <c r="F14" s="4">
        <v>493.62</v>
      </c>
    </row>
    <row r="15" spans="1:6">
      <c r="A15" s="11">
        <v>44757</v>
      </c>
      <c r="B15" s="4">
        <v>522.95000000000005</v>
      </c>
      <c r="C15" s="4">
        <v>4265057</v>
      </c>
      <c r="D15" s="4">
        <v>516.91999999999996</v>
      </c>
      <c r="E15" s="4">
        <v>524.79999999999995</v>
      </c>
      <c r="F15" s="4">
        <v>515.78</v>
      </c>
    </row>
    <row r="16" spans="1:6">
      <c r="A16" s="11">
        <v>44760</v>
      </c>
      <c r="B16" s="4">
        <v>516.29999999999995</v>
      </c>
      <c r="C16" s="4">
        <v>2464070</v>
      </c>
      <c r="D16" s="4">
        <v>521.86</v>
      </c>
      <c r="E16" s="4">
        <v>528.53</v>
      </c>
      <c r="F16" s="4">
        <v>515.66499999999996</v>
      </c>
    </row>
    <row r="17" spans="1:9">
      <c r="A17" s="11">
        <v>44761</v>
      </c>
      <c r="B17" s="4">
        <v>520.23</v>
      </c>
      <c r="C17" s="4">
        <v>2391003</v>
      </c>
      <c r="D17" s="4">
        <v>522.41</v>
      </c>
      <c r="E17" s="4">
        <v>525.58000000000004</v>
      </c>
      <c r="F17" s="4">
        <v>516.97</v>
      </c>
    </row>
    <row r="18" spans="1:9">
      <c r="A18" s="11">
        <v>44762</v>
      </c>
      <c r="B18" s="4">
        <v>524.20000000000005</v>
      </c>
      <c r="C18" s="4">
        <v>1740735</v>
      </c>
      <c r="D18" s="4">
        <v>521.26</v>
      </c>
      <c r="E18" s="4">
        <v>526.16</v>
      </c>
      <c r="F18" s="4">
        <v>516.80999999999995</v>
      </c>
    </row>
    <row r="19" spans="1:9">
      <c r="A19" s="11">
        <v>44763</v>
      </c>
      <c r="B19" s="4">
        <v>529.46</v>
      </c>
      <c r="C19" s="4">
        <v>1716080</v>
      </c>
      <c r="D19" s="4">
        <v>524.04</v>
      </c>
      <c r="E19" s="4">
        <v>529.74</v>
      </c>
      <c r="F19" s="4">
        <v>521.596</v>
      </c>
    </row>
    <row r="20" spans="1:9">
      <c r="A20" s="11">
        <v>44764</v>
      </c>
      <c r="B20" s="4">
        <v>529.72</v>
      </c>
      <c r="C20" s="4">
        <v>1800760</v>
      </c>
      <c r="D20" s="4">
        <v>530.71</v>
      </c>
      <c r="E20" s="4">
        <v>537.11</v>
      </c>
      <c r="F20" s="4">
        <v>526.07000000000005</v>
      </c>
    </row>
    <row r="21" spans="1:9">
      <c r="A21" s="11">
        <v>44767</v>
      </c>
      <c r="B21" s="4">
        <v>529.14</v>
      </c>
      <c r="C21" s="4">
        <v>1452731</v>
      </c>
      <c r="D21" s="4">
        <v>531.41999999999996</v>
      </c>
      <c r="E21" s="4">
        <v>532.29</v>
      </c>
      <c r="F21" s="4">
        <v>526</v>
      </c>
    </row>
    <row r="22" spans="1:9">
      <c r="A22" s="11">
        <v>44768</v>
      </c>
      <c r="B22" s="4">
        <v>511.93</v>
      </c>
      <c r="C22" s="4">
        <v>3334847</v>
      </c>
      <c r="D22" s="4">
        <v>515</v>
      </c>
      <c r="E22" s="4">
        <v>519.68499999999995</v>
      </c>
      <c r="F22" s="4">
        <v>508.76</v>
      </c>
      <c r="I22" t="s">
        <v>21</v>
      </c>
    </row>
    <row r="23" spans="1:9">
      <c r="A23" s="11">
        <v>44769</v>
      </c>
      <c r="B23" s="4">
        <v>522.30999999999995</v>
      </c>
      <c r="C23" s="4">
        <v>2060140</v>
      </c>
      <c r="D23" s="4">
        <v>513.1</v>
      </c>
      <c r="E23" s="4">
        <v>525.3193</v>
      </c>
      <c r="F23" s="4">
        <v>511.17</v>
      </c>
    </row>
    <row r="24" spans="1:9">
      <c r="A24" s="11">
        <v>44770</v>
      </c>
      <c r="B24" s="4">
        <v>536.17999999999995</v>
      </c>
      <c r="C24" s="4">
        <v>2083253</v>
      </c>
      <c r="D24" s="4">
        <v>520.28</v>
      </c>
      <c r="E24" s="4">
        <v>539.17999999999995</v>
      </c>
      <c r="F24" s="4">
        <v>520.28</v>
      </c>
    </row>
    <row r="25" spans="1:9">
      <c r="A25" s="11">
        <v>44771</v>
      </c>
      <c r="B25" s="4">
        <v>541.29999999999995</v>
      </c>
      <c r="C25" s="4">
        <v>2131516</v>
      </c>
      <c r="D25" s="4">
        <v>532</v>
      </c>
      <c r="E25" s="4">
        <v>542.12</v>
      </c>
      <c r="F25" s="4">
        <v>531.9</v>
      </c>
    </row>
    <row r="26" spans="1:9">
      <c r="A26" s="11">
        <v>44774</v>
      </c>
      <c r="B26" s="4">
        <v>546.80999999999995</v>
      </c>
      <c r="C26" s="4">
        <v>2256005</v>
      </c>
      <c r="D26" s="4">
        <v>541.41999999999996</v>
      </c>
      <c r="E26" s="4">
        <v>552.71</v>
      </c>
      <c r="F26" s="4">
        <v>541.25</v>
      </c>
      <c r="I26" t="s">
        <v>22</v>
      </c>
    </row>
    <row r="27" spans="1:9">
      <c r="A27" s="11">
        <v>44775</v>
      </c>
      <c r="B27" s="4">
        <v>543.46</v>
      </c>
      <c r="C27" s="4">
        <v>1984204</v>
      </c>
      <c r="D27" s="4">
        <v>544.03</v>
      </c>
      <c r="E27" s="4">
        <v>551.03989999999999</v>
      </c>
      <c r="F27" s="4">
        <v>540.76499999999999</v>
      </c>
      <c r="I27" t="s">
        <v>23</v>
      </c>
    </row>
    <row r="28" spans="1:9">
      <c r="A28" s="11">
        <v>44776</v>
      </c>
      <c r="B28" s="4">
        <v>547.01</v>
      </c>
      <c r="C28" s="4">
        <v>1693324</v>
      </c>
      <c r="D28" s="4">
        <v>545</v>
      </c>
      <c r="E28" s="4">
        <v>548.70000000000005</v>
      </c>
      <c r="F28" s="4">
        <v>542.11680000000001</v>
      </c>
    </row>
    <row r="29" spans="1:9">
      <c r="A29" s="11">
        <v>44777</v>
      </c>
      <c r="B29" s="4">
        <v>543.28</v>
      </c>
      <c r="C29" s="4">
        <v>2000678</v>
      </c>
      <c r="D29" s="4">
        <v>547</v>
      </c>
      <c r="E29" s="4">
        <v>547.20000000000005</v>
      </c>
      <c r="F29" s="4">
        <v>540.66999999999996</v>
      </c>
    </row>
    <row r="30" spans="1:9">
      <c r="A30" s="11">
        <v>44778</v>
      </c>
      <c r="B30" s="4">
        <v>540.66999999999996</v>
      </c>
      <c r="C30" s="4">
        <v>1711488</v>
      </c>
      <c r="D30" s="4">
        <v>537.24</v>
      </c>
      <c r="E30" s="4">
        <v>541.6</v>
      </c>
      <c r="F30" s="4">
        <v>533.35</v>
      </c>
    </row>
    <row r="31" spans="1:9">
      <c r="A31" s="11">
        <v>44781</v>
      </c>
      <c r="B31" s="4">
        <v>541.9</v>
      </c>
      <c r="C31" s="4">
        <v>1345699</v>
      </c>
      <c r="D31" s="4">
        <v>543.84</v>
      </c>
      <c r="E31" s="4">
        <v>547.5</v>
      </c>
      <c r="F31" s="4">
        <v>538.67370000000005</v>
      </c>
      <c r="I31" t="s">
        <v>24</v>
      </c>
    </row>
    <row r="32" spans="1:9">
      <c r="A32" s="11">
        <v>44782</v>
      </c>
      <c r="B32" s="4">
        <v>535.82000000000005</v>
      </c>
      <c r="C32" s="4">
        <v>1877305</v>
      </c>
      <c r="D32" s="4">
        <v>543.64</v>
      </c>
      <c r="E32" s="4">
        <v>545</v>
      </c>
      <c r="F32" s="4">
        <v>533.89</v>
      </c>
    </row>
    <row r="33" spans="1:9">
      <c r="A33" s="11">
        <v>44783</v>
      </c>
      <c r="B33" s="4">
        <v>539.82000000000005</v>
      </c>
      <c r="C33" s="4">
        <v>2336567</v>
      </c>
      <c r="D33" s="4">
        <v>544.48</v>
      </c>
      <c r="E33" s="4">
        <v>549.91</v>
      </c>
      <c r="F33" s="4">
        <v>537.29</v>
      </c>
    </row>
    <row r="34" spans="1:9">
      <c r="A34" s="11">
        <v>44784</v>
      </c>
      <c r="B34" s="4">
        <v>532.20000000000005</v>
      </c>
      <c r="C34" s="4">
        <v>2340166</v>
      </c>
      <c r="D34" s="4">
        <v>543.24</v>
      </c>
      <c r="E34" s="4">
        <v>543.49</v>
      </c>
      <c r="F34" s="4">
        <v>531.80999999999995</v>
      </c>
    </row>
    <row r="35" spans="1:9">
      <c r="A35" s="11">
        <v>44785</v>
      </c>
      <c r="B35" s="4">
        <v>537.21</v>
      </c>
      <c r="C35" s="4">
        <v>1918238</v>
      </c>
      <c r="D35" s="4">
        <v>536.17999999999995</v>
      </c>
      <c r="E35" s="4">
        <v>538.4</v>
      </c>
      <c r="F35" s="4">
        <v>533.73</v>
      </c>
      <c r="I35" t="s">
        <v>25</v>
      </c>
    </row>
    <row r="36" spans="1:9">
      <c r="A36" s="11">
        <v>44788</v>
      </c>
      <c r="B36" s="4">
        <v>545.75</v>
      </c>
      <c r="C36" s="4">
        <v>1847952</v>
      </c>
      <c r="D36" s="4">
        <v>536.4</v>
      </c>
      <c r="E36" s="4">
        <v>547</v>
      </c>
      <c r="F36" s="4">
        <v>535.67999999999995</v>
      </c>
    </row>
    <row r="37" spans="1:9">
      <c r="A37" s="11">
        <v>44789</v>
      </c>
      <c r="B37" s="4">
        <v>553.02</v>
      </c>
      <c r="C37" s="4">
        <v>2497958</v>
      </c>
      <c r="D37" s="4">
        <v>551.1</v>
      </c>
      <c r="E37" s="4">
        <v>559.97</v>
      </c>
      <c r="F37" s="4">
        <v>548.96780000000001</v>
      </c>
    </row>
    <row r="38" spans="1:9">
      <c r="A38" s="11">
        <v>44790</v>
      </c>
      <c r="B38" s="4">
        <v>556.32000000000005</v>
      </c>
      <c r="C38" s="4">
        <v>1835240</v>
      </c>
      <c r="D38" s="4">
        <v>550</v>
      </c>
      <c r="E38" s="4">
        <v>559.45000000000005</v>
      </c>
      <c r="F38" s="4">
        <v>549.01009999999997</v>
      </c>
    </row>
    <row r="39" spans="1:9">
      <c r="A39" s="11">
        <v>44791</v>
      </c>
      <c r="B39" s="4">
        <v>560.96</v>
      </c>
      <c r="C39" s="4">
        <v>1619184</v>
      </c>
      <c r="D39" s="4">
        <v>559.05999999999995</v>
      </c>
      <c r="E39" s="4">
        <v>564.75</v>
      </c>
      <c r="F39" s="4">
        <v>556.41999999999996</v>
      </c>
    </row>
    <row r="40" spans="1:9">
      <c r="A40" s="11">
        <v>44792</v>
      </c>
      <c r="B40" s="4">
        <v>554.53</v>
      </c>
      <c r="C40" s="4">
        <v>1616955</v>
      </c>
      <c r="D40" s="4">
        <v>558.65</v>
      </c>
      <c r="E40" s="4">
        <v>559.26</v>
      </c>
      <c r="F40" s="4">
        <v>553.16499999999996</v>
      </c>
      <c r="I40" t="s">
        <v>26</v>
      </c>
    </row>
    <row r="41" spans="1:9">
      <c r="A41" s="11">
        <v>44795</v>
      </c>
      <c r="B41" s="4">
        <v>545.47</v>
      </c>
      <c r="C41" s="4">
        <v>1860941</v>
      </c>
      <c r="D41" s="4">
        <v>553</v>
      </c>
      <c r="E41" s="4">
        <v>553</v>
      </c>
      <c r="F41" s="4">
        <v>544.28499999999997</v>
      </c>
      <c r="I41" t="s">
        <v>27</v>
      </c>
    </row>
    <row r="42" spans="1:9">
      <c r="A42" s="11">
        <v>44796</v>
      </c>
      <c r="B42" s="4">
        <v>542.07000000000005</v>
      </c>
      <c r="C42" s="4">
        <v>1358979</v>
      </c>
      <c r="D42" s="4">
        <v>545.74</v>
      </c>
      <c r="E42" s="4">
        <v>546.01</v>
      </c>
      <c r="F42" s="4">
        <v>536.88</v>
      </c>
    </row>
    <row r="43" spans="1:9">
      <c r="A43" s="11">
        <v>44797</v>
      </c>
      <c r="B43" s="4">
        <v>543.22</v>
      </c>
      <c r="C43" s="4">
        <v>1145789</v>
      </c>
      <c r="D43" s="4">
        <v>542.75</v>
      </c>
      <c r="E43" s="4">
        <v>545.22</v>
      </c>
      <c r="F43" s="4">
        <v>539.36</v>
      </c>
    </row>
    <row r="44" spans="1:9">
      <c r="A44" s="11">
        <v>44798</v>
      </c>
      <c r="B44" s="4">
        <v>550.77</v>
      </c>
      <c r="C44" s="4">
        <v>1483254</v>
      </c>
      <c r="D44" s="4">
        <v>545.74</v>
      </c>
      <c r="E44" s="4">
        <v>550.91</v>
      </c>
      <c r="F44" s="4">
        <v>539.54999999999995</v>
      </c>
      <c r="I44" t="s">
        <v>28</v>
      </c>
    </row>
    <row r="45" spans="1:9">
      <c r="A45" s="11">
        <v>44799</v>
      </c>
      <c r="B45" s="4">
        <v>531.82000000000005</v>
      </c>
      <c r="C45" s="4">
        <v>1886777</v>
      </c>
      <c r="D45" s="4">
        <v>550</v>
      </c>
      <c r="E45" s="4">
        <v>552.66999999999996</v>
      </c>
      <c r="F45" s="4">
        <v>531.66999999999996</v>
      </c>
    </row>
    <row r="46" spans="1:9">
      <c r="A46" s="11">
        <v>44802</v>
      </c>
      <c r="B46" s="4">
        <v>531.05999999999995</v>
      </c>
      <c r="C46" s="4">
        <v>1579865</v>
      </c>
      <c r="D46" s="4">
        <v>527.03</v>
      </c>
      <c r="E46" s="4">
        <v>535.5</v>
      </c>
      <c r="F46" s="4">
        <v>524</v>
      </c>
    </row>
    <row r="47" spans="1:9">
      <c r="A47" s="11">
        <v>44803</v>
      </c>
      <c r="B47" s="4">
        <v>524.14</v>
      </c>
      <c r="C47" s="4">
        <v>1872679</v>
      </c>
      <c r="D47" s="4">
        <v>534.28</v>
      </c>
      <c r="E47" s="4">
        <v>536.01</v>
      </c>
      <c r="F47" s="4">
        <v>521.51</v>
      </c>
      <c r="I47" t="s">
        <v>29</v>
      </c>
    </row>
    <row r="48" spans="1:9">
      <c r="A48" s="11">
        <v>44804</v>
      </c>
      <c r="B48" s="4">
        <v>522.1</v>
      </c>
      <c r="C48" s="4">
        <v>2179809</v>
      </c>
      <c r="D48" s="4">
        <v>525.54</v>
      </c>
      <c r="E48" s="4">
        <v>526.32000000000005</v>
      </c>
      <c r="F48" s="4">
        <v>520.26</v>
      </c>
    </row>
    <row r="49" spans="1:9">
      <c r="A49" s="11">
        <v>44805</v>
      </c>
      <c r="B49" s="4">
        <v>529.16999999999996</v>
      </c>
      <c r="C49" s="4">
        <v>2280642</v>
      </c>
      <c r="D49" s="4">
        <v>519.72</v>
      </c>
      <c r="E49" s="4">
        <v>529.58000000000004</v>
      </c>
      <c r="F49" s="4">
        <v>517.03</v>
      </c>
    </row>
    <row r="50" spans="1:9">
      <c r="A50" s="11">
        <v>44806</v>
      </c>
      <c r="B50" s="4">
        <v>519.11</v>
      </c>
      <c r="C50" s="4">
        <v>1901738</v>
      </c>
      <c r="D50" s="4">
        <v>532.70000000000005</v>
      </c>
      <c r="E50" s="4">
        <v>534.84</v>
      </c>
      <c r="F50" s="4">
        <v>516.04999999999995</v>
      </c>
      <c r="I50" t="s">
        <v>30</v>
      </c>
    </row>
    <row r="51" spans="1:9">
      <c r="A51" s="11">
        <v>44810</v>
      </c>
      <c r="B51" s="4">
        <v>518.9</v>
      </c>
      <c r="C51" s="4">
        <v>1933504</v>
      </c>
      <c r="D51" s="4">
        <v>520.16</v>
      </c>
      <c r="E51" s="4">
        <v>523.15</v>
      </c>
      <c r="F51" s="4">
        <v>512.52890000000002</v>
      </c>
      <c r="I51" t="s">
        <v>31</v>
      </c>
    </row>
    <row r="52" spans="1:9">
      <c r="A52" s="11">
        <v>44811</v>
      </c>
      <c r="B52" s="4">
        <v>529.64</v>
      </c>
      <c r="C52" s="4">
        <v>1827910</v>
      </c>
      <c r="D52" s="4">
        <v>520</v>
      </c>
      <c r="E52" s="4">
        <v>531.66</v>
      </c>
      <c r="F52" s="4">
        <v>518.9</v>
      </c>
      <c r="I52" t="s">
        <v>32</v>
      </c>
    </row>
    <row r="53" spans="1:9">
      <c r="A53" s="11">
        <v>44812</v>
      </c>
      <c r="B53" s="4">
        <v>529.12</v>
      </c>
      <c r="C53" s="4">
        <v>1600759</v>
      </c>
      <c r="D53" s="4">
        <v>524.33000000000004</v>
      </c>
      <c r="E53" s="4">
        <v>533.02610000000004</v>
      </c>
      <c r="F53" s="4">
        <v>521.55999999999995</v>
      </c>
      <c r="I53" t="s">
        <v>33</v>
      </c>
    </row>
    <row r="54" spans="1:9">
      <c r="A54" s="11">
        <v>44813</v>
      </c>
      <c r="B54" s="4">
        <v>536.58000000000004</v>
      </c>
      <c r="C54" s="4">
        <v>1931148</v>
      </c>
      <c r="D54" s="4">
        <v>532.12</v>
      </c>
      <c r="E54" s="4">
        <v>538.05999999999995</v>
      </c>
      <c r="F54" s="4">
        <v>529.53</v>
      </c>
      <c r="I54" t="s">
        <v>34</v>
      </c>
    </row>
    <row r="55" spans="1:9">
      <c r="A55" s="11">
        <v>44816</v>
      </c>
      <c r="B55" s="4">
        <v>539.52</v>
      </c>
      <c r="C55" s="4">
        <v>1522447</v>
      </c>
      <c r="D55" s="4">
        <v>537.73</v>
      </c>
      <c r="E55" s="4">
        <v>542.6</v>
      </c>
      <c r="F55" s="4">
        <v>537</v>
      </c>
      <c r="I55" t="s">
        <v>35</v>
      </c>
    </row>
    <row r="56" spans="1:9">
      <c r="A56" s="11">
        <v>44817</v>
      </c>
      <c r="B56" s="4">
        <v>510.3</v>
      </c>
      <c r="C56" s="4">
        <v>2881436</v>
      </c>
      <c r="D56" s="4">
        <v>530.79</v>
      </c>
      <c r="E56" s="4">
        <v>532.24</v>
      </c>
      <c r="F56" s="4">
        <v>508.68819999999999</v>
      </c>
      <c r="I56" t="s">
        <v>36</v>
      </c>
    </row>
    <row r="57" spans="1:9">
      <c r="A57" s="11">
        <v>44818</v>
      </c>
      <c r="B57" s="4">
        <v>508</v>
      </c>
      <c r="C57" s="4">
        <v>2007258</v>
      </c>
      <c r="D57" s="4">
        <v>513.86</v>
      </c>
      <c r="E57" s="4">
        <v>514.01</v>
      </c>
      <c r="F57" s="4">
        <v>503.12009999999998</v>
      </c>
    </row>
    <row r="58" spans="1:9">
      <c r="A58" s="11">
        <v>44819</v>
      </c>
      <c r="B58" s="4">
        <v>503.5</v>
      </c>
      <c r="C58" s="4">
        <v>1749609</v>
      </c>
      <c r="D58" s="4">
        <v>508.4</v>
      </c>
      <c r="E58" s="4">
        <v>509.05500000000001</v>
      </c>
      <c r="F58" s="4">
        <v>500.53</v>
      </c>
    </row>
    <row r="59" spans="1:9">
      <c r="A59" s="11">
        <v>44820</v>
      </c>
      <c r="B59" s="4">
        <v>504.14</v>
      </c>
      <c r="C59" s="4">
        <v>3004815</v>
      </c>
      <c r="D59" s="4">
        <v>499.57</v>
      </c>
      <c r="E59" s="4">
        <v>506.44</v>
      </c>
      <c r="F59" s="4">
        <v>497.3</v>
      </c>
      <c r="I59" t="s">
        <v>37</v>
      </c>
    </row>
    <row r="60" spans="1:9">
      <c r="A60" s="11">
        <v>44823</v>
      </c>
      <c r="B60" s="4">
        <v>506.57</v>
      </c>
      <c r="C60" s="4">
        <v>1441346</v>
      </c>
      <c r="D60" s="4">
        <v>502.16</v>
      </c>
      <c r="E60" s="4">
        <v>506.71</v>
      </c>
      <c r="F60" s="4">
        <v>498.89</v>
      </c>
      <c r="I60" t="s">
        <v>38</v>
      </c>
    </row>
    <row r="61" spans="1:9">
      <c r="A61" s="11">
        <v>44824</v>
      </c>
      <c r="B61" s="4">
        <v>499.52</v>
      </c>
      <c r="C61" s="4">
        <v>1843072</v>
      </c>
      <c r="D61" s="4">
        <v>503</v>
      </c>
      <c r="E61" s="4">
        <v>503.43</v>
      </c>
      <c r="F61" s="4">
        <v>493.42</v>
      </c>
      <c r="I61" t="s">
        <v>39</v>
      </c>
    </row>
    <row r="62" spans="1:9">
      <c r="A62" s="11">
        <v>44825</v>
      </c>
      <c r="B62" s="4">
        <v>493.07</v>
      </c>
      <c r="C62" s="4">
        <v>2082552</v>
      </c>
      <c r="D62" s="4">
        <v>502.5</v>
      </c>
      <c r="E62" s="4">
        <v>506.43</v>
      </c>
      <c r="F62" s="4">
        <v>493</v>
      </c>
    </row>
    <row r="63" spans="1:9">
      <c r="A63" s="11">
        <v>44826</v>
      </c>
      <c r="B63" s="4">
        <v>487.17</v>
      </c>
      <c r="C63" s="4">
        <v>3133113</v>
      </c>
      <c r="D63" s="4">
        <v>494</v>
      </c>
      <c r="E63" s="4">
        <v>494</v>
      </c>
      <c r="F63" s="4">
        <v>484.41</v>
      </c>
    </row>
    <row r="64" spans="1:9">
      <c r="A64" s="11">
        <v>44827</v>
      </c>
      <c r="B64" s="4">
        <v>466.4</v>
      </c>
      <c r="C64" s="4">
        <v>5377805</v>
      </c>
      <c r="D64" s="4">
        <v>478.94</v>
      </c>
      <c r="E64" s="4">
        <v>482.32</v>
      </c>
      <c r="F64" s="4">
        <v>463.53</v>
      </c>
      <c r="I64" t="s">
        <v>40</v>
      </c>
    </row>
    <row r="65" spans="1:9">
      <c r="A65" s="11">
        <v>44830</v>
      </c>
      <c r="B65" s="4">
        <v>480.3</v>
      </c>
      <c r="C65" s="4">
        <v>4001938</v>
      </c>
      <c r="D65" s="4">
        <v>465.87</v>
      </c>
      <c r="E65" s="4">
        <v>484.1096</v>
      </c>
      <c r="F65" s="4">
        <v>465.21</v>
      </c>
      <c r="I65" t="s">
        <v>41</v>
      </c>
    </row>
    <row r="66" spans="1:9">
      <c r="A66" s="11">
        <v>44831</v>
      </c>
      <c r="B66" s="4">
        <v>478.3</v>
      </c>
      <c r="C66" s="4">
        <v>2412425</v>
      </c>
      <c r="D66" s="4">
        <v>485.49</v>
      </c>
      <c r="E66" s="4">
        <v>488.4</v>
      </c>
      <c r="F66" s="4">
        <v>475.43</v>
      </c>
      <c r="I66" t="s">
        <v>42</v>
      </c>
    </row>
    <row r="67" spans="1:9">
      <c r="A67" s="11">
        <v>44832</v>
      </c>
      <c r="B67" s="4">
        <v>488.29</v>
      </c>
      <c r="C67" s="4">
        <v>2419497</v>
      </c>
      <c r="D67" s="4">
        <v>481.53</v>
      </c>
      <c r="E67" s="4">
        <v>491.55</v>
      </c>
      <c r="F67" s="4">
        <v>474.19</v>
      </c>
    </row>
    <row r="68" spans="1:9">
      <c r="A68" s="11">
        <v>44833</v>
      </c>
      <c r="B68" s="4">
        <v>478.98</v>
      </c>
      <c r="C68" s="4">
        <v>1963927</v>
      </c>
      <c r="D68" s="4">
        <v>485.61</v>
      </c>
      <c r="E68" s="4">
        <v>489.01</v>
      </c>
      <c r="F68" s="4">
        <v>474.06630000000001</v>
      </c>
    </row>
    <row r="69" spans="1:9">
      <c r="A69" s="11">
        <v>44834</v>
      </c>
      <c r="B69" s="4">
        <v>472.27</v>
      </c>
      <c r="C69" s="4">
        <v>2436707</v>
      </c>
      <c r="D69" s="4">
        <v>480.66</v>
      </c>
      <c r="E69" s="4">
        <v>483.83</v>
      </c>
      <c r="F69" s="4">
        <v>471.87</v>
      </c>
    </row>
    <row r="70" spans="1:9">
      <c r="A70" s="11">
        <v>44837</v>
      </c>
      <c r="B70" s="4">
        <v>477.73</v>
      </c>
      <c r="C70" s="4">
        <v>2338532</v>
      </c>
      <c r="D70" s="4">
        <v>474.5</v>
      </c>
      <c r="E70" s="4">
        <v>480.84</v>
      </c>
      <c r="F70" s="4">
        <v>470.4</v>
      </c>
    </row>
    <row r="71" spans="1:9">
      <c r="A71" s="11">
        <v>44838</v>
      </c>
      <c r="B71" s="4">
        <v>486.13</v>
      </c>
      <c r="C71" s="4">
        <v>2175570</v>
      </c>
      <c r="D71" s="4">
        <v>483.83</v>
      </c>
      <c r="E71" s="4">
        <v>488.02</v>
      </c>
      <c r="F71" s="4">
        <v>480.73</v>
      </c>
      <c r="I71" t="s">
        <v>43</v>
      </c>
    </row>
    <row r="72" spans="1:9">
      <c r="A72" s="11">
        <v>44839</v>
      </c>
      <c r="B72" s="4">
        <v>480.32</v>
      </c>
      <c r="C72" s="4">
        <v>1587657</v>
      </c>
      <c r="D72" s="4">
        <v>481.3</v>
      </c>
      <c r="E72" s="4">
        <v>483.87</v>
      </c>
      <c r="F72" s="4">
        <v>474.82139999999998</v>
      </c>
      <c r="I72" t="s">
        <v>44</v>
      </c>
    </row>
    <row r="73" spans="1:9">
      <c r="A73" s="11">
        <v>44840</v>
      </c>
      <c r="B73" s="4">
        <v>482.49</v>
      </c>
      <c r="C73" s="4">
        <v>2430699</v>
      </c>
      <c r="D73" s="4">
        <v>483.45</v>
      </c>
      <c r="E73" s="4">
        <v>493.88</v>
      </c>
      <c r="F73" s="4">
        <v>481.92</v>
      </c>
      <c r="I73" t="s">
        <v>45</v>
      </c>
    </row>
    <row r="74" spans="1:9">
      <c r="A74" s="11">
        <v>44841</v>
      </c>
      <c r="B74" s="4">
        <v>468.15</v>
      </c>
      <c r="C74" s="4">
        <v>2568079</v>
      </c>
      <c r="D74" s="4">
        <v>478.26</v>
      </c>
      <c r="E74" s="4">
        <v>479.10500000000002</v>
      </c>
      <c r="F74" s="4">
        <v>466.12</v>
      </c>
      <c r="I74" t="s">
        <v>46</v>
      </c>
    </row>
    <row r="75" spans="1:9">
      <c r="A75" s="11">
        <v>44844</v>
      </c>
      <c r="B75" s="4">
        <v>466.31</v>
      </c>
      <c r="C75" s="4">
        <v>1616272</v>
      </c>
      <c r="D75" s="4">
        <v>469.69</v>
      </c>
      <c r="E75" s="4">
        <v>470.25</v>
      </c>
      <c r="F75" s="4">
        <v>461.61</v>
      </c>
      <c r="I75" t="s">
        <v>47</v>
      </c>
    </row>
    <row r="76" spans="1:9">
      <c r="A76" s="11">
        <v>44845</v>
      </c>
      <c r="B76" s="4">
        <v>472.02</v>
      </c>
      <c r="C76" s="4">
        <v>2341373</v>
      </c>
      <c r="D76" s="4">
        <v>465</v>
      </c>
      <c r="E76" s="4">
        <v>477.25</v>
      </c>
      <c r="F76" s="4">
        <v>463.7</v>
      </c>
    </row>
    <row r="77" spans="1:9">
      <c r="A77" s="11">
        <v>44846</v>
      </c>
      <c r="B77" s="4">
        <v>466.38</v>
      </c>
      <c r="C77" s="4">
        <v>2043932</v>
      </c>
      <c r="D77" s="4">
        <v>474.32</v>
      </c>
      <c r="E77" s="4">
        <v>479.74</v>
      </c>
      <c r="F77" s="4">
        <v>466.3</v>
      </c>
    </row>
    <row r="78" spans="1:9">
      <c r="A78" s="11">
        <v>44847</v>
      </c>
      <c r="B78" s="4">
        <v>467.99</v>
      </c>
      <c r="C78" s="4">
        <v>3390881</v>
      </c>
      <c r="D78" s="4">
        <v>458.19</v>
      </c>
      <c r="E78" s="4">
        <v>471.74</v>
      </c>
      <c r="F78" s="4">
        <v>449.03</v>
      </c>
    </row>
    <row r="79" spans="1:9">
      <c r="A79" s="11">
        <v>44848</v>
      </c>
      <c r="B79" s="4">
        <v>454.65</v>
      </c>
      <c r="C79" s="4">
        <v>2304733</v>
      </c>
      <c r="D79" s="4">
        <v>472.03</v>
      </c>
      <c r="E79" s="4">
        <v>473.39</v>
      </c>
      <c r="F79" s="4">
        <v>453.79</v>
      </c>
    </row>
    <row r="80" spans="1:9">
      <c r="A80" s="11">
        <v>44851</v>
      </c>
      <c r="B80" s="4">
        <v>464.17</v>
      </c>
      <c r="C80" s="4">
        <v>2097535</v>
      </c>
      <c r="D80" s="4">
        <v>461.65</v>
      </c>
      <c r="E80" s="4">
        <v>466.87990000000002</v>
      </c>
      <c r="F80" s="4">
        <v>460.48</v>
      </c>
    </row>
    <row r="81" spans="1:9">
      <c r="A81" s="11">
        <v>44852</v>
      </c>
      <c r="B81" s="4">
        <v>473.27</v>
      </c>
      <c r="C81" s="4">
        <v>1863980</v>
      </c>
      <c r="D81" s="4">
        <v>473.2</v>
      </c>
      <c r="E81" s="4">
        <v>476.52050000000003</v>
      </c>
      <c r="F81" s="4">
        <v>468.83</v>
      </c>
      <c r="I81" t="s">
        <v>48</v>
      </c>
    </row>
    <row r="82" spans="1:9">
      <c r="A82" s="11">
        <v>44853</v>
      </c>
      <c r="B82" s="4">
        <v>471.43</v>
      </c>
      <c r="C82" s="4">
        <v>1207647</v>
      </c>
      <c r="D82" s="4">
        <v>467.81</v>
      </c>
      <c r="E82" s="4">
        <v>474.86669999999998</v>
      </c>
      <c r="F82" s="4">
        <v>466.95</v>
      </c>
    </row>
    <row r="83" spans="1:9">
      <c r="A83" s="11">
        <v>44854</v>
      </c>
      <c r="B83" s="4">
        <v>464.62</v>
      </c>
      <c r="C83" s="4">
        <v>1709509</v>
      </c>
      <c r="D83" s="4">
        <v>471</v>
      </c>
      <c r="E83" s="4">
        <v>472.08</v>
      </c>
      <c r="F83" s="4">
        <v>462.91</v>
      </c>
    </row>
    <row r="84" spans="1:9">
      <c r="A84" s="11">
        <v>44855</v>
      </c>
      <c r="B84" s="4">
        <v>478.18</v>
      </c>
      <c r="C84" s="4">
        <v>2508437</v>
      </c>
      <c r="D84" s="4">
        <v>463.71</v>
      </c>
      <c r="E84" s="4">
        <v>479.57</v>
      </c>
      <c r="F84" s="4">
        <v>462.28</v>
      </c>
    </row>
    <row r="85" spans="1:9">
      <c r="A85" s="11">
        <v>44858</v>
      </c>
      <c r="B85" s="4">
        <v>496.97</v>
      </c>
      <c r="C85" s="4">
        <v>2366235</v>
      </c>
      <c r="D85" s="4">
        <v>481.61</v>
      </c>
      <c r="E85" s="4">
        <v>498</v>
      </c>
      <c r="F85" s="4">
        <v>481.01</v>
      </c>
    </row>
    <row r="86" spans="1:9">
      <c r="A86" s="11">
        <v>44859</v>
      </c>
      <c r="B86" s="4">
        <v>499.06</v>
      </c>
      <c r="C86" s="4">
        <v>2130859</v>
      </c>
      <c r="D86" s="4">
        <v>493.32</v>
      </c>
      <c r="E86" s="4">
        <v>500.19</v>
      </c>
      <c r="F86" s="4">
        <v>490.50009999999997</v>
      </c>
      <c r="I86" t="s">
        <v>49</v>
      </c>
    </row>
    <row r="87" spans="1:9">
      <c r="A87" s="11">
        <v>44860</v>
      </c>
      <c r="B87" s="4">
        <v>499.45</v>
      </c>
      <c r="C87" s="4">
        <v>2089915</v>
      </c>
      <c r="D87" s="4">
        <v>498</v>
      </c>
      <c r="E87" s="4">
        <v>507.42</v>
      </c>
      <c r="F87" s="4">
        <v>495.69</v>
      </c>
      <c r="I87" t="s">
        <v>50</v>
      </c>
    </row>
    <row r="88" spans="1:9">
      <c r="A88" s="11">
        <v>44861</v>
      </c>
      <c r="B88" s="4">
        <v>496.54</v>
      </c>
      <c r="C88" s="4">
        <v>1576567</v>
      </c>
      <c r="D88" s="4">
        <v>499.81</v>
      </c>
      <c r="E88" s="4">
        <v>503.01</v>
      </c>
      <c r="F88" s="4">
        <v>494.14</v>
      </c>
    </row>
    <row r="89" spans="1:9">
      <c r="A89" s="11">
        <v>44862</v>
      </c>
      <c r="B89" s="4">
        <v>510.87</v>
      </c>
      <c r="C89" s="4">
        <v>2369348</v>
      </c>
      <c r="D89" s="4">
        <v>497.3</v>
      </c>
      <c r="E89" s="4">
        <v>512.82000000000005</v>
      </c>
      <c r="F89" s="4">
        <v>495.97</v>
      </c>
      <c r="I89" t="s">
        <v>51</v>
      </c>
    </row>
    <row r="90" spans="1:9">
      <c r="A90" s="11">
        <v>44865</v>
      </c>
      <c r="B90" s="4">
        <v>501.5</v>
      </c>
      <c r="C90" s="4">
        <v>2192211</v>
      </c>
      <c r="D90" s="4">
        <v>509.63499999999999</v>
      </c>
      <c r="E90" s="4">
        <v>509.63499999999999</v>
      </c>
      <c r="F90" s="4">
        <v>500.5</v>
      </c>
      <c r="I90" t="s">
        <v>52</v>
      </c>
    </row>
    <row r="91" spans="1:9">
      <c r="A91" s="11">
        <v>44866</v>
      </c>
      <c r="B91" s="4">
        <v>499.96</v>
      </c>
      <c r="C91" s="4">
        <v>1586311</v>
      </c>
      <c r="D91" s="4">
        <v>503.7</v>
      </c>
      <c r="E91" s="4">
        <v>507.3852</v>
      </c>
      <c r="F91" s="4">
        <v>499.78</v>
      </c>
      <c r="I91" t="s">
        <v>53</v>
      </c>
    </row>
    <row r="92" spans="1:9">
      <c r="A92" s="11">
        <v>44867</v>
      </c>
      <c r="B92" s="4">
        <v>483.51</v>
      </c>
      <c r="C92" s="4">
        <v>2467966</v>
      </c>
      <c r="D92" s="4">
        <v>497.8</v>
      </c>
      <c r="E92" s="4">
        <v>503.23500000000001</v>
      </c>
      <c r="F92" s="4">
        <v>483.27</v>
      </c>
      <c r="I92" t="s">
        <v>54</v>
      </c>
    </row>
    <row r="93" spans="1:9">
      <c r="A93" s="11">
        <v>44868</v>
      </c>
      <c r="B93" s="4">
        <v>486.29</v>
      </c>
      <c r="C93" s="4">
        <v>2010383</v>
      </c>
      <c r="D93" s="4">
        <v>480.88</v>
      </c>
      <c r="E93" s="4">
        <v>491.32499999999999</v>
      </c>
      <c r="F93" s="4">
        <v>479.71260000000001</v>
      </c>
      <c r="I93" t="s">
        <v>55</v>
      </c>
    </row>
    <row r="94" spans="1:9">
      <c r="A94" s="11">
        <v>44869</v>
      </c>
      <c r="B94" s="4">
        <v>486.41</v>
      </c>
      <c r="C94" s="4">
        <v>1987258</v>
      </c>
      <c r="D94" s="4">
        <v>490.4</v>
      </c>
      <c r="E94" s="4">
        <v>492.63</v>
      </c>
      <c r="F94" s="4">
        <v>476.49</v>
      </c>
    </row>
    <row r="95" spans="1:9">
      <c r="A95" s="11">
        <v>44872</v>
      </c>
      <c r="B95" s="4">
        <v>488.55</v>
      </c>
      <c r="C95" s="4">
        <v>2036031</v>
      </c>
      <c r="D95" s="4">
        <v>477.05</v>
      </c>
      <c r="E95" s="4">
        <v>490</v>
      </c>
      <c r="F95" s="4">
        <v>474.5</v>
      </c>
      <c r="I95" t="s">
        <v>56</v>
      </c>
    </row>
    <row r="96" spans="1:9">
      <c r="A96" s="11">
        <v>44873</v>
      </c>
      <c r="B96" s="4">
        <v>492.76</v>
      </c>
      <c r="C96" s="4">
        <v>1709907</v>
      </c>
      <c r="D96" s="4">
        <v>490.73</v>
      </c>
      <c r="E96" s="4">
        <v>498.26</v>
      </c>
      <c r="F96" s="4">
        <v>484.51</v>
      </c>
      <c r="I96" t="s">
        <v>57</v>
      </c>
    </row>
    <row r="97" spans="1:9">
      <c r="A97" s="11">
        <v>44874</v>
      </c>
      <c r="B97" s="4">
        <v>489.97</v>
      </c>
      <c r="C97" s="4">
        <v>1640520</v>
      </c>
      <c r="D97" s="4">
        <v>491.9</v>
      </c>
      <c r="E97" s="4">
        <v>497.58</v>
      </c>
      <c r="F97" s="4">
        <v>486.86009999999999</v>
      </c>
      <c r="I97" t="s">
        <v>58</v>
      </c>
    </row>
    <row r="98" spans="1:9">
      <c r="A98" s="11">
        <v>44875</v>
      </c>
      <c r="B98" s="4">
        <v>513.13</v>
      </c>
      <c r="C98" s="4">
        <v>3098317</v>
      </c>
      <c r="D98" s="4">
        <v>504.95</v>
      </c>
      <c r="E98" s="4">
        <v>514.85</v>
      </c>
      <c r="F98" s="4">
        <v>501.4</v>
      </c>
    </row>
    <row r="99" spans="1:9">
      <c r="A99" s="11">
        <v>44876</v>
      </c>
      <c r="B99" s="4">
        <v>515.47</v>
      </c>
      <c r="C99" s="4">
        <v>2393502</v>
      </c>
      <c r="D99" s="4">
        <v>513.13</v>
      </c>
      <c r="E99" s="4">
        <v>516.84</v>
      </c>
      <c r="F99" s="4">
        <v>506.71</v>
      </c>
      <c r="I99" t="s">
        <v>59</v>
      </c>
    </row>
    <row r="100" spans="1:9">
      <c r="A100" s="11">
        <v>44879</v>
      </c>
      <c r="B100" s="4">
        <v>509.68</v>
      </c>
      <c r="C100" s="4">
        <v>1820240</v>
      </c>
      <c r="D100" s="4">
        <v>515.77</v>
      </c>
      <c r="E100" s="4">
        <v>520.69989999999996</v>
      </c>
      <c r="F100" s="4">
        <v>509.42</v>
      </c>
      <c r="I100" t="s">
        <v>60</v>
      </c>
    </row>
    <row r="101" spans="1:9">
      <c r="A101" s="11">
        <v>44880</v>
      </c>
      <c r="B101" s="4">
        <v>526.47</v>
      </c>
      <c r="C101" s="4">
        <v>2502189</v>
      </c>
      <c r="D101" s="4">
        <v>520</v>
      </c>
      <c r="E101" s="4">
        <v>529.79999999999995</v>
      </c>
      <c r="F101" s="4">
        <v>520</v>
      </c>
    </row>
    <row r="102" spans="1:9">
      <c r="A102" s="11">
        <v>44881</v>
      </c>
      <c r="B102" s="4">
        <v>524.11</v>
      </c>
      <c r="C102" s="4">
        <v>1833590</v>
      </c>
      <c r="D102" s="4">
        <v>521.30999999999995</v>
      </c>
      <c r="E102" s="4">
        <v>528.55999999999995</v>
      </c>
      <c r="F102" s="4">
        <v>520.16999999999996</v>
      </c>
    </row>
    <row r="103" spans="1:9">
      <c r="A103" s="11">
        <v>44882</v>
      </c>
      <c r="B103" s="4">
        <v>521.32000000000005</v>
      </c>
      <c r="C103" s="4">
        <v>1903715</v>
      </c>
      <c r="D103" s="4">
        <v>519</v>
      </c>
      <c r="E103" s="4">
        <v>521.79</v>
      </c>
      <c r="F103" s="4">
        <v>512.96</v>
      </c>
    </row>
    <row r="104" spans="1:9">
      <c r="A104" s="11">
        <v>44883</v>
      </c>
      <c r="B104" s="4">
        <v>523.66999999999996</v>
      </c>
      <c r="C104" s="4">
        <v>1584684</v>
      </c>
      <c r="D104" s="4">
        <v>526.87</v>
      </c>
      <c r="E104" s="4">
        <v>529.54</v>
      </c>
      <c r="F104" s="4">
        <v>518.19000000000005</v>
      </c>
      <c r="I104" t="s">
        <v>61</v>
      </c>
    </row>
    <row r="105" spans="1:9">
      <c r="A105" s="11">
        <v>44886</v>
      </c>
      <c r="B105" s="4">
        <v>523.37</v>
      </c>
      <c r="C105" s="4">
        <v>1268524</v>
      </c>
      <c r="D105" s="4">
        <v>525.74</v>
      </c>
      <c r="E105" s="4">
        <v>527.28</v>
      </c>
      <c r="F105" s="4">
        <v>522.08000000000004</v>
      </c>
      <c r="I105" t="s">
        <v>62</v>
      </c>
    </row>
    <row r="106" spans="1:9">
      <c r="A106" s="11">
        <v>44887</v>
      </c>
      <c r="B106" s="4">
        <v>531.95000000000005</v>
      </c>
      <c r="C106" s="4">
        <v>1809067</v>
      </c>
      <c r="D106" s="4">
        <v>529.96</v>
      </c>
      <c r="E106" s="4">
        <v>532.79999999999995</v>
      </c>
      <c r="F106" s="4">
        <v>526.67999999999995</v>
      </c>
      <c r="I106" t="s">
        <v>63</v>
      </c>
    </row>
    <row r="107" spans="1:9">
      <c r="A107" s="11">
        <v>44888</v>
      </c>
      <c r="B107" s="4">
        <v>534.49</v>
      </c>
      <c r="C107" s="4">
        <v>1288249</v>
      </c>
      <c r="D107" s="4">
        <v>534</v>
      </c>
      <c r="E107" s="4">
        <v>536.79999999999995</v>
      </c>
      <c r="F107" s="4">
        <v>530.4</v>
      </c>
      <c r="I107" t="s">
        <v>64</v>
      </c>
    </row>
    <row r="108" spans="1:9">
      <c r="A108" s="11">
        <v>44890</v>
      </c>
      <c r="B108" s="4">
        <v>533.66</v>
      </c>
      <c r="C108" s="4">
        <v>744222</v>
      </c>
      <c r="D108" s="4">
        <v>534.16</v>
      </c>
      <c r="E108" s="4">
        <v>535.86</v>
      </c>
      <c r="F108" s="4">
        <v>533.07000000000005</v>
      </c>
      <c r="I108" t="s">
        <v>65</v>
      </c>
    </row>
    <row r="109" spans="1:9">
      <c r="A109" s="11">
        <v>44893</v>
      </c>
      <c r="B109" s="4">
        <v>530.91999999999996</v>
      </c>
      <c r="C109" s="4">
        <v>1684701</v>
      </c>
      <c r="D109" s="4">
        <v>530.89</v>
      </c>
      <c r="E109" s="4">
        <v>536.24990000000003</v>
      </c>
      <c r="F109" s="4">
        <v>528.94000000000005</v>
      </c>
    </row>
    <row r="110" spans="1:9">
      <c r="A110" s="11">
        <v>44894</v>
      </c>
      <c r="B110" s="4">
        <v>528.96</v>
      </c>
      <c r="C110" s="4">
        <v>1685739</v>
      </c>
      <c r="D110" s="4">
        <v>531.04</v>
      </c>
      <c r="E110" s="4">
        <v>533.72</v>
      </c>
      <c r="F110" s="4">
        <v>528</v>
      </c>
      <c r="I110" t="s">
        <v>66</v>
      </c>
    </row>
    <row r="111" spans="1:9">
      <c r="A111" s="11">
        <v>44895</v>
      </c>
      <c r="B111" s="4">
        <v>539.25</v>
      </c>
      <c r="C111" s="4">
        <v>3601779</v>
      </c>
      <c r="D111" s="4">
        <v>527.41</v>
      </c>
      <c r="E111" s="4">
        <v>542.58000000000004</v>
      </c>
      <c r="F111" s="4">
        <v>522.14</v>
      </c>
      <c r="I111" t="s">
        <v>67</v>
      </c>
    </row>
    <row r="112" spans="1:9">
      <c r="A112" s="11">
        <v>44896</v>
      </c>
      <c r="B112" s="4">
        <v>503.86</v>
      </c>
      <c r="C112" s="4">
        <v>6970367</v>
      </c>
      <c r="D112" s="4">
        <v>519.14</v>
      </c>
      <c r="E112" s="4">
        <v>519.14</v>
      </c>
      <c r="F112" s="4">
        <v>495.66730000000001</v>
      </c>
    </row>
    <row r="113" spans="1:9">
      <c r="A113" s="11">
        <v>44897</v>
      </c>
      <c r="B113" s="4">
        <v>494.53</v>
      </c>
      <c r="C113" s="4">
        <v>3632096</v>
      </c>
      <c r="D113" s="4">
        <v>498.52</v>
      </c>
      <c r="E113" s="4">
        <v>498.97</v>
      </c>
      <c r="F113" s="4">
        <v>492.11</v>
      </c>
    </row>
    <row r="114" spans="1:9">
      <c r="A114" s="11">
        <v>44900</v>
      </c>
      <c r="B114" s="4">
        <v>488.66</v>
      </c>
      <c r="C114" s="4">
        <v>2455346</v>
      </c>
      <c r="D114" s="4">
        <v>492.5</v>
      </c>
      <c r="E114" s="4">
        <v>492.7</v>
      </c>
      <c r="F114" s="4">
        <v>484.73</v>
      </c>
      <c r="I114" t="s">
        <v>68</v>
      </c>
    </row>
    <row r="115" spans="1:9">
      <c r="A115" s="11">
        <v>44901</v>
      </c>
      <c r="B115" s="4">
        <v>481.16</v>
      </c>
      <c r="C115" s="4">
        <v>2995894</v>
      </c>
      <c r="D115" s="4">
        <v>490.66</v>
      </c>
      <c r="E115" s="4">
        <v>491.47</v>
      </c>
      <c r="F115" s="4">
        <v>477.17</v>
      </c>
      <c r="I115" t="s">
        <v>69</v>
      </c>
    </row>
    <row r="116" spans="1:9">
      <c r="A116" s="11">
        <v>44902</v>
      </c>
      <c r="B116" s="4">
        <v>481.97</v>
      </c>
      <c r="C116" s="4">
        <v>2072597</v>
      </c>
      <c r="D116" s="4">
        <v>479.09</v>
      </c>
      <c r="E116" s="4">
        <v>486.54</v>
      </c>
      <c r="F116" s="4">
        <v>478.87</v>
      </c>
      <c r="I116" t="s">
        <v>70</v>
      </c>
    </row>
    <row r="117" spans="1:9">
      <c r="A117" s="11">
        <v>44903</v>
      </c>
      <c r="B117" s="4">
        <v>481.42</v>
      </c>
      <c r="C117" s="4">
        <v>2901019</v>
      </c>
      <c r="D117" s="4">
        <v>482.9</v>
      </c>
      <c r="E117" s="4">
        <v>483.33</v>
      </c>
      <c r="F117" s="4">
        <v>473.5</v>
      </c>
      <c r="I117" t="s">
        <v>71</v>
      </c>
    </row>
    <row r="118" spans="1:9">
      <c r="A118" s="11">
        <v>44904</v>
      </c>
      <c r="B118" s="4">
        <v>483.02</v>
      </c>
      <c r="C118" s="4">
        <v>4211132</v>
      </c>
      <c r="D118" s="4">
        <v>475.1</v>
      </c>
      <c r="E118" s="4">
        <v>490.09</v>
      </c>
      <c r="F118" s="4">
        <v>470.5</v>
      </c>
      <c r="I118" t="s">
        <v>72</v>
      </c>
    </row>
    <row r="119" spans="1:9">
      <c r="A119" s="11">
        <v>44907</v>
      </c>
      <c r="B119" s="4">
        <v>487.68</v>
      </c>
      <c r="C119" s="4">
        <v>2276351</v>
      </c>
      <c r="D119" s="4">
        <v>482.73</v>
      </c>
      <c r="E119" s="4">
        <v>487.82</v>
      </c>
      <c r="F119" s="4">
        <v>480.67</v>
      </c>
      <c r="I119" t="s">
        <v>73</v>
      </c>
    </row>
    <row r="120" spans="1:9">
      <c r="A120" s="11">
        <v>44908</v>
      </c>
      <c r="B120" s="4">
        <v>488.2</v>
      </c>
      <c r="C120" s="4">
        <v>2626732</v>
      </c>
      <c r="D120" s="4">
        <v>497.04</v>
      </c>
      <c r="E120" s="4">
        <v>497.97</v>
      </c>
      <c r="F120" s="4">
        <v>481.55009999999999</v>
      </c>
      <c r="I120" t="s">
        <v>74</v>
      </c>
    </row>
    <row r="121" spans="1:9">
      <c r="A121" s="11">
        <v>44909</v>
      </c>
      <c r="B121" s="4">
        <v>483.52</v>
      </c>
      <c r="C121" s="4">
        <v>2145018</v>
      </c>
      <c r="D121" s="4">
        <v>488.85500000000002</v>
      </c>
      <c r="E121" s="4">
        <v>491.69</v>
      </c>
      <c r="F121" s="4">
        <v>481.04</v>
      </c>
    </row>
    <row r="122" spans="1:9">
      <c r="A122" s="11">
        <v>44910</v>
      </c>
      <c r="B122" s="4">
        <v>463.91</v>
      </c>
      <c r="C122" s="4">
        <v>3439381</v>
      </c>
      <c r="D122" s="4">
        <v>475.34</v>
      </c>
      <c r="E122" s="4">
        <v>476.69990000000001</v>
      </c>
      <c r="F122" s="4">
        <v>463.16</v>
      </c>
    </row>
    <row r="123" spans="1:9">
      <c r="A123" s="11">
        <v>44911</v>
      </c>
      <c r="B123" s="4">
        <v>461.45</v>
      </c>
      <c r="C123" s="4">
        <v>4909204</v>
      </c>
      <c r="D123" s="4">
        <v>461.26</v>
      </c>
      <c r="E123" s="4">
        <v>464.79</v>
      </c>
      <c r="F123" s="4">
        <v>456.88</v>
      </c>
    </row>
    <row r="124" spans="1:9">
      <c r="A124" s="11">
        <v>44914</v>
      </c>
      <c r="B124" s="4">
        <v>458.63</v>
      </c>
      <c r="C124" s="4">
        <v>1939248</v>
      </c>
      <c r="D124" s="4">
        <v>460.92</v>
      </c>
      <c r="E124" s="4">
        <v>463.41</v>
      </c>
      <c r="F124" s="4">
        <v>455.35500000000002</v>
      </c>
      <c r="I124" t="s">
        <v>75</v>
      </c>
    </row>
    <row r="125" spans="1:9">
      <c r="A125" s="11">
        <v>44915</v>
      </c>
      <c r="B125" s="4">
        <v>457.82</v>
      </c>
      <c r="C125" s="4">
        <v>1993675</v>
      </c>
      <c r="D125" s="4">
        <v>456.56</v>
      </c>
      <c r="E125" s="4">
        <v>460.25</v>
      </c>
      <c r="F125" s="4">
        <v>452.53</v>
      </c>
      <c r="I125" t="s">
        <v>76</v>
      </c>
    </row>
    <row r="126" spans="1:9">
      <c r="A126" s="11">
        <v>44916</v>
      </c>
      <c r="B126" s="4">
        <v>462.06</v>
      </c>
      <c r="C126" s="4">
        <v>1462351</v>
      </c>
      <c r="D126" s="4">
        <v>459.38</v>
      </c>
      <c r="E126" s="4">
        <v>463.69</v>
      </c>
      <c r="F126" s="4">
        <v>456.2</v>
      </c>
    </row>
    <row r="127" spans="1:9">
      <c r="A127" s="11">
        <v>44917</v>
      </c>
      <c r="B127" s="4">
        <v>458.71</v>
      </c>
      <c r="C127" s="4">
        <v>1907717</v>
      </c>
      <c r="D127" s="4">
        <v>458.65</v>
      </c>
      <c r="E127" s="4">
        <v>460.4</v>
      </c>
      <c r="F127" s="4">
        <v>453.39</v>
      </c>
    </row>
    <row r="128" spans="1:9">
      <c r="A128" s="11">
        <v>44918</v>
      </c>
      <c r="B128" s="4">
        <v>462.65</v>
      </c>
      <c r="C128" s="4">
        <v>1229523</v>
      </c>
      <c r="D128" s="4">
        <v>457.52</v>
      </c>
      <c r="E128" s="4">
        <v>463.17989999999998</v>
      </c>
      <c r="F128" s="4">
        <v>454.8</v>
      </c>
    </row>
    <row r="129" spans="1:9">
      <c r="A129" s="11">
        <v>44922</v>
      </c>
      <c r="B129" s="4">
        <v>458.5</v>
      </c>
      <c r="C129" s="4">
        <v>1230839</v>
      </c>
      <c r="D129" s="4">
        <v>464.4</v>
      </c>
      <c r="E129" s="4">
        <v>464.7</v>
      </c>
      <c r="F129" s="4">
        <v>457.11</v>
      </c>
    </row>
    <row r="130" spans="1:9">
      <c r="A130" s="11">
        <v>44923</v>
      </c>
      <c r="B130" s="4">
        <v>452.99</v>
      </c>
      <c r="C130" s="4">
        <v>1324141</v>
      </c>
      <c r="D130" s="4">
        <v>457.54</v>
      </c>
      <c r="E130" s="4">
        <v>460.46</v>
      </c>
      <c r="F130" s="4">
        <v>452.8</v>
      </c>
      <c r="I130" t="s">
        <v>77</v>
      </c>
    </row>
    <row r="131" spans="1:9">
      <c r="A131" s="11">
        <v>44924</v>
      </c>
      <c r="B131" s="4">
        <v>456.53</v>
      </c>
      <c r="C131" s="4">
        <v>1464967</v>
      </c>
      <c r="D131" s="4">
        <v>455.63</v>
      </c>
      <c r="E131" s="4">
        <v>459</v>
      </c>
      <c r="F131" s="4">
        <v>453.46</v>
      </c>
      <c r="I131" t="s">
        <v>78</v>
      </c>
    </row>
    <row r="132" spans="1:9">
      <c r="A132" s="11">
        <v>44925</v>
      </c>
      <c r="B132" s="4">
        <v>456.5</v>
      </c>
      <c r="C132" s="4">
        <v>1803243</v>
      </c>
      <c r="D132" s="4">
        <v>454.65</v>
      </c>
      <c r="E132" s="4">
        <v>456.7</v>
      </c>
      <c r="F132" s="4">
        <v>450.75</v>
      </c>
      <c r="I132" t="s">
        <v>79</v>
      </c>
    </row>
    <row r="133" spans="1:9">
      <c r="A133" s="11">
        <v>44929</v>
      </c>
      <c r="B133" s="4">
        <v>453.28</v>
      </c>
      <c r="C133" s="4">
        <v>1978075</v>
      </c>
      <c r="D133" s="4">
        <v>458</v>
      </c>
      <c r="E133" s="4">
        <v>458.8</v>
      </c>
      <c r="F133" s="4">
        <v>447.9</v>
      </c>
      <c r="I133" t="s">
        <v>80</v>
      </c>
    </row>
    <row r="134" spans="1:9">
      <c r="A134" s="11">
        <v>44930</v>
      </c>
      <c r="B134" s="4">
        <v>456.56</v>
      </c>
      <c r="C134" s="4">
        <v>2097322</v>
      </c>
      <c r="D134" s="4">
        <v>457.18</v>
      </c>
      <c r="E134" s="4">
        <v>459.51</v>
      </c>
      <c r="F134" s="4">
        <v>452.59</v>
      </c>
    </row>
    <row r="135" spans="1:9">
      <c r="A135" s="11">
        <v>44931</v>
      </c>
      <c r="B135" s="4">
        <v>450.19</v>
      </c>
      <c r="C135" s="4">
        <v>2169298</v>
      </c>
      <c r="D135" s="4">
        <v>454.54</v>
      </c>
      <c r="E135" s="4">
        <v>456.43</v>
      </c>
      <c r="F135" s="4">
        <v>449.62</v>
      </c>
      <c r="I135" t="s">
        <v>81</v>
      </c>
    </row>
    <row r="136" spans="1:9">
      <c r="A136" s="11">
        <v>44932</v>
      </c>
      <c r="B136" s="4">
        <v>482.87</v>
      </c>
      <c r="C136" s="4">
        <v>5174491</v>
      </c>
      <c r="D136" s="4">
        <v>463.08</v>
      </c>
      <c r="E136" s="4">
        <v>484.42</v>
      </c>
      <c r="F136" s="4">
        <v>462.22</v>
      </c>
    </row>
    <row r="137" spans="1:9">
      <c r="A137" s="11">
        <v>44935</v>
      </c>
      <c r="B137" s="4">
        <v>478.75</v>
      </c>
      <c r="C137" s="4">
        <v>2384764</v>
      </c>
      <c r="D137" s="4">
        <v>482.93</v>
      </c>
      <c r="E137" s="4">
        <v>486.87</v>
      </c>
      <c r="F137" s="4">
        <v>478.14</v>
      </c>
    </row>
    <row r="138" spans="1:9">
      <c r="A138" s="11">
        <v>44936</v>
      </c>
      <c r="B138" s="4">
        <v>481.4</v>
      </c>
      <c r="C138" s="4">
        <v>1649860</v>
      </c>
      <c r="D138" s="4">
        <v>477.14</v>
      </c>
      <c r="E138" s="4">
        <v>482.09</v>
      </c>
      <c r="F138" s="4">
        <v>475.48</v>
      </c>
    </row>
  </sheetData>
  <sortState ref="A2:F252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1" sqref="B1:B1048576"/>
    </sheetView>
  </sheetViews>
  <sheetFormatPr defaultRowHeight="15"/>
  <cols>
    <col min="1" max="1" width="43.140625" bestFit="1" customWidth="1"/>
  </cols>
  <sheetData>
    <row r="1" spans="1:2">
      <c r="A1" t="s">
        <v>82</v>
      </c>
      <c r="B1">
        <v>-14</v>
      </c>
    </row>
    <row r="2" spans="1:2">
      <c r="A2" t="s">
        <v>83</v>
      </c>
      <c r="B2">
        <v>14</v>
      </c>
    </row>
    <row r="3" spans="1:2">
      <c r="A3" t="s">
        <v>84</v>
      </c>
      <c r="B3">
        <v>-14</v>
      </c>
    </row>
    <row r="4" spans="1:2">
      <c r="A4" t="s">
        <v>85</v>
      </c>
      <c r="B4">
        <v>9</v>
      </c>
    </row>
    <row r="5" spans="1:2">
      <c r="A5" t="s">
        <v>86</v>
      </c>
      <c r="B5">
        <v>12</v>
      </c>
    </row>
    <row r="6" spans="1:2">
      <c r="A6" t="s">
        <v>87</v>
      </c>
      <c r="B6">
        <v>9</v>
      </c>
    </row>
    <row r="7" spans="1:2">
      <c r="A7" t="s">
        <v>88</v>
      </c>
      <c r="B7">
        <v>10</v>
      </c>
    </row>
    <row r="8" spans="1:2">
      <c r="A8" t="s">
        <v>89</v>
      </c>
      <c r="B8">
        <v>-10</v>
      </c>
    </row>
    <row r="9" spans="1:2">
      <c r="A9" t="s">
        <v>90</v>
      </c>
      <c r="B9">
        <v>-10</v>
      </c>
    </row>
    <row r="10" spans="1:2">
      <c r="A10" t="s">
        <v>91</v>
      </c>
      <c r="B10">
        <v>12</v>
      </c>
    </row>
    <row r="11" spans="1:2">
      <c r="A11" t="s">
        <v>92</v>
      </c>
      <c r="B11">
        <v>12</v>
      </c>
    </row>
    <row r="12" spans="1:2">
      <c r="A12" t="s">
        <v>93</v>
      </c>
      <c r="B12">
        <v>-12</v>
      </c>
    </row>
    <row r="13" spans="1:2">
      <c r="A13" t="s">
        <v>94</v>
      </c>
      <c r="B13">
        <v>14</v>
      </c>
    </row>
    <row r="14" spans="1:2">
      <c r="A14" t="s">
        <v>95</v>
      </c>
      <c r="B14">
        <v>8</v>
      </c>
    </row>
    <row r="15" spans="1:2">
      <c r="A15" t="s">
        <v>96</v>
      </c>
      <c r="B15">
        <v>12</v>
      </c>
    </row>
    <row r="16" spans="1:2">
      <c r="A16" t="s">
        <v>97</v>
      </c>
      <c r="B16">
        <v>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Лист2!COST_1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2023-01-11T16:46:47Z</dcterms:created>
  <dcterms:modified xsi:type="dcterms:W3CDTF">2023-01-14T14:10:29Z</dcterms:modified>
</cp:coreProperties>
</file>