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to\Workspace\Cursor\mywork-tools\tests\attendance_tracker\data\"/>
    </mc:Choice>
  </mc:AlternateContent>
  <xr:revisionPtr revIDLastSave="0" documentId="13_ncr:1_{8AAA81C9-0BA5-4542-8030-ED4B528E7291}" xr6:coauthVersionLast="47" xr6:coauthVersionMax="47" xr10:uidLastSave="{00000000-0000-0000-0000-000000000000}"/>
  <bookViews>
    <workbookView xWindow="3420" yWindow="3420" windowWidth="21170" windowHeight="17560" xr2:uid="{00000000-000D-0000-FFFF-FFFF00000000}"/>
  </bookViews>
  <sheets>
    <sheet name="Timecard" sheetId="6" r:id="rId1"/>
    <sheet name="Schedule" sheetId="1" r:id="rId2"/>
    <sheet name="Holiday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9" i="6" l="1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08" i="6"/>
  <c r="C209" i="6"/>
  <c r="B217" i="6"/>
  <c r="D217" i="6"/>
  <c r="F217" i="6"/>
  <c r="B218" i="6"/>
  <c r="D218" i="6"/>
  <c r="F218" i="6"/>
  <c r="B219" i="6"/>
  <c r="D219" i="6"/>
  <c r="F219" i="6"/>
  <c r="B220" i="6"/>
  <c r="D220" i="6"/>
  <c r="F220" i="6"/>
  <c r="B221" i="6"/>
  <c r="D221" i="6"/>
  <c r="F221" i="6"/>
  <c r="B222" i="6"/>
  <c r="D222" i="6"/>
  <c r="F222" i="6"/>
  <c r="B223" i="6"/>
  <c r="D223" i="6"/>
  <c r="F223" i="6"/>
  <c r="B224" i="6"/>
  <c r="D224" i="6"/>
  <c r="F224" i="6"/>
  <c r="B225" i="6"/>
  <c r="D225" i="6"/>
  <c r="F225" i="6"/>
  <c r="B226" i="6"/>
  <c r="D226" i="6"/>
  <c r="F226" i="6"/>
  <c r="B227" i="6"/>
  <c r="D227" i="6"/>
  <c r="F227" i="6"/>
  <c r="B228" i="6"/>
  <c r="D228" i="6"/>
  <c r="F228" i="6"/>
  <c r="B229" i="6"/>
  <c r="D229" i="6"/>
  <c r="F229" i="6"/>
  <c r="B230" i="6"/>
  <c r="D230" i="6"/>
  <c r="F230" i="6"/>
  <c r="B231" i="6"/>
  <c r="D231" i="6"/>
  <c r="F231" i="6"/>
  <c r="B232" i="6"/>
  <c r="D232" i="6"/>
  <c r="F232" i="6"/>
  <c r="B233" i="6"/>
  <c r="D233" i="6"/>
  <c r="F233" i="6"/>
  <c r="B234" i="6"/>
  <c r="D234" i="6"/>
  <c r="F234" i="6"/>
  <c r="B235" i="6"/>
  <c r="D235" i="6"/>
  <c r="F235" i="6"/>
  <c r="B236" i="6"/>
  <c r="D236" i="6"/>
  <c r="F236" i="6"/>
  <c r="B237" i="6"/>
  <c r="D237" i="6"/>
  <c r="F237" i="6"/>
  <c r="B238" i="6"/>
  <c r="D238" i="6"/>
  <c r="F238" i="6"/>
  <c r="B239" i="6"/>
  <c r="D239" i="6"/>
  <c r="F239" i="6"/>
  <c r="B191" i="6"/>
  <c r="C191" i="6"/>
  <c r="D191" i="6"/>
  <c r="F191" i="6"/>
  <c r="B192" i="6"/>
  <c r="C192" i="6"/>
  <c r="D192" i="6"/>
  <c r="F192" i="6"/>
  <c r="B193" i="6"/>
  <c r="C193" i="6"/>
  <c r="D193" i="6"/>
  <c r="F193" i="6"/>
  <c r="B194" i="6"/>
  <c r="C194" i="6"/>
  <c r="D194" i="6"/>
  <c r="F194" i="6"/>
  <c r="B195" i="6"/>
  <c r="C195" i="6"/>
  <c r="D195" i="6"/>
  <c r="F195" i="6"/>
  <c r="B196" i="6"/>
  <c r="C196" i="6"/>
  <c r="D196" i="6"/>
  <c r="F196" i="6"/>
  <c r="B197" i="6"/>
  <c r="C197" i="6"/>
  <c r="D197" i="6"/>
  <c r="F197" i="6"/>
  <c r="B198" i="6"/>
  <c r="C198" i="6"/>
  <c r="D198" i="6"/>
  <c r="F198" i="6"/>
  <c r="B199" i="6"/>
  <c r="C199" i="6"/>
  <c r="D199" i="6"/>
  <c r="F199" i="6"/>
  <c r="B200" i="6"/>
  <c r="C200" i="6"/>
  <c r="D200" i="6"/>
  <c r="F200" i="6"/>
  <c r="B201" i="6"/>
  <c r="C201" i="6"/>
  <c r="D201" i="6"/>
  <c r="F201" i="6"/>
  <c r="B202" i="6"/>
  <c r="C202" i="6"/>
  <c r="D202" i="6"/>
  <c r="F202" i="6"/>
  <c r="B203" i="6"/>
  <c r="C203" i="6"/>
  <c r="D203" i="6"/>
  <c r="F203" i="6"/>
  <c r="B204" i="6"/>
  <c r="C204" i="6"/>
  <c r="D204" i="6"/>
  <c r="F204" i="6"/>
  <c r="B205" i="6"/>
  <c r="C205" i="6"/>
  <c r="D205" i="6"/>
  <c r="F205" i="6"/>
  <c r="B206" i="6"/>
  <c r="C206" i="6"/>
  <c r="D206" i="6"/>
  <c r="F206" i="6"/>
  <c r="B207" i="6"/>
  <c r="D207" i="6"/>
  <c r="F207" i="6" s="1"/>
  <c r="B208" i="6"/>
  <c r="D208" i="6"/>
  <c r="F208" i="6"/>
  <c r="B209" i="6"/>
  <c r="D209" i="6"/>
  <c r="F209" i="6"/>
  <c r="B210" i="6"/>
  <c r="D210" i="6"/>
  <c r="F210" i="6" s="1"/>
  <c r="B211" i="6"/>
  <c r="D211" i="6"/>
  <c r="F211" i="6"/>
  <c r="B212" i="6"/>
  <c r="D212" i="6"/>
  <c r="F212" i="6"/>
  <c r="B213" i="6"/>
  <c r="D213" i="6"/>
  <c r="F213" i="6"/>
  <c r="B214" i="6"/>
  <c r="D214" i="6"/>
  <c r="F214" i="6"/>
  <c r="B215" i="6"/>
  <c r="D215" i="6"/>
  <c r="F215" i="6"/>
  <c r="B216" i="6"/>
  <c r="D216" i="6"/>
  <c r="F216" i="6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41" i="1"/>
  <c r="B42" i="1"/>
  <c r="B43" i="1"/>
  <c r="B44" i="1"/>
  <c r="B45" i="1"/>
  <c r="B46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81" i="6"/>
  <c r="C181" i="6"/>
  <c r="D181" i="6"/>
  <c r="F181" i="6"/>
  <c r="B182" i="6"/>
  <c r="C182" i="6"/>
  <c r="D182" i="6"/>
  <c r="F182" i="6"/>
  <c r="B183" i="6"/>
  <c r="C183" i="6"/>
  <c r="D183" i="6"/>
  <c r="F183" i="6"/>
  <c r="B184" i="6"/>
  <c r="C184" i="6"/>
  <c r="D184" i="6"/>
  <c r="F184" i="6"/>
  <c r="B185" i="6"/>
  <c r="C185" i="6"/>
  <c r="D185" i="6"/>
  <c r="F185" i="6"/>
  <c r="B186" i="6"/>
  <c r="C186" i="6"/>
  <c r="D186" i="6"/>
  <c r="F186" i="6"/>
  <c r="B187" i="6"/>
  <c r="C187" i="6"/>
  <c r="D187" i="6"/>
  <c r="F187" i="6"/>
  <c r="B188" i="6"/>
  <c r="C188" i="6"/>
  <c r="D188" i="6"/>
  <c r="F188" i="6"/>
  <c r="B189" i="6"/>
  <c r="C189" i="6"/>
  <c r="D189" i="6"/>
  <c r="F189" i="6"/>
  <c r="B190" i="6"/>
  <c r="C190" i="6"/>
  <c r="D190" i="6"/>
  <c r="F190" i="6"/>
  <c r="B172" i="6"/>
  <c r="C172" i="6"/>
  <c r="D172" i="6"/>
  <c r="F172" i="6"/>
  <c r="B173" i="6"/>
  <c r="C173" i="6"/>
  <c r="D173" i="6"/>
  <c r="F173" i="6"/>
  <c r="B174" i="6"/>
  <c r="C174" i="6"/>
  <c r="D174" i="6"/>
  <c r="F174" i="6"/>
  <c r="B175" i="6"/>
  <c r="C175" i="6"/>
  <c r="D175" i="6"/>
  <c r="F175" i="6"/>
  <c r="B176" i="6"/>
  <c r="C176" i="6"/>
  <c r="D176" i="6"/>
  <c r="F176" i="6"/>
  <c r="B177" i="6"/>
  <c r="D177" i="6"/>
  <c r="F177" i="6"/>
  <c r="B178" i="6"/>
  <c r="C178" i="6"/>
  <c r="D178" i="6"/>
  <c r="F178" i="6"/>
  <c r="B179" i="6"/>
  <c r="D179" i="6"/>
  <c r="F179" i="6"/>
  <c r="B180" i="6"/>
  <c r="C180" i="6"/>
  <c r="D180" i="6"/>
  <c r="F180" i="6"/>
  <c r="B4" i="1"/>
  <c r="B5" i="1"/>
  <c r="B6" i="1"/>
  <c r="B7" i="1"/>
  <c r="B2" i="1"/>
  <c r="B3" i="1"/>
  <c r="B153" i="6"/>
  <c r="C153" i="6"/>
  <c r="D153" i="6"/>
  <c r="F153" i="6"/>
  <c r="B154" i="6"/>
  <c r="C154" i="6"/>
  <c r="D154" i="6"/>
  <c r="F154" i="6"/>
  <c r="B155" i="6"/>
  <c r="C155" i="6"/>
  <c r="D155" i="6"/>
  <c r="F155" i="6"/>
  <c r="B156" i="6"/>
  <c r="C156" i="6"/>
  <c r="D156" i="6"/>
  <c r="F156" i="6"/>
  <c r="B157" i="6"/>
  <c r="D157" i="6"/>
  <c r="F157" i="6"/>
  <c r="B158" i="6"/>
  <c r="C158" i="6"/>
  <c r="D158" i="6"/>
  <c r="F158" i="6"/>
  <c r="B159" i="6"/>
  <c r="C159" i="6"/>
  <c r="D159" i="6"/>
  <c r="F159" i="6"/>
  <c r="B160" i="6"/>
  <c r="C160" i="6"/>
  <c r="D160" i="6"/>
  <c r="F160" i="6"/>
  <c r="B161" i="6"/>
  <c r="C161" i="6"/>
  <c r="D161" i="6"/>
  <c r="F161" i="6"/>
  <c r="B162" i="6"/>
  <c r="C162" i="6"/>
  <c r="D162" i="6"/>
  <c r="F162" i="6"/>
  <c r="B163" i="6"/>
  <c r="C163" i="6"/>
  <c r="D163" i="6"/>
  <c r="F163" i="6"/>
  <c r="B164" i="6"/>
  <c r="C164" i="6"/>
  <c r="D164" i="6"/>
  <c r="F164" i="6"/>
  <c r="B165" i="6"/>
  <c r="C165" i="6"/>
  <c r="D165" i="6"/>
  <c r="F165" i="6"/>
  <c r="B166" i="6"/>
  <c r="C166" i="6"/>
  <c r="D166" i="6"/>
  <c r="F166" i="6"/>
  <c r="B167" i="6"/>
  <c r="C167" i="6"/>
  <c r="D167" i="6"/>
  <c r="F167" i="6"/>
  <c r="B168" i="6"/>
  <c r="D168" i="6"/>
  <c r="F168" i="6"/>
  <c r="B169" i="6"/>
  <c r="C169" i="6"/>
  <c r="D169" i="6"/>
  <c r="F169" i="6"/>
  <c r="B170" i="6"/>
  <c r="C170" i="6"/>
  <c r="D170" i="6"/>
  <c r="F170" i="6"/>
  <c r="B171" i="6"/>
  <c r="C171" i="6"/>
  <c r="D171" i="6"/>
  <c r="F171" i="6"/>
  <c r="B116" i="6"/>
  <c r="C116" i="6"/>
  <c r="D116" i="6"/>
  <c r="F116" i="6"/>
  <c r="B117" i="6"/>
  <c r="C117" i="6"/>
  <c r="D117" i="6"/>
  <c r="F117" i="6"/>
  <c r="B118" i="6"/>
  <c r="C118" i="6"/>
  <c r="D118" i="6"/>
  <c r="F118" i="6"/>
  <c r="B119" i="6"/>
  <c r="C119" i="6"/>
  <c r="D119" i="6"/>
  <c r="F119" i="6"/>
  <c r="B120" i="6"/>
  <c r="C120" i="6"/>
  <c r="D120" i="6"/>
  <c r="F120" i="6"/>
  <c r="B121" i="6"/>
  <c r="D121" i="6"/>
  <c r="F121" i="6"/>
  <c r="B122" i="6"/>
  <c r="C122" i="6"/>
  <c r="D122" i="6"/>
  <c r="F122" i="6"/>
  <c r="B123" i="6"/>
  <c r="C123" i="6"/>
  <c r="D123" i="6"/>
  <c r="F123" i="6"/>
  <c r="B124" i="6"/>
  <c r="C124" i="6"/>
  <c r="D124" i="6"/>
  <c r="F124" i="6"/>
  <c r="B125" i="6"/>
  <c r="C125" i="6"/>
  <c r="D125" i="6"/>
  <c r="F125" i="6"/>
  <c r="B126" i="6"/>
  <c r="C126" i="6"/>
  <c r="D126" i="6"/>
  <c r="F126" i="6"/>
  <c r="B127" i="6"/>
  <c r="C127" i="6"/>
  <c r="D127" i="6"/>
  <c r="F127" i="6"/>
  <c r="B128" i="6"/>
  <c r="C128" i="6"/>
  <c r="D128" i="6"/>
  <c r="F128" i="6"/>
  <c r="B129" i="6"/>
  <c r="C129" i="6"/>
  <c r="D129" i="6"/>
  <c r="F129" i="6"/>
  <c r="B130" i="6"/>
  <c r="C130" i="6"/>
  <c r="D130" i="6"/>
  <c r="F130" i="6"/>
  <c r="B131" i="6"/>
  <c r="C131" i="6"/>
  <c r="D131" i="6"/>
  <c r="F131" i="6"/>
  <c r="B132" i="6"/>
  <c r="C132" i="6"/>
  <c r="D132" i="6"/>
  <c r="F132" i="6"/>
  <c r="B133" i="6"/>
  <c r="C133" i="6"/>
  <c r="D133" i="6"/>
  <c r="F133" i="6"/>
  <c r="B134" i="6"/>
  <c r="C134" i="6"/>
  <c r="D134" i="6"/>
  <c r="F134" i="6"/>
  <c r="B135" i="6"/>
  <c r="C135" i="6"/>
  <c r="D135" i="6"/>
  <c r="F135" i="6"/>
  <c r="B136" i="6"/>
  <c r="C136" i="6"/>
  <c r="D136" i="6"/>
  <c r="F136" i="6"/>
  <c r="B137" i="6"/>
  <c r="C137" i="6"/>
  <c r="D137" i="6"/>
  <c r="F137" i="6"/>
  <c r="B138" i="6"/>
  <c r="C138" i="6"/>
  <c r="D138" i="6"/>
  <c r="F138" i="6"/>
  <c r="B139" i="6"/>
  <c r="C139" i="6"/>
  <c r="D139" i="6"/>
  <c r="F139" i="6"/>
  <c r="B140" i="6"/>
  <c r="C140" i="6"/>
  <c r="D140" i="6"/>
  <c r="F140" i="6"/>
  <c r="B141" i="6"/>
  <c r="C141" i="6"/>
  <c r="D141" i="6"/>
  <c r="F141" i="6"/>
  <c r="B142" i="6"/>
  <c r="C142" i="6"/>
  <c r="D142" i="6"/>
  <c r="F142" i="6"/>
  <c r="B143" i="6"/>
  <c r="C143" i="6"/>
  <c r="D143" i="6"/>
  <c r="F143" i="6"/>
  <c r="B144" i="6"/>
  <c r="C144" i="6"/>
  <c r="D144" i="6"/>
  <c r="F144" i="6"/>
  <c r="B145" i="6"/>
  <c r="C145" i="6"/>
  <c r="D145" i="6"/>
  <c r="F145" i="6"/>
  <c r="B146" i="6"/>
  <c r="C146" i="6"/>
  <c r="D146" i="6"/>
  <c r="F146" i="6"/>
  <c r="B147" i="6"/>
  <c r="C147" i="6"/>
  <c r="D147" i="6"/>
  <c r="F147" i="6"/>
  <c r="B148" i="6"/>
  <c r="C148" i="6"/>
  <c r="D148" i="6"/>
  <c r="F148" i="6"/>
  <c r="B149" i="6"/>
  <c r="C149" i="6"/>
  <c r="D149" i="6"/>
  <c r="F149" i="6"/>
  <c r="B150" i="6"/>
  <c r="C150" i="6"/>
  <c r="D150" i="6"/>
  <c r="F150" i="6"/>
  <c r="B151" i="6"/>
  <c r="C151" i="6"/>
  <c r="D151" i="6"/>
  <c r="F151" i="6"/>
  <c r="B152" i="6"/>
  <c r="C152" i="6"/>
  <c r="D152" i="6"/>
  <c r="F152" i="6"/>
  <c r="B108" i="6"/>
  <c r="C108" i="6"/>
  <c r="D108" i="6"/>
  <c r="F108" i="6"/>
  <c r="B109" i="6"/>
  <c r="C109" i="6"/>
  <c r="D109" i="6"/>
  <c r="F109" i="6"/>
  <c r="B110" i="6"/>
  <c r="C110" i="6"/>
  <c r="D110" i="6"/>
  <c r="F110" i="6"/>
  <c r="B111" i="6"/>
  <c r="C111" i="6"/>
  <c r="D111" i="6"/>
  <c r="F111" i="6"/>
  <c r="B112" i="6"/>
  <c r="C112" i="6"/>
  <c r="D112" i="6"/>
  <c r="F112" i="6"/>
  <c r="B113" i="6"/>
  <c r="C113" i="6"/>
  <c r="D113" i="6"/>
  <c r="F113" i="6"/>
  <c r="B114" i="6"/>
  <c r="C114" i="6"/>
  <c r="D114" i="6"/>
  <c r="F114" i="6"/>
  <c r="B115" i="6"/>
  <c r="C115" i="6"/>
  <c r="D115" i="6"/>
  <c r="F115" i="6"/>
  <c r="B88" i="6"/>
  <c r="C88" i="6"/>
  <c r="D88" i="6"/>
  <c r="F88" i="6"/>
  <c r="B89" i="6"/>
  <c r="C89" i="6"/>
  <c r="D89" i="6"/>
  <c r="F89" i="6"/>
  <c r="B90" i="6"/>
  <c r="C90" i="6"/>
  <c r="D90" i="6"/>
  <c r="F90" i="6"/>
  <c r="B91" i="6"/>
  <c r="C91" i="6"/>
  <c r="D91" i="6"/>
  <c r="F91" i="6"/>
  <c r="B92" i="6"/>
  <c r="C92" i="6"/>
  <c r="D92" i="6"/>
  <c r="F92" i="6"/>
  <c r="B93" i="6"/>
  <c r="C93" i="6"/>
  <c r="D93" i="6"/>
  <c r="F93" i="6"/>
  <c r="B94" i="6"/>
  <c r="C94" i="6"/>
  <c r="D94" i="6"/>
  <c r="F94" i="6"/>
  <c r="B95" i="6"/>
  <c r="C95" i="6"/>
  <c r="D95" i="6"/>
  <c r="F95" i="6"/>
  <c r="B96" i="6"/>
  <c r="C96" i="6"/>
  <c r="D96" i="6"/>
  <c r="F96" i="6"/>
  <c r="B97" i="6"/>
  <c r="C97" i="6"/>
  <c r="D97" i="6"/>
  <c r="F97" i="6"/>
  <c r="B98" i="6"/>
  <c r="C98" i="6"/>
  <c r="D98" i="6"/>
  <c r="F98" i="6"/>
  <c r="B99" i="6"/>
  <c r="C99" i="6"/>
  <c r="D99" i="6"/>
  <c r="F99" i="6"/>
  <c r="B100" i="6"/>
  <c r="C100" i="6"/>
  <c r="D100" i="6"/>
  <c r="F100" i="6"/>
  <c r="B101" i="6"/>
  <c r="C101" i="6"/>
  <c r="D101" i="6"/>
  <c r="F101" i="6"/>
  <c r="B102" i="6"/>
  <c r="C102" i="6"/>
  <c r="D102" i="6"/>
  <c r="F102" i="6"/>
  <c r="B103" i="6"/>
  <c r="C103" i="6"/>
  <c r="D103" i="6"/>
  <c r="F103" i="6"/>
  <c r="B104" i="6"/>
  <c r="C104" i="6"/>
  <c r="D104" i="6"/>
  <c r="F104" i="6"/>
  <c r="B105" i="6"/>
  <c r="C105" i="6"/>
  <c r="D105" i="6"/>
  <c r="F105" i="6"/>
  <c r="B106" i="6"/>
  <c r="C106" i="6"/>
  <c r="D106" i="6"/>
  <c r="F106" i="6"/>
  <c r="B107" i="6"/>
  <c r="C107" i="6"/>
  <c r="D107" i="6"/>
  <c r="F107" i="6"/>
  <c r="B79" i="6"/>
  <c r="D79" i="6"/>
  <c r="F79" i="6"/>
  <c r="B80" i="6"/>
  <c r="D80" i="6"/>
  <c r="F80" i="6"/>
  <c r="B81" i="6"/>
  <c r="D81" i="6"/>
  <c r="F81" i="6"/>
  <c r="B82" i="6"/>
  <c r="C82" i="6"/>
  <c r="D82" i="6"/>
  <c r="F82" i="6"/>
  <c r="B83" i="6"/>
  <c r="C83" i="6"/>
  <c r="D83" i="6"/>
  <c r="F83" i="6"/>
  <c r="B84" i="6"/>
  <c r="C84" i="6"/>
  <c r="D84" i="6"/>
  <c r="F84" i="6"/>
  <c r="B85" i="6"/>
  <c r="C85" i="6"/>
  <c r="D85" i="6"/>
  <c r="F85" i="6"/>
  <c r="B86" i="6"/>
  <c r="C86" i="6"/>
  <c r="D86" i="6"/>
  <c r="F86" i="6"/>
  <c r="B87" i="6"/>
  <c r="C87" i="6"/>
  <c r="D87" i="6"/>
  <c r="F87" i="6"/>
  <c r="B69" i="6"/>
  <c r="C69" i="6"/>
  <c r="D69" i="6"/>
  <c r="F69" i="6"/>
  <c r="B70" i="6"/>
  <c r="C70" i="6"/>
  <c r="D70" i="6"/>
  <c r="F70" i="6"/>
  <c r="B71" i="6"/>
  <c r="C71" i="6"/>
  <c r="D71" i="6"/>
  <c r="F71" i="6"/>
  <c r="B72" i="6"/>
  <c r="C72" i="6"/>
  <c r="D72" i="6"/>
  <c r="F72" i="6"/>
  <c r="B73" i="6"/>
  <c r="C73" i="6"/>
  <c r="D73" i="6"/>
  <c r="F73" i="6"/>
  <c r="B74" i="6"/>
  <c r="C74" i="6"/>
  <c r="D74" i="6"/>
  <c r="F74" i="6"/>
  <c r="B75" i="6"/>
  <c r="C75" i="6"/>
  <c r="D75" i="6"/>
  <c r="F75" i="6"/>
  <c r="B76" i="6"/>
  <c r="C76" i="6"/>
  <c r="D76" i="6"/>
  <c r="F76" i="6"/>
  <c r="B77" i="6"/>
  <c r="C77" i="6"/>
  <c r="D77" i="6"/>
  <c r="F77" i="6"/>
  <c r="B78" i="6"/>
  <c r="D78" i="6"/>
  <c r="F78" i="6"/>
  <c r="D50" i="6"/>
  <c r="B65" i="6"/>
  <c r="C65" i="6"/>
  <c r="D65" i="6"/>
  <c r="F65" i="6"/>
  <c r="B66" i="6"/>
  <c r="C66" i="6"/>
  <c r="D66" i="6"/>
  <c r="F66" i="6"/>
  <c r="B67" i="6"/>
  <c r="C67" i="6"/>
  <c r="D67" i="6"/>
  <c r="F67" i="6"/>
  <c r="B68" i="6"/>
  <c r="C68" i="6"/>
  <c r="D68" i="6"/>
  <c r="F68" i="6"/>
  <c r="B54" i="6"/>
  <c r="C54" i="6"/>
  <c r="D54" i="6"/>
  <c r="F54" i="6"/>
  <c r="B55" i="6"/>
  <c r="C55" i="6"/>
  <c r="D55" i="6"/>
  <c r="F55" i="6"/>
  <c r="B56" i="6"/>
  <c r="C56" i="6"/>
  <c r="D56" i="6"/>
  <c r="F56" i="6"/>
  <c r="B57" i="6"/>
  <c r="C57" i="6"/>
  <c r="D57" i="6"/>
  <c r="F57" i="6"/>
  <c r="B58" i="6"/>
  <c r="C58" i="6"/>
  <c r="D58" i="6"/>
  <c r="F58" i="6"/>
  <c r="B59" i="6"/>
  <c r="C59" i="6"/>
  <c r="D59" i="6"/>
  <c r="F59" i="6"/>
  <c r="B60" i="6"/>
  <c r="C60" i="6"/>
  <c r="D60" i="6"/>
  <c r="F60" i="6"/>
  <c r="B61" i="6"/>
  <c r="C61" i="6"/>
  <c r="D61" i="6"/>
  <c r="F61" i="6"/>
  <c r="B62" i="6"/>
  <c r="C62" i="6"/>
  <c r="D62" i="6"/>
  <c r="F62" i="6"/>
  <c r="B63" i="6"/>
  <c r="C63" i="6"/>
  <c r="D63" i="6"/>
  <c r="F63" i="6"/>
  <c r="B64" i="6"/>
  <c r="C64" i="6"/>
  <c r="D64" i="6"/>
  <c r="F64" i="6"/>
  <c r="B43" i="6"/>
  <c r="C43" i="6"/>
  <c r="D43" i="6"/>
  <c r="F43" i="6"/>
  <c r="B44" i="6"/>
  <c r="C44" i="6"/>
  <c r="D44" i="6"/>
  <c r="F44" i="6"/>
  <c r="B45" i="6"/>
  <c r="C45" i="6"/>
  <c r="D45" i="6"/>
  <c r="F45" i="6"/>
  <c r="B46" i="6"/>
  <c r="C46" i="6"/>
  <c r="D46" i="6"/>
  <c r="F46" i="6"/>
  <c r="B47" i="6"/>
  <c r="C47" i="6"/>
  <c r="D47" i="6"/>
  <c r="F47" i="6"/>
  <c r="B48" i="6"/>
  <c r="C48" i="6"/>
  <c r="D48" i="6"/>
  <c r="F48" i="6"/>
  <c r="B49" i="6"/>
  <c r="C49" i="6"/>
  <c r="D49" i="6"/>
  <c r="F49" i="6"/>
  <c r="B50" i="6"/>
  <c r="C50" i="6"/>
  <c r="F50" i="6"/>
  <c r="B51" i="6"/>
  <c r="C51" i="6"/>
  <c r="D51" i="6"/>
  <c r="F51" i="6"/>
  <c r="B52" i="6"/>
  <c r="C52" i="6"/>
  <c r="D52" i="6"/>
  <c r="F52" i="6"/>
  <c r="B53" i="6"/>
  <c r="C53" i="6"/>
  <c r="D53" i="6"/>
  <c r="F53" i="6"/>
  <c r="C11" i="6"/>
  <c r="C10" i="6"/>
  <c r="C9" i="6"/>
  <c r="C8" i="6"/>
  <c r="C2" i="6"/>
  <c r="C3" i="6"/>
  <c r="C4" i="6"/>
  <c r="C5" i="6"/>
  <c r="C6" i="6"/>
  <c r="C7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F5" i="6"/>
  <c r="F6" i="6"/>
  <c r="F12" i="6"/>
  <c r="F13" i="6"/>
  <c r="F19" i="6"/>
  <c r="F20" i="6"/>
  <c r="F26" i="6"/>
  <c r="F27" i="6"/>
  <c r="F33" i="6"/>
  <c r="F34" i="6"/>
  <c r="F40" i="6"/>
  <c r="F41" i="6"/>
  <c r="D14" i="6"/>
  <c r="F14" i="6" s="1"/>
  <c r="D11" i="6"/>
  <c r="F11" i="6" s="1"/>
  <c r="D2" i="6"/>
  <c r="F2" i="6" s="1"/>
  <c r="D3" i="6"/>
  <c r="F3" i="6" s="1"/>
  <c r="D4" i="6"/>
  <c r="F4" i="6" s="1"/>
  <c r="D5" i="6"/>
  <c r="D6" i="6"/>
  <c r="D7" i="6"/>
  <c r="F7" i="6" s="1"/>
  <c r="D8" i="6"/>
  <c r="F8" i="6" s="1"/>
  <c r="D9" i="6"/>
  <c r="F9" i="6" s="1"/>
  <c r="D10" i="6"/>
  <c r="F10" i="6" s="1"/>
  <c r="D12" i="6"/>
  <c r="D13" i="6"/>
  <c r="D15" i="6"/>
  <c r="F15" i="6" s="1"/>
  <c r="D16" i="6"/>
  <c r="F16" i="6" s="1"/>
  <c r="F17" i="6"/>
  <c r="D18" i="6"/>
  <c r="F18" i="6" s="1"/>
  <c r="D19" i="6"/>
  <c r="D20" i="6"/>
  <c r="D21" i="6"/>
  <c r="F21" i="6" s="1"/>
  <c r="D22" i="6"/>
  <c r="F22" i="6" s="1"/>
  <c r="D23" i="6"/>
  <c r="F23" i="6" s="1"/>
  <c r="D24" i="6"/>
  <c r="F24" i="6" s="1"/>
  <c r="D25" i="6"/>
  <c r="F25" i="6" s="1"/>
  <c r="D26" i="6"/>
  <c r="D27" i="6"/>
  <c r="D28" i="6"/>
  <c r="F28" i="6" s="1"/>
  <c r="D29" i="6"/>
  <c r="F29" i="6" s="1"/>
  <c r="D30" i="6"/>
  <c r="F30" i="6" s="1"/>
  <c r="D31" i="6"/>
  <c r="F31" i="6" s="1"/>
  <c r="D32" i="6"/>
  <c r="F32" i="6" s="1"/>
  <c r="D33" i="6"/>
  <c r="D34" i="6"/>
  <c r="D35" i="6"/>
  <c r="F35" i="6" s="1"/>
  <c r="D36" i="6"/>
  <c r="F36" i="6" s="1"/>
  <c r="D37" i="6"/>
  <c r="F37" i="6" s="1"/>
  <c r="D38" i="6"/>
  <c r="F38" i="6" s="1"/>
  <c r="D39" i="6"/>
  <c r="F39" i="6" s="1"/>
  <c r="D40" i="6"/>
  <c r="D41" i="6"/>
  <c r="D42" i="6"/>
  <c r="F42" i="6" s="1"/>
  <c r="B35" i="6"/>
  <c r="B36" i="6"/>
  <c r="B37" i="6"/>
  <c r="B38" i="6"/>
  <c r="B39" i="6"/>
  <c r="B40" i="6"/>
  <c r="B41" i="6"/>
  <c r="B42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<sst xmlns="http://schemas.openxmlformats.org/spreadsheetml/2006/main" count="192" uniqueCount="41">
  <si>
    <t>日付</t>
    <phoneticPr fontId="1"/>
  </si>
  <si>
    <t>祝日</t>
    <rPh sb="0" eb="2">
      <t>シュクジツ</t>
    </rPh>
    <phoneticPr fontId="1"/>
  </si>
  <si>
    <t>出社</t>
    <rPh sb="0" eb="2">
      <t>シュッシャ</t>
    </rPh>
    <phoneticPr fontId="1"/>
  </si>
  <si>
    <t>昼休憩開始</t>
    <rPh sb="0" eb="1">
      <t>ヒル</t>
    </rPh>
    <rPh sb="1" eb="3">
      <t>キュウケイ</t>
    </rPh>
    <rPh sb="3" eb="5">
      <t>カイシ</t>
    </rPh>
    <phoneticPr fontId="1"/>
  </si>
  <si>
    <t>昼休憩終了</t>
    <rPh sb="0" eb="3">
      <t>ヒルキュウケイ</t>
    </rPh>
    <rPh sb="3" eb="5">
      <t>シュウリョウ</t>
    </rPh>
    <phoneticPr fontId="1"/>
  </si>
  <si>
    <t>超勤申請</t>
    <rPh sb="0" eb="2">
      <t>チョウキン</t>
    </rPh>
    <rPh sb="2" eb="4">
      <t>シンセイ</t>
    </rPh>
    <phoneticPr fontId="1"/>
  </si>
  <si>
    <t>退社</t>
    <rPh sb="0" eb="2">
      <t>タイシャ</t>
    </rPh>
    <phoneticPr fontId="1"/>
  </si>
  <si>
    <t>〇</t>
    <phoneticPr fontId="1"/>
  </si>
  <si>
    <t>①</t>
  </si>
  <si>
    <t>〇</t>
  </si>
  <si>
    <t>種別</t>
    <rPh sb="0" eb="2">
      <t>シュベツ</t>
    </rPh>
    <phoneticPr fontId="1"/>
  </si>
  <si>
    <t>出社時間</t>
    <rPh sb="0" eb="4">
      <t>シュッシャジカン</t>
    </rPh>
    <phoneticPr fontId="1"/>
  </si>
  <si>
    <t>退社時間</t>
    <rPh sb="0" eb="4">
      <t>タイシャジカン</t>
    </rPh>
    <phoneticPr fontId="1"/>
  </si>
  <si>
    <t>有給</t>
  </si>
  <si>
    <t>日付</t>
    <rPh sb="0" eb="2">
      <t>ヒヅケ</t>
    </rPh>
    <phoneticPr fontId="1"/>
  </si>
  <si>
    <t>元日</t>
  </si>
  <si>
    <t>成人の日</t>
  </si>
  <si>
    <t>建国記念の日</t>
  </si>
  <si>
    <t>建国記念の日 振替休日</t>
  </si>
  <si>
    <t>天皇誕生日</t>
  </si>
  <si>
    <t>春分の日</t>
  </si>
  <si>
    <t>昭和の日</t>
  </si>
  <si>
    <t>憲法記念日</t>
  </si>
  <si>
    <t>みどりの日</t>
  </si>
  <si>
    <t>こどもの日</t>
  </si>
  <si>
    <t>こどもの日 振替休日</t>
  </si>
  <si>
    <t>海の日</t>
  </si>
  <si>
    <t>山の日</t>
  </si>
  <si>
    <t>休日 山の日</t>
  </si>
  <si>
    <t>敬老の日</t>
  </si>
  <si>
    <t>秋分の日</t>
  </si>
  <si>
    <t>秋分の日 振替休日</t>
  </si>
  <si>
    <t>スポーツの日</t>
  </si>
  <si>
    <t>文化の日</t>
  </si>
  <si>
    <t>文化の日 振替休日</t>
  </si>
  <si>
    <t>勤労感謝の日</t>
  </si>
  <si>
    <t>天皇誕生日 振替休日</t>
  </si>
  <si>
    <t>みどりの日 振替休日</t>
  </si>
  <si>
    <t>勤労感謝の日 振替休日</t>
  </si>
  <si>
    <t>在宅</t>
  </si>
  <si>
    <t>作業時間</t>
    <rPh sb="0" eb="4">
      <t>サギョウジカン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</si>
</sst>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\(aaa\)"/>
    <numFmt numFmtId="177" formatCode="h:mm;@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2"/>
      <scheme val="minor"/>
    </font>
    <font>
      <sz val="9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2" borderId="0" xfId="0" applyNumberFormat="1" applyFill="1"/>
    <xf numFmtId="176" fontId="0" fillId="2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77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3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2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color auto="1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color auto="1"/>
      </font>
      <fill>
        <patternFill>
          <bgColor theme="5" tint="0.79998168889431442"/>
        </patternFill>
      </fill>
    </dxf>
    <dxf>
      <numFmt numFmtId="176" formatCode="yyyy/mm/dd\ \(aaa\)"/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numFmt numFmtId="176" formatCode="yyyy/mm/dd\ \(aaa\)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77" formatCode="h:mm;@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numFmt numFmtId="177" formatCode="h:mm;@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numFmt numFmtId="177" formatCode="h:mm;@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numFmt numFmtId="176" formatCode="yyyy/mm/dd\ \(aaa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numFmt numFmtId="176" formatCode="yyyy/mm/dd\ \(aaa\)"/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Yu Gothic"/>
        <family val="3"/>
        <charset val="128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99"/>
      <color rgb="FFFF9999"/>
      <color rgb="FFCCECFF"/>
      <color rgb="FFFFCCCC"/>
      <color rgb="FFCC66FF"/>
      <color rgb="FFFFFFFF"/>
      <color rgb="FFCC99FF"/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F987DE-0A0A-4288-A5F5-B51C97C02664}" name="Timecard" displayName="Timecard" ref="A1:F239" totalsRowShown="0" headerRowDxfId="24" dataDxfId="23">
  <autoFilter ref="A1:F239" xr:uid="{CAFA5A17-F2A9-4529-883D-3E46B1B26123}"/>
  <tableColumns count="6">
    <tableColumn id="1" xr3:uid="{A6145489-54FE-401F-BBF6-3809782DB1C6}" name="日付" dataDxfId="22"/>
    <tableColumn id="2" xr3:uid="{ADE71208-422C-4F09-ADA8-535830D59EF0}" name="祝日" dataDxfId="21">
      <calculatedColumnFormula>IFERROR(VLOOKUP(Timecard[[#This Row],[日付]],Holiday!A:B,2,FALSE),"")</calculatedColumnFormula>
    </tableColumn>
    <tableColumn id="4" xr3:uid="{A74C595A-2892-4ECC-A26A-48ECE0E61D62}" name="種別" dataDxfId="20">
      <calculatedColumnFormula>IF(Timecard[[#This Row],[退社時間]]&lt;&gt;"","在宅","")</calculatedColumnFormula>
    </tableColumn>
    <tableColumn id="10" xr3:uid="{E61221AF-E670-463F-92E6-D29255937523}" name="出社時間" dataDxfId="19">
      <calculatedColumnFormula>IF(Timecard[[#This Row],[退社時間]]&lt;&gt;"","8:50","")</calculatedColumnFormula>
    </tableColumn>
    <tableColumn id="11" xr3:uid="{C409E1C7-2DFA-43A7-9354-4803B694771C}" name="退社時間" dataDxfId="18"/>
    <tableColumn id="12" xr3:uid="{143DBBE7-C866-46C4-9B77-85B8877132BC}" name="作業時間" dataDxfId="17">
      <calculatedColumnFormula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A5A17-F2A9-4529-883D-3E46B1B26123}" name="Schedule" displayName="Schedule" ref="A1:G65" totalsRowShown="0" headerRowDxfId="16" dataDxfId="15">
  <autoFilter ref="A1:G65" xr:uid="{CAFA5A17-F2A9-4529-883D-3E46B1B26123}"/>
  <tableColumns count="7">
    <tableColumn id="1" xr3:uid="{46802C7C-A06B-4991-A327-E197DC692143}" name="日付" dataDxfId="14"/>
    <tableColumn id="2" xr3:uid="{2202EAE0-30A1-481F-A3F2-AC74DFE6DE2B}" name="祝日" dataDxfId="13">
      <calculatedColumnFormula>IFERROR(VLOOKUP(Schedule[[#This Row],[日付]],Holiday!A:B,2,FALSE),"")</calculatedColumnFormula>
    </tableColumn>
    <tableColumn id="3" xr3:uid="{51313E63-3082-4AE5-B2A4-6172E1FA06CA}" name="出社" dataDxfId="12"/>
    <tableColumn id="4" xr3:uid="{915ED5FD-6845-4FF5-A223-96273FADB058}" name="昼休憩開始" dataDxfId="11"/>
    <tableColumn id="5" xr3:uid="{DFC7CEB7-BD22-4E98-A3CE-289F69461296}" name="昼休憩終了" dataDxfId="10"/>
    <tableColumn id="6" xr3:uid="{75904702-0EF5-462B-8E04-AA40ECC56778}" name="超勤申請" dataDxfId="9"/>
    <tableColumn id="7" xr3:uid="{CF5D3A8D-8568-4AC0-9E5C-DD415FEEC1F8}" name="退社" dataDxfId="8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3B74F-A293-49D7-871D-80BA3ED26E5C}" name="Holiday" displayName="Holiday" ref="A1:B41" totalsRowShown="0" headerRowDxfId="7">
  <autoFilter ref="A1:B41" xr:uid="{EB43B74F-A293-49D7-871D-80BA3ED26E5C}"/>
  <tableColumns count="2">
    <tableColumn id="1" xr3:uid="{1F8FFF9C-F177-4270-ABDB-2967167E3B9A}" name="日付" dataDxfId="6"/>
    <tableColumn id="2" xr3:uid="{4FFF9698-0504-44F6-A849-7FD5B458CCA2}" name="祝日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FE12-CAB2-4482-AA9A-E859F645A68C}">
  <sheetPr codeName="Sheet2"/>
  <dimension ref="A1:F239"/>
  <sheetViews>
    <sheetView tabSelected="1" topLeftCell="A191" workbookViewId="0">
      <selection activeCell="H219" sqref="H219"/>
    </sheetView>
  </sheetViews>
  <sheetFormatPr defaultRowHeight="18"/>
  <cols>
    <col min="1" max="1" width="18.33203125" customWidth="1"/>
    <col min="2" max="2" width="18.83203125" style="1" customWidth="1"/>
    <col min="3" max="3" width="11.75" style="1" customWidth="1"/>
    <col min="4" max="4" width="18.83203125" style="12" customWidth="1"/>
    <col min="5" max="5" width="21" style="12" customWidth="1"/>
    <col min="6" max="6" width="15.25" customWidth="1"/>
  </cols>
  <sheetData>
    <row r="1" spans="1:6">
      <c r="A1" s="6" t="s">
        <v>0</v>
      </c>
      <c r="B1" s="7" t="s">
        <v>1</v>
      </c>
      <c r="C1" s="10" t="s">
        <v>10</v>
      </c>
      <c r="D1" s="9" t="s">
        <v>11</v>
      </c>
      <c r="E1" s="9" t="s">
        <v>12</v>
      </c>
      <c r="F1" s="7" t="s">
        <v>40</v>
      </c>
    </row>
    <row r="2" spans="1:6">
      <c r="A2" s="3">
        <v>45441</v>
      </c>
      <c r="B2" s="4" t="str">
        <f>IFERROR(VLOOKUP(Timecard[[#This Row],[日付]],Holiday!A:B,2,FALSE),"")</f>
        <v/>
      </c>
      <c r="C2" s="14" t="str">
        <f>IF(Timecard[[#This Row],[退社時間]]&lt;&gt;"","在宅","")</f>
        <v>在宅</v>
      </c>
      <c r="D2" s="13" t="str">
        <f>IF(Timecard[[#This Row],[退社時間]]&lt;&gt;"","8:50","")</f>
        <v>8:50</v>
      </c>
      <c r="E2" s="13">
        <v>0.79861111111111116</v>
      </c>
      <c r="F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" spans="1:6">
      <c r="A3" s="3">
        <v>45442</v>
      </c>
      <c r="B3" s="4" t="str">
        <f>IFERROR(VLOOKUP(Timecard[[#This Row],[日付]],Holiday!A:B,2,FALSE),"")</f>
        <v/>
      </c>
      <c r="C3" s="14" t="str">
        <f>IF(Timecard[[#This Row],[退社時間]]&lt;&gt;"","在宅","")</f>
        <v>在宅</v>
      </c>
      <c r="D3" s="13" t="str">
        <f>IF(Timecard[[#This Row],[退社時間]]&lt;&gt;"","8:50","")</f>
        <v>8:50</v>
      </c>
      <c r="E3" s="13">
        <v>0.79861111111111116</v>
      </c>
      <c r="F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4" spans="1:6">
      <c r="A4" s="3">
        <v>45443</v>
      </c>
      <c r="B4" s="4" t="str">
        <f>IFERROR(VLOOKUP(Timecard[[#This Row],[日付]],Holiday!A:B,2,FALSE),"")</f>
        <v/>
      </c>
      <c r="C4" s="14" t="str">
        <f>IF(Timecard[[#This Row],[退社時間]]&lt;&gt;"","在宅","")</f>
        <v>在宅</v>
      </c>
      <c r="D4" s="13" t="str">
        <f>IF(Timecard[[#This Row],[退社時間]]&lt;&gt;"","8:50","")</f>
        <v>8:50</v>
      </c>
      <c r="E4" s="13">
        <v>0.79861111111111116</v>
      </c>
      <c r="F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5" spans="1:6">
      <c r="A5" s="3">
        <v>45444</v>
      </c>
      <c r="B5" s="4" t="str">
        <f>IFERROR(VLOOKUP(Timecard[[#This Row],[日付]],Holiday!A:B,2,FALSE),"")</f>
        <v/>
      </c>
      <c r="C5" s="14" t="str">
        <f>IF(Timecard[[#This Row],[退社時間]]&lt;&gt;"","在宅","")</f>
        <v/>
      </c>
      <c r="D5" s="13" t="str">
        <f>IF(Timecard[[#This Row],[退社時間]]&lt;&gt;"","8:50","")</f>
        <v/>
      </c>
      <c r="E5" s="13"/>
      <c r="F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6" spans="1:6">
      <c r="A6" s="3">
        <v>45445</v>
      </c>
      <c r="B6" s="4" t="str">
        <f>IFERROR(VLOOKUP(Timecard[[#This Row],[日付]],Holiday!A:B,2,FALSE),"")</f>
        <v/>
      </c>
      <c r="C6" s="14" t="str">
        <f>IF(Timecard[[#This Row],[退社時間]]&lt;&gt;"","在宅","")</f>
        <v/>
      </c>
      <c r="D6" s="13" t="str">
        <f>IF(Timecard[[#This Row],[退社時間]]&lt;&gt;"","8:50","")</f>
        <v/>
      </c>
      <c r="E6" s="13"/>
      <c r="F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" spans="1:6">
      <c r="A7" s="3">
        <v>45446</v>
      </c>
      <c r="B7" s="4" t="str">
        <f>IFERROR(VLOOKUP(Timecard[[#This Row],[日付]],Holiday!A:B,2,FALSE),"")</f>
        <v/>
      </c>
      <c r="C7" s="14" t="str">
        <f>IF(Timecard[[#This Row],[退社時間]]&lt;&gt;"","在宅","")</f>
        <v>在宅</v>
      </c>
      <c r="D7" s="13" t="str">
        <f>IF(Timecard[[#This Row],[退社時間]]&lt;&gt;"","8:50","")</f>
        <v>8:50</v>
      </c>
      <c r="E7" s="13">
        <v>0.79861111111111116</v>
      </c>
      <c r="F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8" spans="1:6">
      <c r="A8" s="3">
        <v>45447</v>
      </c>
      <c r="B8" s="4" t="str">
        <f>IFERROR(VLOOKUP(Timecard[[#This Row],[日付]],Holiday!A:B,2,FALSE),"")</f>
        <v/>
      </c>
      <c r="C8" s="14" t="str">
        <f>IF(Timecard[[#This Row],[退社時間]]&lt;&gt;"","在宅","")</f>
        <v>在宅</v>
      </c>
      <c r="D8" s="13" t="str">
        <f>IF(Timecard[[#This Row],[退社時間]]&lt;&gt;"","8:50","")</f>
        <v>8:50</v>
      </c>
      <c r="E8" s="13">
        <v>0.79861111111111116</v>
      </c>
      <c r="F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9" spans="1:6">
      <c r="A9" s="3">
        <v>45448</v>
      </c>
      <c r="B9" s="4" t="str">
        <f>IFERROR(VLOOKUP(Timecard[[#This Row],[日付]],Holiday!A:B,2,FALSE),"")</f>
        <v/>
      </c>
      <c r="C9" s="14" t="str">
        <f>IF(Timecard[[#This Row],[退社時間]]&lt;&gt;"","在宅","")</f>
        <v>在宅</v>
      </c>
      <c r="D9" s="13" t="str">
        <f>IF(Timecard[[#This Row],[退社時間]]&lt;&gt;"","8:50","")</f>
        <v>8:50</v>
      </c>
      <c r="E9" s="13">
        <v>0.79861111111111116</v>
      </c>
      <c r="F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" spans="1:6">
      <c r="A10" s="3">
        <v>45449</v>
      </c>
      <c r="B10" s="4" t="str">
        <f>IFERROR(VLOOKUP(Timecard[[#This Row],[日付]],Holiday!A:B,2,FALSE),"")</f>
        <v/>
      </c>
      <c r="C10" s="14" t="str">
        <f>IF(Timecard[[#This Row],[退社時間]]&lt;&gt;"","在宅","")</f>
        <v>在宅</v>
      </c>
      <c r="D10" s="13" t="str">
        <f>IF(Timecard[[#This Row],[退社時間]]&lt;&gt;"","8:50","")</f>
        <v>8:50</v>
      </c>
      <c r="E10" s="13">
        <v>0.4861111111111111</v>
      </c>
      <c r="F1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8.6805555555555525E-2</v>
      </c>
    </row>
    <row r="11" spans="1:6">
      <c r="A11" s="3">
        <v>45450</v>
      </c>
      <c r="B11" s="4" t="str">
        <f>IFERROR(VLOOKUP(Timecard[[#This Row],[日付]],Holiday!A:B,2,FALSE),"")</f>
        <v/>
      </c>
      <c r="C11" s="14" t="str">
        <f>IF(Timecard[[#This Row],[退社時間]]&lt;&gt;"","在宅","")</f>
        <v>在宅</v>
      </c>
      <c r="D11" s="13" t="str">
        <f>IF(Timecard[[#This Row],[退社時間]]&lt;&gt;"","8:50","")</f>
        <v>8:50</v>
      </c>
      <c r="E11" s="13">
        <v>0.79861111111111116</v>
      </c>
      <c r="F1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2" spans="1:6">
      <c r="A12" s="3">
        <v>45451</v>
      </c>
      <c r="B12" s="4" t="str">
        <f>IFERROR(VLOOKUP(Timecard[[#This Row],[日付]],Holiday!A:B,2,FALSE),"")</f>
        <v/>
      </c>
      <c r="C12" s="14" t="str">
        <f>IF(Timecard[[#This Row],[退社時間]]&lt;&gt;"","在宅","")</f>
        <v/>
      </c>
      <c r="D12" s="13" t="str">
        <f>IF(Timecard[[#This Row],[退社時間]]&lt;&gt;"","8:50","")</f>
        <v/>
      </c>
      <c r="E12" s="13"/>
      <c r="F1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3" spans="1:6">
      <c r="A13" s="3">
        <v>45452</v>
      </c>
      <c r="B13" s="4" t="str">
        <f>IFERROR(VLOOKUP(Timecard[[#This Row],[日付]],Holiday!A:B,2,FALSE),"")</f>
        <v/>
      </c>
      <c r="C13" s="14" t="str">
        <f>IF(Timecard[[#This Row],[退社時間]]&lt;&gt;"","在宅","")</f>
        <v/>
      </c>
      <c r="D13" s="13" t="str">
        <f>IF(Timecard[[#This Row],[退社時間]]&lt;&gt;"","8:50","")</f>
        <v/>
      </c>
      <c r="E13" s="13"/>
      <c r="F1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" spans="1:6">
      <c r="A14" s="3">
        <v>45453</v>
      </c>
      <c r="B14" s="4" t="str">
        <f>IFERROR(VLOOKUP(Timecard[[#This Row],[日付]],Holiday!A:B,2,FALSE),"")</f>
        <v/>
      </c>
      <c r="C14" s="14" t="str">
        <f>IF(Timecard[[#This Row],[退社時間]]&lt;&gt;"","在宅","")</f>
        <v>在宅</v>
      </c>
      <c r="D14" s="13" t="str">
        <f>IF(Timecard[[#This Row],[退社時間]]&lt;&gt;"","8:50","")</f>
        <v>8:50</v>
      </c>
      <c r="E14" s="13">
        <v>0.79861111111111116</v>
      </c>
      <c r="F1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" spans="1:6">
      <c r="A15" s="3">
        <v>45454</v>
      </c>
      <c r="B15" s="4" t="str">
        <f>IFERROR(VLOOKUP(Timecard[[#This Row],[日付]],Holiday!A:B,2,FALSE),"")</f>
        <v/>
      </c>
      <c r="C15" s="14" t="str">
        <f>IF(Timecard[[#This Row],[退社時間]]&lt;&gt;"","在宅","")</f>
        <v>在宅</v>
      </c>
      <c r="D15" s="13" t="str">
        <f>IF(Timecard[[#This Row],[退社時間]]&lt;&gt;"","8:50","")</f>
        <v>8:50</v>
      </c>
      <c r="E15" s="13">
        <v>0.72916666666666663</v>
      </c>
      <c r="F1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16" spans="1:6">
      <c r="A16" s="3">
        <v>45455</v>
      </c>
      <c r="B16" s="4" t="str">
        <f>IFERROR(VLOOKUP(Timecard[[#This Row],[日付]],Holiday!A:B,2,FALSE),"")</f>
        <v/>
      </c>
      <c r="C16" s="14" t="str">
        <f>IF(Timecard[[#This Row],[退社時間]]&lt;&gt;"","在宅","")</f>
        <v>在宅</v>
      </c>
      <c r="D16" s="13" t="str">
        <f>IF(Timecard[[#This Row],[退社時間]]&lt;&gt;"","8:50","")</f>
        <v>8:50</v>
      </c>
      <c r="E16" s="13">
        <v>0.72916666666666663</v>
      </c>
      <c r="F1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17" spans="1:6">
      <c r="A17" s="3">
        <v>45456</v>
      </c>
      <c r="B17" s="4" t="str">
        <f>IFERROR(VLOOKUP(Timecard[[#This Row],[日付]],Holiday!A:B,2,FALSE),"")</f>
        <v/>
      </c>
      <c r="C17" s="14" t="str">
        <f>IF(Timecard[[#This Row],[退社時間]]&lt;&gt;"","在宅","")</f>
        <v>在宅</v>
      </c>
      <c r="D17" s="13">
        <v>0.51736111111111116</v>
      </c>
      <c r="E17" s="13">
        <v>0.72916666666666663</v>
      </c>
      <c r="F1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0.18055555555555547</v>
      </c>
    </row>
    <row r="18" spans="1:6">
      <c r="A18" s="3">
        <v>45457</v>
      </c>
      <c r="B18" s="4" t="str">
        <f>IFERROR(VLOOKUP(Timecard[[#This Row],[日付]],Holiday!A:B,2,FALSE),"")</f>
        <v/>
      </c>
      <c r="C18" s="14" t="str">
        <f>IF(Timecard[[#This Row],[退社時間]]&lt;&gt;"","在宅","")</f>
        <v>在宅</v>
      </c>
      <c r="D18" s="13" t="str">
        <f>IF(Timecard[[#This Row],[退社時間]]&lt;&gt;"","8:50","")</f>
        <v>8:50</v>
      </c>
      <c r="E18" s="13">
        <v>0.79861111111111116</v>
      </c>
      <c r="F1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9" spans="1:6">
      <c r="A19" s="3">
        <v>45458</v>
      </c>
      <c r="B19" s="4" t="str">
        <f>IFERROR(VLOOKUP(Timecard[[#This Row],[日付]],Holiday!A:B,2,FALSE),"")</f>
        <v/>
      </c>
      <c r="C19" s="14" t="str">
        <f>IF(Timecard[[#This Row],[退社時間]]&lt;&gt;"","在宅","")</f>
        <v/>
      </c>
      <c r="D19" s="13" t="str">
        <f>IF(Timecard[[#This Row],[退社時間]]&lt;&gt;"","8:50","")</f>
        <v/>
      </c>
      <c r="E19" s="13"/>
      <c r="F1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" spans="1:6">
      <c r="A20" s="3">
        <v>45459</v>
      </c>
      <c r="B20" s="4" t="str">
        <f>IFERROR(VLOOKUP(Timecard[[#This Row],[日付]],Holiday!A:B,2,FALSE),"")</f>
        <v/>
      </c>
      <c r="C20" s="14" t="str">
        <f>IF(Timecard[[#This Row],[退社時間]]&lt;&gt;"","在宅","")</f>
        <v/>
      </c>
      <c r="D20" s="13" t="str">
        <f>IF(Timecard[[#This Row],[退社時間]]&lt;&gt;"","8:50","")</f>
        <v/>
      </c>
      <c r="E20" s="13"/>
      <c r="F2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" spans="1:6">
      <c r="A21" s="3">
        <v>45460</v>
      </c>
      <c r="B21" s="4" t="str">
        <f>IFERROR(VLOOKUP(Timecard[[#This Row],[日付]],Holiday!A:B,2,FALSE),"")</f>
        <v/>
      </c>
      <c r="C21" s="14" t="str">
        <f>IF(Timecard[[#This Row],[退社時間]]&lt;&gt;"","在宅","")</f>
        <v>在宅</v>
      </c>
      <c r="D21" s="13" t="str">
        <f>IF(Timecard[[#This Row],[退社時間]]&lt;&gt;"","8:50","")</f>
        <v>8:50</v>
      </c>
      <c r="E21" s="13">
        <v>0.79861111111111116</v>
      </c>
      <c r="F2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2" spans="1:6">
      <c r="A22" s="3">
        <v>45461</v>
      </c>
      <c r="B22" s="4" t="str">
        <f>IFERROR(VLOOKUP(Timecard[[#This Row],[日付]],Holiday!A:B,2,FALSE),"")</f>
        <v/>
      </c>
      <c r="C22" s="14" t="str">
        <f>IF(Timecard[[#This Row],[退社時間]]&lt;&gt;"","在宅","")</f>
        <v>在宅</v>
      </c>
      <c r="D22" s="13" t="str">
        <f>IF(Timecard[[#This Row],[退社時間]]&lt;&gt;"","8:50","")</f>
        <v>8:50</v>
      </c>
      <c r="E22" s="13">
        <v>0.79861111111111116</v>
      </c>
      <c r="F2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3" spans="1:6">
      <c r="A23" s="3">
        <v>45462</v>
      </c>
      <c r="B23" s="4" t="str">
        <f>IFERROR(VLOOKUP(Timecard[[#This Row],[日付]],Holiday!A:B,2,FALSE),"")</f>
        <v/>
      </c>
      <c r="C23" s="14" t="str">
        <f>IF(Timecard[[#This Row],[退社時間]]&lt;&gt;"","在宅","")</f>
        <v>在宅</v>
      </c>
      <c r="D23" s="13" t="str">
        <f>IF(Timecard[[#This Row],[退社時間]]&lt;&gt;"","8:50","")</f>
        <v>8:50</v>
      </c>
      <c r="E23" s="13">
        <v>0.79861111111111116</v>
      </c>
      <c r="F2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4" spans="1:6">
      <c r="A24" s="3">
        <v>45463</v>
      </c>
      <c r="B24" s="4" t="str">
        <f>IFERROR(VLOOKUP(Timecard[[#This Row],[日付]],Holiday!A:B,2,FALSE),"")</f>
        <v/>
      </c>
      <c r="C24" s="14" t="str">
        <f>IF(Timecard[[#This Row],[退社時間]]&lt;&gt;"","在宅","")</f>
        <v>在宅</v>
      </c>
      <c r="D24" s="13" t="str">
        <f>IF(Timecard[[#This Row],[退社時間]]&lt;&gt;"","8:50","")</f>
        <v>8:50</v>
      </c>
      <c r="E24" s="13">
        <v>0.79861111111111116</v>
      </c>
      <c r="F2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5" spans="1:6">
      <c r="A25" s="3">
        <v>45464</v>
      </c>
      <c r="B25" s="4" t="str">
        <f>IFERROR(VLOOKUP(Timecard[[#This Row],[日付]],Holiday!A:B,2,FALSE),"")</f>
        <v/>
      </c>
      <c r="C25" s="14" t="s">
        <v>2</v>
      </c>
      <c r="D25" s="13" t="str">
        <f>IF(Timecard[[#This Row],[退社時間]]&lt;&gt;"","8:50","")</f>
        <v>8:50</v>
      </c>
      <c r="E25" s="13">
        <v>0.79861111111111116</v>
      </c>
      <c r="F2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6" spans="1:6">
      <c r="A26" s="3">
        <v>45465</v>
      </c>
      <c r="B26" s="4" t="str">
        <f>IFERROR(VLOOKUP(Timecard[[#This Row],[日付]],Holiday!A:B,2,FALSE),"")</f>
        <v/>
      </c>
      <c r="C26" s="14" t="str">
        <f>IF(Timecard[[#This Row],[退社時間]]&lt;&gt;"","在宅","")</f>
        <v/>
      </c>
      <c r="D26" s="13" t="str">
        <f>IF(Timecard[[#This Row],[退社時間]]&lt;&gt;"","8:50","")</f>
        <v/>
      </c>
      <c r="E26" s="13"/>
      <c r="F2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7" spans="1:6">
      <c r="A27" s="3">
        <v>45466</v>
      </c>
      <c r="B27" s="4" t="str">
        <f>IFERROR(VLOOKUP(Timecard[[#This Row],[日付]],Holiday!A:B,2,FALSE),"")</f>
        <v/>
      </c>
      <c r="C27" s="14" t="str">
        <f>IF(Timecard[[#This Row],[退社時間]]&lt;&gt;"","在宅","")</f>
        <v/>
      </c>
      <c r="D27" s="13" t="str">
        <f>IF(Timecard[[#This Row],[退社時間]]&lt;&gt;"","8:50","")</f>
        <v/>
      </c>
      <c r="E27" s="13"/>
      <c r="F2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8" spans="1:6">
      <c r="A28" s="3">
        <v>45467</v>
      </c>
      <c r="B28" s="4" t="str">
        <f>IFERROR(VLOOKUP(Timecard[[#This Row],[日付]],Holiday!A:B,2,FALSE),"")</f>
        <v/>
      </c>
      <c r="C28" s="14" t="str">
        <f>IF(Timecard[[#This Row],[退社時間]]&lt;&gt;"","在宅","")</f>
        <v>在宅</v>
      </c>
      <c r="D28" s="13" t="str">
        <f>IF(Timecard[[#This Row],[退社時間]]&lt;&gt;"","8:50","")</f>
        <v>8:50</v>
      </c>
      <c r="E28" s="13">
        <v>0.79861111111111116</v>
      </c>
      <c r="F2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29" spans="1:6">
      <c r="A29" s="3">
        <v>45468</v>
      </c>
      <c r="B29" s="4" t="str">
        <f>IFERROR(VLOOKUP(Timecard[[#This Row],[日付]],Holiday!A:B,2,FALSE),"")</f>
        <v/>
      </c>
      <c r="C29" s="14" t="str">
        <f>IF(Timecard[[#This Row],[退社時間]]&lt;&gt;"","在宅","")</f>
        <v>在宅</v>
      </c>
      <c r="D29" s="13" t="str">
        <f>IF(Timecard[[#This Row],[退社時間]]&lt;&gt;"","8:50","")</f>
        <v>8:50</v>
      </c>
      <c r="E29" s="13">
        <v>0.79861111111111116</v>
      </c>
      <c r="F2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0" spans="1:6">
      <c r="A30" s="3">
        <v>45469</v>
      </c>
      <c r="B30" s="4" t="str">
        <f>IFERROR(VLOOKUP(Timecard[[#This Row],[日付]],Holiday!A:B,2,FALSE),"")</f>
        <v/>
      </c>
      <c r="C30" s="14" t="str">
        <f>IF(Timecard[[#This Row],[退社時間]]&lt;&gt;"","在宅","")</f>
        <v>在宅</v>
      </c>
      <c r="D30" s="13" t="str">
        <f>IF(Timecard[[#This Row],[退社時間]]&lt;&gt;"","8:50","")</f>
        <v>8:50</v>
      </c>
      <c r="E30" s="13">
        <v>0.81944444444444442</v>
      </c>
      <c r="F3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0.41319444444444442</v>
      </c>
    </row>
    <row r="31" spans="1:6">
      <c r="A31" s="3">
        <v>45470</v>
      </c>
      <c r="B31" s="4" t="str">
        <f>IFERROR(VLOOKUP(Timecard[[#This Row],[日付]],Holiday!A:B,2,FALSE),"")</f>
        <v/>
      </c>
      <c r="C31" s="14" t="str">
        <f>IF(Timecard[[#This Row],[退社時間]]&lt;&gt;"","在宅","")</f>
        <v>在宅</v>
      </c>
      <c r="D31" s="13" t="str">
        <f>IF(Timecard[[#This Row],[退社時間]]&lt;&gt;"","8:50","")</f>
        <v>8:50</v>
      </c>
      <c r="E31" s="13">
        <v>0.79861111111111116</v>
      </c>
      <c r="F3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2" spans="1:6">
      <c r="A32" s="3">
        <v>45471</v>
      </c>
      <c r="B32" s="4" t="str">
        <f>IFERROR(VLOOKUP(Timecard[[#This Row],[日付]],Holiday!A:B,2,FALSE),"")</f>
        <v/>
      </c>
      <c r="C32" s="14" t="str">
        <f>IF(Timecard[[#This Row],[退社時間]]&lt;&gt;"","在宅","")</f>
        <v>在宅</v>
      </c>
      <c r="D32" s="13" t="str">
        <f>IF(Timecard[[#This Row],[退社時間]]&lt;&gt;"","8:50","")</f>
        <v>8:50</v>
      </c>
      <c r="E32" s="13">
        <v>0.81944444444444442</v>
      </c>
      <c r="F3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0.41319444444444442</v>
      </c>
    </row>
    <row r="33" spans="1:6">
      <c r="A33" s="3">
        <v>45472</v>
      </c>
      <c r="B33" s="4" t="str">
        <f>IFERROR(VLOOKUP(Timecard[[#This Row],[日付]],Holiday!A:B,2,FALSE),"")</f>
        <v/>
      </c>
      <c r="C33" s="14" t="str">
        <f>IF(Timecard[[#This Row],[退社時間]]&lt;&gt;"","在宅","")</f>
        <v/>
      </c>
      <c r="D33" s="13" t="str">
        <f>IF(Timecard[[#This Row],[退社時間]]&lt;&gt;"","8:50","")</f>
        <v/>
      </c>
      <c r="E33" s="13"/>
      <c r="F3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34" spans="1:6">
      <c r="A34" s="3">
        <v>45473</v>
      </c>
      <c r="B34" s="4" t="str">
        <f>IFERROR(VLOOKUP(Timecard[[#This Row],[日付]],Holiday!A:B,2,FALSE),"")</f>
        <v/>
      </c>
      <c r="C34" s="14" t="str">
        <f>IF(Timecard[[#This Row],[退社時間]]&lt;&gt;"","在宅","")</f>
        <v/>
      </c>
      <c r="D34" s="13" t="str">
        <f>IF(Timecard[[#This Row],[退社時間]]&lt;&gt;"","8:50","")</f>
        <v/>
      </c>
      <c r="E34" s="13"/>
      <c r="F3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35" spans="1:6">
      <c r="A35" s="3">
        <v>45474</v>
      </c>
      <c r="B35" s="4" t="str">
        <f>IFERROR(VLOOKUP(Timecard[[#This Row],[日付]],Holiday!A:B,2,FALSE),"")</f>
        <v/>
      </c>
      <c r="C35" s="14" t="str">
        <f>IF(Timecard[[#This Row],[退社時間]]&lt;&gt;"","在宅","")</f>
        <v>在宅</v>
      </c>
      <c r="D35" s="13" t="str">
        <f>IF(Timecard[[#This Row],[退社時間]]&lt;&gt;"","8:50","")</f>
        <v>8:50</v>
      </c>
      <c r="E35" s="13">
        <v>0.79861111111111116</v>
      </c>
      <c r="F3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6" spans="1:6">
      <c r="A36" s="3">
        <v>45475</v>
      </c>
      <c r="B36" s="4" t="str">
        <f>IFERROR(VLOOKUP(Timecard[[#This Row],[日付]],Holiday!A:B,2,FALSE),"")</f>
        <v/>
      </c>
      <c r="C36" s="14" t="str">
        <f>IF(Timecard[[#This Row],[退社時間]]&lt;&gt;"","在宅","")</f>
        <v>在宅</v>
      </c>
      <c r="D36" s="13" t="str">
        <f>IF(Timecard[[#This Row],[退社時間]]&lt;&gt;"","8:50","")</f>
        <v>8:50</v>
      </c>
      <c r="E36" s="13">
        <v>0.79861111111111116</v>
      </c>
      <c r="F3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7" spans="1:6">
      <c r="A37" s="3">
        <v>45476</v>
      </c>
      <c r="B37" s="4" t="str">
        <f>IFERROR(VLOOKUP(Timecard[[#This Row],[日付]],Holiday!A:B,2,FALSE),"")</f>
        <v/>
      </c>
      <c r="C37" s="14" t="str">
        <f>IF(Timecard[[#This Row],[退社時間]]&lt;&gt;"","在宅","")</f>
        <v>在宅</v>
      </c>
      <c r="D37" s="13" t="str">
        <f>IF(Timecard[[#This Row],[退社時間]]&lt;&gt;"","8:50","")</f>
        <v>8:50</v>
      </c>
      <c r="E37" s="13">
        <v>0.79861111111111116</v>
      </c>
      <c r="F3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8" spans="1:6">
      <c r="A38" s="3">
        <v>45477</v>
      </c>
      <c r="B38" s="4" t="str">
        <f>IFERROR(VLOOKUP(Timecard[[#This Row],[日付]],Holiday!A:B,2,FALSE),"")</f>
        <v/>
      </c>
      <c r="C38" s="14" t="str">
        <f>IF(Timecard[[#This Row],[退社時間]]&lt;&gt;"","在宅","")</f>
        <v>在宅</v>
      </c>
      <c r="D38" s="13" t="str">
        <f>IF(Timecard[[#This Row],[退社時間]]&lt;&gt;"","8:50","")</f>
        <v>8:50</v>
      </c>
      <c r="E38" s="13">
        <v>0.79861111111111116</v>
      </c>
      <c r="F3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39" spans="1:6">
      <c r="A39" s="3">
        <v>45478</v>
      </c>
      <c r="B39" s="4" t="str">
        <f>IFERROR(VLOOKUP(Timecard[[#This Row],[日付]],Holiday!A:B,2,FALSE),"")</f>
        <v/>
      </c>
      <c r="C39" s="14" t="str">
        <f>IF(Timecard[[#This Row],[退社時間]]&lt;&gt;"","在宅","")</f>
        <v>在宅</v>
      </c>
      <c r="D39" s="13" t="str">
        <f>IF(Timecard[[#This Row],[退社時間]]&lt;&gt;"","8:50","")</f>
        <v>8:50</v>
      </c>
      <c r="E39" s="13">
        <v>0.77777777777777779</v>
      </c>
      <c r="F3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40" spans="1:6">
      <c r="A40" s="3">
        <v>45479</v>
      </c>
      <c r="B40" s="4" t="str">
        <f>IFERROR(VLOOKUP(Timecard[[#This Row],[日付]],Holiday!A:B,2,FALSE),"")</f>
        <v/>
      </c>
      <c r="C40" s="14" t="str">
        <f>IF(Timecard[[#This Row],[退社時間]]&lt;&gt;"","在宅","")</f>
        <v/>
      </c>
      <c r="D40" s="13" t="str">
        <f>IF(Timecard[[#This Row],[退社時間]]&lt;&gt;"","8:50","")</f>
        <v/>
      </c>
      <c r="E40" s="13"/>
      <c r="F4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41" spans="1:6">
      <c r="A41" s="3">
        <v>45480</v>
      </c>
      <c r="B41" s="4" t="str">
        <f>IFERROR(VLOOKUP(Timecard[[#This Row],[日付]],Holiday!A:B,2,FALSE),"")</f>
        <v/>
      </c>
      <c r="C41" s="14" t="str">
        <f>IF(Timecard[[#This Row],[退社時間]]&lt;&gt;"","在宅","")</f>
        <v/>
      </c>
      <c r="D41" s="13" t="str">
        <f>IF(Timecard[[#This Row],[退社時間]]&lt;&gt;"","8:50","")</f>
        <v/>
      </c>
      <c r="E41" s="13"/>
      <c r="F4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42" spans="1:6">
      <c r="A42" s="3">
        <v>45481</v>
      </c>
      <c r="B42" s="4" t="str">
        <f>IFERROR(VLOOKUP(Timecard[[#This Row],[日付]],Holiday!A:B,2,FALSE),"")</f>
        <v/>
      </c>
      <c r="C42" s="14" t="str">
        <f>IF(Timecard[[#This Row],[退社時間]]&lt;&gt;"","在宅","")</f>
        <v>在宅</v>
      </c>
      <c r="D42" s="13" t="str">
        <f>IF(Timecard[[#This Row],[退社時間]]&lt;&gt;"","8:50","")</f>
        <v>8:50</v>
      </c>
      <c r="E42" s="13">
        <v>0.79861111111111116</v>
      </c>
      <c r="F4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43" spans="1:6">
      <c r="A43" s="3">
        <v>45482</v>
      </c>
      <c r="B43" s="4" t="str">
        <f>IFERROR(VLOOKUP(Timecard[[#This Row],[日付]],Holiday!A:B,2,FALSE),"")</f>
        <v/>
      </c>
      <c r="C43" s="14" t="str">
        <f>IF(Timecard[[#This Row],[退社時間]]&lt;&gt;"","在宅","")</f>
        <v>在宅</v>
      </c>
      <c r="D43" s="13" t="str">
        <f>IF(Timecard[[#This Row],[退社時間]]&lt;&gt;"","8:50","")</f>
        <v>8:50</v>
      </c>
      <c r="E43" s="13">
        <v>0.77777777777777779</v>
      </c>
      <c r="F4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44" spans="1:6">
      <c r="A44" s="3">
        <v>45483</v>
      </c>
      <c r="B44" s="4" t="str">
        <f>IFERROR(VLOOKUP(Timecard[[#This Row],[日付]],Holiday!A:B,2,FALSE),"")</f>
        <v/>
      </c>
      <c r="C44" s="14" t="str">
        <f>IF(Timecard[[#This Row],[退社時間]]&lt;&gt;"","在宅","")</f>
        <v>在宅</v>
      </c>
      <c r="D44" s="13" t="str">
        <f>IF(Timecard[[#This Row],[退社時間]]&lt;&gt;"","8:50","")</f>
        <v>8:50</v>
      </c>
      <c r="E44" s="13">
        <v>0.79861111111111116</v>
      </c>
      <c r="F4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45" spans="1:6">
      <c r="A45" s="3">
        <v>45484</v>
      </c>
      <c r="B45" s="4" t="str">
        <f>IFERROR(VLOOKUP(Timecard[[#This Row],[日付]],Holiday!A:B,2,FALSE),"")</f>
        <v/>
      </c>
      <c r="C45" s="14" t="str">
        <f>IF(Timecard[[#This Row],[退社時間]]&lt;&gt;"","在宅","")</f>
        <v>在宅</v>
      </c>
      <c r="D45" s="13" t="str">
        <f>IF(Timecard[[#This Row],[退社時間]]&lt;&gt;"","8:50","")</f>
        <v>8:50</v>
      </c>
      <c r="E45" s="13">
        <v>0.77777777777777779</v>
      </c>
      <c r="F4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46" spans="1:6">
      <c r="A46" s="3">
        <v>45485</v>
      </c>
      <c r="B46" s="4" t="str">
        <f>IFERROR(VLOOKUP(Timecard[[#This Row],[日付]],Holiday!A:B,2,FALSE),"")</f>
        <v/>
      </c>
      <c r="C46" s="14" t="str">
        <f>IF(Timecard[[#This Row],[退社時間]]&lt;&gt;"","在宅","")</f>
        <v>在宅</v>
      </c>
      <c r="D46" s="13" t="str">
        <f>IF(Timecard[[#This Row],[退社時間]]&lt;&gt;"","8:50","")</f>
        <v>8:50</v>
      </c>
      <c r="E46" s="13">
        <v>0.77777777777777779</v>
      </c>
      <c r="F4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47" spans="1:6">
      <c r="A47" s="3">
        <v>45486</v>
      </c>
      <c r="B47" s="4" t="str">
        <f>IFERROR(VLOOKUP(Timecard[[#This Row],[日付]],Holiday!A:B,2,FALSE),"")</f>
        <v/>
      </c>
      <c r="C47" s="14" t="str">
        <f>IF(Timecard[[#This Row],[退社時間]]&lt;&gt;"","在宅","")</f>
        <v/>
      </c>
      <c r="D47" s="13" t="str">
        <f>IF(Timecard[[#This Row],[退社時間]]&lt;&gt;"","8:50","")</f>
        <v/>
      </c>
      <c r="E47" s="13"/>
      <c r="F4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48" spans="1:6">
      <c r="A48" s="3">
        <v>45487</v>
      </c>
      <c r="B48" s="4" t="str">
        <f>IFERROR(VLOOKUP(Timecard[[#This Row],[日付]],Holiday!A:B,2,FALSE),"")</f>
        <v/>
      </c>
      <c r="C48" s="14" t="str">
        <f>IF(Timecard[[#This Row],[退社時間]]&lt;&gt;"","在宅","")</f>
        <v/>
      </c>
      <c r="D48" s="13" t="str">
        <f>IF(Timecard[[#This Row],[退社時間]]&lt;&gt;"","8:50","")</f>
        <v/>
      </c>
      <c r="E48" s="13"/>
      <c r="F4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49" spans="1:6">
      <c r="A49" s="3">
        <v>45488</v>
      </c>
      <c r="B49" s="4" t="str">
        <f>IFERROR(VLOOKUP(Timecard[[#This Row],[日付]],Holiday!A:B,2,FALSE),"")</f>
        <v>海の日</v>
      </c>
      <c r="C49" s="14" t="str">
        <f>IF(Timecard[[#This Row],[退社時間]]&lt;&gt;"","在宅","")</f>
        <v/>
      </c>
      <c r="D49" s="13" t="str">
        <f>IF(Timecard[[#This Row],[退社時間]]&lt;&gt;"","8:50","")</f>
        <v/>
      </c>
      <c r="E49" s="13"/>
      <c r="F4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50" spans="1:6">
      <c r="A50" s="3">
        <v>45489</v>
      </c>
      <c r="B50" s="4" t="str">
        <f>IFERROR(VLOOKUP(Timecard[[#This Row],[日付]],Holiday!A:B,2,FALSE),"")</f>
        <v/>
      </c>
      <c r="C50" s="14" t="str">
        <f>IF(Timecard[[#This Row],[退社時間]]&lt;&gt;"","在宅","")</f>
        <v/>
      </c>
      <c r="D50" s="13" t="str">
        <f>IF(Timecard[[#This Row],[退社時間]]&lt;&gt;"","8:50","")</f>
        <v/>
      </c>
      <c r="E50" s="13"/>
      <c r="F5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51" spans="1:6">
      <c r="A51" s="3">
        <v>45490</v>
      </c>
      <c r="B51" s="4" t="str">
        <f>IFERROR(VLOOKUP(Timecard[[#This Row],[日付]],Holiday!A:B,2,FALSE),"")</f>
        <v/>
      </c>
      <c r="C51" s="14" t="str">
        <f>IF(Timecard[[#This Row],[退社時間]]&lt;&gt;"","在宅","")</f>
        <v>在宅</v>
      </c>
      <c r="D51" s="13" t="str">
        <f>IF(Timecard[[#This Row],[退社時間]]&lt;&gt;"","8:50","")</f>
        <v>8:50</v>
      </c>
      <c r="E51" s="13">
        <v>0.77777777777777779</v>
      </c>
      <c r="F5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2" spans="1:6">
      <c r="A52" s="3">
        <v>45491</v>
      </c>
      <c r="B52" s="4" t="str">
        <f>IFERROR(VLOOKUP(Timecard[[#This Row],[日付]],Holiday!A:B,2,FALSE),"")</f>
        <v/>
      </c>
      <c r="C52" s="14" t="str">
        <f>IF(Timecard[[#This Row],[退社時間]]&lt;&gt;"","在宅","")</f>
        <v>在宅</v>
      </c>
      <c r="D52" s="13" t="str">
        <f>IF(Timecard[[#This Row],[退社時間]]&lt;&gt;"","8:50","")</f>
        <v>8:50</v>
      </c>
      <c r="E52" s="13">
        <v>0.77777777777777779</v>
      </c>
      <c r="F5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3" spans="1:6">
      <c r="A53" s="3">
        <v>45492</v>
      </c>
      <c r="B53" s="4" t="str">
        <f>IFERROR(VLOOKUP(Timecard[[#This Row],[日付]],Holiday!A:B,2,FALSE),"")</f>
        <v/>
      </c>
      <c r="C53" s="14" t="str">
        <f>IF(Timecard[[#This Row],[退社時間]]&lt;&gt;"","在宅","")</f>
        <v>在宅</v>
      </c>
      <c r="D53" s="13" t="str">
        <f>IF(Timecard[[#This Row],[退社時間]]&lt;&gt;"","8:50","")</f>
        <v>8:50</v>
      </c>
      <c r="E53" s="13">
        <v>0.77777777777777779</v>
      </c>
      <c r="F5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4" spans="1:6">
      <c r="A54" s="3">
        <v>45493</v>
      </c>
      <c r="B54" s="4" t="str">
        <f>IFERROR(VLOOKUP(Timecard[[#This Row],[日付]],Holiday!A:B,2,FALSE),"")</f>
        <v/>
      </c>
      <c r="C54" s="14" t="str">
        <f>IF(Timecard[[#This Row],[退社時間]]&lt;&gt;"","在宅","")</f>
        <v/>
      </c>
      <c r="D54" s="13" t="str">
        <f>IF(Timecard[[#This Row],[退社時間]]&lt;&gt;"","8:50","")</f>
        <v/>
      </c>
      <c r="E54" s="13"/>
      <c r="F5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55" spans="1:6">
      <c r="A55" s="3">
        <v>45494</v>
      </c>
      <c r="B55" s="4" t="str">
        <f>IFERROR(VLOOKUP(Timecard[[#This Row],[日付]],Holiday!A:B,2,FALSE),"")</f>
        <v/>
      </c>
      <c r="C55" s="14" t="str">
        <f>IF(Timecard[[#This Row],[退社時間]]&lt;&gt;"","在宅","")</f>
        <v/>
      </c>
      <c r="D55" s="13" t="str">
        <f>IF(Timecard[[#This Row],[退社時間]]&lt;&gt;"","8:50","")</f>
        <v/>
      </c>
      <c r="E55" s="13"/>
      <c r="F5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56" spans="1:6">
      <c r="A56" s="3">
        <v>45495</v>
      </c>
      <c r="B56" s="4" t="str">
        <f>IFERROR(VLOOKUP(Timecard[[#This Row],[日付]],Holiday!A:B,2,FALSE),"")</f>
        <v/>
      </c>
      <c r="C56" s="14" t="str">
        <f>IF(Timecard[[#This Row],[退社時間]]&lt;&gt;"","在宅","")</f>
        <v>在宅</v>
      </c>
      <c r="D56" s="13" t="str">
        <f>IF(Timecard[[#This Row],[退社時間]]&lt;&gt;"","8:50","")</f>
        <v>8:50</v>
      </c>
      <c r="E56" s="13">
        <v>0.77777777777777779</v>
      </c>
      <c r="F5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7" spans="1:6">
      <c r="A57" s="3">
        <v>45496</v>
      </c>
      <c r="B57" s="4" t="str">
        <f>IFERROR(VLOOKUP(Timecard[[#This Row],[日付]],Holiday!A:B,2,FALSE),"")</f>
        <v/>
      </c>
      <c r="C57" s="14" t="str">
        <f>IF(Timecard[[#This Row],[退社時間]]&lt;&gt;"","在宅","")</f>
        <v>在宅</v>
      </c>
      <c r="D57" s="13" t="str">
        <f>IF(Timecard[[#This Row],[退社時間]]&lt;&gt;"","8:50","")</f>
        <v>8:50</v>
      </c>
      <c r="E57" s="13">
        <v>0.77777777777777779</v>
      </c>
      <c r="F5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8" spans="1:6">
      <c r="A58" s="3">
        <v>45497</v>
      </c>
      <c r="B58" s="4" t="str">
        <f>IFERROR(VLOOKUP(Timecard[[#This Row],[日付]],Holiday!A:B,2,FALSE),"")</f>
        <v/>
      </c>
      <c r="C58" s="14" t="str">
        <f>IF(Timecard[[#This Row],[退社時間]]&lt;&gt;"","在宅","")</f>
        <v>在宅</v>
      </c>
      <c r="D58" s="13" t="str">
        <f>IF(Timecard[[#This Row],[退社時間]]&lt;&gt;"","8:50","")</f>
        <v>8:50</v>
      </c>
      <c r="E58" s="13">
        <v>0.77777777777777779</v>
      </c>
      <c r="F5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59" spans="1:6">
      <c r="A59" s="3">
        <v>45498</v>
      </c>
      <c r="B59" s="4" t="str">
        <f>IFERROR(VLOOKUP(Timecard[[#This Row],[日付]],Holiday!A:B,2,FALSE),"")</f>
        <v/>
      </c>
      <c r="C59" s="14" t="str">
        <f>IF(Timecard[[#This Row],[退社時間]]&lt;&gt;"","在宅","")</f>
        <v>在宅</v>
      </c>
      <c r="D59" s="13" t="str">
        <f>IF(Timecard[[#This Row],[退社時間]]&lt;&gt;"","8:50","")</f>
        <v>8:50</v>
      </c>
      <c r="E59" s="13">
        <v>0.77777777777777779</v>
      </c>
      <c r="F5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60" spans="1:6">
      <c r="A60" s="3">
        <v>45499</v>
      </c>
      <c r="B60" s="4" t="str">
        <f>IFERROR(VLOOKUP(Timecard[[#This Row],[日付]],Holiday!A:B,2,FALSE),"")</f>
        <v/>
      </c>
      <c r="C60" s="14" t="str">
        <f>IF(Timecard[[#This Row],[退社時間]]&lt;&gt;"","在宅","")</f>
        <v>在宅</v>
      </c>
      <c r="D60" s="13" t="str">
        <f>IF(Timecard[[#This Row],[退社時間]]&lt;&gt;"","8:50","")</f>
        <v>8:50</v>
      </c>
      <c r="E60" s="13">
        <v>0.72916666666666663</v>
      </c>
      <c r="F6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61" spans="1:6">
      <c r="A61" s="3">
        <v>45500</v>
      </c>
      <c r="B61" s="4" t="str">
        <f>IFERROR(VLOOKUP(Timecard[[#This Row],[日付]],Holiday!A:B,2,FALSE),"")</f>
        <v/>
      </c>
      <c r="C61" s="14" t="str">
        <f>IF(Timecard[[#This Row],[退社時間]]&lt;&gt;"","在宅","")</f>
        <v/>
      </c>
      <c r="D61" s="13" t="str">
        <f>IF(Timecard[[#This Row],[退社時間]]&lt;&gt;"","8:50","")</f>
        <v/>
      </c>
      <c r="E61" s="13"/>
      <c r="F6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62" spans="1:6">
      <c r="A62" s="3">
        <v>45501</v>
      </c>
      <c r="B62" s="4" t="str">
        <f>IFERROR(VLOOKUP(Timecard[[#This Row],[日付]],Holiday!A:B,2,FALSE),"")</f>
        <v/>
      </c>
      <c r="C62" s="14" t="str">
        <f>IF(Timecard[[#This Row],[退社時間]]&lt;&gt;"","在宅","")</f>
        <v/>
      </c>
      <c r="D62" s="13" t="str">
        <f>IF(Timecard[[#This Row],[退社時間]]&lt;&gt;"","8:50","")</f>
        <v/>
      </c>
      <c r="E62" s="13"/>
      <c r="F6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63" spans="1:6">
      <c r="A63" s="3">
        <v>45502</v>
      </c>
      <c r="B63" s="4" t="str">
        <f>IFERROR(VLOOKUP(Timecard[[#This Row],[日付]],Holiday!A:B,2,FALSE),"")</f>
        <v/>
      </c>
      <c r="C63" s="14" t="str">
        <f>IF(Timecard[[#This Row],[退社時間]]&lt;&gt;"","在宅","")</f>
        <v>在宅</v>
      </c>
      <c r="D63" s="13" t="str">
        <f>IF(Timecard[[#This Row],[退社時間]]&lt;&gt;"","8:50","")</f>
        <v>8:50</v>
      </c>
      <c r="E63" s="13">
        <v>0.79861111111111116</v>
      </c>
      <c r="F6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64" spans="1:6">
      <c r="A64" s="3">
        <v>45503</v>
      </c>
      <c r="B64" s="4" t="str">
        <f>IFERROR(VLOOKUP(Timecard[[#This Row],[日付]],Holiday!A:B,2,FALSE),"")</f>
        <v/>
      </c>
      <c r="C64" s="14" t="str">
        <f>IF(Timecard[[#This Row],[退社時間]]&lt;&gt;"","在宅","")</f>
        <v>在宅</v>
      </c>
      <c r="D64" s="13" t="str">
        <f>IF(Timecard[[#This Row],[退社時間]]&lt;&gt;"","8:50","")</f>
        <v>8:50</v>
      </c>
      <c r="E64" s="13">
        <v>0.77777777777777779</v>
      </c>
      <c r="F6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65" spans="1:6">
      <c r="A65" s="3">
        <v>45504</v>
      </c>
      <c r="B65" s="4" t="str">
        <f>IFERROR(VLOOKUP(Timecard[[#This Row],[日付]],Holiday!A:B,2,FALSE),"")</f>
        <v/>
      </c>
      <c r="C65" s="14" t="str">
        <f>IF(Timecard[[#This Row],[退社時間]]&lt;&gt;"","在宅","")</f>
        <v>在宅</v>
      </c>
      <c r="D65" s="13" t="str">
        <f>IF(Timecard[[#This Row],[退社時間]]&lt;&gt;"","8:50","")</f>
        <v>8:50</v>
      </c>
      <c r="E65" s="13">
        <v>0.77777777777777779</v>
      </c>
      <c r="F6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66" spans="1:6">
      <c r="A66" s="3">
        <v>45505</v>
      </c>
      <c r="B66" s="4" t="str">
        <f>IFERROR(VLOOKUP(Timecard[[#This Row],[日付]],Holiday!A:B,2,FALSE),"")</f>
        <v/>
      </c>
      <c r="C66" s="14" t="str">
        <f>IF(Timecard[[#This Row],[退社時間]]&lt;&gt;"","在宅","")</f>
        <v>在宅</v>
      </c>
      <c r="D66" s="13" t="str">
        <f>IF(Timecard[[#This Row],[退社時間]]&lt;&gt;"","8:50","")</f>
        <v>8:50</v>
      </c>
      <c r="E66" s="13">
        <v>0.77777777777777779</v>
      </c>
      <c r="F6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67" spans="1:6">
      <c r="A67" s="3">
        <v>45506</v>
      </c>
      <c r="B67" s="4" t="str">
        <f>IFERROR(VLOOKUP(Timecard[[#This Row],[日付]],Holiday!A:B,2,FALSE),"")</f>
        <v/>
      </c>
      <c r="C67" s="14" t="str">
        <f>IF(Timecard[[#This Row],[退社時間]]&lt;&gt;"","在宅","")</f>
        <v>在宅</v>
      </c>
      <c r="D67" s="13" t="str">
        <f>IF(Timecard[[#This Row],[退社時間]]&lt;&gt;"","8:50","")</f>
        <v>8:50</v>
      </c>
      <c r="E67" s="13">
        <v>0.72916666666666663</v>
      </c>
      <c r="F6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68" spans="1:6">
      <c r="A68" s="3">
        <v>45507</v>
      </c>
      <c r="B68" s="4" t="str">
        <f>IFERROR(VLOOKUP(Timecard[[#This Row],[日付]],Holiday!A:B,2,FALSE),"")</f>
        <v/>
      </c>
      <c r="C68" s="14" t="str">
        <f>IF(Timecard[[#This Row],[退社時間]]&lt;&gt;"","在宅","")</f>
        <v/>
      </c>
      <c r="D68" s="13" t="str">
        <f>IF(Timecard[[#This Row],[退社時間]]&lt;&gt;"","8:50","")</f>
        <v/>
      </c>
      <c r="E68" s="13"/>
      <c r="F6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69" spans="1:6">
      <c r="A69" s="3">
        <v>45508</v>
      </c>
      <c r="B69" s="4" t="str">
        <f>IFERROR(VLOOKUP(Timecard[[#This Row],[日付]],Holiday!A:B,2,FALSE),"")</f>
        <v/>
      </c>
      <c r="C69" s="14" t="str">
        <f>IF(Timecard[[#This Row],[退社時間]]&lt;&gt;"","在宅","")</f>
        <v/>
      </c>
      <c r="D69" s="13" t="str">
        <f>IF(Timecard[[#This Row],[退社時間]]&lt;&gt;"","8:50","")</f>
        <v/>
      </c>
      <c r="E69" s="13"/>
      <c r="F6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0" spans="1:6">
      <c r="A70" s="3">
        <v>45509</v>
      </c>
      <c r="B70" s="4" t="str">
        <f>IFERROR(VLOOKUP(Timecard[[#This Row],[日付]],Holiday!A:B,2,FALSE),"")</f>
        <v/>
      </c>
      <c r="C70" s="14" t="str">
        <f>IF(Timecard[[#This Row],[退社時間]]&lt;&gt;"","在宅","")</f>
        <v>在宅</v>
      </c>
      <c r="D70" s="13" t="str">
        <f>IF(Timecard[[#This Row],[退社時間]]&lt;&gt;"","8:50","")</f>
        <v>8:50</v>
      </c>
      <c r="E70" s="13">
        <v>0.72916666666666663</v>
      </c>
      <c r="F7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71" spans="1:6">
      <c r="A71" s="3">
        <v>45510</v>
      </c>
      <c r="B71" s="4" t="str">
        <f>IFERROR(VLOOKUP(Timecard[[#This Row],[日付]],Holiday!A:B,2,FALSE),"")</f>
        <v/>
      </c>
      <c r="C71" s="14" t="str">
        <f>IF(Timecard[[#This Row],[退社時間]]&lt;&gt;"","在宅","")</f>
        <v>在宅</v>
      </c>
      <c r="D71" s="13" t="str">
        <f>IF(Timecard[[#This Row],[退社時間]]&lt;&gt;"","8:50","")</f>
        <v>8:50</v>
      </c>
      <c r="E71" s="13">
        <v>0.72916666666666663</v>
      </c>
      <c r="F7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72" spans="1:6">
      <c r="A72" s="3">
        <v>45511</v>
      </c>
      <c r="B72" s="4" t="str">
        <f>IFERROR(VLOOKUP(Timecard[[#This Row],[日付]],Holiday!A:B,2,FALSE),"")</f>
        <v/>
      </c>
      <c r="C72" s="14" t="str">
        <f>IF(Timecard[[#This Row],[退社時間]]&lt;&gt;"","在宅","")</f>
        <v>在宅</v>
      </c>
      <c r="D72" s="13" t="str">
        <f>IF(Timecard[[#This Row],[退社時間]]&lt;&gt;"","8:50","")</f>
        <v>8:50</v>
      </c>
      <c r="E72" s="13">
        <v>0.72916666666666663</v>
      </c>
      <c r="F7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73" spans="1:6">
      <c r="A73" s="3">
        <v>45512</v>
      </c>
      <c r="B73" s="4" t="str">
        <f>IFERROR(VLOOKUP(Timecard[[#This Row],[日付]],Holiday!A:B,2,FALSE),"")</f>
        <v/>
      </c>
      <c r="C73" s="14" t="str">
        <f>IF(Timecard[[#This Row],[退社時間]]&lt;&gt;"","在宅","")</f>
        <v>在宅</v>
      </c>
      <c r="D73" s="13" t="str">
        <f>IF(Timecard[[#This Row],[退社時間]]&lt;&gt;"","8:50","")</f>
        <v>8:50</v>
      </c>
      <c r="E73" s="13">
        <v>0.77777777777777779</v>
      </c>
      <c r="F7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74" spans="1:6">
      <c r="A74" s="3">
        <v>45513</v>
      </c>
      <c r="B74" s="4" t="str">
        <f>IFERROR(VLOOKUP(Timecard[[#This Row],[日付]],Holiday!A:B,2,FALSE),"")</f>
        <v/>
      </c>
      <c r="C74" s="14" t="str">
        <f>IF(Timecard[[#This Row],[退社時間]]&lt;&gt;"","在宅","")</f>
        <v>在宅</v>
      </c>
      <c r="D74" s="13" t="str">
        <f>IF(Timecard[[#This Row],[退社時間]]&lt;&gt;"","8:50","")</f>
        <v>8:50</v>
      </c>
      <c r="E74" s="13">
        <v>0.77777777777777779</v>
      </c>
      <c r="F7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75" spans="1:6">
      <c r="A75" s="3">
        <v>45514</v>
      </c>
      <c r="B75" s="4" t="str">
        <f>IFERROR(VLOOKUP(Timecard[[#This Row],[日付]],Holiday!A:B,2,FALSE),"")</f>
        <v/>
      </c>
      <c r="C75" s="14" t="str">
        <f>IF(Timecard[[#This Row],[退社時間]]&lt;&gt;"","在宅","")</f>
        <v/>
      </c>
      <c r="D75" s="13" t="str">
        <f>IF(Timecard[[#This Row],[退社時間]]&lt;&gt;"","8:50","")</f>
        <v/>
      </c>
      <c r="E75" s="13"/>
      <c r="F7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6" spans="1:6">
      <c r="A76" s="3">
        <v>45515</v>
      </c>
      <c r="B76" s="4" t="str">
        <f>IFERROR(VLOOKUP(Timecard[[#This Row],[日付]],Holiday!A:B,2,FALSE),"")</f>
        <v>山の日</v>
      </c>
      <c r="C76" s="14" t="str">
        <f>IF(Timecard[[#This Row],[退社時間]]&lt;&gt;"","在宅","")</f>
        <v/>
      </c>
      <c r="D76" s="13" t="str">
        <f>IF(Timecard[[#This Row],[退社時間]]&lt;&gt;"","8:50","")</f>
        <v/>
      </c>
      <c r="E76" s="13"/>
      <c r="F7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7" spans="1:6">
      <c r="A77" s="3">
        <v>45516</v>
      </c>
      <c r="B77" s="4" t="str">
        <f>IFERROR(VLOOKUP(Timecard[[#This Row],[日付]],Holiday!A:B,2,FALSE),"")</f>
        <v>休日 山の日</v>
      </c>
      <c r="C77" s="14" t="str">
        <f>IF(Timecard[[#This Row],[退社時間]]&lt;&gt;"","在宅","")</f>
        <v/>
      </c>
      <c r="D77" s="13" t="str">
        <f>IF(Timecard[[#This Row],[退社時間]]&lt;&gt;"","8:50","")</f>
        <v/>
      </c>
      <c r="E77" s="13"/>
      <c r="F7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8" spans="1:6">
      <c r="A78" s="3">
        <v>45517</v>
      </c>
      <c r="B78" s="4" t="str">
        <f>IFERROR(VLOOKUP(Timecard[[#This Row],[日付]],Holiday!A:B,2,FALSE),"")</f>
        <v/>
      </c>
      <c r="C78" s="14" t="s">
        <v>13</v>
      </c>
      <c r="D78" s="13" t="str">
        <f>IF(Timecard[[#This Row],[退社時間]]&lt;&gt;"","8:50","")</f>
        <v/>
      </c>
      <c r="E78" s="13"/>
      <c r="F7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79" spans="1:6">
      <c r="A79" s="3">
        <v>45518</v>
      </c>
      <c r="B79" s="4" t="str">
        <f>IFERROR(VLOOKUP(Timecard[[#This Row],[日付]],Holiday!A:B,2,FALSE),"")</f>
        <v/>
      </c>
      <c r="C79" s="14" t="s">
        <v>13</v>
      </c>
      <c r="D79" s="13" t="str">
        <f>IF(Timecard[[#This Row],[退社時間]]&lt;&gt;"","8:50","")</f>
        <v/>
      </c>
      <c r="E79" s="13"/>
      <c r="F7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0" spans="1:6">
      <c r="A80" s="3">
        <v>45519</v>
      </c>
      <c r="B80" s="4" t="str">
        <f>IFERROR(VLOOKUP(Timecard[[#This Row],[日付]],Holiday!A:B,2,FALSE),"")</f>
        <v/>
      </c>
      <c r="C80" s="14" t="s">
        <v>13</v>
      </c>
      <c r="D80" s="13" t="str">
        <f>IF(Timecard[[#This Row],[退社時間]]&lt;&gt;"","8:50","")</f>
        <v/>
      </c>
      <c r="E80" s="13"/>
      <c r="F8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1" spans="1:6">
      <c r="A81" s="3">
        <v>45520</v>
      </c>
      <c r="B81" s="4" t="str">
        <f>IFERROR(VLOOKUP(Timecard[[#This Row],[日付]],Holiday!A:B,2,FALSE),"")</f>
        <v/>
      </c>
      <c r="C81" s="14" t="s">
        <v>13</v>
      </c>
      <c r="D81" s="13" t="str">
        <f>IF(Timecard[[#This Row],[退社時間]]&lt;&gt;"","8:50","")</f>
        <v/>
      </c>
      <c r="E81" s="13"/>
      <c r="F8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2" spans="1:6">
      <c r="A82" s="3">
        <v>45521</v>
      </c>
      <c r="B82" s="4" t="str">
        <f>IFERROR(VLOOKUP(Timecard[[#This Row],[日付]],Holiday!A:B,2,FALSE),"")</f>
        <v/>
      </c>
      <c r="C82" s="14" t="str">
        <f>IF(Timecard[[#This Row],[退社時間]]&lt;&gt;"","在宅","")</f>
        <v/>
      </c>
      <c r="D82" s="13" t="str">
        <f>IF(Timecard[[#This Row],[退社時間]]&lt;&gt;"","8:50","")</f>
        <v/>
      </c>
      <c r="E82" s="13"/>
      <c r="F8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3" spans="1:6">
      <c r="A83" s="3">
        <v>45522</v>
      </c>
      <c r="B83" s="4" t="str">
        <f>IFERROR(VLOOKUP(Timecard[[#This Row],[日付]],Holiday!A:B,2,FALSE),"")</f>
        <v/>
      </c>
      <c r="C83" s="14" t="str">
        <f>IF(Timecard[[#This Row],[退社時間]]&lt;&gt;"","在宅","")</f>
        <v/>
      </c>
      <c r="D83" s="13" t="str">
        <f>IF(Timecard[[#This Row],[退社時間]]&lt;&gt;"","8:50","")</f>
        <v/>
      </c>
      <c r="E83" s="13"/>
      <c r="F8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84" spans="1:6">
      <c r="A84" s="3">
        <v>45523</v>
      </c>
      <c r="B84" s="4" t="str">
        <f>IFERROR(VLOOKUP(Timecard[[#This Row],[日付]],Holiday!A:B,2,FALSE),"")</f>
        <v/>
      </c>
      <c r="C84" s="14" t="str">
        <f>IF(Timecard[[#This Row],[退社時間]]&lt;&gt;"","在宅","")</f>
        <v>在宅</v>
      </c>
      <c r="D84" s="13" t="str">
        <f>IF(Timecard[[#This Row],[退社時間]]&lt;&gt;"","8:50","")</f>
        <v>8:50</v>
      </c>
      <c r="E84" s="13">
        <v>0.77777777777777779</v>
      </c>
      <c r="F8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85" spans="1:6">
      <c r="A85" s="3">
        <v>45524</v>
      </c>
      <c r="B85" s="4" t="str">
        <f>IFERROR(VLOOKUP(Timecard[[#This Row],[日付]],Holiday!A:B,2,FALSE),"")</f>
        <v/>
      </c>
      <c r="C85" s="14" t="str">
        <f>IF(Timecard[[#This Row],[退社時間]]&lt;&gt;"","在宅","")</f>
        <v>在宅</v>
      </c>
      <c r="D85" s="13" t="str">
        <f>IF(Timecard[[#This Row],[退社時間]]&lt;&gt;"","8:50","")</f>
        <v>8:50</v>
      </c>
      <c r="E85" s="13">
        <v>0.77777777777777779</v>
      </c>
      <c r="F8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86" spans="1:6">
      <c r="A86" s="3">
        <v>45525</v>
      </c>
      <c r="B86" s="4" t="str">
        <f>IFERROR(VLOOKUP(Timecard[[#This Row],[日付]],Holiday!A:B,2,FALSE),"")</f>
        <v/>
      </c>
      <c r="C86" s="14" t="str">
        <f>IF(Timecard[[#This Row],[退社時間]]&lt;&gt;"","在宅","")</f>
        <v>在宅</v>
      </c>
      <c r="D86" s="13" t="str">
        <f>IF(Timecard[[#This Row],[退社時間]]&lt;&gt;"","8:50","")</f>
        <v>8:50</v>
      </c>
      <c r="E86" s="13">
        <v>0.79861111111111116</v>
      </c>
      <c r="F8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87" spans="1:6">
      <c r="A87" s="3">
        <v>45526</v>
      </c>
      <c r="B87" s="4" t="str">
        <f>IFERROR(VLOOKUP(Timecard[[#This Row],[日付]],Holiday!A:B,2,FALSE),"")</f>
        <v/>
      </c>
      <c r="C87" s="14" t="str">
        <f>IF(Timecard[[#This Row],[退社時間]]&lt;&gt;"","在宅","")</f>
        <v>在宅</v>
      </c>
      <c r="D87" s="13" t="str">
        <f>IF(Timecard[[#This Row],[退社時間]]&lt;&gt;"","8:50","")</f>
        <v>8:50</v>
      </c>
      <c r="E87" s="13">
        <v>0.79861111111111116</v>
      </c>
      <c r="F8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88" spans="1:6">
      <c r="A88" s="3">
        <v>45527</v>
      </c>
      <c r="B88" s="4" t="str">
        <f>IFERROR(VLOOKUP(Timecard[[#This Row],[日付]],Holiday!A:B,2,FALSE),"")</f>
        <v/>
      </c>
      <c r="C88" s="14" t="str">
        <f>IF(Timecard[[#This Row],[退社時間]]&lt;&gt;"","在宅","")</f>
        <v>在宅</v>
      </c>
      <c r="D88" s="13" t="str">
        <f>IF(Timecard[[#This Row],[退社時間]]&lt;&gt;"","8:50","")</f>
        <v>8:50</v>
      </c>
      <c r="E88" s="13">
        <v>0.79861111111111116</v>
      </c>
      <c r="F8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89" spans="1:6">
      <c r="A89" s="3">
        <v>45528</v>
      </c>
      <c r="B89" s="4" t="str">
        <f>IFERROR(VLOOKUP(Timecard[[#This Row],[日付]],Holiday!A:B,2,FALSE),"")</f>
        <v/>
      </c>
      <c r="C89" s="14" t="str">
        <f>IF(Timecard[[#This Row],[退社時間]]&lt;&gt;"","在宅","")</f>
        <v/>
      </c>
      <c r="D89" s="13" t="str">
        <f>IF(Timecard[[#This Row],[退社時間]]&lt;&gt;"","8:50","")</f>
        <v/>
      </c>
      <c r="E89" s="13"/>
      <c r="F8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90" spans="1:6">
      <c r="A90" s="3">
        <v>45529</v>
      </c>
      <c r="B90" s="4" t="str">
        <f>IFERROR(VLOOKUP(Timecard[[#This Row],[日付]],Holiday!A:B,2,FALSE),"")</f>
        <v/>
      </c>
      <c r="C90" s="14" t="str">
        <f>IF(Timecard[[#This Row],[退社時間]]&lt;&gt;"","在宅","")</f>
        <v/>
      </c>
      <c r="D90" s="13" t="str">
        <f>IF(Timecard[[#This Row],[退社時間]]&lt;&gt;"","8:50","")</f>
        <v/>
      </c>
      <c r="E90" s="13"/>
      <c r="F9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91" spans="1:6">
      <c r="A91" s="3">
        <v>45530</v>
      </c>
      <c r="B91" s="4" t="str">
        <f>IFERROR(VLOOKUP(Timecard[[#This Row],[日付]],Holiday!A:B,2,FALSE),"")</f>
        <v/>
      </c>
      <c r="C91" s="14" t="str">
        <f>IF(Timecard[[#This Row],[退社時間]]&lt;&gt;"","在宅","")</f>
        <v>在宅</v>
      </c>
      <c r="D91" s="13" t="str">
        <f>IF(Timecard[[#This Row],[退社時間]]&lt;&gt;"","8:50","")</f>
        <v>8:50</v>
      </c>
      <c r="E91" s="13">
        <v>0.79861111111111116</v>
      </c>
      <c r="F9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92" spans="1:6">
      <c r="A92" s="3">
        <v>45531</v>
      </c>
      <c r="B92" s="4" t="str">
        <f>IFERROR(VLOOKUP(Timecard[[#This Row],[日付]],Holiday!A:B,2,FALSE),"")</f>
        <v/>
      </c>
      <c r="C92" s="14" t="str">
        <f>IF(Timecard[[#This Row],[退社時間]]&lt;&gt;"","在宅","")</f>
        <v>在宅</v>
      </c>
      <c r="D92" s="13" t="str">
        <f>IF(Timecard[[#This Row],[退社時間]]&lt;&gt;"","8:50","")</f>
        <v>8:50</v>
      </c>
      <c r="E92" s="13">
        <v>0.77777777777777779</v>
      </c>
      <c r="F9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93" spans="1:6">
      <c r="A93" s="3">
        <v>45532</v>
      </c>
      <c r="B93" s="4" t="str">
        <f>IFERROR(VLOOKUP(Timecard[[#This Row],[日付]],Holiday!A:B,2,FALSE),"")</f>
        <v/>
      </c>
      <c r="C93" s="14" t="str">
        <f>IF(Timecard[[#This Row],[退社時間]]&lt;&gt;"","在宅","")</f>
        <v>在宅</v>
      </c>
      <c r="D93" s="13" t="str">
        <f>IF(Timecard[[#This Row],[退社時間]]&lt;&gt;"","8:50","")</f>
        <v>8:50</v>
      </c>
      <c r="E93" s="13">
        <v>0.77777777777777779</v>
      </c>
      <c r="F9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94" spans="1:6">
      <c r="A94" s="3">
        <v>45533</v>
      </c>
      <c r="B94" s="4" t="str">
        <f>IFERROR(VLOOKUP(Timecard[[#This Row],[日付]],Holiday!A:B,2,FALSE),"")</f>
        <v/>
      </c>
      <c r="C94" s="14" t="str">
        <f>IF(Timecard[[#This Row],[退社時間]]&lt;&gt;"","在宅","")</f>
        <v>在宅</v>
      </c>
      <c r="D94" s="13" t="str">
        <f>IF(Timecard[[#This Row],[退社時間]]&lt;&gt;"","8:50","")</f>
        <v>8:50</v>
      </c>
      <c r="E94" s="13">
        <v>0.77777777777777779</v>
      </c>
      <c r="F9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95" spans="1:6">
      <c r="A95" s="3">
        <v>45534</v>
      </c>
      <c r="B95" s="4" t="str">
        <f>IFERROR(VLOOKUP(Timecard[[#This Row],[日付]],Holiday!A:B,2,FALSE),"")</f>
        <v/>
      </c>
      <c r="C95" s="14" t="str">
        <f>IF(Timecard[[#This Row],[退社時間]]&lt;&gt;"","在宅","")</f>
        <v>在宅</v>
      </c>
      <c r="D95" s="13" t="str">
        <f>IF(Timecard[[#This Row],[退社時間]]&lt;&gt;"","8:50","")</f>
        <v>8:50</v>
      </c>
      <c r="E95" s="13">
        <v>0.77777777777777779</v>
      </c>
      <c r="F9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96" spans="1:6">
      <c r="A96" s="3">
        <v>45535</v>
      </c>
      <c r="B96" s="4" t="str">
        <f>IFERROR(VLOOKUP(Timecard[[#This Row],[日付]],Holiday!A:B,2,FALSE),"")</f>
        <v/>
      </c>
      <c r="C96" s="14" t="str">
        <f>IF(Timecard[[#This Row],[退社時間]]&lt;&gt;"","在宅","")</f>
        <v/>
      </c>
      <c r="D96" s="13" t="str">
        <f>IF(Timecard[[#This Row],[退社時間]]&lt;&gt;"","8:50","")</f>
        <v/>
      </c>
      <c r="E96" s="13"/>
      <c r="F9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97" spans="1:6">
      <c r="A97" s="3">
        <v>45536</v>
      </c>
      <c r="B97" s="4" t="str">
        <f>IFERROR(VLOOKUP(Timecard[[#This Row],[日付]],Holiday!A:B,2,FALSE),"")</f>
        <v/>
      </c>
      <c r="C97" s="14" t="str">
        <f>IF(Timecard[[#This Row],[退社時間]]&lt;&gt;"","在宅","")</f>
        <v/>
      </c>
      <c r="D97" s="13" t="str">
        <f>IF(Timecard[[#This Row],[退社時間]]&lt;&gt;"","8:50","")</f>
        <v/>
      </c>
      <c r="E97" s="13"/>
      <c r="F9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98" spans="1:6">
      <c r="A98" s="3">
        <v>45537</v>
      </c>
      <c r="B98" s="4" t="str">
        <f>IFERROR(VLOOKUP(Timecard[[#This Row],[日付]],Holiday!A:B,2,FALSE),"")</f>
        <v/>
      </c>
      <c r="C98" s="14" t="str">
        <f>IF(Timecard[[#This Row],[退社時間]]&lt;&gt;"","在宅","")</f>
        <v>在宅</v>
      </c>
      <c r="D98" s="13" t="str">
        <f>IF(Timecard[[#This Row],[退社時間]]&lt;&gt;"","8:50","")</f>
        <v>8:50</v>
      </c>
      <c r="E98" s="13">
        <v>0.72916666666666663</v>
      </c>
      <c r="F9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99" spans="1:6">
      <c r="A99" s="3">
        <v>45538</v>
      </c>
      <c r="B99" s="4" t="str">
        <f>IFERROR(VLOOKUP(Timecard[[#This Row],[日付]],Holiday!A:B,2,FALSE),"")</f>
        <v/>
      </c>
      <c r="C99" s="14" t="str">
        <f>IF(Timecard[[#This Row],[退社時間]]&lt;&gt;"","在宅","")</f>
        <v>在宅</v>
      </c>
      <c r="D99" s="13" t="str">
        <f>IF(Timecard[[#This Row],[退社時間]]&lt;&gt;"","8:50","")</f>
        <v>8:50</v>
      </c>
      <c r="E99" s="13">
        <v>0.79861111111111116</v>
      </c>
      <c r="F9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0" spans="1:6">
      <c r="A100" s="3">
        <v>45539</v>
      </c>
      <c r="B100" s="4" t="str">
        <f>IFERROR(VLOOKUP(Timecard[[#This Row],[日付]],Holiday!A:B,2,FALSE),"")</f>
        <v/>
      </c>
      <c r="C100" s="14" t="str">
        <f>IF(Timecard[[#This Row],[退社時間]]&lt;&gt;"","在宅","")</f>
        <v>在宅</v>
      </c>
      <c r="D100" s="13" t="str">
        <f>IF(Timecard[[#This Row],[退社時間]]&lt;&gt;"","8:50","")</f>
        <v>8:50</v>
      </c>
      <c r="E100" s="13">
        <v>0.79861111111111116</v>
      </c>
      <c r="F10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1" spans="1:6">
      <c r="A101" s="3">
        <v>45540</v>
      </c>
      <c r="B101" s="4" t="str">
        <f>IFERROR(VLOOKUP(Timecard[[#This Row],[日付]],Holiday!A:B,2,FALSE),"")</f>
        <v/>
      </c>
      <c r="C101" s="14" t="str">
        <f>IF(Timecard[[#This Row],[退社時間]]&lt;&gt;"","在宅","")</f>
        <v>在宅</v>
      </c>
      <c r="D101" s="13" t="str">
        <f>IF(Timecard[[#This Row],[退社時間]]&lt;&gt;"","8:50","")</f>
        <v>8:50</v>
      </c>
      <c r="E101" s="13">
        <v>0.72916666666666663</v>
      </c>
      <c r="F10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102" spans="1:6">
      <c r="A102" s="3">
        <v>45541</v>
      </c>
      <c r="B102" s="4" t="str">
        <f>IFERROR(VLOOKUP(Timecard[[#This Row],[日付]],Holiday!A:B,2,FALSE),"")</f>
        <v/>
      </c>
      <c r="C102" s="14" t="str">
        <f>IF(Timecard[[#This Row],[退社時間]]&lt;&gt;"","在宅","")</f>
        <v>在宅</v>
      </c>
      <c r="D102" s="13" t="str">
        <f>IF(Timecard[[#This Row],[退社時間]]&lt;&gt;"","8:50","")</f>
        <v>8:50</v>
      </c>
      <c r="E102" s="13">
        <v>0.79861111111111116</v>
      </c>
      <c r="F10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3" spans="1:6">
      <c r="A103" s="3">
        <v>45542</v>
      </c>
      <c r="B103" s="4" t="str">
        <f>IFERROR(VLOOKUP(Timecard[[#This Row],[日付]],Holiday!A:B,2,FALSE),"")</f>
        <v/>
      </c>
      <c r="C103" s="14" t="str">
        <f>IF(Timecard[[#This Row],[退社時間]]&lt;&gt;"","在宅","")</f>
        <v/>
      </c>
      <c r="D103" s="13" t="str">
        <f>IF(Timecard[[#This Row],[退社時間]]&lt;&gt;"","8:50","")</f>
        <v/>
      </c>
      <c r="E103" s="13"/>
      <c r="F10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04" spans="1:6">
      <c r="A104" s="3">
        <v>45543</v>
      </c>
      <c r="B104" s="4" t="str">
        <f>IFERROR(VLOOKUP(Timecard[[#This Row],[日付]],Holiday!A:B,2,FALSE),"")</f>
        <v/>
      </c>
      <c r="C104" s="14" t="str">
        <f>IF(Timecard[[#This Row],[退社時間]]&lt;&gt;"","在宅","")</f>
        <v/>
      </c>
      <c r="D104" s="13" t="str">
        <f>IF(Timecard[[#This Row],[退社時間]]&lt;&gt;"","8:50","")</f>
        <v/>
      </c>
      <c r="E104" s="13"/>
      <c r="F10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05" spans="1:6">
      <c r="A105" s="3">
        <v>45544</v>
      </c>
      <c r="B105" s="4" t="str">
        <f>IFERROR(VLOOKUP(Timecard[[#This Row],[日付]],Holiday!A:B,2,FALSE),"")</f>
        <v/>
      </c>
      <c r="C105" s="14" t="str">
        <f>IF(Timecard[[#This Row],[退社時間]]&lt;&gt;"","在宅","")</f>
        <v>在宅</v>
      </c>
      <c r="D105" s="13" t="str">
        <f>IF(Timecard[[#This Row],[退社時間]]&lt;&gt;"","8:50","")</f>
        <v>8:50</v>
      </c>
      <c r="E105" s="13">
        <v>0.79861111111111116</v>
      </c>
      <c r="F10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6" spans="1:6">
      <c r="A106" s="3">
        <v>45545</v>
      </c>
      <c r="B106" s="4" t="str">
        <f>IFERROR(VLOOKUP(Timecard[[#This Row],[日付]],Holiday!A:B,2,FALSE),"")</f>
        <v/>
      </c>
      <c r="C106" s="14" t="str">
        <f>IF(Timecard[[#This Row],[退社時間]]&lt;&gt;"","在宅","")</f>
        <v>在宅</v>
      </c>
      <c r="D106" s="13" t="str">
        <f>IF(Timecard[[#This Row],[退社時間]]&lt;&gt;"","8:50","")</f>
        <v>8:50</v>
      </c>
      <c r="E106" s="13">
        <v>0.79861111111111116</v>
      </c>
      <c r="F10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7" spans="1:6">
      <c r="A107" s="3">
        <v>45546</v>
      </c>
      <c r="B107" s="4" t="str">
        <f>IFERROR(VLOOKUP(Timecard[[#This Row],[日付]],Holiday!A:B,2,FALSE),"")</f>
        <v/>
      </c>
      <c r="C107" s="14" t="str">
        <f>IF(Timecard[[#This Row],[退社時間]]&lt;&gt;"","在宅","")</f>
        <v>在宅</v>
      </c>
      <c r="D107" s="13" t="str">
        <f>IF(Timecard[[#This Row],[退社時間]]&lt;&gt;"","8:50","")</f>
        <v>8:50</v>
      </c>
      <c r="E107" s="13">
        <v>0.79861111111111116</v>
      </c>
      <c r="F10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8" spans="1:6">
      <c r="A108" s="3">
        <v>45547</v>
      </c>
      <c r="B108" s="4" t="str">
        <f>IFERROR(VLOOKUP(Timecard[[#This Row],[日付]],Holiday!A:B,2,FALSE),"")</f>
        <v/>
      </c>
      <c r="C108" s="14" t="str">
        <f>IF(Timecard[[#This Row],[退社時間]]&lt;&gt;"","在宅","")</f>
        <v>在宅</v>
      </c>
      <c r="D108" s="13" t="str">
        <f>IF(Timecard[[#This Row],[退社時間]]&lt;&gt;"","8:50","")</f>
        <v>8:50</v>
      </c>
      <c r="E108" s="13">
        <v>0.79861111111111116</v>
      </c>
      <c r="F10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09" spans="1:6">
      <c r="A109" s="3">
        <v>45548</v>
      </c>
      <c r="B109" s="4" t="str">
        <f>IFERROR(VLOOKUP(Timecard[[#This Row],[日付]],Holiday!A:B,2,FALSE),"")</f>
        <v/>
      </c>
      <c r="C109" s="14" t="str">
        <f>IF(Timecard[[#This Row],[退社時間]]&lt;&gt;"","在宅","")</f>
        <v>在宅</v>
      </c>
      <c r="D109" s="13" t="str">
        <f>IF(Timecard[[#This Row],[退社時間]]&lt;&gt;"","8:50","")</f>
        <v>8:50</v>
      </c>
      <c r="E109" s="13">
        <v>0.77777777777777779</v>
      </c>
      <c r="F10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10" spans="1:6">
      <c r="A110" s="3">
        <v>45549</v>
      </c>
      <c r="B110" s="4" t="str">
        <f>IFERROR(VLOOKUP(Timecard[[#This Row],[日付]],Holiday!A:B,2,FALSE),"")</f>
        <v/>
      </c>
      <c r="C110" s="14" t="str">
        <f>IF(Timecard[[#This Row],[退社時間]]&lt;&gt;"","在宅","")</f>
        <v/>
      </c>
      <c r="D110" s="13" t="str">
        <f>IF(Timecard[[#This Row],[退社時間]]&lt;&gt;"","8:50","")</f>
        <v/>
      </c>
      <c r="E110" s="13"/>
      <c r="F11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1" spans="1:6">
      <c r="A111" s="3">
        <v>45550</v>
      </c>
      <c r="B111" s="4" t="str">
        <f>IFERROR(VLOOKUP(Timecard[[#This Row],[日付]],Holiday!A:B,2,FALSE),"")</f>
        <v/>
      </c>
      <c r="C111" s="14" t="str">
        <f>IF(Timecard[[#This Row],[退社時間]]&lt;&gt;"","在宅","")</f>
        <v/>
      </c>
      <c r="D111" s="13" t="str">
        <f>IF(Timecard[[#This Row],[退社時間]]&lt;&gt;"","8:50","")</f>
        <v/>
      </c>
      <c r="E111" s="13"/>
      <c r="F11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2" spans="1:6">
      <c r="A112" s="3">
        <v>45551</v>
      </c>
      <c r="B112" s="4" t="str">
        <f>IFERROR(VLOOKUP(Timecard[[#This Row],[日付]],Holiday!A:B,2,FALSE),"")</f>
        <v>敬老の日</v>
      </c>
      <c r="C112" s="14" t="str">
        <f>IF(Timecard[[#This Row],[退社時間]]&lt;&gt;"","在宅","")</f>
        <v/>
      </c>
      <c r="D112" s="13" t="str">
        <f>IF(Timecard[[#This Row],[退社時間]]&lt;&gt;"","8:50","")</f>
        <v/>
      </c>
      <c r="E112" s="13"/>
      <c r="F11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3" spans="1:6">
      <c r="A113" s="3">
        <v>45552</v>
      </c>
      <c r="B113" s="4" t="str">
        <f>IFERROR(VLOOKUP(Timecard[[#This Row],[日付]],Holiday!A:B,2,FALSE),"")</f>
        <v/>
      </c>
      <c r="C113" s="14" t="str">
        <f>IF(Timecard[[#This Row],[退社時間]]&lt;&gt;"","在宅","")</f>
        <v>在宅</v>
      </c>
      <c r="D113" s="13" t="str">
        <f>IF(Timecard[[#This Row],[退社時間]]&lt;&gt;"","8:50","")</f>
        <v>8:50</v>
      </c>
      <c r="E113" s="13">
        <v>0.79861111111111116</v>
      </c>
      <c r="F11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14" spans="1:6">
      <c r="A114" s="3">
        <v>45553</v>
      </c>
      <c r="B114" s="4" t="str">
        <f>IFERROR(VLOOKUP(Timecard[[#This Row],[日付]],Holiday!A:B,2,FALSE),"")</f>
        <v/>
      </c>
      <c r="C114" s="14" t="str">
        <f>IF(Timecard[[#This Row],[退社時間]]&lt;&gt;"","在宅","")</f>
        <v>在宅</v>
      </c>
      <c r="D114" s="13" t="str">
        <f>IF(Timecard[[#This Row],[退社時間]]&lt;&gt;"","8:50","")</f>
        <v>8:50</v>
      </c>
      <c r="E114" s="13">
        <v>0.77777777777777779</v>
      </c>
      <c r="F11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15" spans="1:6">
      <c r="A115" s="3">
        <v>45554</v>
      </c>
      <c r="B115" s="4" t="str">
        <f>IFERROR(VLOOKUP(Timecard[[#This Row],[日付]],Holiday!A:B,2,FALSE),"")</f>
        <v/>
      </c>
      <c r="C115" s="14" t="str">
        <f>IF(Timecard[[#This Row],[退社時間]]&lt;&gt;"","在宅","")</f>
        <v>在宅</v>
      </c>
      <c r="D115" s="13" t="str">
        <f>IF(Timecard[[#This Row],[退社時間]]&lt;&gt;"","8:50","")</f>
        <v>8:50</v>
      </c>
      <c r="E115" s="13">
        <v>0.77777777777777779</v>
      </c>
      <c r="F11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16" spans="1:6">
      <c r="A116" s="3">
        <v>45555</v>
      </c>
      <c r="B116" s="4" t="str">
        <f>IFERROR(VLOOKUP(Timecard[[#This Row],[日付]],Holiday!A:B,2,FALSE),"")</f>
        <v/>
      </c>
      <c r="C116" s="14" t="str">
        <f>IF(Timecard[[#This Row],[退社時間]]&lt;&gt;"","在宅","")</f>
        <v>在宅</v>
      </c>
      <c r="D116" s="13" t="str">
        <f>IF(Timecard[[#This Row],[退社時間]]&lt;&gt;"","8:50","")</f>
        <v>8:50</v>
      </c>
      <c r="E116" s="13">
        <v>0.77777777777777779</v>
      </c>
      <c r="F11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17" spans="1:6">
      <c r="A117" s="3">
        <v>45556</v>
      </c>
      <c r="B117" s="4" t="str">
        <f>IFERROR(VLOOKUP(Timecard[[#This Row],[日付]],Holiday!A:B,2,FALSE),"")</f>
        <v/>
      </c>
      <c r="C117" s="14" t="str">
        <f>IF(Timecard[[#This Row],[退社時間]]&lt;&gt;"","在宅","")</f>
        <v/>
      </c>
      <c r="D117" s="13" t="str">
        <f>IF(Timecard[[#This Row],[退社時間]]&lt;&gt;"","8:50","")</f>
        <v/>
      </c>
      <c r="E117" s="13"/>
      <c r="F11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8" spans="1:6">
      <c r="A118" s="3">
        <v>45557</v>
      </c>
      <c r="B118" s="4" t="str">
        <f>IFERROR(VLOOKUP(Timecard[[#This Row],[日付]],Holiday!A:B,2,FALSE),"")</f>
        <v>秋分の日</v>
      </c>
      <c r="C118" s="14" t="str">
        <f>IF(Timecard[[#This Row],[退社時間]]&lt;&gt;"","在宅","")</f>
        <v/>
      </c>
      <c r="D118" s="13" t="str">
        <f>IF(Timecard[[#This Row],[退社時間]]&lt;&gt;"","8:50","")</f>
        <v/>
      </c>
      <c r="E118" s="13"/>
      <c r="F11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19" spans="1:6">
      <c r="A119" s="3">
        <v>45558</v>
      </c>
      <c r="B119" s="4" t="str">
        <f>IFERROR(VLOOKUP(Timecard[[#This Row],[日付]],Holiday!A:B,2,FALSE),"")</f>
        <v>秋分の日 振替休日</v>
      </c>
      <c r="C119" s="14" t="str">
        <f>IF(Timecard[[#This Row],[退社時間]]&lt;&gt;"","在宅","")</f>
        <v/>
      </c>
      <c r="D119" s="13" t="str">
        <f>IF(Timecard[[#This Row],[退社時間]]&lt;&gt;"","8:50","")</f>
        <v/>
      </c>
      <c r="E119" s="13"/>
      <c r="F11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20" spans="1:6">
      <c r="A120" s="3">
        <v>45559</v>
      </c>
      <c r="B120" s="4" t="str">
        <f>IFERROR(VLOOKUP(Timecard[[#This Row],[日付]],Holiday!A:B,2,FALSE),"")</f>
        <v/>
      </c>
      <c r="C120" s="14" t="str">
        <f>IF(Timecard[[#This Row],[退社時間]]&lt;&gt;"","在宅","")</f>
        <v>在宅</v>
      </c>
      <c r="D120" s="13" t="str">
        <f>IF(Timecard[[#This Row],[退社時間]]&lt;&gt;"","8:50","")</f>
        <v>8:50</v>
      </c>
      <c r="E120" s="13">
        <v>0.77777777777777779</v>
      </c>
      <c r="F12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1" spans="1:6">
      <c r="A121" s="3">
        <v>45560</v>
      </c>
      <c r="B121" s="4" t="str">
        <f>IFERROR(VLOOKUP(Timecard[[#This Row],[日付]],Holiday!A:B,2,FALSE),"")</f>
        <v/>
      </c>
      <c r="C121" s="14" t="s">
        <v>13</v>
      </c>
      <c r="D121" s="13" t="str">
        <f>IF(Timecard[[#This Row],[退社時間]]&lt;&gt;"","8:50","")</f>
        <v/>
      </c>
      <c r="E121" s="13"/>
      <c r="F12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22" spans="1:6">
      <c r="A122" s="3">
        <v>45561</v>
      </c>
      <c r="B122" s="4" t="str">
        <f>IFERROR(VLOOKUP(Timecard[[#This Row],[日付]],Holiday!A:B,2,FALSE),"")</f>
        <v/>
      </c>
      <c r="C122" s="14" t="str">
        <f>IF(Timecard[[#This Row],[退社時間]]&lt;&gt;"","在宅","")</f>
        <v>在宅</v>
      </c>
      <c r="D122" s="13" t="str">
        <f>IF(Timecard[[#This Row],[退社時間]]&lt;&gt;"","8:50","")</f>
        <v>8:50</v>
      </c>
      <c r="E122" s="13">
        <v>0.77777777777777779</v>
      </c>
      <c r="F12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3" spans="1:6">
      <c r="A123" s="3">
        <v>45562</v>
      </c>
      <c r="B123" s="4" t="str">
        <f>IFERROR(VLOOKUP(Timecard[[#This Row],[日付]],Holiday!A:B,2,FALSE),"")</f>
        <v/>
      </c>
      <c r="C123" s="14" t="str">
        <f>IF(Timecard[[#This Row],[退社時間]]&lt;&gt;"","在宅","")</f>
        <v>在宅</v>
      </c>
      <c r="D123" s="13" t="str">
        <f>IF(Timecard[[#This Row],[退社時間]]&lt;&gt;"","8:50","")</f>
        <v>8:50</v>
      </c>
      <c r="E123" s="13">
        <v>0.77777777777777779</v>
      </c>
      <c r="F12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4" spans="1:6">
      <c r="A124" s="3">
        <v>45563</v>
      </c>
      <c r="B124" s="4" t="str">
        <f>IFERROR(VLOOKUP(Timecard[[#This Row],[日付]],Holiday!A:B,2,FALSE),"")</f>
        <v/>
      </c>
      <c r="C124" s="14" t="str">
        <f>IF(Timecard[[#This Row],[退社時間]]&lt;&gt;"","在宅","")</f>
        <v/>
      </c>
      <c r="D124" s="13" t="str">
        <f>IF(Timecard[[#This Row],[退社時間]]&lt;&gt;"","8:50","")</f>
        <v/>
      </c>
      <c r="E124" s="13"/>
      <c r="F12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25" spans="1:6">
      <c r="A125" s="3">
        <v>45564</v>
      </c>
      <c r="B125" s="4" t="str">
        <f>IFERROR(VLOOKUP(Timecard[[#This Row],[日付]],Holiday!A:B,2,FALSE),"")</f>
        <v/>
      </c>
      <c r="C125" s="14" t="str">
        <f>IF(Timecard[[#This Row],[退社時間]]&lt;&gt;"","在宅","")</f>
        <v/>
      </c>
      <c r="D125" s="13" t="str">
        <f>IF(Timecard[[#This Row],[退社時間]]&lt;&gt;"","8:50","")</f>
        <v/>
      </c>
      <c r="E125" s="13"/>
      <c r="F12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26" spans="1:6">
      <c r="A126" s="3">
        <v>45565</v>
      </c>
      <c r="B126" s="4" t="str">
        <f>IFERROR(VLOOKUP(Timecard[[#This Row],[日付]],Holiday!A:B,2,FALSE),"")</f>
        <v/>
      </c>
      <c r="C126" s="14" t="str">
        <f>IF(Timecard[[#This Row],[退社時間]]&lt;&gt;"","在宅","")</f>
        <v>在宅</v>
      </c>
      <c r="D126" s="13" t="str">
        <f>IF(Timecard[[#This Row],[退社時間]]&lt;&gt;"","8:50","")</f>
        <v>8:50</v>
      </c>
      <c r="E126" s="13">
        <v>0.77777777777777779</v>
      </c>
      <c r="F12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7" spans="1:6">
      <c r="A127" s="3">
        <v>45566</v>
      </c>
      <c r="B127" s="4" t="str">
        <f>IFERROR(VLOOKUP(Timecard[[#This Row],[日付]],Holiday!A:B,2,FALSE),"")</f>
        <v/>
      </c>
      <c r="C127" s="14" t="str">
        <f>IF(Timecard[[#This Row],[退社時間]]&lt;&gt;"","在宅","")</f>
        <v>在宅</v>
      </c>
      <c r="D127" s="13" t="str">
        <f>IF(Timecard[[#This Row],[退社時間]]&lt;&gt;"","8:50","")</f>
        <v>8:50</v>
      </c>
      <c r="E127" s="13">
        <v>0.77777777777777779</v>
      </c>
      <c r="F12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28" spans="1:6">
      <c r="A128" s="3">
        <v>45567</v>
      </c>
      <c r="B128" s="4" t="str">
        <f>IFERROR(VLOOKUP(Timecard[[#This Row],[日付]],Holiday!A:B,2,FALSE),"")</f>
        <v/>
      </c>
      <c r="C128" s="14" t="str">
        <f>IF(Timecard[[#This Row],[退社時間]]&lt;&gt;"","在宅","")</f>
        <v>在宅</v>
      </c>
      <c r="D128" s="13" t="str">
        <f>IF(Timecard[[#This Row],[退社時間]]&lt;&gt;"","8:50","")</f>
        <v>8:50</v>
      </c>
      <c r="E128" s="13">
        <v>0.79861111111111116</v>
      </c>
      <c r="F12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29" spans="1:6">
      <c r="A129" s="3">
        <v>45568</v>
      </c>
      <c r="B129" s="4" t="str">
        <f>IFERROR(VLOOKUP(Timecard[[#This Row],[日付]],Holiday!A:B,2,FALSE),"")</f>
        <v/>
      </c>
      <c r="C129" s="14" t="str">
        <f>IF(Timecard[[#This Row],[退社時間]]&lt;&gt;"","在宅","")</f>
        <v>在宅</v>
      </c>
      <c r="D129" s="13" t="str">
        <f>IF(Timecard[[#This Row],[退社時間]]&lt;&gt;"","8:50","")</f>
        <v>8:50</v>
      </c>
      <c r="E129" s="13">
        <v>0.8125</v>
      </c>
      <c r="F12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0.40625</v>
      </c>
    </row>
    <row r="130" spans="1:6">
      <c r="A130" s="3">
        <v>45569</v>
      </c>
      <c r="B130" s="4" t="str">
        <f>IFERROR(VLOOKUP(Timecard[[#This Row],[日付]],Holiday!A:B,2,FALSE),"")</f>
        <v/>
      </c>
      <c r="C130" s="14" t="str">
        <f>IF(Timecard[[#This Row],[退社時間]]&lt;&gt;"","在宅","")</f>
        <v>在宅</v>
      </c>
      <c r="D130" s="13" t="str">
        <f>IF(Timecard[[#This Row],[退社時間]]&lt;&gt;"","8:50","")</f>
        <v>8:50</v>
      </c>
      <c r="E130" s="13">
        <v>0.79861111111111116</v>
      </c>
      <c r="F13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31" spans="1:6">
      <c r="A131" s="3">
        <v>45570</v>
      </c>
      <c r="B131" s="4" t="str">
        <f>IFERROR(VLOOKUP(Timecard[[#This Row],[日付]],Holiday!A:B,2,FALSE),"")</f>
        <v/>
      </c>
      <c r="C131" s="14" t="str">
        <f>IF(Timecard[[#This Row],[退社時間]]&lt;&gt;"","在宅","")</f>
        <v/>
      </c>
      <c r="D131" s="13" t="str">
        <f>IF(Timecard[[#This Row],[退社時間]]&lt;&gt;"","8:50","")</f>
        <v/>
      </c>
      <c r="E131" s="13"/>
      <c r="F13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32" spans="1:6">
      <c r="A132" s="3">
        <v>45571</v>
      </c>
      <c r="B132" s="4" t="str">
        <f>IFERROR(VLOOKUP(Timecard[[#This Row],[日付]],Holiday!A:B,2,FALSE),"")</f>
        <v/>
      </c>
      <c r="C132" s="14" t="str">
        <f>IF(Timecard[[#This Row],[退社時間]]&lt;&gt;"","在宅","")</f>
        <v/>
      </c>
      <c r="D132" s="13" t="str">
        <f>IF(Timecard[[#This Row],[退社時間]]&lt;&gt;"","8:50","")</f>
        <v/>
      </c>
      <c r="E132" s="13"/>
      <c r="F13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33" spans="1:6">
      <c r="A133" s="3">
        <v>45572</v>
      </c>
      <c r="B133" s="4" t="str">
        <f>IFERROR(VLOOKUP(Timecard[[#This Row],[日付]],Holiday!A:B,2,FALSE),"")</f>
        <v/>
      </c>
      <c r="C133" s="14" t="str">
        <f>IF(Timecard[[#This Row],[退社時間]]&lt;&gt;"","在宅","")</f>
        <v>在宅</v>
      </c>
      <c r="D133" s="13" t="str">
        <f>IF(Timecard[[#This Row],[退社時間]]&lt;&gt;"","8:50","")</f>
        <v>8:50</v>
      </c>
      <c r="E133" s="13">
        <v>0.72916666666666663</v>
      </c>
      <c r="F13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0.32291666666666669</v>
      </c>
    </row>
    <row r="134" spans="1:6">
      <c r="A134" s="3">
        <v>45573</v>
      </c>
      <c r="B134" s="4" t="str">
        <f>IFERROR(VLOOKUP(Timecard[[#This Row],[日付]],Holiday!A:B,2,FALSE),"")</f>
        <v/>
      </c>
      <c r="C134" s="14" t="str">
        <f>IF(Timecard[[#This Row],[退社時間]]&lt;&gt;"","在宅","")</f>
        <v>在宅</v>
      </c>
      <c r="D134" s="13" t="str">
        <f>IF(Timecard[[#This Row],[退社時間]]&lt;&gt;"","8:50","")</f>
        <v>8:50</v>
      </c>
      <c r="E134" s="13">
        <v>0.79861111111111116</v>
      </c>
      <c r="F13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35" spans="1:6">
      <c r="A135" s="3">
        <v>45574</v>
      </c>
      <c r="B135" s="4" t="str">
        <f>IFERROR(VLOOKUP(Timecard[[#This Row],[日付]],Holiday!A:B,2,FALSE),"")</f>
        <v/>
      </c>
      <c r="C135" s="14" t="str">
        <f>IF(Timecard[[#This Row],[退社時間]]&lt;&gt;"","在宅","")</f>
        <v>在宅</v>
      </c>
      <c r="D135" s="13" t="str">
        <f>IF(Timecard[[#This Row],[退社時間]]&lt;&gt;"","8:50","")</f>
        <v>8:50</v>
      </c>
      <c r="E135" s="13">
        <v>0.79861111111111116</v>
      </c>
      <c r="F13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36" spans="1:6">
      <c r="A136" s="3">
        <v>45575</v>
      </c>
      <c r="B136" s="4" t="str">
        <f>IFERROR(VLOOKUP(Timecard[[#This Row],[日付]],Holiday!A:B,2,FALSE),"")</f>
        <v/>
      </c>
      <c r="C136" s="14" t="str">
        <f>IF(Timecard[[#This Row],[退社時間]]&lt;&gt;"","在宅","")</f>
        <v>在宅</v>
      </c>
      <c r="D136" s="13" t="str">
        <f>IF(Timecard[[#This Row],[退社時間]]&lt;&gt;"","8:50","")</f>
        <v>8:50</v>
      </c>
      <c r="E136" s="13">
        <v>0.79861111111111116</v>
      </c>
      <c r="F13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37" spans="1:6">
      <c r="A137" s="3">
        <v>45576</v>
      </c>
      <c r="B137" s="4" t="str">
        <f>IFERROR(VLOOKUP(Timecard[[#This Row],[日付]],Holiday!A:B,2,FALSE),"")</f>
        <v/>
      </c>
      <c r="C137" s="14" t="str">
        <f>IF(Timecard[[#This Row],[退社時間]]&lt;&gt;"","在宅","")</f>
        <v>在宅</v>
      </c>
      <c r="D137" s="13" t="str">
        <f>IF(Timecard[[#This Row],[退社時間]]&lt;&gt;"","8:50","")</f>
        <v>8:50</v>
      </c>
      <c r="E137" s="13">
        <v>0.77777777777777779</v>
      </c>
      <c r="F13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38" spans="1:6">
      <c r="A138" s="3">
        <v>45577</v>
      </c>
      <c r="B138" s="4" t="str">
        <f>IFERROR(VLOOKUP(Timecard[[#This Row],[日付]],Holiday!A:B,2,FALSE),"")</f>
        <v/>
      </c>
      <c r="C138" s="14" t="str">
        <f>IF(Timecard[[#This Row],[退社時間]]&lt;&gt;"","在宅","")</f>
        <v/>
      </c>
      <c r="D138" s="13" t="str">
        <f>IF(Timecard[[#This Row],[退社時間]]&lt;&gt;"","8:50","")</f>
        <v/>
      </c>
      <c r="E138" s="13"/>
      <c r="F13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39" spans="1:6">
      <c r="A139" s="3">
        <v>45578</v>
      </c>
      <c r="B139" s="4" t="str">
        <f>IFERROR(VLOOKUP(Timecard[[#This Row],[日付]],Holiday!A:B,2,FALSE),"")</f>
        <v/>
      </c>
      <c r="C139" s="14" t="str">
        <f>IF(Timecard[[#This Row],[退社時間]]&lt;&gt;"","在宅","")</f>
        <v/>
      </c>
      <c r="D139" s="13" t="str">
        <f>IF(Timecard[[#This Row],[退社時間]]&lt;&gt;"","8:50","")</f>
        <v/>
      </c>
      <c r="E139" s="13"/>
      <c r="F13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0" spans="1:6">
      <c r="A140" s="3">
        <v>45579</v>
      </c>
      <c r="B140" s="4" t="str">
        <f>IFERROR(VLOOKUP(Timecard[[#This Row],[日付]],Holiday!A:B,2,FALSE),"")</f>
        <v>スポーツの日</v>
      </c>
      <c r="C140" s="14" t="str">
        <f>IF(Timecard[[#This Row],[退社時間]]&lt;&gt;"","在宅","")</f>
        <v/>
      </c>
      <c r="D140" s="13" t="str">
        <f>IF(Timecard[[#This Row],[退社時間]]&lt;&gt;"","8:50","")</f>
        <v/>
      </c>
      <c r="E140" s="13"/>
      <c r="F14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1" spans="1:6">
      <c r="A141" s="3">
        <v>45580</v>
      </c>
      <c r="B141" s="4" t="str">
        <f>IFERROR(VLOOKUP(Timecard[[#This Row],[日付]],Holiday!A:B,2,FALSE),"")</f>
        <v/>
      </c>
      <c r="C141" s="14" t="str">
        <f>IF(Timecard[[#This Row],[退社時間]]&lt;&gt;"","在宅","")</f>
        <v>在宅</v>
      </c>
      <c r="D141" s="13" t="str">
        <f>IF(Timecard[[#This Row],[退社時間]]&lt;&gt;"","8:50","")</f>
        <v>8:50</v>
      </c>
      <c r="E141" s="13">
        <v>0.77777777777777779</v>
      </c>
      <c r="F14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42" spans="1:6">
      <c r="A142" s="3">
        <v>45581</v>
      </c>
      <c r="B142" s="4" t="str">
        <f>IFERROR(VLOOKUP(Timecard[[#This Row],[日付]],Holiday!A:B,2,FALSE),"")</f>
        <v/>
      </c>
      <c r="C142" s="14" t="str">
        <f>IF(Timecard[[#This Row],[退社時間]]&lt;&gt;"","在宅","")</f>
        <v>在宅</v>
      </c>
      <c r="D142" s="13" t="str">
        <f>IF(Timecard[[#This Row],[退社時間]]&lt;&gt;"","8:50","")</f>
        <v>8:50</v>
      </c>
      <c r="E142" s="13">
        <v>0.77777777777777779</v>
      </c>
      <c r="F14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43" spans="1:6">
      <c r="A143" s="3">
        <v>45582</v>
      </c>
      <c r="B143" s="4" t="str">
        <f>IFERROR(VLOOKUP(Timecard[[#This Row],[日付]],Holiday!A:B,2,FALSE),"")</f>
        <v/>
      </c>
      <c r="C143" s="14" t="str">
        <f>IF(Timecard[[#This Row],[退社時間]]&lt;&gt;"","在宅","")</f>
        <v>在宅</v>
      </c>
      <c r="D143" s="13" t="str">
        <f>IF(Timecard[[#This Row],[退社時間]]&lt;&gt;"","8:50","")</f>
        <v>8:50</v>
      </c>
      <c r="E143" s="13">
        <v>0.77777777777777779</v>
      </c>
      <c r="F14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44" spans="1:6">
      <c r="A144" s="3">
        <v>45583</v>
      </c>
      <c r="B144" s="4" t="str">
        <f>IFERROR(VLOOKUP(Timecard[[#This Row],[日付]],Holiday!A:B,2,FALSE),"")</f>
        <v/>
      </c>
      <c r="C144" s="14" t="str">
        <f>IF(Timecard[[#This Row],[退社時間]]&lt;&gt;"","在宅","")</f>
        <v>在宅</v>
      </c>
      <c r="D144" s="13" t="str">
        <f>IF(Timecard[[#This Row],[退社時間]]&lt;&gt;"","8:50","")</f>
        <v>8:50</v>
      </c>
      <c r="E144" s="13">
        <v>0.79861111111111116</v>
      </c>
      <c r="F14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45" spans="1:6">
      <c r="A145" s="3">
        <v>45584</v>
      </c>
      <c r="B145" s="4" t="str">
        <f>IFERROR(VLOOKUP(Timecard[[#This Row],[日付]],Holiday!A:B,2,FALSE),"")</f>
        <v/>
      </c>
      <c r="C145" s="14" t="str">
        <f>IF(Timecard[[#This Row],[退社時間]]&lt;&gt;"","在宅","")</f>
        <v/>
      </c>
      <c r="D145" s="13" t="str">
        <f>IF(Timecard[[#This Row],[退社時間]]&lt;&gt;"","8:50","")</f>
        <v/>
      </c>
      <c r="E145" s="13"/>
      <c r="F14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6" spans="1:6">
      <c r="A146" s="3">
        <v>45585</v>
      </c>
      <c r="B146" s="4" t="str">
        <f>IFERROR(VLOOKUP(Timecard[[#This Row],[日付]],Holiday!A:B,2,FALSE),"")</f>
        <v/>
      </c>
      <c r="C146" s="14" t="str">
        <f>IF(Timecard[[#This Row],[退社時間]]&lt;&gt;"","在宅","")</f>
        <v/>
      </c>
      <c r="D146" s="13" t="str">
        <f>IF(Timecard[[#This Row],[退社時間]]&lt;&gt;"","8:50","")</f>
        <v/>
      </c>
      <c r="E146" s="13"/>
      <c r="F14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47" spans="1:6">
      <c r="A147" s="3">
        <v>45586</v>
      </c>
      <c r="B147" s="4" t="str">
        <f>IFERROR(VLOOKUP(Timecard[[#This Row],[日付]],Holiday!A:B,2,FALSE),"")</f>
        <v/>
      </c>
      <c r="C147" s="14" t="str">
        <f>IF(Timecard[[#This Row],[退社時間]]&lt;&gt;"","在宅","")</f>
        <v>在宅</v>
      </c>
      <c r="D147" s="13" t="str">
        <f>IF(Timecard[[#This Row],[退社時間]]&lt;&gt;"","8:50","")</f>
        <v>8:50</v>
      </c>
      <c r="E147" s="13">
        <v>0.79861111111111116</v>
      </c>
      <c r="F14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48" spans="1:6">
      <c r="A148" s="3">
        <v>45587</v>
      </c>
      <c r="B148" s="4" t="str">
        <f>IFERROR(VLOOKUP(Timecard[[#This Row],[日付]],Holiday!A:B,2,FALSE),"")</f>
        <v/>
      </c>
      <c r="C148" s="14" t="str">
        <f>IF(Timecard[[#This Row],[退社時間]]&lt;&gt;"","在宅","")</f>
        <v>在宅</v>
      </c>
      <c r="D148" s="13" t="str">
        <f>IF(Timecard[[#This Row],[退社時間]]&lt;&gt;"","8:50","")</f>
        <v>8:50</v>
      </c>
      <c r="E148" s="13">
        <v>0.77777777777777779</v>
      </c>
      <c r="F14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49" spans="1:6">
      <c r="A149" s="3">
        <v>45588</v>
      </c>
      <c r="B149" s="4" t="str">
        <f>IFERROR(VLOOKUP(Timecard[[#This Row],[日付]],Holiday!A:B,2,FALSE),"")</f>
        <v/>
      </c>
      <c r="C149" s="14" t="str">
        <f>IF(Timecard[[#This Row],[退社時間]]&lt;&gt;"","在宅","")</f>
        <v>在宅</v>
      </c>
      <c r="D149" s="13" t="str">
        <f>IF(Timecard[[#This Row],[退社時間]]&lt;&gt;"","8:50","")</f>
        <v>8:50</v>
      </c>
      <c r="E149" s="13">
        <v>0.79861111111111116</v>
      </c>
      <c r="F14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0" spans="1:6">
      <c r="A150" s="3">
        <v>45589</v>
      </c>
      <c r="B150" s="4" t="str">
        <f>IFERROR(VLOOKUP(Timecard[[#This Row],[日付]],Holiday!A:B,2,FALSE),"")</f>
        <v/>
      </c>
      <c r="C150" s="14" t="str">
        <f>IF(Timecard[[#This Row],[退社時間]]&lt;&gt;"","在宅","")</f>
        <v>在宅</v>
      </c>
      <c r="D150" s="13" t="str">
        <f>IF(Timecard[[#This Row],[退社時間]]&lt;&gt;"","8:50","")</f>
        <v>8:50</v>
      </c>
      <c r="E150" s="13">
        <v>0.79861111111111116</v>
      </c>
      <c r="F15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1" spans="1:6">
      <c r="A151" s="3">
        <v>45590</v>
      </c>
      <c r="B151" s="4" t="str">
        <f>IFERROR(VLOOKUP(Timecard[[#This Row],[日付]],Holiday!A:B,2,FALSE),"")</f>
        <v/>
      </c>
      <c r="C151" s="14" t="str">
        <f>IF(Timecard[[#This Row],[退社時間]]&lt;&gt;"","在宅","")</f>
        <v>在宅</v>
      </c>
      <c r="D151" s="13" t="str">
        <f>IF(Timecard[[#This Row],[退社時間]]&lt;&gt;"","8:50","")</f>
        <v>8:50</v>
      </c>
      <c r="E151" s="13">
        <v>0.79861111111111116</v>
      </c>
      <c r="F15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2" spans="1:6">
      <c r="A152" s="3">
        <v>45591</v>
      </c>
      <c r="B152" s="4" t="str">
        <f>IFERROR(VLOOKUP(Timecard[[#This Row],[日付]],Holiday!A:B,2,FALSE),"")</f>
        <v/>
      </c>
      <c r="C152" s="14" t="str">
        <f>IF(Timecard[[#This Row],[退社時間]]&lt;&gt;"","在宅","")</f>
        <v/>
      </c>
      <c r="D152" s="13" t="str">
        <f>IF(Timecard[[#This Row],[退社時間]]&lt;&gt;"","8:50","")</f>
        <v/>
      </c>
      <c r="E152" s="13"/>
      <c r="F15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53" spans="1:6">
      <c r="A153" s="3">
        <v>45592</v>
      </c>
      <c r="B153" s="4" t="str">
        <f>IFERROR(VLOOKUP(Timecard[[#This Row],[日付]],Holiday!A:B,2,FALSE),"")</f>
        <v/>
      </c>
      <c r="C153" s="14" t="str">
        <f>IF(Timecard[[#This Row],[退社時間]]&lt;&gt;"","在宅","")</f>
        <v/>
      </c>
      <c r="D153" s="13" t="str">
        <f>IF(Timecard[[#This Row],[退社時間]]&lt;&gt;"","8:50","")</f>
        <v/>
      </c>
      <c r="E153" s="13"/>
      <c r="F15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54" spans="1:6">
      <c r="A154" s="3">
        <v>45593</v>
      </c>
      <c r="B154" s="4" t="str">
        <f>IFERROR(VLOOKUP(Timecard[[#This Row],[日付]],Holiday!A:B,2,FALSE),"")</f>
        <v/>
      </c>
      <c r="C154" s="14" t="str">
        <f>IF(Timecard[[#This Row],[退社時間]]&lt;&gt;"","在宅","")</f>
        <v>在宅</v>
      </c>
      <c r="D154" s="13" t="str">
        <f>IF(Timecard[[#This Row],[退社時間]]&lt;&gt;"","8:50","")</f>
        <v>8:50</v>
      </c>
      <c r="E154" s="13">
        <v>0.79861111111111116</v>
      </c>
      <c r="F15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55" spans="1:6">
      <c r="A155" s="3">
        <v>45594</v>
      </c>
      <c r="B155" s="4" t="str">
        <f>IFERROR(VLOOKUP(Timecard[[#This Row],[日付]],Holiday!A:B,2,FALSE),"")</f>
        <v/>
      </c>
      <c r="C155" s="14" t="str">
        <f>IF(Timecard[[#This Row],[退社時間]]&lt;&gt;"","在宅","")</f>
        <v>在宅</v>
      </c>
      <c r="D155" s="13" t="str">
        <f>IF(Timecard[[#This Row],[退社時間]]&lt;&gt;"","8:50","")</f>
        <v>8:50</v>
      </c>
      <c r="E155" s="13">
        <v>0.77777777777777779</v>
      </c>
      <c r="F15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56" spans="1:6">
      <c r="A156" s="3">
        <v>45595</v>
      </c>
      <c r="B156" s="4" t="str">
        <f>IFERROR(VLOOKUP(Timecard[[#This Row],[日付]],Holiday!A:B,2,FALSE),"")</f>
        <v/>
      </c>
      <c r="C156" s="14" t="str">
        <f>IF(Timecard[[#This Row],[退社時間]]&lt;&gt;"","在宅","")</f>
        <v>在宅</v>
      </c>
      <c r="D156" s="13" t="str">
        <f>IF(Timecard[[#This Row],[退社時間]]&lt;&gt;"","8:50","")</f>
        <v>8:50</v>
      </c>
      <c r="E156" s="13">
        <v>0.77777777777777779</v>
      </c>
      <c r="F15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57" spans="1:6">
      <c r="A157" s="3">
        <v>45596</v>
      </c>
      <c r="B157" s="4" t="str">
        <f>IFERROR(VLOOKUP(Timecard[[#This Row],[日付]],Holiday!A:B,2,FALSE),"")</f>
        <v/>
      </c>
      <c r="C157" s="14" t="s">
        <v>13</v>
      </c>
      <c r="D157" s="13" t="str">
        <f>IF(Timecard[[#This Row],[退社時間]]&lt;&gt;"","8:50","")</f>
        <v/>
      </c>
      <c r="E157" s="13"/>
      <c r="F15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58" spans="1:6">
      <c r="A158" s="3">
        <v>45597</v>
      </c>
      <c r="B158" s="4" t="str">
        <f>IFERROR(VLOOKUP(Timecard[[#This Row],[日付]],Holiday!A:B,2,FALSE),"")</f>
        <v/>
      </c>
      <c r="C158" s="14" t="str">
        <f>IF(Timecard[[#This Row],[退社時間]]&lt;&gt;"","在宅","")</f>
        <v>在宅</v>
      </c>
      <c r="D158" s="13" t="str">
        <f>IF(Timecard[[#This Row],[退社時間]]&lt;&gt;"","8:50","")</f>
        <v>8:50</v>
      </c>
      <c r="E158" s="13">
        <v>0.77777777777777779</v>
      </c>
      <c r="F15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59" spans="1:6">
      <c r="A159" s="3">
        <v>45598</v>
      </c>
      <c r="B159" s="4" t="str">
        <f>IFERROR(VLOOKUP(Timecard[[#This Row],[日付]],Holiday!A:B,2,FALSE),"")</f>
        <v/>
      </c>
      <c r="C159" s="14" t="str">
        <f>IF(Timecard[[#This Row],[退社時間]]&lt;&gt;"","在宅","")</f>
        <v/>
      </c>
      <c r="D159" s="13" t="str">
        <f>IF(Timecard[[#This Row],[退社時間]]&lt;&gt;"","8:50","")</f>
        <v/>
      </c>
      <c r="E159" s="13"/>
      <c r="F15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0" spans="1:6">
      <c r="A160" s="3">
        <v>45599</v>
      </c>
      <c r="B160" s="4" t="str">
        <f>IFERROR(VLOOKUP(Timecard[[#This Row],[日付]],Holiday!A:B,2,FALSE),"")</f>
        <v>文化の日</v>
      </c>
      <c r="C160" s="14" t="str">
        <f>IF(Timecard[[#This Row],[退社時間]]&lt;&gt;"","在宅","")</f>
        <v/>
      </c>
      <c r="D160" s="13" t="str">
        <f>IF(Timecard[[#This Row],[退社時間]]&lt;&gt;"","8:50","")</f>
        <v/>
      </c>
      <c r="E160" s="13"/>
      <c r="F16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1" spans="1:6">
      <c r="A161" s="3">
        <v>45600</v>
      </c>
      <c r="B161" s="4" t="str">
        <f>IFERROR(VLOOKUP(Timecard[[#This Row],[日付]],Holiday!A:B,2,FALSE),"")</f>
        <v>文化の日 振替休日</v>
      </c>
      <c r="C161" s="14" t="str">
        <f>IF(Timecard[[#This Row],[退社時間]]&lt;&gt;"","在宅","")</f>
        <v/>
      </c>
      <c r="D161" s="13" t="str">
        <f>IF(Timecard[[#This Row],[退社時間]]&lt;&gt;"","8:50","")</f>
        <v/>
      </c>
      <c r="E161" s="13"/>
      <c r="F16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2" spans="1:6">
      <c r="A162" s="3">
        <v>45601</v>
      </c>
      <c r="B162" s="4" t="str">
        <f>IFERROR(VLOOKUP(Timecard[[#This Row],[日付]],Holiday!A:B,2,FALSE),"")</f>
        <v/>
      </c>
      <c r="C162" s="14" t="str">
        <f>IF(Timecard[[#This Row],[退社時間]]&lt;&gt;"","在宅","")</f>
        <v>在宅</v>
      </c>
      <c r="D162" s="13" t="str">
        <f>IF(Timecard[[#This Row],[退社時間]]&lt;&gt;"","8:50","")</f>
        <v>8:50</v>
      </c>
      <c r="E162" s="13">
        <v>0.77777777777777779</v>
      </c>
      <c r="F16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63" spans="1:6">
      <c r="A163" s="3">
        <v>45602</v>
      </c>
      <c r="B163" s="4" t="str">
        <f>IFERROR(VLOOKUP(Timecard[[#This Row],[日付]],Holiday!A:B,2,FALSE),"")</f>
        <v/>
      </c>
      <c r="C163" s="14" t="str">
        <f>IF(Timecard[[#This Row],[退社時間]]&lt;&gt;"","在宅","")</f>
        <v>在宅</v>
      </c>
      <c r="D163" s="13" t="str">
        <f>IF(Timecard[[#This Row],[退社時間]]&lt;&gt;"","8:50","")</f>
        <v>8:50</v>
      </c>
      <c r="E163" s="13">
        <v>0.77777777777777779</v>
      </c>
      <c r="F16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64" spans="1:6">
      <c r="A164" s="3">
        <v>45603</v>
      </c>
      <c r="B164" s="4" t="str">
        <f>IFERROR(VLOOKUP(Timecard[[#This Row],[日付]],Holiday!A:B,2,FALSE),"")</f>
        <v/>
      </c>
      <c r="C164" s="14" t="str">
        <f>IF(Timecard[[#This Row],[退社時間]]&lt;&gt;"","在宅","")</f>
        <v>在宅</v>
      </c>
      <c r="D164" s="13" t="str">
        <f>IF(Timecard[[#This Row],[退社時間]]&lt;&gt;"","8:50","")</f>
        <v>8:50</v>
      </c>
      <c r="E164" s="13">
        <v>0.79861111111111116</v>
      </c>
      <c r="F16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65" spans="1:6">
      <c r="A165" s="3">
        <v>45604</v>
      </c>
      <c r="B165" s="4" t="str">
        <f>IFERROR(VLOOKUP(Timecard[[#This Row],[日付]],Holiday!A:B,2,FALSE),"")</f>
        <v/>
      </c>
      <c r="C165" s="14" t="str">
        <f>IF(Timecard[[#This Row],[退社時間]]&lt;&gt;"","在宅","")</f>
        <v>在宅</v>
      </c>
      <c r="D165" s="13" t="str">
        <f>IF(Timecard[[#This Row],[退社時間]]&lt;&gt;"","8:50","")</f>
        <v>8:50</v>
      </c>
      <c r="E165" s="13">
        <v>0.77777777777777779</v>
      </c>
      <c r="F16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66" spans="1:6">
      <c r="A166" s="3">
        <v>45605</v>
      </c>
      <c r="B166" s="4" t="str">
        <f>IFERROR(VLOOKUP(Timecard[[#This Row],[日付]],Holiday!A:B,2,FALSE),"")</f>
        <v/>
      </c>
      <c r="C166" s="14" t="str">
        <f>IF(Timecard[[#This Row],[退社時間]]&lt;&gt;"","在宅","")</f>
        <v/>
      </c>
      <c r="D166" s="13" t="str">
        <f>IF(Timecard[[#This Row],[退社時間]]&lt;&gt;"","8:50","")</f>
        <v/>
      </c>
      <c r="E166" s="13"/>
      <c r="F16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7" spans="1:6">
      <c r="A167" s="3">
        <v>45606</v>
      </c>
      <c r="B167" s="4" t="str">
        <f>IFERROR(VLOOKUP(Timecard[[#This Row],[日付]],Holiday!A:B,2,FALSE),"")</f>
        <v/>
      </c>
      <c r="C167" s="14" t="str">
        <f>IF(Timecard[[#This Row],[退社時間]]&lt;&gt;"","在宅","")</f>
        <v/>
      </c>
      <c r="D167" s="13" t="str">
        <f>IF(Timecard[[#This Row],[退社時間]]&lt;&gt;"","8:50","")</f>
        <v/>
      </c>
      <c r="E167" s="13"/>
      <c r="F16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8" spans="1:6">
      <c r="A168" s="3">
        <v>45607</v>
      </c>
      <c r="B168" s="4" t="str">
        <f>IFERROR(VLOOKUP(Timecard[[#This Row],[日付]],Holiday!A:B,2,FALSE),"")</f>
        <v/>
      </c>
      <c r="C168" s="14" t="s">
        <v>13</v>
      </c>
      <c r="D168" s="13" t="str">
        <f>IF(Timecard[[#This Row],[退社時間]]&lt;&gt;"","8:50","")</f>
        <v/>
      </c>
      <c r="E168" s="13"/>
      <c r="F16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69" spans="1:6">
      <c r="A169" s="3">
        <v>45608</v>
      </c>
      <c r="B169" s="4" t="str">
        <f>IFERROR(VLOOKUP(Timecard[[#This Row],[日付]],Holiday!A:B,2,FALSE),"")</f>
        <v/>
      </c>
      <c r="C169" s="14" t="str">
        <f>IF(Timecard[[#This Row],[退社時間]]&lt;&gt;"","在宅","")</f>
        <v>在宅</v>
      </c>
      <c r="D169" s="13" t="str">
        <f>IF(Timecard[[#This Row],[退社時間]]&lt;&gt;"","8:50","")</f>
        <v>8:50</v>
      </c>
      <c r="E169" s="13">
        <v>0.77777777777777779</v>
      </c>
      <c r="F16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0" spans="1:6">
      <c r="A170" s="3">
        <v>45609</v>
      </c>
      <c r="B170" s="4" t="str">
        <f>IFERROR(VLOOKUP(Timecard[[#This Row],[日付]],Holiday!A:B,2,FALSE),"")</f>
        <v/>
      </c>
      <c r="C170" s="14" t="str">
        <f>IF(Timecard[[#This Row],[退社時間]]&lt;&gt;"","在宅","")</f>
        <v>在宅</v>
      </c>
      <c r="D170" s="13" t="str">
        <f>IF(Timecard[[#This Row],[退社時間]]&lt;&gt;"","8:50","")</f>
        <v>8:50</v>
      </c>
      <c r="E170" s="13">
        <v>0.79861111111111116</v>
      </c>
      <c r="F17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71" spans="1:6">
      <c r="A171" s="3">
        <v>45610</v>
      </c>
      <c r="B171" s="4" t="str">
        <f>IFERROR(VLOOKUP(Timecard[[#This Row],[日付]],Holiday!A:B,2,FALSE),"")</f>
        <v/>
      </c>
      <c r="C171" s="14" t="str">
        <f>IF(Timecard[[#This Row],[退社時間]]&lt;&gt;"","在宅","")</f>
        <v>在宅</v>
      </c>
      <c r="D171" s="13" t="str">
        <f>IF(Timecard[[#This Row],[退社時間]]&lt;&gt;"","8:50","")</f>
        <v>8:50</v>
      </c>
      <c r="E171" s="13">
        <v>0.77777777777777779</v>
      </c>
      <c r="F17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2" spans="1:6">
      <c r="A172" s="3">
        <v>45611</v>
      </c>
      <c r="B172" s="4" t="str">
        <f>IFERROR(VLOOKUP(Timecard[[#This Row],[日付]],Holiday!A:B,2,FALSE),"")</f>
        <v/>
      </c>
      <c r="C172" s="14" t="str">
        <f>IF(Timecard[[#This Row],[退社時間]]&lt;&gt;"","在宅","")</f>
        <v>在宅</v>
      </c>
      <c r="D172" s="13" t="str">
        <f>IF(Timecard[[#This Row],[退社時間]]&lt;&gt;"","8:50","")</f>
        <v>8:50</v>
      </c>
      <c r="E172" s="13">
        <v>0.77777777777777779</v>
      </c>
      <c r="F17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3" spans="1:6">
      <c r="A173" s="3">
        <v>45612</v>
      </c>
      <c r="B173" s="4" t="str">
        <f>IFERROR(VLOOKUP(Timecard[[#This Row],[日付]],Holiday!A:B,2,FALSE),"")</f>
        <v/>
      </c>
      <c r="C173" s="14" t="str">
        <f>IF(Timecard[[#This Row],[退社時間]]&lt;&gt;"","在宅","")</f>
        <v/>
      </c>
      <c r="D173" s="13" t="str">
        <f>IF(Timecard[[#This Row],[退社時間]]&lt;&gt;"","8:50","")</f>
        <v/>
      </c>
      <c r="E173" s="13"/>
      <c r="F17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74" spans="1:6">
      <c r="A174" s="3">
        <v>45613</v>
      </c>
      <c r="B174" s="4" t="str">
        <f>IFERROR(VLOOKUP(Timecard[[#This Row],[日付]],Holiday!A:B,2,FALSE),"")</f>
        <v/>
      </c>
      <c r="C174" s="14" t="str">
        <f>IF(Timecard[[#This Row],[退社時間]]&lt;&gt;"","在宅","")</f>
        <v/>
      </c>
      <c r="D174" s="13" t="str">
        <f>IF(Timecard[[#This Row],[退社時間]]&lt;&gt;"","8:50","")</f>
        <v/>
      </c>
      <c r="E174" s="13"/>
      <c r="F17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75" spans="1:6">
      <c r="A175" s="3">
        <v>45614</v>
      </c>
      <c r="B175" s="4" t="str">
        <f>IFERROR(VLOOKUP(Timecard[[#This Row],[日付]],Holiday!A:B,2,FALSE),"")</f>
        <v/>
      </c>
      <c r="C175" s="14" t="str">
        <f>IF(Timecard[[#This Row],[退社時間]]&lt;&gt;"","在宅","")</f>
        <v>在宅</v>
      </c>
      <c r="D175" s="13" t="str">
        <f>IF(Timecard[[#This Row],[退社時間]]&lt;&gt;"","8:50","")</f>
        <v>8:50</v>
      </c>
      <c r="E175" s="13">
        <v>0.77777777777777779</v>
      </c>
      <c r="F17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6" spans="1:6">
      <c r="A176" s="3">
        <v>45615</v>
      </c>
      <c r="B176" s="4" t="str">
        <f>IFERROR(VLOOKUP(Timecard[[#This Row],[日付]],Holiday!A:B,2,FALSE),"")</f>
        <v/>
      </c>
      <c r="C176" s="14" t="str">
        <f>IF(Timecard[[#This Row],[退社時間]]&lt;&gt;"","在宅","")</f>
        <v>在宅</v>
      </c>
      <c r="D176" s="13" t="str">
        <f>IF(Timecard[[#This Row],[退社時間]]&lt;&gt;"","8:50","")</f>
        <v>8:50</v>
      </c>
      <c r="E176" s="13">
        <v>0.77777777777777779</v>
      </c>
      <c r="F17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7" spans="1:6">
      <c r="A177" s="3">
        <v>45616</v>
      </c>
      <c r="B177" s="4" t="str">
        <f>IFERROR(VLOOKUP(Timecard[[#This Row],[日付]],Holiday!A:B,2,FALSE),"")</f>
        <v/>
      </c>
      <c r="C177" s="14" t="s">
        <v>2</v>
      </c>
      <c r="D177" s="13" t="str">
        <f>IF(Timecard[[#This Row],[退社時間]]&lt;&gt;"","8:50","")</f>
        <v>8:50</v>
      </c>
      <c r="E177" s="13">
        <v>0.79861111111111116</v>
      </c>
      <c r="F17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78" spans="1:6">
      <c r="A178" s="3">
        <v>45617</v>
      </c>
      <c r="B178" s="4" t="str">
        <f>IFERROR(VLOOKUP(Timecard[[#This Row],[日付]],Holiday!A:B,2,FALSE),"")</f>
        <v/>
      </c>
      <c r="C178" s="14" t="str">
        <f>IF(Timecard[[#This Row],[退社時間]]&lt;&gt;"","在宅","")</f>
        <v>在宅</v>
      </c>
      <c r="D178" s="13" t="str">
        <f>IF(Timecard[[#This Row],[退社時間]]&lt;&gt;"","8:50","")</f>
        <v>8:50</v>
      </c>
      <c r="E178" s="13">
        <v>0.77777777777777779</v>
      </c>
      <c r="F17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79" spans="1:6">
      <c r="A179" s="3">
        <v>45618</v>
      </c>
      <c r="B179" s="4" t="str">
        <f>IFERROR(VLOOKUP(Timecard[[#This Row],[日付]],Holiday!A:B,2,FALSE),"")</f>
        <v/>
      </c>
      <c r="C179" s="14" t="s">
        <v>13</v>
      </c>
      <c r="D179" s="13" t="str">
        <f>IF(Timecard[[#This Row],[退社時間]]&lt;&gt;"","8:50","")</f>
        <v/>
      </c>
      <c r="E179" s="13"/>
      <c r="F17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0" spans="1:6">
      <c r="A180" s="3">
        <v>45619</v>
      </c>
      <c r="B180" s="4" t="str">
        <f>IFERROR(VLOOKUP(Timecard[[#This Row],[日付]],Holiday!A:B,2,FALSE),"")</f>
        <v>勤労感謝の日</v>
      </c>
      <c r="C180" s="14" t="str">
        <f>IF(Timecard[[#This Row],[退社時間]]&lt;&gt;"","在宅","")</f>
        <v/>
      </c>
      <c r="D180" s="13" t="str">
        <f>IF(Timecard[[#This Row],[退社時間]]&lt;&gt;"","8:50","")</f>
        <v/>
      </c>
      <c r="E180" s="13"/>
      <c r="F18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1" spans="1:6">
      <c r="A181" s="3">
        <v>45620</v>
      </c>
      <c r="B181" s="4" t="str">
        <f>IFERROR(VLOOKUP(Timecard[[#This Row],[日付]],Holiday!A:B,2,FALSE),"")</f>
        <v/>
      </c>
      <c r="C181" s="14" t="str">
        <f>IF(Timecard[[#This Row],[退社時間]]&lt;&gt;"","在宅","")</f>
        <v/>
      </c>
      <c r="D181" s="13" t="str">
        <f>IF(Timecard[[#This Row],[退社時間]]&lt;&gt;"","8:50","")</f>
        <v/>
      </c>
      <c r="E181" s="13"/>
      <c r="F18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2" spans="1:6">
      <c r="A182" s="3">
        <v>45621</v>
      </c>
      <c r="B182" s="4" t="str">
        <f>IFERROR(VLOOKUP(Timecard[[#This Row],[日付]],Holiday!A:B,2,FALSE),"")</f>
        <v/>
      </c>
      <c r="C182" s="14" t="str">
        <f>IF(Timecard[[#This Row],[退社時間]]&lt;&gt;"","在宅","")</f>
        <v>在宅</v>
      </c>
      <c r="D182" s="13" t="str">
        <f>IF(Timecard[[#This Row],[退社時間]]&lt;&gt;"","8:50","")</f>
        <v>8:50</v>
      </c>
      <c r="E182" s="13">
        <v>0.79861111111111116</v>
      </c>
      <c r="F18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83" spans="1:6">
      <c r="A183" s="3">
        <v>45622</v>
      </c>
      <c r="B183" s="4" t="str">
        <f>IFERROR(VLOOKUP(Timecard[[#This Row],[日付]],Holiday!A:B,2,FALSE),"")</f>
        <v/>
      </c>
      <c r="C183" s="14" t="str">
        <f>IF(Timecard[[#This Row],[退社時間]]&lt;&gt;"","在宅","")</f>
        <v>在宅</v>
      </c>
      <c r="D183" s="13" t="str">
        <f>IF(Timecard[[#This Row],[退社時間]]&lt;&gt;"","8:50","")</f>
        <v>8:50</v>
      </c>
      <c r="E183" s="13">
        <v>0.79861111111111116</v>
      </c>
      <c r="F18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84" spans="1:6">
      <c r="A184" s="3">
        <v>45623</v>
      </c>
      <c r="B184" s="4" t="str">
        <f>IFERROR(VLOOKUP(Timecard[[#This Row],[日付]],Holiday!A:B,2,FALSE),"")</f>
        <v/>
      </c>
      <c r="C184" s="14" t="str">
        <f>IF(Timecard[[#This Row],[退社時間]]&lt;&gt;"","在宅","")</f>
        <v>在宅</v>
      </c>
      <c r="D184" s="13" t="str">
        <f>IF(Timecard[[#This Row],[退社時間]]&lt;&gt;"","8:50","")</f>
        <v>8:50</v>
      </c>
      <c r="E184" s="13">
        <v>0.77777777777777779</v>
      </c>
      <c r="F18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85" spans="1:6">
      <c r="A185" s="3">
        <v>45624</v>
      </c>
      <c r="B185" s="4" t="str">
        <f>IFERROR(VLOOKUP(Timecard[[#This Row],[日付]],Holiday!A:B,2,FALSE),"")</f>
        <v/>
      </c>
      <c r="C185" s="14" t="str">
        <f>IF(Timecard[[#This Row],[退社時間]]&lt;&gt;"","在宅","")</f>
        <v>在宅</v>
      </c>
      <c r="D185" s="13" t="str">
        <f>IF(Timecard[[#This Row],[退社時間]]&lt;&gt;"","8:50","")</f>
        <v>8:50</v>
      </c>
      <c r="E185" s="13">
        <v>0.77777777777777779</v>
      </c>
      <c r="F18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86" spans="1:6">
      <c r="A186" s="3">
        <v>45625</v>
      </c>
      <c r="B186" s="4" t="str">
        <f>IFERROR(VLOOKUP(Timecard[[#This Row],[日付]],Holiday!A:B,2,FALSE),"")</f>
        <v/>
      </c>
      <c r="C186" s="14" t="str">
        <f>IF(Timecard[[#This Row],[退社時間]]&lt;&gt;"","在宅","")</f>
        <v>在宅</v>
      </c>
      <c r="D186" s="13" t="str">
        <f>IF(Timecard[[#This Row],[退社時間]]&lt;&gt;"","8:50","")</f>
        <v>8:50</v>
      </c>
      <c r="E186" s="13">
        <v>0.77777777777777779</v>
      </c>
      <c r="F18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87" spans="1:6">
      <c r="A187" s="3">
        <v>45626</v>
      </c>
      <c r="B187" s="4" t="str">
        <f>IFERROR(VLOOKUP(Timecard[[#This Row],[日付]],Holiday!A:B,2,FALSE),"")</f>
        <v/>
      </c>
      <c r="C187" s="14" t="str">
        <f>IF(Timecard[[#This Row],[退社時間]]&lt;&gt;"","在宅","")</f>
        <v/>
      </c>
      <c r="D187" s="13" t="str">
        <f>IF(Timecard[[#This Row],[退社時間]]&lt;&gt;"","8:50","")</f>
        <v/>
      </c>
      <c r="E187" s="13"/>
      <c r="F18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8" spans="1:6">
      <c r="A188" s="3">
        <v>45627</v>
      </c>
      <c r="B188" s="4" t="str">
        <f>IFERROR(VLOOKUP(Timecard[[#This Row],[日付]],Holiday!A:B,2,FALSE),"")</f>
        <v/>
      </c>
      <c r="C188" s="14" t="str">
        <f>IF(Timecard[[#This Row],[退社時間]]&lt;&gt;"","在宅","")</f>
        <v/>
      </c>
      <c r="D188" s="13" t="str">
        <f>IF(Timecard[[#This Row],[退社時間]]&lt;&gt;"","8:50","")</f>
        <v/>
      </c>
      <c r="E188" s="13"/>
      <c r="F18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89" spans="1:6">
      <c r="A189" s="3">
        <v>45628</v>
      </c>
      <c r="B189" s="4" t="str">
        <f>IFERROR(VLOOKUP(Timecard[[#This Row],[日付]],Holiday!A:B,2,FALSE),"")</f>
        <v/>
      </c>
      <c r="C189" s="14" t="str">
        <f>IF(Timecard[[#This Row],[退社時間]]&lt;&gt;"","在宅","")</f>
        <v>在宅</v>
      </c>
      <c r="D189" s="13" t="str">
        <f>IF(Timecard[[#This Row],[退社時間]]&lt;&gt;"","8:50","")</f>
        <v>8:50</v>
      </c>
      <c r="E189" s="13">
        <v>0.77777777777777779</v>
      </c>
      <c r="F18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0" spans="1:6">
      <c r="A190" s="3">
        <v>45629</v>
      </c>
      <c r="B190" s="4" t="str">
        <f>IFERROR(VLOOKUP(Timecard[[#This Row],[日付]],Holiday!A:B,2,FALSE),"")</f>
        <v/>
      </c>
      <c r="C190" s="14" t="str">
        <f>IF(Timecard[[#This Row],[退社時間]]&lt;&gt;"","在宅","")</f>
        <v>在宅</v>
      </c>
      <c r="D190" s="13" t="str">
        <f>IF(Timecard[[#This Row],[退社時間]]&lt;&gt;"","8:50","")</f>
        <v>8:50</v>
      </c>
      <c r="E190" s="13">
        <v>0.77777777777777779</v>
      </c>
      <c r="F19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1" spans="1:6">
      <c r="A191" s="3">
        <v>45630</v>
      </c>
      <c r="B191" s="4" t="str">
        <f>IFERROR(VLOOKUP(Timecard[[#This Row],[日付]],Holiday!A:B,2,FALSE),"")</f>
        <v/>
      </c>
      <c r="C191" s="14" t="str">
        <f>IF(Timecard[[#This Row],[退社時間]]&lt;&gt;"","在宅","")</f>
        <v>在宅</v>
      </c>
      <c r="D191" s="13" t="str">
        <f>IF(Timecard[[#This Row],[退社時間]]&lt;&gt;"","8:50","")</f>
        <v>8:50</v>
      </c>
      <c r="E191" s="13">
        <v>0.77777777777777779</v>
      </c>
      <c r="F191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2" spans="1:6">
      <c r="A192" s="3">
        <v>45631</v>
      </c>
      <c r="B192" s="4" t="str">
        <f>IFERROR(VLOOKUP(Timecard[[#This Row],[日付]],Holiday!A:B,2,FALSE),"")</f>
        <v/>
      </c>
      <c r="C192" s="14" t="str">
        <f>IF(Timecard[[#This Row],[退社時間]]&lt;&gt;"","在宅","")</f>
        <v>在宅</v>
      </c>
      <c r="D192" s="13" t="str">
        <f>IF(Timecard[[#This Row],[退社時間]]&lt;&gt;"","8:50","")</f>
        <v>8:50</v>
      </c>
      <c r="E192" s="13">
        <v>0.77777777777777779</v>
      </c>
      <c r="F192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3" spans="1:6">
      <c r="A193" s="3">
        <v>45632</v>
      </c>
      <c r="B193" s="4" t="str">
        <f>IFERROR(VLOOKUP(Timecard[[#This Row],[日付]],Holiday!A:B,2,FALSE),"")</f>
        <v/>
      </c>
      <c r="C193" s="14" t="str">
        <f>IF(Timecard[[#This Row],[退社時間]]&lt;&gt;"","在宅","")</f>
        <v>在宅</v>
      </c>
      <c r="D193" s="13" t="str">
        <f>IF(Timecard[[#This Row],[退社時間]]&lt;&gt;"","8:50","")</f>
        <v>8:50</v>
      </c>
      <c r="E193" s="13">
        <v>0.79861111111111116</v>
      </c>
      <c r="F19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0.39236111111111116</v>
      </c>
    </row>
    <row r="194" spans="1:6">
      <c r="A194" s="3">
        <v>45633</v>
      </c>
      <c r="B194" s="4" t="str">
        <f>IFERROR(VLOOKUP(Timecard[[#This Row],[日付]],Holiday!A:B,2,FALSE),"")</f>
        <v/>
      </c>
      <c r="C194" s="14" t="str">
        <f>IF(Timecard[[#This Row],[退社時間]]&lt;&gt;"","在宅","")</f>
        <v/>
      </c>
      <c r="D194" s="13" t="str">
        <f>IF(Timecard[[#This Row],[退社時間]]&lt;&gt;"","8:50","")</f>
        <v/>
      </c>
      <c r="E194" s="13"/>
      <c r="F19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95" spans="1:6">
      <c r="A195" s="3">
        <v>45634</v>
      </c>
      <c r="B195" s="4" t="str">
        <f>IFERROR(VLOOKUP(Timecard[[#This Row],[日付]],Holiday!A:B,2,FALSE),"")</f>
        <v/>
      </c>
      <c r="C195" s="14" t="str">
        <f>IF(Timecard[[#This Row],[退社時間]]&lt;&gt;"","在宅","")</f>
        <v/>
      </c>
      <c r="D195" s="13" t="str">
        <f>IF(Timecard[[#This Row],[退社時間]]&lt;&gt;"","8:50","")</f>
        <v/>
      </c>
      <c r="E195" s="13"/>
      <c r="F19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196" spans="1:6">
      <c r="A196" s="3">
        <v>45635</v>
      </c>
      <c r="B196" s="4" t="str">
        <f>IFERROR(VLOOKUP(Timecard[[#This Row],[日付]],Holiday!A:B,2,FALSE),"")</f>
        <v/>
      </c>
      <c r="C196" s="14" t="str">
        <f>IF(Timecard[[#This Row],[退社時間]]&lt;&gt;"","在宅","")</f>
        <v>在宅</v>
      </c>
      <c r="D196" s="13" t="str">
        <f>IF(Timecard[[#This Row],[退社時間]]&lt;&gt;"","8:50","")</f>
        <v>8:50</v>
      </c>
      <c r="E196" s="13">
        <v>0.77777777777777779</v>
      </c>
      <c r="F19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7" spans="1:6">
      <c r="A197" s="3">
        <v>45636</v>
      </c>
      <c r="B197" s="4" t="str">
        <f>IFERROR(VLOOKUP(Timecard[[#This Row],[日付]],Holiday!A:B,2,FALSE),"")</f>
        <v/>
      </c>
      <c r="C197" s="14" t="str">
        <f>IF(Timecard[[#This Row],[退社時間]]&lt;&gt;"","在宅","")</f>
        <v>在宅</v>
      </c>
      <c r="D197" s="13" t="str">
        <f>IF(Timecard[[#This Row],[退社時間]]&lt;&gt;"","8:50","")</f>
        <v>8:50</v>
      </c>
      <c r="E197" s="13">
        <v>0.77777777777777779</v>
      </c>
      <c r="F197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8" spans="1:6">
      <c r="A198" s="3">
        <v>45637</v>
      </c>
      <c r="B198" s="4" t="str">
        <f>IFERROR(VLOOKUP(Timecard[[#This Row],[日付]],Holiday!A:B,2,FALSE),"")</f>
        <v/>
      </c>
      <c r="C198" s="14" t="str">
        <f>IF(Timecard[[#This Row],[退社時間]]&lt;&gt;"","在宅","")</f>
        <v>在宅</v>
      </c>
      <c r="D198" s="13" t="str">
        <f>IF(Timecard[[#This Row],[退社時間]]&lt;&gt;"","8:50","")</f>
        <v>8:50</v>
      </c>
      <c r="E198" s="13">
        <v>0.77777777777777779</v>
      </c>
      <c r="F198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199" spans="1:6">
      <c r="A199" s="3">
        <v>45638</v>
      </c>
      <c r="B199" s="4" t="str">
        <f>IFERROR(VLOOKUP(Timecard[[#This Row],[日付]],Holiday!A:B,2,FALSE),"")</f>
        <v/>
      </c>
      <c r="C199" s="14" t="str">
        <f>IF(Timecard[[#This Row],[退社時間]]&lt;&gt;"","在宅","")</f>
        <v>在宅</v>
      </c>
      <c r="D199" s="13" t="str">
        <f>IF(Timecard[[#This Row],[退社時間]]&lt;&gt;"","8:50","")</f>
        <v>8:50</v>
      </c>
      <c r="E199" s="13">
        <v>0.77777777777777779</v>
      </c>
      <c r="F199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0" spans="1:6">
      <c r="A200" s="3">
        <v>45639</v>
      </c>
      <c r="B200" s="4" t="str">
        <f>IFERROR(VLOOKUP(Timecard[[#This Row],[日付]],Holiday!A:B,2,FALSE),"")</f>
        <v/>
      </c>
      <c r="C200" s="14" t="str">
        <f>IF(Timecard[[#This Row],[退社時間]]&lt;&gt;"","在宅","")</f>
        <v>在宅</v>
      </c>
      <c r="D200" s="13" t="str">
        <f>IF(Timecard[[#This Row],[退社時間]]&lt;&gt;"","8:50","")</f>
        <v>8:50</v>
      </c>
      <c r="E200" s="13">
        <v>0.77777777777777779</v>
      </c>
      <c r="F20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1" spans="1:6">
      <c r="A201" s="3">
        <v>45640</v>
      </c>
      <c r="B201" s="4" t="str">
        <f>IFERROR(VLOOKUP(Timecard[[#This Row],[日付]],Holiday!A:B,2,FALSE),"")</f>
        <v/>
      </c>
      <c r="C201" s="14" t="str">
        <f>IF(Timecard[[#This Row],[退社時間]]&lt;&gt;"","在宅","")</f>
        <v/>
      </c>
      <c r="D201" s="13" t="str">
        <f>IF(Timecard[[#This Row],[退社時間]]&lt;&gt;"","8:50","")</f>
        <v/>
      </c>
      <c r="E201" s="13"/>
      <c r="F20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2" spans="1:6">
      <c r="A202" s="3">
        <v>45641</v>
      </c>
      <c r="B202" s="4" t="str">
        <f>IFERROR(VLOOKUP(Timecard[[#This Row],[日付]],Holiday!A:B,2,FALSE),"")</f>
        <v/>
      </c>
      <c r="C202" s="14" t="str">
        <f>IF(Timecard[[#This Row],[退社時間]]&lt;&gt;"","在宅","")</f>
        <v/>
      </c>
      <c r="D202" s="13" t="str">
        <f>IF(Timecard[[#This Row],[退社時間]]&lt;&gt;"","8:50","")</f>
        <v/>
      </c>
      <c r="E202" s="13"/>
      <c r="F20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3" spans="1:6">
      <c r="A203" s="3">
        <v>45642</v>
      </c>
      <c r="B203" s="4" t="str">
        <f>IFERROR(VLOOKUP(Timecard[[#This Row],[日付]],Holiday!A:B,2,FALSE),"")</f>
        <v/>
      </c>
      <c r="C203" s="14" t="str">
        <f>IF(Timecard[[#This Row],[退社時間]]&lt;&gt;"","在宅","")</f>
        <v>在宅</v>
      </c>
      <c r="D203" s="13" t="str">
        <f>IF(Timecard[[#This Row],[退社時間]]&lt;&gt;"","8:50","")</f>
        <v>8:50</v>
      </c>
      <c r="E203" s="13">
        <v>0.77777777777777779</v>
      </c>
      <c r="F203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4" spans="1:6">
      <c r="A204" s="3">
        <v>45643</v>
      </c>
      <c r="B204" s="4" t="str">
        <f>IFERROR(VLOOKUP(Timecard[[#This Row],[日付]],Holiday!A:B,2,FALSE),"")</f>
        <v/>
      </c>
      <c r="C204" s="14" t="str">
        <f>IF(Timecard[[#This Row],[退社時間]]&lt;&gt;"","在宅","")</f>
        <v>在宅</v>
      </c>
      <c r="D204" s="13" t="str">
        <f>IF(Timecard[[#This Row],[退社時間]]&lt;&gt;"","8:50","")</f>
        <v>8:50</v>
      </c>
      <c r="E204" s="13">
        <v>0.77777777777777779</v>
      </c>
      <c r="F204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5" spans="1:6">
      <c r="A205" s="3">
        <v>45644</v>
      </c>
      <c r="B205" s="4" t="str">
        <f>IFERROR(VLOOKUP(Timecard[[#This Row],[日付]],Holiday!A:B,2,FALSE),"")</f>
        <v/>
      </c>
      <c r="C205" s="14" t="str">
        <f>IF(Timecard[[#This Row],[退社時間]]&lt;&gt;"","在宅","")</f>
        <v>在宅</v>
      </c>
      <c r="D205" s="13" t="str">
        <f>IF(Timecard[[#This Row],[退社時間]]&lt;&gt;"","8:50","")</f>
        <v>8:50</v>
      </c>
      <c r="E205" s="13">
        <v>0.77777777777777779</v>
      </c>
      <c r="F205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6" spans="1:6">
      <c r="A206" s="3">
        <v>45645</v>
      </c>
      <c r="B206" s="4" t="str">
        <f>IFERROR(VLOOKUP(Timecard[[#This Row],[日付]],Holiday!A:B,2,FALSE),"")</f>
        <v/>
      </c>
      <c r="C206" s="14" t="str">
        <f>IF(Timecard[[#This Row],[退社時間]]&lt;&gt;"","在宅","")</f>
        <v>在宅</v>
      </c>
      <c r="D206" s="13" t="str">
        <f>IF(Timecard[[#This Row],[退社時間]]&lt;&gt;"","8:50","")</f>
        <v>8:50</v>
      </c>
      <c r="E206" s="13">
        <v>0.77777777777777779</v>
      </c>
      <c r="F206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07" spans="1:6">
      <c r="A207" s="3">
        <v>45646</v>
      </c>
      <c r="B207" s="4" t="str">
        <f>IFERROR(VLOOKUP(Timecard[[#This Row],[日付]],Holiday!A:B,2,FALSE),"")</f>
        <v/>
      </c>
      <c r="C207" s="14" t="s">
        <v>13</v>
      </c>
      <c r="D207" s="13" t="str">
        <f>IF(Timecard[[#This Row],[退社時間]]&lt;&gt;"","8:50","")</f>
        <v/>
      </c>
      <c r="E207" s="13"/>
      <c r="F20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8" spans="1:6">
      <c r="A208" s="3">
        <v>45647</v>
      </c>
      <c r="B208" s="4" t="str">
        <f>IFERROR(VLOOKUP(Timecard[[#This Row],[日付]],Holiday!A:B,2,FALSE),"")</f>
        <v/>
      </c>
      <c r="C208" s="14" t="str">
        <f>IF(Timecard[[#This Row],[退社時間]]&lt;&gt;"","在宅","")</f>
        <v/>
      </c>
      <c r="D208" s="13" t="str">
        <f>IF(Timecard[[#This Row],[退社時間]]&lt;&gt;"","8:50","")</f>
        <v/>
      </c>
      <c r="E208" s="13"/>
      <c r="F20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09" spans="1:6">
      <c r="A209" s="3">
        <v>45648</v>
      </c>
      <c r="B209" s="4" t="str">
        <f>IFERROR(VLOOKUP(Timecard[[#This Row],[日付]],Holiday!A:B,2,FALSE),"")</f>
        <v/>
      </c>
      <c r="C209" s="14" t="str">
        <f>IF(Timecard[[#This Row],[退社時間]]&lt;&gt;"","在宅","")</f>
        <v/>
      </c>
      <c r="D209" s="13" t="str">
        <f>IF(Timecard[[#This Row],[退社時間]]&lt;&gt;"","8:50","")</f>
        <v/>
      </c>
      <c r="E209" s="13"/>
      <c r="F20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0" spans="1:6">
      <c r="A210" s="3">
        <v>45649</v>
      </c>
      <c r="B210" s="4" t="str">
        <f>IFERROR(VLOOKUP(Timecard[[#This Row],[日付]],Holiday!A:B,2,FALSE),"")</f>
        <v/>
      </c>
      <c r="C210" s="14" t="s">
        <v>39</v>
      </c>
      <c r="D210" s="13" t="str">
        <f>IF(Timecard[[#This Row],[退社時間]]&lt;&gt;"","8:50","")</f>
        <v>8:50</v>
      </c>
      <c r="E210" s="13">
        <v>0.77777777777777779</v>
      </c>
      <c r="F210" s="13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>0.37152777777777779</v>
      </c>
    </row>
    <row r="211" spans="1:6">
      <c r="A211" s="3">
        <v>45650</v>
      </c>
      <c r="B211" s="4" t="str">
        <f>IFERROR(VLOOKUP(Timecard[[#This Row],[日付]],Holiday!A:B,2,FALSE),"")</f>
        <v/>
      </c>
      <c r="C211" s="14"/>
      <c r="D211" s="13" t="str">
        <f>IF(Timecard[[#This Row],[退社時間]]&lt;&gt;"","8:50","")</f>
        <v/>
      </c>
      <c r="E211" s="13"/>
      <c r="F21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2" spans="1:6">
      <c r="A212" s="3">
        <v>45651</v>
      </c>
      <c r="B212" s="4" t="str">
        <f>IFERROR(VLOOKUP(Timecard[[#This Row],[日付]],Holiday!A:B,2,FALSE),"")</f>
        <v/>
      </c>
      <c r="C212" s="14"/>
      <c r="D212" s="13" t="str">
        <f>IF(Timecard[[#This Row],[退社時間]]&lt;&gt;"","8:50","")</f>
        <v/>
      </c>
      <c r="E212" s="13"/>
      <c r="F21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3" spans="1:6">
      <c r="A213" s="3">
        <v>45652</v>
      </c>
      <c r="B213" s="4" t="str">
        <f>IFERROR(VLOOKUP(Timecard[[#This Row],[日付]],Holiday!A:B,2,FALSE),"")</f>
        <v/>
      </c>
      <c r="C213" s="14"/>
      <c r="D213" s="13" t="str">
        <f>IF(Timecard[[#This Row],[退社時間]]&lt;&gt;"","8:50","")</f>
        <v/>
      </c>
      <c r="E213" s="13"/>
      <c r="F21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4" spans="1:6">
      <c r="A214" s="3">
        <v>45653</v>
      </c>
      <c r="B214" s="4" t="str">
        <f>IFERROR(VLOOKUP(Timecard[[#This Row],[日付]],Holiday!A:B,2,FALSE),"")</f>
        <v/>
      </c>
      <c r="C214" s="14"/>
      <c r="D214" s="13" t="str">
        <f>IF(Timecard[[#This Row],[退社時間]]&lt;&gt;"","8:50","")</f>
        <v/>
      </c>
      <c r="E214" s="13"/>
      <c r="F21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5" spans="1:6">
      <c r="A215" s="3">
        <v>45654</v>
      </c>
      <c r="B215" s="4" t="str">
        <f>IFERROR(VLOOKUP(Timecard[[#This Row],[日付]],Holiday!A:B,2,FALSE),"")</f>
        <v/>
      </c>
      <c r="C215" s="14" t="str">
        <f>IF(Timecard[[#This Row],[退社時間]]&lt;&gt;"","在宅","")</f>
        <v/>
      </c>
      <c r="D215" s="13" t="str">
        <f>IF(Timecard[[#This Row],[退社時間]]&lt;&gt;"","8:50","")</f>
        <v/>
      </c>
      <c r="E215" s="13"/>
      <c r="F21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6" spans="1:6">
      <c r="A216" s="3">
        <v>45655</v>
      </c>
      <c r="B216" s="4" t="str">
        <f>IFERROR(VLOOKUP(Timecard[[#This Row],[日付]],Holiday!A:B,2,FALSE),"")</f>
        <v/>
      </c>
      <c r="C216" s="14" t="str">
        <f>IF(Timecard[[#This Row],[退社時間]]&lt;&gt;"","在宅","")</f>
        <v/>
      </c>
      <c r="D216" s="13" t="str">
        <f>IF(Timecard[[#This Row],[退社時間]]&lt;&gt;"","8:50","")</f>
        <v/>
      </c>
      <c r="E216" s="13"/>
      <c r="F21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7" spans="1:6">
      <c r="A217" s="3">
        <v>45656</v>
      </c>
      <c r="B217" s="4" t="str">
        <f>IFERROR(VLOOKUP(Timecard[[#This Row],[日付]],Holiday!A:B,2,FALSE),"")</f>
        <v/>
      </c>
      <c r="C217" s="14" t="str">
        <f>IF(Timecard[[#This Row],[退社時間]]&lt;&gt;"","在宅","")</f>
        <v/>
      </c>
      <c r="D217" s="13" t="str">
        <f>IF(Timecard[[#This Row],[退社時間]]&lt;&gt;"","8:50","")</f>
        <v/>
      </c>
      <c r="E217" s="13"/>
      <c r="F21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8" spans="1:6">
      <c r="A218" s="3">
        <v>45657</v>
      </c>
      <c r="B218" s="4" t="str">
        <f>IFERROR(VLOOKUP(Timecard[[#This Row],[日付]],Holiday!A:B,2,FALSE),"")</f>
        <v/>
      </c>
      <c r="C218" s="14" t="str">
        <f>IF(Timecard[[#This Row],[退社時間]]&lt;&gt;"","在宅","")</f>
        <v/>
      </c>
      <c r="D218" s="13" t="str">
        <f>IF(Timecard[[#This Row],[退社時間]]&lt;&gt;"","8:50","")</f>
        <v/>
      </c>
      <c r="E218" s="13"/>
      <c r="F21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19" spans="1:6">
      <c r="A219" s="3">
        <v>45658</v>
      </c>
      <c r="B219" s="4" t="str">
        <f>IFERROR(VLOOKUP(Timecard[[#This Row],[日付]],Holiday!A:B,2,FALSE),"")</f>
        <v>元日</v>
      </c>
      <c r="C219" s="14" t="str">
        <f>IF(Timecard[[#This Row],[退社時間]]&lt;&gt;"","在宅","")</f>
        <v/>
      </c>
      <c r="D219" s="13" t="str">
        <f>IF(Timecard[[#This Row],[退社時間]]&lt;&gt;"","8:50","")</f>
        <v/>
      </c>
      <c r="E219" s="13"/>
      <c r="F21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0" spans="1:6">
      <c r="A220" s="3">
        <v>45659</v>
      </c>
      <c r="B220" s="4" t="str">
        <f>IFERROR(VLOOKUP(Timecard[[#This Row],[日付]],Holiday!A:B,2,FALSE),"")</f>
        <v/>
      </c>
      <c r="C220" s="14" t="str">
        <f>IF(Timecard[[#This Row],[退社時間]]&lt;&gt;"","在宅","")</f>
        <v/>
      </c>
      <c r="D220" s="13" t="str">
        <f>IF(Timecard[[#This Row],[退社時間]]&lt;&gt;"","8:50","")</f>
        <v/>
      </c>
      <c r="E220" s="13"/>
      <c r="F22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1" spans="1:6">
      <c r="A221" s="3">
        <v>45660</v>
      </c>
      <c r="B221" s="4" t="str">
        <f>IFERROR(VLOOKUP(Timecard[[#This Row],[日付]],Holiday!A:B,2,FALSE),"")</f>
        <v/>
      </c>
      <c r="C221" s="14" t="str">
        <f>IF(Timecard[[#This Row],[退社時間]]&lt;&gt;"","在宅","")</f>
        <v/>
      </c>
      <c r="D221" s="13" t="str">
        <f>IF(Timecard[[#This Row],[退社時間]]&lt;&gt;"","8:50","")</f>
        <v/>
      </c>
      <c r="E221" s="13"/>
      <c r="F22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2" spans="1:6">
      <c r="A222" s="3">
        <v>45661</v>
      </c>
      <c r="B222" s="4" t="str">
        <f>IFERROR(VLOOKUP(Timecard[[#This Row],[日付]],Holiday!A:B,2,FALSE),"")</f>
        <v/>
      </c>
      <c r="C222" s="14" t="str">
        <f>IF(Timecard[[#This Row],[退社時間]]&lt;&gt;"","在宅","")</f>
        <v/>
      </c>
      <c r="D222" s="13" t="str">
        <f>IF(Timecard[[#This Row],[退社時間]]&lt;&gt;"","8:50","")</f>
        <v/>
      </c>
      <c r="E222" s="13"/>
      <c r="F22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3" spans="1:6">
      <c r="A223" s="3">
        <v>45662</v>
      </c>
      <c r="B223" s="4" t="str">
        <f>IFERROR(VLOOKUP(Timecard[[#This Row],[日付]],Holiday!A:B,2,FALSE),"")</f>
        <v/>
      </c>
      <c r="C223" s="14" t="str">
        <f>IF(Timecard[[#This Row],[退社時間]]&lt;&gt;"","在宅","")</f>
        <v/>
      </c>
      <c r="D223" s="13" t="str">
        <f>IF(Timecard[[#This Row],[退社時間]]&lt;&gt;"","8:50","")</f>
        <v/>
      </c>
      <c r="E223" s="13"/>
      <c r="F22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4" spans="1:6">
      <c r="A224" s="3">
        <v>45663</v>
      </c>
      <c r="B224" s="4" t="str">
        <f>IFERROR(VLOOKUP(Timecard[[#This Row],[日付]],Holiday!A:B,2,FALSE),"")</f>
        <v/>
      </c>
      <c r="C224" s="14" t="str">
        <f>IF(Timecard[[#This Row],[退社時間]]&lt;&gt;"","在宅","")</f>
        <v/>
      </c>
      <c r="D224" s="13" t="str">
        <f>IF(Timecard[[#This Row],[退社時間]]&lt;&gt;"","8:50","")</f>
        <v/>
      </c>
      <c r="E224" s="13"/>
      <c r="F22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5" spans="1:6">
      <c r="A225" s="3">
        <v>45664</v>
      </c>
      <c r="B225" s="4" t="str">
        <f>IFERROR(VLOOKUP(Timecard[[#This Row],[日付]],Holiday!A:B,2,FALSE),"")</f>
        <v/>
      </c>
      <c r="C225" s="14" t="str">
        <f>IF(Timecard[[#This Row],[退社時間]]&lt;&gt;"","在宅","")</f>
        <v/>
      </c>
      <c r="D225" s="13" t="str">
        <f>IF(Timecard[[#This Row],[退社時間]]&lt;&gt;"","8:50","")</f>
        <v/>
      </c>
      <c r="E225" s="13"/>
      <c r="F22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6" spans="1:6">
      <c r="A226" s="3">
        <v>45665</v>
      </c>
      <c r="B226" s="4" t="str">
        <f>IFERROR(VLOOKUP(Timecard[[#This Row],[日付]],Holiday!A:B,2,FALSE),"")</f>
        <v/>
      </c>
      <c r="C226" s="14" t="str">
        <f>IF(Timecard[[#This Row],[退社時間]]&lt;&gt;"","在宅","")</f>
        <v/>
      </c>
      <c r="D226" s="13" t="str">
        <f>IF(Timecard[[#This Row],[退社時間]]&lt;&gt;"","8:50","")</f>
        <v/>
      </c>
      <c r="E226" s="13"/>
      <c r="F22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7" spans="1:6">
      <c r="A227" s="3">
        <v>45666</v>
      </c>
      <c r="B227" s="4" t="str">
        <f>IFERROR(VLOOKUP(Timecard[[#This Row],[日付]],Holiday!A:B,2,FALSE),"")</f>
        <v/>
      </c>
      <c r="C227" s="14" t="str">
        <f>IF(Timecard[[#This Row],[退社時間]]&lt;&gt;"","在宅","")</f>
        <v/>
      </c>
      <c r="D227" s="13" t="str">
        <f>IF(Timecard[[#This Row],[退社時間]]&lt;&gt;"","8:50","")</f>
        <v/>
      </c>
      <c r="E227" s="13"/>
      <c r="F22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8" spans="1:6">
      <c r="A228" s="3">
        <v>45667</v>
      </c>
      <c r="B228" s="4" t="str">
        <f>IFERROR(VLOOKUP(Timecard[[#This Row],[日付]],Holiday!A:B,2,FALSE),"")</f>
        <v/>
      </c>
      <c r="C228" s="14" t="str">
        <f>IF(Timecard[[#This Row],[退社時間]]&lt;&gt;"","在宅","")</f>
        <v/>
      </c>
      <c r="D228" s="13" t="str">
        <f>IF(Timecard[[#This Row],[退社時間]]&lt;&gt;"","8:50","")</f>
        <v/>
      </c>
      <c r="E228" s="13"/>
      <c r="F22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29" spans="1:6">
      <c r="A229" s="3">
        <v>45668</v>
      </c>
      <c r="B229" s="4" t="str">
        <f>IFERROR(VLOOKUP(Timecard[[#This Row],[日付]],Holiday!A:B,2,FALSE),"")</f>
        <v/>
      </c>
      <c r="C229" s="14" t="str">
        <f>IF(Timecard[[#This Row],[退社時間]]&lt;&gt;"","在宅","")</f>
        <v/>
      </c>
      <c r="D229" s="13" t="str">
        <f>IF(Timecard[[#This Row],[退社時間]]&lt;&gt;"","8:50","")</f>
        <v/>
      </c>
      <c r="E229" s="13"/>
      <c r="F22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0" spans="1:6">
      <c r="A230" s="3">
        <v>45669</v>
      </c>
      <c r="B230" s="4" t="str">
        <f>IFERROR(VLOOKUP(Timecard[[#This Row],[日付]],Holiday!A:B,2,FALSE),"")</f>
        <v/>
      </c>
      <c r="C230" s="14" t="str">
        <f>IF(Timecard[[#This Row],[退社時間]]&lt;&gt;"","在宅","")</f>
        <v/>
      </c>
      <c r="D230" s="13" t="str">
        <f>IF(Timecard[[#This Row],[退社時間]]&lt;&gt;"","8:50","")</f>
        <v/>
      </c>
      <c r="E230" s="13"/>
      <c r="F230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1" spans="1:6">
      <c r="A231" s="3">
        <v>45670</v>
      </c>
      <c r="B231" s="4" t="str">
        <f>IFERROR(VLOOKUP(Timecard[[#This Row],[日付]],Holiday!A:B,2,FALSE),"")</f>
        <v>成人の日</v>
      </c>
      <c r="C231" s="14" t="str">
        <f>IF(Timecard[[#This Row],[退社時間]]&lt;&gt;"","在宅","")</f>
        <v/>
      </c>
      <c r="D231" s="13" t="str">
        <f>IF(Timecard[[#This Row],[退社時間]]&lt;&gt;"","8:50","")</f>
        <v/>
      </c>
      <c r="E231" s="13"/>
      <c r="F231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2" spans="1:6">
      <c r="A232" s="3">
        <v>45671</v>
      </c>
      <c r="B232" s="4" t="str">
        <f>IFERROR(VLOOKUP(Timecard[[#This Row],[日付]],Holiday!A:B,2,FALSE),"")</f>
        <v/>
      </c>
      <c r="C232" s="14" t="str">
        <f>IF(Timecard[[#This Row],[退社時間]]&lt;&gt;"","在宅","")</f>
        <v/>
      </c>
      <c r="D232" s="13" t="str">
        <f>IF(Timecard[[#This Row],[退社時間]]&lt;&gt;"","8:50","")</f>
        <v/>
      </c>
      <c r="E232" s="13"/>
      <c r="F232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3" spans="1:6">
      <c r="A233" s="3">
        <v>45672</v>
      </c>
      <c r="B233" s="4" t="str">
        <f>IFERROR(VLOOKUP(Timecard[[#This Row],[日付]],Holiday!A:B,2,FALSE),"")</f>
        <v/>
      </c>
      <c r="C233" s="14" t="str">
        <f>IF(Timecard[[#This Row],[退社時間]]&lt;&gt;"","在宅","")</f>
        <v/>
      </c>
      <c r="D233" s="13" t="str">
        <f>IF(Timecard[[#This Row],[退社時間]]&lt;&gt;"","8:50","")</f>
        <v/>
      </c>
      <c r="E233" s="13"/>
      <c r="F233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4" spans="1:6">
      <c r="A234" s="3">
        <v>45673</v>
      </c>
      <c r="B234" s="4" t="str">
        <f>IFERROR(VLOOKUP(Timecard[[#This Row],[日付]],Holiday!A:B,2,FALSE),"")</f>
        <v/>
      </c>
      <c r="C234" s="14" t="str">
        <f>IF(Timecard[[#This Row],[退社時間]]&lt;&gt;"","在宅","")</f>
        <v/>
      </c>
      <c r="D234" s="13" t="str">
        <f>IF(Timecard[[#This Row],[退社時間]]&lt;&gt;"","8:50","")</f>
        <v/>
      </c>
      <c r="E234" s="13"/>
      <c r="F234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5" spans="1:6">
      <c r="A235" s="3">
        <v>45674</v>
      </c>
      <c r="B235" s="4" t="str">
        <f>IFERROR(VLOOKUP(Timecard[[#This Row],[日付]],Holiday!A:B,2,FALSE),"")</f>
        <v/>
      </c>
      <c r="C235" s="14" t="str">
        <f>IF(Timecard[[#This Row],[退社時間]]&lt;&gt;"","在宅","")</f>
        <v/>
      </c>
      <c r="D235" s="13" t="str">
        <f>IF(Timecard[[#This Row],[退社時間]]&lt;&gt;"","8:50","")</f>
        <v/>
      </c>
      <c r="E235" s="13"/>
      <c r="F235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6" spans="1:6">
      <c r="A236" s="3">
        <v>45675</v>
      </c>
      <c r="B236" s="4" t="str">
        <f>IFERROR(VLOOKUP(Timecard[[#This Row],[日付]],Holiday!A:B,2,FALSE),"")</f>
        <v/>
      </c>
      <c r="C236" s="14" t="str">
        <f>IF(Timecard[[#This Row],[退社時間]]&lt;&gt;"","在宅","")</f>
        <v/>
      </c>
      <c r="D236" s="13" t="str">
        <f>IF(Timecard[[#This Row],[退社時間]]&lt;&gt;"","8:50","")</f>
        <v/>
      </c>
      <c r="E236" s="13"/>
      <c r="F236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7" spans="1:6">
      <c r="A237" s="3">
        <v>45676</v>
      </c>
      <c r="B237" s="4" t="str">
        <f>IFERROR(VLOOKUP(Timecard[[#This Row],[日付]],Holiday!A:B,2,FALSE),"")</f>
        <v/>
      </c>
      <c r="C237" s="14" t="str">
        <f>IF(Timecard[[#This Row],[退社時間]]&lt;&gt;"","在宅","")</f>
        <v/>
      </c>
      <c r="D237" s="13" t="str">
        <f>IF(Timecard[[#This Row],[退社時間]]&lt;&gt;"","8:50","")</f>
        <v/>
      </c>
      <c r="E237" s="13"/>
      <c r="F237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8" spans="1:6">
      <c r="A238" s="3">
        <v>45677</v>
      </c>
      <c r="B238" s="4" t="str">
        <f>IFERROR(VLOOKUP(Timecard[[#This Row],[日付]],Holiday!A:B,2,FALSE),"")</f>
        <v/>
      </c>
      <c r="C238" s="14" t="str">
        <f>IF(Timecard[[#This Row],[退社時間]]&lt;&gt;"","在宅","")</f>
        <v/>
      </c>
      <c r="D238" s="13" t="str">
        <f>IF(Timecard[[#This Row],[退社時間]]&lt;&gt;"","8:50","")</f>
        <v/>
      </c>
      <c r="E238" s="13"/>
      <c r="F238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  <row r="239" spans="1:6">
      <c r="A239" s="3">
        <v>45678</v>
      </c>
      <c r="B239" s="4" t="str">
        <f>IFERROR(VLOOKUP(Timecard[[#This Row],[日付]],Holiday!A:B,2,FALSE),"")</f>
        <v/>
      </c>
      <c r="C239" s="14" t="str">
        <f>IF(Timecard[[#This Row],[退社時間]]&lt;&gt;"","在宅","")</f>
        <v/>
      </c>
      <c r="D239" s="13" t="str">
        <f>IF(Timecard[[#This Row],[退社時間]]&lt;&gt;"","8:50","")</f>
        <v/>
      </c>
      <c r="E239" s="13"/>
      <c r="F239" s="13" t="str">
        <f>IF(Timecard[[#This Row],[退社時間]]&lt;&gt;"",IF(Timecard[[#This Row],[退社時間]]-Timecard[[#This Row],[出社時間]] &lt;= TIME(8, 50, 0),  MIN(Timecard[[#This Row],[退社時間]]-Timecard[[#This Row],[出社時間]] - TIME(0,45,0), TIME(7,45,0)), MAX(Timecard[[#This Row],[退社時間]]-Timecard[[#This Row],[出社時間]] - TIME(0,55,0), TIME(7,45,0))), "")</f>
        <v/>
      </c>
    </row>
  </sheetData>
  <phoneticPr fontId="1"/>
  <conditionalFormatting sqref="A2:F239">
    <cfRule type="expression" dxfId="5" priority="1" stopIfTrue="1">
      <formula>WEEKDAY($A2)=1</formula>
    </cfRule>
    <cfRule type="expression" dxfId="4" priority="2" stopIfTrue="1">
      <formula>WEEKDAY($A2)=7</formula>
    </cfRule>
    <cfRule type="expression" dxfId="3" priority="3" stopIfTrue="1">
      <formula>$B2&lt;&gt;""</formula>
    </cfRule>
  </conditionalFormatting>
  <dataValidations count="1">
    <dataValidation type="list" allowBlank="1" showInputMessage="1" showErrorMessage="1" sqref="C207 C210:C214 C179 C168 C157 C121 C78:C81" xr:uid="{1B1B34AE-689C-4674-A655-E2B325597AD2}">
      <formula1>"在宅,有給"</formula1>
    </dataValidation>
  </dataValidations>
  <pageMargins left="0.7" right="0.7" top="0.75" bottom="0.75" header="0.3" footer="0.3"/>
  <pageSetup paperSize="9" orientation="portrait" r:id="rId1"/>
  <ignoredErrors>
    <ignoredError sqref="D17 C25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5"/>
  <sheetViews>
    <sheetView workbookViewId="0">
      <selection activeCell="H54" sqref="H54"/>
    </sheetView>
  </sheetViews>
  <sheetFormatPr defaultRowHeight="18"/>
  <cols>
    <col min="1" max="1" width="18.33203125" customWidth="1"/>
    <col min="2" max="2" width="18.83203125" style="1" customWidth="1"/>
    <col min="3" max="7" width="13.25" style="1" customWidth="1"/>
    <col min="8" max="8" width="12.75" customWidth="1"/>
  </cols>
  <sheetData>
    <row r="1" spans="1:7">
      <c r="A1" s="6" t="s">
        <v>0</v>
      </c>
      <c r="B1" s="10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7" t="s">
        <v>6</v>
      </c>
    </row>
    <row r="2" spans="1:7">
      <c r="A2" s="3">
        <v>45597</v>
      </c>
      <c r="B2" s="11" t="str">
        <f>IFERROR(VLOOKUP(Schedule[[#This Row],[日付]],Holiday!A:B,2,FALSE),"")</f>
        <v/>
      </c>
      <c r="C2" s="4" t="s">
        <v>7</v>
      </c>
      <c r="D2" s="4" t="s">
        <v>7</v>
      </c>
      <c r="E2" s="4" t="s">
        <v>7</v>
      </c>
      <c r="F2" s="4" t="s">
        <v>8</v>
      </c>
      <c r="G2" s="4"/>
    </row>
    <row r="3" spans="1:7">
      <c r="A3" s="3">
        <v>45598</v>
      </c>
      <c r="B3" s="11" t="str">
        <f>IFERROR(VLOOKUP(Schedule[[#This Row],[日付]],Holiday!A:B,2,FALSE),"")</f>
        <v/>
      </c>
      <c r="C3" s="4"/>
      <c r="D3" s="4"/>
      <c r="E3" s="4"/>
      <c r="F3" s="4"/>
      <c r="G3" s="4"/>
    </row>
    <row r="4" spans="1:7">
      <c r="A4" s="3">
        <v>45599</v>
      </c>
      <c r="B4" s="11" t="str">
        <f>IFERROR(VLOOKUP(Schedule[[#This Row],[日付]],Holiday!A:B,2,FALSE),"")</f>
        <v>文化の日</v>
      </c>
      <c r="C4" s="4"/>
      <c r="D4" s="4"/>
      <c r="E4" s="4"/>
      <c r="F4" s="4"/>
      <c r="G4" s="4"/>
    </row>
    <row r="5" spans="1:7">
      <c r="A5" s="3">
        <v>45600</v>
      </c>
      <c r="B5" s="11" t="str">
        <f>IFERROR(VLOOKUP(Schedule[[#This Row],[日付]],Holiday!A:B,2,FALSE),"")</f>
        <v>文化の日 振替休日</v>
      </c>
      <c r="C5" s="4"/>
      <c r="D5" s="4"/>
      <c r="E5" s="4"/>
      <c r="F5" s="4"/>
      <c r="G5" s="4"/>
    </row>
    <row r="6" spans="1:7">
      <c r="A6" s="3">
        <v>45601</v>
      </c>
      <c r="B6" s="11" t="str">
        <f>IFERROR(VLOOKUP(Schedule[[#This Row],[日付]],Holiday!A:B,2,FALSE),"")</f>
        <v/>
      </c>
      <c r="C6" s="4" t="s">
        <v>7</v>
      </c>
      <c r="D6" s="4" t="s">
        <v>7</v>
      </c>
      <c r="E6" s="4" t="s">
        <v>7</v>
      </c>
      <c r="F6" s="4" t="s">
        <v>8</v>
      </c>
      <c r="G6" s="4"/>
    </row>
    <row r="7" spans="1:7">
      <c r="A7" s="3">
        <v>45602</v>
      </c>
      <c r="B7" s="11" t="str">
        <f>IFERROR(VLOOKUP(Schedule[[#This Row],[日付]],Holiday!A:B,2,FALSE),"")</f>
        <v/>
      </c>
      <c r="C7" s="4" t="s">
        <v>7</v>
      </c>
      <c r="D7" s="4" t="s">
        <v>7</v>
      </c>
      <c r="E7" s="4" t="s">
        <v>7</v>
      </c>
      <c r="F7" s="4" t="s">
        <v>8</v>
      </c>
      <c r="G7" s="4"/>
    </row>
    <row r="8" spans="1:7">
      <c r="A8" s="3">
        <v>45603</v>
      </c>
      <c r="B8" s="11" t="str">
        <f>IFERROR(VLOOKUP(Schedule[[#This Row],[日付]],Holiday!A:B,2,FALSE),"")</f>
        <v/>
      </c>
      <c r="C8" s="4" t="s">
        <v>7</v>
      </c>
      <c r="D8" s="4" t="s">
        <v>7</v>
      </c>
      <c r="E8" s="4" t="s">
        <v>7</v>
      </c>
      <c r="F8" s="4" t="s">
        <v>8</v>
      </c>
      <c r="G8" s="4"/>
    </row>
    <row r="9" spans="1:7">
      <c r="A9" s="3">
        <v>45604</v>
      </c>
      <c r="B9" s="11" t="str">
        <f>IFERROR(VLOOKUP(Schedule[[#This Row],[日付]],Holiday!A:B,2,FALSE),"")</f>
        <v/>
      </c>
      <c r="C9" s="4" t="s">
        <v>7</v>
      </c>
      <c r="D9" s="4" t="s">
        <v>7</v>
      </c>
      <c r="E9" s="4" t="s">
        <v>7</v>
      </c>
      <c r="F9" s="4" t="s">
        <v>8</v>
      </c>
      <c r="G9" s="4"/>
    </row>
    <row r="10" spans="1:7">
      <c r="A10" s="3">
        <v>45605</v>
      </c>
      <c r="B10" s="11" t="str">
        <f>IFERROR(VLOOKUP(Schedule[[#This Row],[日付]],Holiday!A:B,2,FALSE),"")</f>
        <v/>
      </c>
      <c r="C10" s="4"/>
      <c r="D10" s="4"/>
      <c r="E10" s="4"/>
      <c r="F10" s="4"/>
      <c r="G10" s="4"/>
    </row>
    <row r="11" spans="1:7">
      <c r="A11" s="3">
        <v>45606</v>
      </c>
      <c r="B11" s="11" t="str">
        <f>IFERROR(VLOOKUP(Schedule[[#This Row],[日付]],Holiday!A:B,2,FALSE),"")</f>
        <v/>
      </c>
      <c r="C11" s="4"/>
      <c r="D11" s="4"/>
      <c r="E11" s="4"/>
      <c r="F11" s="4"/>
      <c r="G11" s="4"/>
    </row>
    <row r="12" spans="1:7">
      <c r="A12" s="3">
        <v>45607</v>
      </c>
      <c r="B12" s="11" t="str">
        <f>IFERROR(VLOOKUP(Schedule[[#This Row],[日付]],Holiday!A:B,2,FALSE),"")</f>
        <v/>
      </c>
      <c r="C12" s="4"/>
      <c r="D12" s="4"/>
      <c r="E12" s="4"/>
      <c r="F12" s="4"/>
      <c r="G12" s="4"/>
    </row>
    <row r="13" spans="1:7">
      <c r="A13" s="3">
        <v>45608</v>
      </c>
      <c r="B13" s="11" t="str">
        <f>IFERROR(VLOOKUP(Schedule[[#This Row],[日付]],Holiday!A:B,2,FALSE),"")</f>
        <v/>
      </c>
      <c r="C13" s="4" t="s">
        <v>7</v>
      </c>
      <c r="D13" s="4" t="s">
        <v>7</v>
      </c>
      <c r="E13" s="4" t="s">
        <v>7</v>
      </c>
      <c r="F13" s="4" t="s">
        <v>8</v>
      </c>
      <c r="G13" s="4"/>
    </row>
    <row r="14" spans="1:7">
      <c r="A14" s="3">
        <v>45609</v>
      </c>
      <c r="B14" s="11" t="str">
        <f>IFERROR(VLOOKUP(Schedule[[#This Row],[日付]],Holiday!A:B,2,FALSE),"")</f>
        <v/>
      </c>
      <c r="C14" s="4" t="s">
        <v>7</v>
      </c>
      <c r="D14" s="4" t="s">
        <v>7</v>
      </c>
      <c r="E14" s="4" t="s">
        <v>7</v>
      </c>
      <c r="F14" s="4" t="s">
        <v>8</v>
      </c>
      <c r="G14" s="4"/>
    </row>
    <row r="15" spans="1:7">
      <c r="A15" s="3">
        <v>45610</v>
      </c>
      <c r="B15" s="11" t="str">
        <f>IFERROR(VLOOKUP(Schedule[[#This Row],[日付]],Holiday!A:B,2,FALSE),"")</f>
        <v/>
      </c>
      <c r="C15" s="4" t="s">
        <v>9</v>
      </c>
      <c r="D15" s="4" t="s">
        <v>9</v>
      </c>
      <c r="E15" s="4" t="s">
        <v>9</v>
      </c>
      <c r="F15" s="4" t="s">
        <v>8</v>
      </c>
      <c r="G15" s="4"/>
    </row>
    <row r="16" spans="1:7">
      <c r="A16" s="3">
        <v>45611</v>
      </c>
      <c r="B16" s="11" t="str">
        <f>IFERROR(VLOOKUP(Schedule[[#This Row],[日付]],Holiday!A:B,2,FALSE),"")</f>
        <v/>
      </c>
      <c r="C16" s="4" t="s">
        <v>9</v>
      </c>
      <c r="D16" s="4" t="s">
        <v>9</v>
      </c>
      <c r="E16" s="4" t="s">
        <v>9</v>
      </c>
      <c r="F16" s="4" t="s">
        <v>8</v>
      </c>
      <c r="G16" s="4"/>
    </row>
    <row r="17" spans="1:7">
      <c r="A17" s="3">
        <v>45612</v>
      </c>
      <c r="B17" s="11" t="str">
        <f>IFERROR(VLOOKUP(Schedule[[#This Row],[日付]],Holiday!A:B,2,FALSE),"")</f>
        <v/>
      </c>
      <c r="C17" s="4"/>
      <c r="D17" s="4"/>
      <c r="E17" s="4"/>
      <c r="F17" s="4"/>
      <c r="G17" s="4"/>
    </row>
    <row r="18" spans="1:7">
      <c r="A18" s="3">
        <v>45613</v>
      </c>
      <c r="B18" s="11" t="str">
        <f>IFERROR(VLOOKUP(Schedule[[#This Row],[日付]],Holiday!A:B,2,FALSE),"")</f>
        <v/>
      </c>
      <c r="C18" s="4"/>
      <c r="D18" s="4"/>
      <c r="E18" s="4"/>
      <c r="F18" s="4"/>
      <c r="G18" s="4"/>
    </row>
    <row r="19" spans="1:7">
      <c r="A19" s="3">
        <v>45614</v>
      </c>
      <c r="B19" s="11" t="str">
        <f>IFERROR(VLOOKUP(Schedule[[#This Row],[日付]],Holiday!A:B,2,FALSE),"")</f>
        <v/>
      </c>
      <c r="C19" s="4" t="s">
        <v>9</v>
      </c>
      <c r="D19" s="4" t="s">
        <v>9</v>
      </c>
      <c r="E19" s="4" t="s">
        <v>9</v>
      </c>
      <c r="F19" s="4" t="s">
        <v>8</v>
      </c>
      <c r="G19" s="4"/>
    </row>
    <row r="20" spans="1:7">
      <c r="A20" s="3">
        <v>45615</v>
      </c>
      <c r="B20" s="11" t="str">
        <f>IFERROR(VLOOKUP(Schedule[[#This Row],[日付]],Holiday!A:B,2,FALSE),"")</f>
        <v/>
      </c>
      <c r="C20" s="4" t="s">
        <v>9</v>
      </c>
      <c r="D20" s="4" t="s">
        <v>9</v>
      </c>
      <c r="E20" s="4" t="s">
        <v>9</v>
      </c>
      <c r="F20" s="4" t="s">
        <v>8</v>
      </c>
      <c r="G20" s="4"/>
    </row>
    <row r="21" spans="1:7">
      <c r="A21" s="3">
        <v>45616</v>
      </c>
      <c r="B21" s="11" t="str">
        <f>IFERROR(VLOOKUP(Schedule[[#This Row],[日付]],Holiday!A:B,2,FALSE),"")</f>
        <v/>
      </c>
      <c r="C21" s="4" t="s">
        <v>9</v>
      </c>
      <c r="D21" s="4"/>
      <c r="E21" s="4"/>
      <c r="F21" s="4"/>
      <c r="G21" s="4"/>
    </row>
    <row r="22" spans="1:7">
      <c r="A22" s="3">
        <v>45617</v>
      </c>
      <c r="B22" s="11" t="str">
        <f>IFERROR(VLOOKUP(Schedule[[#This Row],[日付]],Holiday!A:B,2,FALSE),"")</f>
        <v/>
      </c>
      <c r="C22" s="4" t="s">
        <v>9</v>
      </c>
      <c r="D22" s="4" t="s">
        <v>9</v>
      </c>
      <c r="E22" s="4" t="s">
        <v>9</v>
      </c>
      <c r="F22" s="4" t="s">
        <v>8</v>
      </c>
      <c r="G22" s="4"/>
    </row>
    <row r="23" spans="1:7">
      <c r="A23" s="3">
        <v>45618</v>
      </c>
      <c r="B23" s="11" t="str">
        <f>IFERROR(VLOOKUP(Schedule[[#This Row],[日付]],Holiday!A:B,2,FALSE),"")</f>
        <v/>
      </c>
      <c r="C23" s="4"/>
      <c r="D23" s="4"/>
      <c r="E23" s="4"/>
      <c r="F23" s="4"/>
      <c r="G23" s="4"/>
    </row>
    <row r="24" spans="1:7">
      <c r="A24" s="3">
        <v>45619</v>
      </c>
      <c r="B24" s="11" t="str">
        <f>IFERROR(VLOOKUP(Schedule[[#This Row],[日付]],Holiday!A:B,2,FALSE),"")</f>
        <v>勤労感謝の日</v>
      </c>
      <c r="C24" s="4"/>
      <c r="D24" s="4"/>
      <c r="E24" s="4"/>
      <c r="F24" s="4"/>
      <c r="G24" s="4"/>
    </row>
    <row r="25" spans="1:7">
      <c r="A25" s="3">
        <v>45620</v>
      </c>
      <c r="B25" s="11" t="str">
        <f>IFERROR(VLOOKUP(Schedule[[#This Row],[日付]],Holiday!A:B,2,FALSE),"")</f>
        <v/>
      </c>
      <c r="C25" s="4"/>
      <c r="D25" s="4"/>
      <c r="E25" s="4"/>
      <c r="F25" s="4"/>
      <c r="G25" s="4"/>
    </row>
    <row r="26" spans="1:7">
      <c r="A26" s="3">
        <v>45621</v>
      </c>
      <c r="B26" s="11" t="str">
        <f>IFERROR(VLOOKUP(Schedule[[#This Row],[日付]],Holiday!A:B,2,FALSE),"")</f>
        <v/>
      </c>
      <c r="C26" s="4" t="s">
        <v>9</v>
      </c>
      <c r="D26" s="4" t="s">
        <v>9</v>
      </c>
      <c r="E26" s="4" t="s">
        <v>9</v>
      </c>
      <c r="F26" s="4" t="s">
        <v>8</v>
      </c>
      <c r="G26" s="4"/>
    </row>
    <row r="27" spans="1:7">
      <c r="A27" s="3">
        <v>45622</v>
      </c>
      <c r="B27" s="11" t="str">
        <f>IFERROR(VLOOKUP(Schedule[[#This Row],[日付]],Holiday!A:B,2,FALSE),"")</f>
        <v/>
      </c>
      <c r="C27" s="4" t="s">
        <v>9</v>
      </c>
      <c r="D27" s="4" t="s">
        <v>9</v>
      </c>
      <c r="E27" s="4" t="s">
        <v>9</v>
      </c>
      <c r="F27" s="4" t="s">
        <v>8</v>
      </c>
      <c r="G27" s="4"/>
    </row>
    <row r="28" spans="1:7">
      <c r="A28" s="3">
        <v>45623</v>
      </c>
      <c r="B28" s="11" t="str">
        <f>IFERROR(VLOOKUP(Schedule[[#This Row],[日付]],Holiday!A:B,2,FALSE),"")</f>
        <v/>
      </c>
      <c r="C28" s="4" t="s">
        <v>9</v>
      </c>
      <c r="D28" s="4" t="s">
        <v>9</v>
      </c>
      <c r="E28" s="4" t="s">
        <v>9</v>
      </c>
      <c r="F28" s="4" t="s">
        <v>8</v>
      </c>
      <c r="G28" s="4"/>
    </row>
    <row r="29" spans="1:7">
      <c r="A29" s="3">
        <v>45624</v>
      </c>
      <c r="B29" s="11" t="str">
        <f>IFERROR(VLOOKUP(Schedule[[#This Row],[日付]],Holiday!A:B,2,FALSE),"")</f>
        <v/>
      </c>
      <c r="C29" s="4" t="s">
        <v>9</v>
      </c>
      <c r="D29" s="4" t="s">
        <v>9</v>
      </c>
      <c r="E29" s="4" t="s">
        <v>9</v>
      </c>
      <c r="F29" s="4" t="s">
        <v>8</v>
      </c>
      <c r="G29" s="4"/>
    </row>
    <row r="30" spans="1:7">
      <c r="A30" s="3">
        <v>45625</v>
      </c>
      <c r="B30" s="11" t="str">
        <f>IFERROR(VLOOKUP(Schedule[[#This Row],[日付]],Holiday!A:B,2,FALSE),"")</f>
        <v/>
      </c>
      <c r="C30" s="4" t="s">
        <v>9</v>
      </c>
      <c r="D30" s="4" t="s">
        <v>9</v>
      </c>
      <c r="E30" s="4" t="s">
        <v>9</v>
      </c>
      <c r="F30" s="4" t="s">
        <v>8</v>
      </c>
      <c r="G30" s="4"/>
    </row>
    <row r="31" spans="1:7">
      <c r="A31" s="3">
        <v>45626</v>
      </c>
      <c r="B31" s="11" t="str">
        <f>IFERROR(VLOOKUP(Schedule[[#This Row],[日付]],Holiday!A:B,2,FALSE),"")</f>
        <v/>
      </c>
      <c r="C31" s="4"/>
      <c r="D31" s="4"/>
      <c r="E31" s="4"/>
      <c r="F31" s="4"/>
      <c r="G31" s="4"/>
    </row>
    <row r="32" spans="1:7">
      <c r="A32" s="3">
        <v>45627</v>
      </c>
      <c r="B32" s="11" t="str">
        <f>IFERROR(VLOOKUP(Schedule[[#This Row],[日付]],Holiday!A:B,2,FALSE),"")</f>
        <v/>
      </c>
      <c r="C32" s="4"/>
      <c r="D32" s="4"/>
      <c r="E32" s="4"/>
      <c r="F32" s="4"/>
      <c r="G32" s="4"/>
    </row>
    <row r="33" spans="1:7">
      <c r="A33" s="3">
        <v>45628</v>
      </c>
      <c r="B33" s="11" t="str">
        <f>IFERROR(VLOOKUP(Schedule[[#This Row],[日付]],Holiday!A:B,2,FALSE),"")</f>
        <v/>
      </c>
      <c r="C33" s="4" t="s">
        <v>9</v>
      </c>
      <c r="D33" s="4" t="s">
        <v>9</v>
      </c>
      <c r="E33" s="4" t="s">
        <v>9</v>
      </c>
      <c r="F33" s="4" t="s">
        <v>8</v>
      </c>
      <c r="G33" s="4"/>
    </row>
    <row r="34" spans="1:7">
      <c r="A34" s="3">
        <v>45629</v>
      </c>
      <c r="B34" s="11" t="str">
        <f>IFERROR(VLOOKUP(Schedule[[#This Row],[日付]],Holiday!A:B,2,FALSE),"")</f>
        <v/>
      </c>
      <c r="C34" s="4" t="s">
        <v>9</v>
      </c>
      <c r="D34" s="4" t="s">
        <v>9</v>
      </c>
      <c r="E34" s="4" t="s">
        <v>9</v>
      </c>
      <c r="F34" s="4" t="s">
        <v>8</v>
      </c>
      <c r="G34" s="4"/>
    </row>
    <row r="35" spans="1:7">
      <c r="A35" s="3">
        <v>45630</v>
      </c>
      <c r="B35" s="11" t="str">
        <f>IFERROR(VLOOKUP(Schedule[[#This Row],[日付]],Holiday!A:B,2,FALSE),"")</f>
        <v/>
      </c>
      <c r="C35" s="4" t="s">
        <v>9</v>
      </c>
      <c r="D35" s="4" t="s">
        <v>9</v>
      </c>
      <c r="E35" s="4" t="s">
        <v>9</v>
      </c>
      <c r="F35" s="4" t="s">
        <v>8</v>
      </c>
      <c r="G35" s="4"/>
    </row>
    <row r="36" spans="1:7">
      <c r="A36" s="3">
        <v>45631</v>
      </c>
      <c r="B36" s="11" t="str">
        <f>IFERROR(VLOOKUP(Schedule[[#This Row],[日付]],Holiday!A:B,2,FALSE),"")</f>
        <v/>
      </c>
      <c r="C36" s="4" t="s">
        <v>9</v>
      </c>
      <c r="D36" s="4" t="s">
        <v>9</v>
      </c>
      <c r="E36" s="4" t="s">
        <v>9</v>
      </c>
      <c r="F36" s="4" t="s">
        <v>8</v>
      </c>
      <c r="G36" s="4"/>
    </row>
    <row r="37" spans="1:7">
      <c r="A37" s="3">
        <v>45632</v>
      </c>
      <c r="B37" s="11" t="str">
        <f>IFERROR(VLOOKUP(Schedule[[#This Row],[日付]],Holiday!A:B,2,FALSE),"")</f>
        <v/>
      </c>
      <c r="C37" s="4" t="s">
        <v>9</v>
      </c>
      <c r="D37" s="4" t="s">
        <v>9</v>
      </c>
      <c r="E37" s="4" t="s">
        <v>9</v>
      </c>
      <c r="F37" s="4" t="s">
        <v>8</v>
      </c>
      <c r="G37" s="4"/>
    </row>
    <row r="38" spans="1:7">
      <c r="A38" s="3">
        <v>45633</v>
      </c>
      <c r="B38" s="11" t="str">
        <f>IFERROR(VLOOKUP(Schedule[[#This Row],[日付]],Holiday!A:B,2,FALSE),"")</f>
        <v/>
      </c>
      <c r="C38" s="4"/>
      <c r="D38" s="4"/>
      <c r="E38" s="4"/>
      <c r="F38" s="4"/>
      <c r="G38" s="4"/>
    </row>
    <row r="39" spans="1:7">
      <c r="A39" s="3">
        <v>45634</v>
      </c>
      <c r="B39" s="11" t="str">
        <f>IFERROR(VLOOKUP(Schedule[[#This Row],[日付]],Holiday!A:B,2,FALSE),"")</f>
        <v/>
      </c>
      <c r="C39" s="4"/>
      <c r="D39" s="4"/>
      <c r="E39" s="4"/>
      <c r="F39" s="4"/>
      <c r="G39" s="4"/>
    </row>
    <row r="40" spans="1:7">
      <c r="A40" s="3">
        <v>45635</v>
      </c>
      <c r="B40" s="11" t="str">
        <f>IFERROR(VLOOKUP(Schedule[[#This Row],[日付]],Holiday!A:B,2,FALSE),"")</f>
        <v/>
      </c>
      <c r="C40" s="4" t="s">
        <v>9</v>
      </c>
      <c r="D40" s="4" t="s">
        <v>9</v>
      </c>
      <c r="E40" s="4" t="s">
        <v>9</v>
      </c>
      <c r="F40" s="4" t="s">
        <v>8</v>
      </c>
      <c r="G40" s="4"/>
    </row>
    <row r="41" spans="1:7">
      <c r="A41" s="3">
        <v>45636</v>
      </c>
      <c r="B41" s="11" t="str">
        <f>IFERROR(VLOOKUP(Schedule[[#This Row],[日付]],Holiday!A:B,2,FALSE),"")</f>
        <v/>
      </c>
      <c r="C41" s="4" t="s">
        <v>9</v>
      </c>
      <c r="D41" s="4" t="s">
        <v>9</v>
      </c>
      <c r="E41" s="4" t="s">
        <v>9</v>
      </c>
      <c r="F41" s="4" t="s">
        <v>8</v>
      </c>
      <c r="G41" s="4"/>
    </row>
    <row r="42" spans="1:7">
      <c r="A42" s="3">
        <v>45637</v>
      </c>
      <c r="B42" s="11" t="str">
        <f>IFERROR(VLOOKUP(Schedule[[#This Row],[日付]],Holiday!A:B,2,FALSE),"")</f>
        <v/>
      </c>
      <c r="C42" s="4" t="s">
        <v>9</v>
      </c>
      <c r="D42" s="4" t="s">
        <v>9</v>
      </c>
      <c r="E42" s="4" t="s">
        <v>9</v>
      </c>
      <c r="F42" s="4" t="s">
        <v>8</v>
      </c>
      <c r="G42" s="4"/>
    </row>
    <row r="43" spans="1:7">
      <c r="A43" s="3">
        <v>45638</v>
      </c>
      <c r="B43" s="11" t="str">
        <f>IFERROR(VLOOKUP(Schedule[[#This Row],[日付]],Holiday!A:B,2,FALSE),"")</f>
        <v/>
      </c>
      <c r="C43" s="4" t="s">
        <v>9</v>
      </c>
      <c r="D43" s="4" t="s">
        <v>9</v>
      </c>
      <c r="E43" s="4" t="s">
        <v>9</v>
      </c>
      <c r="F43" s="4" t="s">
        <v>8</v>
      </c>
      <c r="G43" s="4"/>
    </row>
    <row r="44" spans="1:7">
      <c r="A44" s="3">
        <v>45639</v>
      </c>
      <c r="B44" s="11" t="str">
        <f>IFERROR(VLOOKUP(Schedule[[#This Row],[日付]],Holiday!A:B,2,FALSE),"")</f>
        <v/>
      </c>
      <c r="C44" s="4" t="s">
        <v>9</v>
      </c>
      <c r="D44" s="4" t="s">
        <v>9</v>
      </c>
      <c r="E44" s="4" t="s">
        <v>9</v>
      </c>
      <c r="F44" s="4" t="s">
        <v>8</v>
      </c>
      <c r="G44" s="4"/>
    </row>
    <row r="45" spans="1:7">
      <c r="A45" s="3">
        <v>45640</v>
      </c>
      <c r="B45" s="11" t="str">
        <f>IFERROR(VLOOKUP(Schedule[[#This Row],[日付]],Holiday!A:B,2,FALSE),"")</f>
        <v/>
      </c>
      <c r="C45" s="4"/>
      <c r="D45" s="4"/>
      <c r="E45" s="4"/>
      <c r="F45" s="4"/>
      <c r="G45" s="4"/>
    </row>
    <row r="46" spans="1:7">
      <c r="A46" s="3">
        <v>45641</v>
      </c>
      <c r="B46" s="11" t="str">
        <f>IFERROR(VLOOKUP(Schedule[[#This Row],[日付]],Holiday!A:B,2,FALSE),"")</f>
        <v/>
      </c>
      <c r="C46" s="4"/>
      <c r="D46" s="4"/>
      <c r="E46" s="4"/>
      <c r="F46" s="4"/>
      <c r="G46" s="4"/>
    </row>
    <row r="47" spans="1:7">
      <c r="A47" s="3">
        <v>45642</v>
      </c>
      <c r="B47" s="11" t="str">
        <f>IFERROR(VLOOKUP(Schedule[[#This Row],[日付]],Holiday!A:B,2,FALSE),"")</f>
        <v/>
      </c>
      <c r="C47" s="4" t="s">
        <v>9</v>
      </c>
      <c r="D47" s="4" t="s">
        <v>9</v>
      </c>
      <c r="E47" s="4" t="s">
        <v>9</v>
      </c>
      <c r="F47" s="4" t="s">
        <v>8</v>
      </c>
      <c r="G47" s="4"/>
    </row>
    <row r="48" spans="1:7">
      <c r="A48" s="3">
        <v>45643</v>
      </c>
      <c r="B48" s="11" t="str">
        <f>IFERROR(VLOOKUP(Schedule[[#This Row],[日付]],Holiday!A:B,2,FALSE),"")</f>
        <v/>
      </c>
      <c r="C48" s="4" t="s">
        <v>9</v>
      </c>
      <c r="D48" s="4" t="s">
        <v>9</v>
      </c>
      <c r="E48" s="4" t="s">
        <v>9</v>
      </c>
      <c r="F48" s="4" t="s">
        <v>8</v>
      </c>
      <c r="G48" s="4"/>
    </row>
    <row r="49" spans="1:7">
      <c r="A49" s="3">
        <v>45644</v>
      </c>
      <c r="B49" s="11" t="str">
        <f>IFERROR(VLOOKUP(Schedule[[#This Row],[日付]],Holiday!A:B,2,FALSE),"")</f>
        <v/>
      </c>
      <c r="C49" s="4" t="s">
        <v>9</v>
      </c>
      <c r="D49" s="4"/>
      <c r="E49" s="4"/>
      <c r="F49" s="4"/>
      <c r="G49" s="4"/>
    </row>
    <row r="50" spans="1:7">
      <c r="A50" s="3">
        <v>45645</v>
      </c>
      <c r="B50" s="11" t="str">
        <f>IFERROR(VLOOKUP(Schedule[[#This Row],[日付]],Holiday!A:B,2,FALSE),"")</f>
        <v/>
      </c>
      <c r="C50" s="4"/>
      <c r="D50" s="4" t="s">
        <v>9</v>
      </c>
      <c r="E50" s="4" t="s">
        <v>9</v>
      </c>
      <c r="F50" s="4" t="s">
        <v>8</v>
      </c>
      <c r="G50" s="4"/>
    </row>
    <row r="51" spans="1:7">
      <c r="A51" s="3">
        <v>45646</v>
      </c>
      <c r="B51" s="11" t="str">
        <f>IFERROR(VLOOKUP(Schedule[[#This Row],[日付]],Holiday!A:B,2,FALSE),"")</f>
        <v/>
      </c>
      <c r="C51" s="4"/>
      <c r="D51" s="4"/>
      <c r="E51" s="4"/>
      <c r="F51" s="4"/>
      <c r="G51" s="4"/>
    </row>
    <row r="52" spans="1:7">
      <c r="A52" s="3">
        <v>45647</v>
      </c>
      <c r="B52" s="11" t="str">
        <f>IFERROR(VLOOKUP(Schedule[[#This Row],[日付]],Holiday!A:B,2,FALSE),"")</f>
        <v/>
      </c>
      <c r="C52" s="4"/>
      <c r="D52" s="4"/>
      <c r="E52" s="4"/>
      <c r="F52" s="4"/>
      <c r="G52" s="4"/>
    </row>
    <row r="53" spans="1:7">
      <c r="A53" s="3">
        <v>45648</v>
      </c>
      <c r="B53" s="11" t="str">
        <f>IFERROR(VLOOKUP(Schedule[[#This Row],[日付]],Holiday!A:B,2,FALSE),"")</f>
        <v/>
      </c>
      <c r="C53" s="4"/>
      <c r="D53" s="4"/>
      <c r="E53" s="4"/>
      <c r="F53" s="4"/>
      <c r="G53" s="4"/>
    </row>
    <row r="54" spans="1:7">
      <c r="A54" s="3">
        <v>45649</v>
      </c>
      <c r="B54" s="11" t="str">
        <f>IFERROR(VLOOKUP(Schedule[[#This Row],[日付]],Holiday!A:B,2,FALSE),"")</f>
        <v/>
      </c>
      <c r="C54" s="4" t="s">
        <v>9</v>
      </c>
      <c r="D54" s="4" t="s">
        <v>9</v>
      </c>
      <c r="E54" s="4" t="s">
        <v>9</v>
      </c>
      <c r="F54" s="4" t="s">
        <v>8</v>
      </c>
      <c r="G54" s="4"/>
    </row>
    <row r="55" spans="1:7">
      <c r="A55" s="3">
        <v>45650</v>
      </c>
      <c r="B55" s="11" t="str">
        <f>IFERROR(VLOOKUP(Schedule[[#This Row],[日付]],Holiday!A:B,2,FALSE),"")</f>
        <v/>
      </c>
      <c r="C55" s="4"/>
      <c r="D55" s="4"/>
      <c r="E55" s="4"/>
      <c r="F55" s="4"/>
      <c r="G55" s="4"/>
    </row>
    <row r="56" spans="1:7">
      <c r="A56" s="3">
        <v>45651</v>
      </c>
      <c r="B56" s="11" t="str">
        <f>IFERROR(VLOOKUP(Schedule[[#This Row],[日付]],Holiday!A:B,2,FALSE),"")</f>
        <v/>
      </c>
      <c r="C56" s="4"/>
      <c r="D56" s="4"/>
      <c r="E56" s="4"/>
      <c r="F56" s="4"/>
      <c r="G56" s="4"/>
    </row>
    <row r="57" spans="1:7">
      <c r="A57" s="3">
        <v>45652</v>
      </c>
      <c r="B57" s="11" t="str">
        <f>IFERROR(VLOOKUP(Schedule[[#This Row],[日付]],Holiday!A:B,2,FALSE),"")</f>
        <v/>
      </c>
      <c r="C57" s="4"/>
      <c r="D57" s="4"/>
      <c r="E57" s="4"/>
      <c r="F57" s="4"/>
      <c r="G57" s="4"/>
    </row>
    <row r="58" spans="1:7">
      <c r="A58" s="3">
        <v>45653</v>
      </c>
      <c r="B58" s="11" t="str">
        <f>IFERROR(VLOOKUP(Schedule[[#This Row],[日付]],Holiday!A:B,2,FALSE),"")</f>
        <v/>
      </c>
      <c r="C58" s="4"/>
      <c r="D58" s="4"/>
      <c r="E58" s="4"/>
      <c r="F58" s="4"/>
      <c r="G58" s="4"/>
    </row>
    <row r="59" spans="1:7">
      <c r="A59" s="3">
        <v>45654</v>
      </c>
      <c r="B59" s="11" t="str">
        <f>IFERROR(VLOOKUP(Schedule[[#This Row],[日付]],Holiday!A:B,2,FALSE),"")</f>
        <v/>
      </c>
      <c r="C59" s="4"/>
      <c r="D59" s="4"/>
      <c r="E59" s="4"/>
      <c r="F59" s="4"/>
      <c r="G59" s="4"/>
    </row>
    <row r="60" spans="1:7">
      <c r="A60" s="3">
        <v>45655</v>
      </c>
      <c r="B60" s="11" t="str">
        <f>IFERROR(VLOOKUP(Schedule[[#This Row],[日付]],Holiday!A:B,2,FALSE),"")</f>
        <v/>
      </c>
      <c r="C60" s="4"/>
      <c r="D60" s="4"/>
      <c r="E60" s="4"/>
      <c r="F60" s="4"/>
      <c r="G60" s="4"/>
    </row>
    <row r="61" spans="1:7">
      <c r="A61" s="3">
        <v>45656</v>
      </c>
      <c r="B61" s="11" t="str">
        <f>IFERROR(VLOOKUP(Schedule[[#This Row],[日付]],Holiday!A:B,2,FALSE),"")</f>
        <v/>
      </c>
      <c r="C61" s="4"/>
      <c r="D61" s="4"/>
      <c r="E61" s="4"/>
      <c r="F61" s="4"/>
      <c r="G61" s="4"/>
    </row>
    <row r="62" spans="1:7">
      <c r="A62" s="3">
        <v>45657</v>
      </c>
      <c r="B62" s="11" t="str">
        <f>IFERROR(VLOOKUP(Schedule[[#This Row],[日付]],Holiday!A:B,2,FALSE),"")</f>
        <v/>
      </c>
      <c r="C62" s="4"/>
      <c r="D62" s="4"/>
      <c r="E62" s="4"/>
      <c r="F62" s="4"/>
      <c r="G62" s="4"/>
    </row>
    <row r="63" spans="1:7">
      <c r="A63" s="3">
        <v>45658</v>
      </c>
      <c r="B63" s="11" t="str">
        <f>IFERROR(VLOOKUP(Schedule[[#This Row],[日付]],Holiday!A:B,2,FALSE),"")</f>
        <v>元日</v>
      </c>
      <c r="C63" s="4"/>
      <c r="D63" s="4"/>
      <c r="E63" s="4"/>
      <c r="F63" s="4"/>
      <c r="G63" s="4"/>
    </row>
    <row r="64" spans="1:7">
      <c r="A64" s="3">
        <v>45659</v>
      </c>
      <c r="B64" s="11" t="str">
        <f>IFERROR(VLOOKUP(Schedule[[#This Row],[日付]],Holiday!A:B,2,FALSE),"")</f>
        <v/>
      </c>
      <c r="C64" s="4"/>
      <c r="D64" s="4"/>
      <c r="E64" s="4"/>
      <c r="F64" s="4"/>
      <c r="G64" s="4"/>
    </row>
    <row r="65" spans="1:7">
      <c r="A65" s="3">
        <v>45660</v>
      </c>
      <c r="B65" s="11" t="str">
        <f>IFERROR(VLOOKUP(Schedule[[#This Row],[日付]],Holiday!A:B,2,FALSE),"")</f>
        <v/>
      </c>
      <c r="C65" s="4"/>
      <c r="D65" s="4"/>
      <c r="E65" s="4"/>
      <c r="F65" s="4"/>
      <c r="G65" s="4"/>
    </row>
  </sheetData>
  <phoneticPr fontId="1"/>
  <conditionalFormatting sqref="A2:G65">
    <cfRule type="expression" dxfId="2" priority="1" stopIfTrue="1">
      <formula>WEEKDAY($A2)=1</formula>
    </cfRule>
    <cfRule type="expression" dxfId="1" priority="2" stopIfTrue="1">
      <formula>WEEKDAY($A2)=7</formula>
    </cfRule>
    <cfRule type="expression" dxfId="0" priority="3" stopIfTrue="1">
      <formula>$B2&lt;&gt;""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63BA-A847-4573-8D98-63A368BF2D02}">
  <sheetPr codeName="Sheet4"/>
  <dimension ref="A1:B41"/>
  <sheetViews>
    <sheetView workbookViewId="0">
      <selection activeCell="I28" sqref="I27:I28"/>
    </sheetView>
  </sheetViews>
  <sheetFormatPr defaultRowHeight="18"/>
  <cols>
    <col min="1" max="1" width="26.75" style="1" customWidth="1"/>
    <col min="2" max="2" width="26.75" customWidth="1"/>
  </cols>
  <sheetData>
    <row r="1" spans="1:2">
      <c r="A1" s="2" t="s">
        <v>14</v>
      </c>
      <c r="B1" s="2" t="s">
        <v>1</v>
      </c>
    </row>
    <row r="2" spans="1:2">
      <c r="A2" s="5">
        <v>45292</v>
      </c>
      <c r="B2" t="s">
        <v>15</v>
      </c>
    </row>
    <row r="3" spans="1:2">
      <c r="A3" s="5">
        <v>45299</v>
      </c>
      <c r="B3" t="s">
        <v>16</v>
      </c>
    </row>
    <row r="4" spans="1:2">
      <c r="A4" s="5">
        <v>45333</v>
      </c>
      <c r="B4" t="s">
        <v>17</v>
      </c>
    </row>
    <row r="5" spans="1:2">
      <c r="A5" s="5">
        <v>45334</v>
      </c>
      <c r="B5" t="s">
        <v>18</v>
      </c>
    </row>
    <row r="6" spans="1:2">
      <c r="A6" s="5">
        <v>45345</v>
      </c>
      <c r="B6" t="s">
        <v>19</v>
      </c>
    </row>
    <row r="7" spans="1:2">
      <c r="A7" s="5">
        <v>45371</v>
      </c>
      <c r="B7" t="s">
        <v>20</v>
      </c>
    </row>
    <row r="8" spans="1:2">
      <c r="A8" s="5">
        <v>45411</v>
      </c>
      <c r="B8" t="s">
        <v>21</v>
      </c>
    </row>
    <row r="9" spans="1:2">
      <c r="A9" s="5">
        <v>45415</v>
      </c>
      <c r="B9" t="s">
        <v>22</v>
      </c>
    </row>
    <row r="10" spans="1:2">
      <c r="A10" s="5">
        <v>45416</v>
      </c>
      <c r="B10" t="s">
        <v>23</v>
      </c>
    </row>
    <row r="11" spans="1:2">
      <c r="A11" s="5">
        <v>45417</v>
      </c>
      <c r="B11" t="s">
        <v>24</v>
      </c>
    </row>
    <row r="12" spans="1:2">
      <c r="A12" s="5">
        <v>45418</v>
      </c>
      <c r="B12" t="s">
        <v>25</v>
      </c>
    </row>
    <row r="13" spans="1:2">
      <c r="A13" s="5">
        <v>45488</v>
      </c>
      <c r="B13" t="s">
        <v>26</v>
      </c>
    </row>
    <row r="14" spans="1:2">
      <c r="A14" s="5">
        <v>45515</v>
      </c>
      <c r="B14" t="s">
        <v>27</v>
      </c>
    </row>
    <row r="15" spans="1:2">
      <c r="A15" s="5">
        <v>45516</v>
      </c>
      <c r="B15" t="s">
        <v>28</v>
      </c>
    </row>
    <row r="16" spans="1:2">
      <c r="A16" s="5">
        <v>45551</v>
      </c>
      <c r="B16" t="s">
        <v>29</v>
      </c>
    </row>
    <row r="17" spans="1:2">
      <c r="A17" s="5">
        <v>45557</v>
      </c>
      <c r="B17" t="s">
        <v>30</v>
      </c>
    </row>
    <row r="18" spans="1:2">
      <c r="A18" s="5">
        <v>45558</v>
      </c>
      <c r="B18" t="s">
        <v>31</v>
      </c>
    </row>
    <row r="19" spans="1:2">
      <c r="A19" s="5">
        <v>45579</v>
      </c>
      <c r="B19" t="s">
        <v>32</v>
      </c>
    </row>
    <row r="20" spans="1:2">
      <c r="A20" s="5">
        <v>45599</v>
      </c>
      <c r="B20" t="s">
        <v>33</v>
      </c>
    </row>
    <row r="21" spans="1:2">
      <c r="A21" s="5">
        <v>45600</v>
      </c>
      <c r="B21" t="s">
        <v>34</v>
      </c>
    </row>
    <row r="22" spans="1:2">
      <c r="A22" s="5">
        <v>45619</v>
      </c>
      <c r="B22" t="s">
        <v>35</v>
      </c>
    </row>
    <row r="23" spans="1:2">
      <c r="A23" s="5">
        <v>45658</v>
      </c>
      <c r="B23" t="s">
        <v>15</v>
      </c>
    </row>
    <row r="24" spans="1:2">
      <c r="A24" s="5">
        <v>45670</v>
      </c>
      <c r="B24" t="s">
        <v>16</v>
      </c>
    </row>
    <row r="25" spans="1:2">
      <c r="A25" s="5">
        <v>45699</v>
      </c>
      <c r="B25" t="s">
        <v>17</v>
      </c>
    </row>
    <row r="26" spans="1:2">
      <c r="A26" s="5">
        <v>45711</v>
      </c>
      <c r="B26" t="s">
        <v>19</v>
      </c>
    </row>
    <row r="27" spans="1:2">
      <c r="A27" s="5">
        <v>45712</v>
      </c>
      <c r="B27" t="s">
        <v>36</v>
      </c>
    </row>
    <row r="28" spans="1:2">
      <c r="A28" s="5">
        <v>45736</v>
      </c>
      <c r="B28" t="s">
        <v>20</v>
      </c>
    </row>
    <row r="29" spans="1:2">
      <c r="A29" s="5">
        <v>45776</v>
      </c>
      <c r="B29" t="s">
        <v>21</v>
      </c>
    </row>
    <row r="30" spans="1:2">
      <c r="A30" s="5">
        <v>45780</v>
      </c>
      <c r="B30" t="s">
        <v>22</v>
      </c>
    </row>
    <row r="31" spans="1:2">
      <c r="A31" s="5">
        <v>45781</v>
      </c>
      <c r="B31" t="s">
        <v>23</v>
      </c>
    </row>
    <row r="32" spans="1:2">
      <c r="A32" s="5">
        <v>45782</v>
      </c>
      <c r="B32" t="s">
        <v>24</v>
      </c>
    </row>
    <row r="33" spans="1:2">
      <c r="A33" s="5">
        <v>45783</v>
      </c>
      <c r="B33" t="s">
        <v>37</v>
      </c>
    </row>
    <row r="34" spans="1:2">
      <c r="A34" s="5">
        <v>45859</v>
      </c>
      <c r="B34" t="s">
        <v>26</v>
      </c>
    </row>
    <row r="35" spans="1:2">
      <c r="A35" s="5">
        <v>45880</v>
      </c>
      <c r="B35" t="s">
        <v>27</v>
      </c>
    </row>
    <row r="36" spans="1:2">
      <c r="A36" s="5">
        <v>45915</v>
      </c>
      <c r="B36" t="s">
        <v>29</v>
      </c>
    </row>
    <row r="37" spans="1:2">
      <c r="A37" s="5">
        <v>45923</v>
      </c>
      <c r="B37" t="s">
        <v>30</v>
      </c>
    </row>
    <row r="38" spans="1:2">
      <c r="A38" s="5">
        <v>45943</v>
      </c>
      <c r="B38" t="s">
        <v>32</v>
      </c>
    </row>
    <row r="39" spans="1:2">
      <c r="A39" s="5">
        <v>45964</v>
      </c>
      <c r="B39" t="s">
        <v>33</v>
      </c>
    </row>
    <row r="40" spans="1:2">
      <c r="A40" s="5">
        <v>45984</v>
      </c>
      <c r="B40" t="s">
        <v>35</v>
      </c>
    </row>
    <row r="41" spans="1:2">
      <c r="A41" s="5">
        <v>45985</v>
      </c>
      <c r="B41" t="s">
        <v>38</v>
      </c>
    </row>
  </sheetData>
  <phoneticPr fontId="1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Timecard</vt:lpstr>
      <vt:lpstr>Schedule</vt:lpstr>
      <vt:lpstr>Holiday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三戸宏明 / MITO，HIROAKI</dc:creator>
  <cp:keywords/>
  <dc:description/>
  <cp:lastModifiedBy>宏明 三戸</cp:lastModifiedBy>
  <cp:revision/>
  <dcterms:created xsi:type="dcterms:W3CDTF">2015-06-05T18:19:34Z</dcterms:created>
  <dcterms:modified xsi:type="dcterms:W3CDTF">2024-12-24T01:39:46Z</dcterms:modified>
  <cp:category/>
  <cp:contentStatus/>
</cp:coreProperties>
</file>