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EF0F9011-CE0D-4EE3-BB28-75D6306A0C7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3" i="1"/>
  <c r="L3" i="1" s="1"/>
  <c r="J4" i="1"/>
  <c r="L4" i="1" s="1"/>
  <c r="J5" i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J2" i="1"/>
  <c r="L2" i="1" s="1"/>
  <c r="D40" i="1"/>
  <c r="E40" i="1"/>
  <c r="G40" i="1"/>
  <c r="H40" i="1"/>
  <c r="I40" i="1"/>
  <c r="C41" i="1"/>
  <c r="E41" i="1"/>
  <c r="G41" i="1"/>
  <c r="H41" i="1"/>
  <c r="I41" i="1"/>
  <c r="C42" i="1"/>
  <c r="E42" i="1"/>
  <c r="G42" i="1"/>
  <c r="H42" i="1"/>
  <c r="I42" i="1"/>
  <c r="C43" i="1"/>
  <c r="E43" i="1"/>
  <c r="G43" i="1"/>
  <c r="H43" i="1"/>
  <c r="I43" i="1"/>
  <c r="C44" i="1"/>
  <c r="E44" i="1"/>
  <c r="G44" i="1"/>
  <c r="H44" i="1"/>
  <c r="I44" i="1"/>
  <c r="C45" i="1"/>
  <c r="E45" i="1"/>
  <c r="G45" i="1"/>
  <c r="H45" i="1"/>
  <c r="I45" i="1"/>
  <c r="C46" i="1"/>
  <c r="E46" i="1"/>
  <c r="G46" i="1"/>
  <c r="H46" i="1"/>
  <c r="I46" i="1"/>
  <c r="C47" i="1"/>
  <c r="E47" i="1"/>
  <c r="G47" i="1"/>
  <c r="H47" i="1"/>
  <c r="I47" i="1"/>
  <c r="C48" i="1"/>
  <c r="E48" i="1"/>
  <c r="G48" i="1"/>
  <c r="H48" i="1"/>
  <c r="I48" i="1"/>
  <c r="C49" i="1"/>
  <c r="E49" i="1"/>
  <c r="G49" i="1"/>
  <c r="H49" i="1"/>
  <c r="I49" i="1"/>
  <c r="C50" i="1"/>
  <c r="E50" i="1"/>
  <c r="G50" i="1"/>
  <c r="H50" i="1"/>
  <c r="I50" i="1"/>
  <c r="C51" i="1"/>
  <c r="E51" i="1"/>
  <c r="G51" i="1"/>
  <c r="H51" i="1"/>
  <c r="I51" i="1"/>
  <c r="C52" i="1"/>
  <c r="E52" i="1"/>
  <c r="G52" i="1"/>
  <c r="H52" i="1"/>
  <c r="I52" i="1"/>
  <c r="C53" i="1"/>
  <c r="E53" i="1"/>
  <c r="G53" i="1"/>
  <c r="H53" i="1"/>
  <c r="I53" i="1"/>
  <c r="C54" i="1"/>
  <c r="E54" i="1"/>
  <c r="G54" i="1"/>
  <c r="H54" i="1"/>
  <c r="I54" i="1"/>
  <c r="C55" i="1"/>
  <c r="E55" i="1"/>
  <c r="G55" i="1"/>
  <c r="H55" i="1"/>
  <c r="I55" i="1"/>
  <c r="C56" i="1"/>
  <c r="E56" i="1"/>
  <c r="G56" i="1"/>
  <c r="H56" i="1"/>
  <c r="I56" i="1"/>
  <c r="C57" i="1"/>
  <c r="E57" i="1"/>
  <c r="G57" i="1"/>
  <c r="H57" i="1"/>
  <c r="I57" i="1"/>
  <c r="C58" i="1"/>
  <c r="E58" i="1"/>
  <c r="G58" i="1"/>
  <c r="H58" i="1"/>
  <c r="I58" i="1"/>
  <c r="C59" i="1"/>
  <c r="E59" i="1"/>
  <c r="G59" i="1"/>
  <c r="H59" i="1"/>
  <c r="I59" i="1"/>
  <c r="C60" i="1"/>
  <c r="E60" i="1"/>
  <c r="G60" i="1"/>
  <c r="H60" i="1"/>
  <c r="I60" i="1"/>
  <c r="C61" i="1"/>
  <c r="E61" i="1"/>
  <c r="G61" i="1"/>
  <c r="H61" i="1"/>
  <c r="I61" i="1"/>
  <c r="C62" i="1"/>
  <c r="E62" i="1"/>
  <c r="G62" i="1"/>
  <c r="H62" i="1"/>
  <c r="I62" i="1"/>
  <c r="C63" i="1"/>
  <c r="E63" i="1"/>
  <c r="G63" i="1"/>
  <c r="H63" i="1"/>
  <c r="I63" i="1"/>
  <c r="C64" i="1"/>
  <c r="E64" i="1"/>
  <c r="G64" i="1"/>
  <c r="H64" i="1"/>
  <c r="I64" i="1"/>
  <c r="C65" i="1"/>
  <c r="E65" i="1"/>
  <c r="G65" i="1"/>
  <c r="H65" i="1"/>
  <c r="I65" i="1"/>
  <c r="C66" i="1"/>
  <c r="E66" i="1"/>
  <c r="G66" i="1"/>
  <c r="H66" i="1"/>
  <c r="I66" i="1"/>
  <c r="C67" i="1"/>
  <c r="E67" i="1"/>
  <c r="G67" i="1"/>
  <c r="H67" i="1"/>
  <c r="I67" i="1"/>
  <c r="C68" i="1"/>
  <c r="E68" i="1"/>
  <c r="G68" i="1"/>
  <c r="H68" i="1"/>
  <c r="I68" i="1"/>
  <c r="C69" i="1"/>
  <c r="E69" i="1"/>
  <c r="G69" i="1"/>
  <c r="H69" i="1"/>
  <c r="I69" i="1"/>
  <c r="C70" i="1"/>
  <c r="E70" i="1"/>
  <c r="G70" i="1"/>
  <c r="H70" i="1"/>
  <c r="I70" i="1"/>
  <c r="C71" i="1"/>
  <c r="E71" i="1"/>
  <c r="G71" i="1"/>
  <c r="H71" i="1"/>
  <c r="I71" i="1"/>
  <c r="C72" i="1"/>
  <c r="E72" i="1"/>
  <c r="G72" i="1"/>
  <c r="H72" i="1"/>
  <c r="I72" i="1"/>
  <c r="C73" i="1"/>
  <c r="E73" i="1"/>
  <c r="G73" i="1"/>
  <c r="H73" i="1"/>
  <c r="I73" i="1"/>
  <c r="C74" i="1"/>
  <c r="E74" i="1"/>
  <c r="G74" i="1"/>
  <c r="H74" i="1"/>
  <c r="I74" i="1"/>
  <c r="C75" i="1"/>
  <c r="E75" i="1"/>
  <c r="G75" i="1"/>
  <c r="H75" i="1"/>
  <c r="I75" i="1"/>
  <c r="C76" i="1"/>
  <c r="E76" i="1"/>
  <c r="G76" i="1"/>
  <c r="H76" i="1"/>
  <c r="I76" i="1"/>
  <c r="C77" i="1"/>
  <c r="E77" i="1"/>
  <c r="G77" i="1"/>
  <c r="H77" i="1"/>
  <c r="I77" i="1"/>
  <c r="D78" i="1"/>
  <c r="E78" i="1"/>
  <c r="G78" i="1"/>
  <c r="H78" i="1"/>
  <c r="I78" i="1"/>
  <c r="C79" i="1"/>
  <c r="E79" i="1"/>
  <c r="G79" i="1"/>
  <c r="H79" i="1"/>
  <c r="I79" i="1"/>
  <c r="C80" i="1"/>
  <c r="E80" i="1"/>
  <c r="G80" i="1"/>
  <c r="H80" i="1"/>
  <c r="I80" i="1"/>
  <c r="C81" i="1"/>
  <c r="E81" i="1"/>
  <c r="G81" i="1"/>
  <c r="H81" i="1"/>
  <c r="I81" i="1"/>
  <c r="C82" i="1"/>
  <c r="E82" i="1"/>
  <c r="G82" i="1"/>
  <c r="H82" i="1"/>
  <c r="I82" i="1"/>
  <c r="C83" i="1"/>
  <c r="E83" i="1"/>
  <c r="G83" i="1"/>
  <c r="H83" i="1"/>
  <c r="I83" i="1"/>
  <c r="C84" i="1"/>
  <c r="E84" i="1"/>
  <c r="G84" i="1"/>
  <c r="H84" i="1"/>
  <c r="I84" i="1"/>
  <c r="C85" i="1"/>
  <c r="E85" i="1"/>
  <c r="G85" i="1"/>
  <c r="H85" i="1"/>
  <c r="I85" i="1"/>
  <c r="C86" i="1"/>
  <c r="E86" i="1"/>
  <c r="G86" i="1"/>
  <c r="H86" i="1"/>
  <c r="I86" i="1"/>
  <c r="C87" i="1"/>
  <c r="E87" i="1"/>
  <c r="G87" i="1"/>
  <c r="H87" i="1"/>
  <c r="I87" i="1"/>
  <c r="C88" i="1"/>
  <c r="E88" i="1"/>
  <c r="G88" i="1"/>
  <c r="H88" i="1"/>
  <c r="I88" i="1"/>
  <c r="C89" i="1"/>
  <c r="E89" i="1"/>
  <c r="G89" i="1"/>
  <c r="H89" i="1"/>
  <c r="I89" i="1"/>
  <c r="C90" i="1"/>
  <c r="E90" i="1"/>
  <c r="G90" i="1"/>
  <c r="H90" i="1"/>
  <c r="I90" i="1"/>
  <c r="C91" i="1"/>
  <c r="E91" i="1"/>
  <c r="G91" i="1"/>
  <c r="H91" i="1"/>
  <c r="I91" i="1"/>
  <c r="C92" i="1"/>
  <c r="E92" i="1"/>
  <c r="G92" i="1"/>
  <c r="H92" i="1"/>
  <c r="I92" i="1"/>
  <c r="C93" i="1"/>
  <c r="E93" i="1"/>
  <c r="G93" i="1"/>
  <c r="H93" i="1"/>
  <c r="I93" i="1"/>
  <c r="C94" i="1"/>
  <c r="E94" i="1"/>
  <c r="G94" i="1"/>
  <c r="H94" i="1"/>
  <c r="I94" i="1"/>
  <c r="C95" i="1"/>
  <c r="E95" i="1"/>
  <c r="G95" i="1"/>
  <c r="H95" i="1"/>
  <c r="I95" i="1"/>
  <c r="C96" i="1"/>
  <c r="E96" i="1"/>
  <c r="G96" i="1"/>
  <c r="H96" i="1"/>
  <c r="I96" i="1"/>
  <c r="C97" i="1"/>
  <c r="E97" i="1"/>
  <c r="G97" i="1"/>
  <c r="H97" i="1"/>
  <c r="I97" i="1"/>
  <c r="C98" i="1"/>
  <c r="E98" i="1"/>
  <c r="G98" i="1"/>
  <c r="H98" i="1"/>
  <c r="I98" i="1"/>
  <c r="C99" i="1"/>
  <c r="E99" i="1"/>
  <c r="G99" i="1"/>
  <c r="H99" i="1"/>
  <c r="I99" i="1"/>
  <c r="C100" i="1"/>
  <c r="E100" i="1"/>
  <c r="G100" i="1"/>
  <c r="H100" i="1"/>
  <c r="I100" i="1"/>
  <c r="C101" i="1"/>
  <c r="E101" i="1"/>
  <c r="G101" i="1"/>
  <c r="H101" i="1"/>
  <c r="I101" i="1"/>
  <c r="C102" i="1"/>
  <c r="E102" i="1"/>
  <c r="G102" i="1"/>
  <c r="H102" i="1"/>
  <c r="I102" i="1"/>
  <c r="C103" i="1"/>
  <c r="E103" i="1"/>
  <c r="G103" i="1"/>
  <c r="H103" i="1"/>
  <c r="I103" i="1"/>
  <c r="C104" i="1"/>
  <c r="E104" i="1"/>
  <c r="G104" i="1"/>
  <c r="H104" i="1"/>
  <c r="I104" i="1"/>
  <c r="C105" i="1"/>
  <c r="E105" i="1"/>
  <c r="G105" i="1"/>
  <c r="H105" i="1"/>
  <c r="I105" i="1"/>
  <c r="C106" i="1"/>
  <c r="E106" i="1"/>
  <c r="G106" i="1"/>
  <c r="H106" i="1"/>
  <c r="I106" i="1"/>
  <c r="C107" i="1"/>
  <c r="E107" i="1"/>
  <c r="G107" i="1"/>
  <c r="H107" i="1"/>
  <c r="I107" i="1"/>
  <c r="C108" i="1"/>
  <c r="E108" i="1"/>
  <c r="G108" i="1"/>
  <c r="H108" i="1"/>
  <c r="I108" i="1"/>
  <c r="C109" i="1"/>
  <c r="E109" i="1"/>
  <c r="G109" i="1"/>
  <c r="H109" i="1"/>
  <c r="I109" i="1"/>
  <c r="C110" i="1"/>
  <c r="E110" i="1"/>
  <c r="G110" i="1"/>
  <c r="H110" i="1"/>
  <c r="I110" i="1"/>
  <c r="C111" i="1"/>
  <c r="E111" i="1"/>
  <c r="G111" i="1"/>
  <c r="H111" i="1"/>
  <c r="I111" i="1"/>
  <c r="C112" i="1"/>
  <c r="E112" i="1"/>
  <c r="G112" i="1"/>
  <c r="H112" i="1"/>
  <c r="I112" i="1"/>
  <c r="C113" i="1"/>
  <c r="E113" i="1"/>
  <c r="G113" i="1"/>
  <c r="H113" i="1"/>
  <c r="I113" i="1"/>
  <c r="C114" i="1"/>
  <c r="E114" i="1"/>
  <c r="G114" i="1"/>
  <c r="H114" i="1"/>
  <c r="I114" i="1"/>
  <c r="C115" i="1"/>
  <c r="E115" i="1"/>
  <c r="G115" i="1"/>
  <c r="H115" i="1"/>
  <c r="I115" i="1"/>
  <c r="D116" i="1"/>
  <c r="E116" i="1"/>
  <c r="G116" i="1"/>
  <c r="H116" i="1"/>
  <c r="I116" i="1"/>
  <c r="C117" i="1"/>
  <c r="E117" i="1"/>
  <c r="G117" i="1"/>
  <c r="H117" i="1"/>
  <c r="I117" i="1"/>
  <c r="C118" i="1"/>
  <c r="E118" i="1"/>
  <c r="G118" i="1"/>
  <c r="H118" i="1"/>
  <c r="I118" i="1"/>
  <c r="C119" i="1"/>
  <c r="E119" i="1"/>
  <c r="G119" i="1"/>
  <c r="H119" i="1"/>
  <c r="I119" i="1"/>
  <c r="C120" i="1"/>
  <c r="E120" i="1"/>
  <c r="G120" i="1"/>
  <c r="H120" i="1"/>
  <c r="I120" i="1"/>
  <c r="C121" i="1"/>
  <c r="E121" i="1"/>
  <c r="G121" i="1"/>
  <c r="H121" i="1"/>
  <c r="I121" i="1"/>
  <c r="C122" i="1"/>
  <c r="E122" i="1"/>
  <c r="G122" i="1"/>
  <c r="H122" i="1"/>
  <c r="I122" i="1"/>
  <c r="C123" i="1"/>
  <c r="E123" i="1"/>
  <c r="G123" i="1"/>
  <c r="H123" i="1"/>
  <c r="I123" i="1"/>
  <c r="C124" i="1"/>
  <c r="E124" i="1"/>
  <c r="G124" i="1"/>
  <c r="H124" i="1"/>
  <c r="I124" i="1"/>
  <c r="C125" i="1"/>
  <c r="E125" i="1"/>
  <c r="G125" i="1"/>
  <c r="H125" i="1"/>
  <c r="I125" i="1"/>
  <c r="C126" i="1"/>
  <c r="E126" i="1"/>
  <c r="G126" i="1"/>
  <c r="H126" i="1"/>
  <c r="I126" i="1"/>
  <c r="C127" i="1"/>
  <c r="E127" i="1"/>
  <c r="G127" i="1"/>
  <c r="H127" i="1"/>
  <c r="I127" i="1"/>
  <c r="C128" i="1"/>
  <c r="E128" i="1"/>
  <c r="G128" i="1"/>
  <c r="H128" i="1"/>
  <c r="I128" i="1"/>
  <c r="C129" i="1"/>
  <c r="E129" i="1"/>
  <c r="G129" i="1"/>
  <c r="H129" i="1"/>
  <c r="I129" i="1"/>
  <c r="C130" i="1"/>
  <c r="E130" i="1"/>
  <c r="G130" i="1"/>
  <c r="H130" i="1"/>
  <c r="I130" i="1"/>
  <c r="C131" i="1"/>
  <c r="E131" i="1"/>
  <c r="G131" i="1"/>
  <c r="H131" i="1"/>
  <c r="I131" i="1"/>
  <c r="C132" i="1"/>
  <c r="E132" i="1"/>
  <c r="G132" i="1"/>
  <c r="H132" i="1"/>
  <c r="I132" i="1"/>
  <c r="C133" i="1"/>
  <c r="E133" i="1"/>
  <c r="G133" i="1"/>
  <c r="H133" i="1"/>
  <c r="I133" i="1"/>
  <c r="C134" i="1"/>
  <c r="E134" i="1"/>
  <c r="G134" i="1"/>
  <c r="H134" i="1"/>
  <c r="I134" i="1"/>
  <c r="C135" i="1"/>
  <c r="E135" i="1"/>
  <c r="G135" i="1"/>
  <c r="H135" i="1"/>
  <c r="I135" i="1"/>
  <c r="C136" i="1"/>
  <c r="E136" i="1"/>
  <c r="G136" i="1"/>
  <c r="H136" i="1"/>
  <c r="I136" i="1"/>
  <c r="C137" i="1"/>
  <c r="E137" i="1"/>
  <c r="G137" i="1"/>
  <c r="H137" i="1"/>
  <c r="I137" i="1"/>
  <c r="C138" i="1"/>
  <c r="E138" i="1"/>
  <c r="G138" i="1"/>
  <c r="H138" i="1"/>
  <c r="I138" i="1"/>
  <c r="C139" i="1"/>
  <c r="E139" i="1"/>
  <c r="G139" i="1"/>
  <c r="H139" i="1"/>
  <c r="I139" i="1"/>
  <c r="C140" i="1"/>
  <c r="E140" i="1"/>
  <c r="G140" i="1"/>
  <c r="H140" i="1"/>
  <c r="I140" i="1"/>
  <c r="C141" i="1"/>
  <c r="E141" i="1"/>
  <c r="G141" i="1"/>
  <c r="H141" i="1"/>
  <c r="I141" i="1"/>
  <c r="C142" i="1"/>
  <c r="E142" i="1"/>
  <c r="G142" i="1"/>
  <c r="H142" i="1"/>
  <c r="I142" i="1"/>
  <c r="C143" i="1"/>
  <c r="E143" i="1"/>
  <c r="G143" i="1"/>
  <c r="H143" i="1"/>
  <c r="I143" i="1"/>
  <c r="C144" i="1"/>
  <c r="E144" i="1"/>
  <c r="G144" i="1"/>
  <c r="H144" i="1"/>
  <c r="I144" i="1"/>
  <c r="C145" i="1"/>
  <c r="E145" i="1"/>
  <c r="G145" i="1"/>
  <c r="H145" i="1"/>
  <c r="I145" i="1"/>
  <c r="C146" i="1"/>
  <c r="E146" i="1"/>
  <c r="G146" i="1"/>
  <c r="H146" i="1"/>
  <c r="I146" i="1"/>
  <c r="C147" i="1"/>
  <c r="E147" i="1"/>
  <c r="G147" i="1"/>
  <c r="H147" i="1"/>
  <c r="I147" i="1"/>
  <c r="C148" i="1"/>
  <c r="E148" i="1"/>
  <c r="G148" i="1"/>
  <c r="H148" i="1"/>
  <c r="I148" i="1"/>
  <c r="C149" i="1"/>
  <c r="E149" i="1"/>
  <c r="G149" i="1"/>
  <c r="H149" i="1"/>
  <c r="I149" i="1"/>
  <c r="C150" i="1"/>
  <c r="E150" i="1"/>
  <c r="G150" i="1"/>
  <c r="H150" i="1"/>
  <c r="I150" i="1"/>
  <c r="C151" i="1"/>
  <c r="E151" i="1"/>
  <c r="G151" i="1"/>
  <c r="H151" i="1"/>
  <c r="I151" i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D2" i="1"/>
  <c r="E2" i="1"/>
  <c r="G2" i="1" s="1"/>
  <c r="C3" i="1" s="1"/>
  <c r="E3" i="1"/>
  <c r="G3" i="1"/>
  <c r="C4" i="1" s="1"/>
  <c r="E4" i="1"/>
  <c r="G4" i="1" s="1"/>
  <c r="C5" i="1" s="1"/>
  <c r="E5" i="1" s="1"/>
  <c r="N151" i="1" l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F116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F78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F40" i="1"/>
  <c r="N40" i="1"/>
  <c r="I2" i="1"/>
  <c r="N2" i="1" s="1"/>
  <c r="I5" i="1"/>
  <c r="N5" i="1" s="1"/>
  <c r="I3" i="1"/>
  <c r="N3" i="1" s="1"/>
  <c r="I4" i="1"/>
  <c r="N4" i="1" s="1"/>
  <c r="G5" i="1"/>
  <c r="C6" i="1" s="1"/>
  <c r="E6" i="1" s="1"/>
  <c r="I6" i="1" s="1"/>
  <c r="N6" i="1" s="1"/>
  <c r="O40" i="1" l="1"/>
  <c r="M40" i="1"/>
  <c r="B41" i="1"/>
  <c r="O78" i="1"/>
  <c r="M78" i="1"/>
  <c r="B79" i="1"/>
  <c r="O116" i="1"/>
  <c r="M116" i="1"/>
  <c r="B117" i="1"/>
  <c r="L5" i="1"/>
  <c r="F2" i="1"/>
  <c r="O2" i="1" s="1"/>
  <c r="K6" i="1"/>
  <c r="K5" i="1"/>
  <c r="K4" i="1"/>
  <c r="K3" i="1"/>
  <c r="K2" i="1"/>
  <c r="B3" i="1"/>
  <c r="M2" i="1"/>
  <c r="G6" i="1"/>
  <c r="C7" i="1" s="1"/>
  <c r="E7" i="1" s="1"/>
  <c r="I7" i="1" s="1"/>
  <c r="N7" i="1" s="1"/>
  <c r="D117" i="1" l="1"/>
  <c r="F117" i="1" s="1"/>
  <c r="M117" i="1"/>
  <c r="D79" i="1"/>
  <c r="F79" i="1" s="1"/>
  <c r="M79" i="1"/>
  <c r="D41" i="1"/>
  <c r="F41" i="1" s="1"/>
  <c r="M41" i="1"/>
  <c r="K7" i="1"/>
  <c r="D3" i="1"/>
  <c r="F3" i="1" s="1"/>
  <c r="M3" i="1"/>
  <c r="G7" i="1"/>
  <c r="C8" i="1" s="1"/>
  <c r="E8" i="1" s="1"/>
  <c r="I8" i="1" s="1"/>
  <c r="N8" i="1" s="1"/>
  <c r="B4" i="1" l="1"/>
  <c r="O3" i="1"/>
  <c r="O41" i="1"/>
  <c r="B42" i="1"/>
  <c r="O79" i="1"/>
  <c r="B80" i="1"/>
  <c r="O117" i="1"/>
  <c r="B118" i="1"/>
  <c r="K8" i="1"/>
  <c r="D4" i="1"/>
  <c r="F4" i="1" s="1"/>
  <c r="M4" i="1"/>
  <c r="G8" i="1"/>
  <c r="C9" i="1" s="1"/>
  <c r="E9" i="1" s="1"/>
  <c r="I9" i="1" s="1"/>
  <c r="N9" i="1" s="1"/>
  <c r="B5" i="1" l="1"/>
  <c r="O4" i="1"/>
  <c r="D118" i="1"/>
  <c r="F118" i="1" s="1"/>
  <c r="M118" i="1"/>
  <c r="D80" i="1"/>
  <c r="F80" i="1" s="1"/>
  <c r="M80" i="1"/>
  <c r="D42" i="1"/>
  <c r="F42" i="1" s="1"/>
  <c r="M42" i="1"/>
  <c r="K9" i="1"/>
  <c r="D5" i="1"/>
  <c r="G9" i="1"/>
  <c r="C10" i="1" s="1"/>
  <c r="E10" i="1" s="1"/>
  <c r="I10" i="1" s="1"/>
  <c r="N10" i="1" s="1"/>
  <c r="O42" i="1" l="1"/>
  <c r="B43" i="1"/>
  <c r="O80" i="1"/>
  <c r="B81" i="1"/>
  <c r="O118" i="1"/>
  <c r="B119" i="1"/>
  <c r="K10" i="1"/>
  <c r="F5" i="1"/>
  <c r="M5" i="1"/>
  <c r="G10" i="1"/>
  <c r="C11" i="1" s="1"/>
  <c r="E11" i="1" s="1"/>
  <c r="I11" i="1" s="1"/>
  <c r="N11" i="1" s="1"/>
  <c r="B6" i="1" l="1"/>
  <c r="O5" i="1"/>
  <c r="D119" i="1"/>
  <c r="F119" i="1" s="1"/>
  <c r="M119" i="1"/>
  <c r="D81" i="1"/>
  <c r="F81" i="1" s="1"/>
  <c r="M81" i="1"/>
  <c r="D43" i="1"/>
  <c r="F43" i="1" s="1"/>
  <c r="M43" i="1"/>
  <c r="K11" i="1"/>
  <c r="D6" i="1"/>
  <c r="F6" i="1" s="1"/>
  <c r="M6" i="1"/>
  <c r="G11" i="1"/>
  <c r="C12" i="1" s="1"/>
  <c r="E12" i="1" s="1"/>
  <c r="I12" i="1" s="1"/>
  <c r="N12" i="1" s="1"/>
  <c r="B7" i="1" l="1"/>
  <c r="O6" i="1"/>
  <c r="O43" i="1"/>
  <c r="B44" i="1"/>
  <c r="O81" i="1"/>
  <c r="B82" i="1"/>
  <c r="O119" i="1"/>
  <c r="B120" i="1"/>
  <c r="L12" i="1"/>
  <c r="K12" i="1"/>
  <c r="D7" i="1"/>
  <c r="F7" i="1" s="1"/>
  <c r="M7" i="1"/>
  <c r="G12" i="1"/>
  <c r="C13" i="1" s="1"/>
  <c r="E13" i="1" s="1"/>
  <c r="I13" i="1" s="1"/>
  <c r="N13" i="1" s="1"/>
  <c r="B8" i="1" l="1"/>
  <c r="O7" i="1"/>
  <c r="D120" i="1"/>
  <c r="F120" i="1" s="1"/>
  <c r="M120" i="1"/>
  <c r="D82" i="1"/>
  <c r="F82" i="1" s="1"/>
  <c r="M82" i="1"/>
  <c r="D44" i="1"/>
  <c r="F44" i="1" s="1"/>
  <c r="M44" i="1"/>
  <c r="K13" i="1"/>
  <c r="D8" i="1"/>
  <c r="F8" i="1" s="1"/>
  <c r="M8" i="1"/>
  <c r="G13" i="1"/>
  <c r="C14" i="1" s="1"/>
  <c r="E14" i="1" s="1"/>
  <c r="I14" i="1" s="1"/>
  <c r="N14" i="1" s="1"/>
  <c r="B9" i="1" l="1"/>
  <c r="O8" i="1"/>
  <c r="O44" i="1"/>
  <c r="B45" i="1"/>
  <c r="O82" i="1"/>
  <c r="B83" i="1"/>
  <c r="O120" i="1"/>
  <c r="B121" i="1"/>
  <c r="K14" i="1"/>
  <c r="D9" i="1"/>
  <c r="F9" i="1" s="1"/>
  <c r="M9" i="1"/>
  <c r="G14" i="1"/>
  <c r="C15" i="1" s="1"/>
  <c r="E15" i="1" s="1"/>
  <c r="I15" i="1" s="1"/>
  <c r="N15" i="1" s="1"/>
  <c r="B10" i="1" l="1"/>
  <c r="O9" i="1"/>
  <c r="D121" i="1"/>
  <c r="F121" i="1" s="1"/>
  <c r="M121" i="1"/>
  <c r="D83" i="1"/>
  <c r="F83" i="1" s="1"/>
  <c r="M83" i="1"/>
  <c r="D45" i="1"/>
  <c r="F45" i="1" s="1"/>
  <c r="M45" i="1"/>
  <c r="K15" i="1"/>
  <c r="D10" i="1"/>
  <c r="F10" i="1" s="1"/>
  <c r="M10" i="1"/>
  <c r="G15" i="1"/>
  <c r="C16" i="1" s="1"/>
  <c r="E16" i="1" s="1"/>
  <c r="I16" i="1" s="1"/>
  <c r="N16" i="1" s="1"/>
  <c r="B11" i="1" l="1"/>
  <c r="O10" i="1"/>
  <c r="O45" i="1"/>
  <c r="B46" i="1"/>
  <c r="O83" i="1"/>
  <c r="B84" i="1"/>
  <c r="O121" i="1"/>
  <c r="B122" i="1"/>
  <c r="K16" i="1"/>
  <c r="D11" i="1"/>
  <c r="F11" i="1" s="1"/>
  <c r="M11" i="1"/>
  <c r="G16" i="1"/>
  <c r="C17" i="1" s="1"/>
  <c r="E17" i="1" s="1"/>
  <c r="I17" i="1" s="1"/>
  <c r="N17" i="1" s="1"/>
  <c r="B12" i="1" l="1"/>
  <c r="O11" i="1"/>
  <c r="D122" i="1"/>
  <c r="F122" i="1" s="1"/>
  <c r="M122" i="1"/>
  <c r="D84" i="1"/>
  <c r="F84" i="1" s="1"/>
  <c r="M84" i="1"/>
  <c r="D46" i="1"/>
  <c r="F46" i="1" s="1"/>
  <c r="M46" i="1"/>
  <c r="K17" i="1"/>
  <c r="D12" i="1"/>
  <c r="F12" i="1" s="1"/>
  <c r="M12" i="1"/>
  <c r="G17" i="1"/>
  <c r="C18" i="1" s="1"/>
  <c r="E18" i="1" s="1"/>
  <c r="I18" i="1" s="1"/>
  <c r="N18" i="1" s="1"/>
  <c r="B13" i="1" l="1"/>
  <c r="O12" i="1"/>
  <c r="O46" i="1"/>
  <c r="B47" i="1"/>
  <c r="O84" i="1"/>
  <c r="B85" i="1"/>
  <c r="O122" i="1"/>
  <c r="B123" i="1"/>
  <c r="K18" i="1"/>
  <c r="D13" i="1"/>
  <c r="F13" i="1" s="1"/>
  <c r="M13" i="1"/>
  <c r="G18" i="1"/>
  <c r="C19" i="1" s="1"/>
  <c r="E19" i="1" s="1"/>
  <c r="I19" i="1" s="1"/>
  <c r="N19" i="1" s="1"/>
  <c r="B14" i="1" l="1"/>
  <c r="O13" i="1"/>
  <c r="D123" i="1"/>
  <c r="F123" i="1" s="1"/>
  <c r="M123" i="1"/>
  <c r="D85" i="1"/>
  <c r="F85" i="1" s="1"/>
  <c r="M85" i="1"/>
  <c r="D47" i="1"/>
  <c r="F47" i="1" s="1"/>
  <c r="M47" i="1"/>
  <c r="L19" i="1"/>
  <c r="K19" i="1"/>
  <c r="D14" i="1"/>
  <c r="F14" i="1" s="1"/>
  <c r="M14" i="1"/>
  <c r="G19" i="1"/>
  <c r="C20" i="1" s="1"/>
  <c r="E20" i="1" s="1"/>
  <c r="I20" i="1" s="1"/>
  <c r="N20" i="1" s="1"/>
  <c r="B15" i="1" l="1"/>
  <c r="O14" i="1"/>
  <c r="O47" i="1"/>
  <c r="B48" i="1"/>
  <c r="O85" i="1"/>
  <c r="B86" i="1"/>
  <c r="O123" i="1"/>
  <c r="B124" i="1"/>
  <c r="K20" i="1"/>
  <c r="D15" i="1"/>
  <c r="F15" i="1" s="1"/>
  <c r="M15" i="1"/>
  <c r="G20" i="1"/>
  <c r="C21" i="1" s="1"/>
  <c r="E21" i="1" s="1"/>
  <c r="I21" i="1" s="1"/>
  <c r="N21" i="1" s="1"/>
  <c r="B16" i="1" l="1"/>
  <c r="O15" i="1"/>
  <c r="D124" i="1"/>
  <c r="F124" i="1" s="1"/>
  <c r="M124" i="1"/>
  <c r="D86" i="1"/>
  <c r="F86" i="1" s="1"/>
  <c r="M86" i="1"/>
  <c r="D48" i="1"/>
  <c r="F48" i="1" s="1"/>
  <c r="M48" i="1"/>
  <c r="K21" i="1"/>
  <c r="D16" i="1"/>
  <c r="F16" i="1" s="1"/>
  <c r="M16" i="1"/>
  <c r="G21" i="1"/>
  <c r="C22" i="1" s="1"/>
  <c r="E22" i="1" s="1"/>
  <c r="I22" i="1" s="1"/>
  <c r="N22" i="1" s="1"/>
  <c r="B17" i="1" l="1"/>
  <c r="O16" i="1"/>
  <c r="O48" i="1"/>
  <c r="B49" i="1"/>
  <c r="O86" i="1"/>
  <c r="B87" i="1"/>
  <c r="O124" i="1"/>
  <c r="B125" i="1"/>
  <c r="K22" i="1"/>
  <c r="D17" i="1"/>
  <c r="F17" i="1" s="1"/>
  <c r="M17" i="1"/>
  <c r="G22" i="1"/>
  <c r="C23" i="1" s="1"/>
  <c r="E23" i="1" s="1"/>
  <c r="I23" i="1" s="1"/>
  <c r="N23" i="1" s="1"/>
  <c r="B18" i="1" l="1"/>
  <c r="O17" i="1"/>
  <c r="D125" i="1"/>
  <c r="F125" i="1" s="1"/>
  <c r="M125" i="1"/>
  <c r="D87" i="1"/>
  <c r="F87" i="1" s="1"/>
  <c r="M87" i="1"/>
  <c r="D49" i="1"/>
  <c r="F49" i="1" s="1"/>
  <c r="M49" i="1"/>
  <c r="K23" i="1"/>
  <c r="D18" i="1"/>
  <c r="F18" i="1" s="1"/>
  <c r="M18" i="1"/>
  <c r="G23" i="1"/>
  <c r="C24" i="1" s="1"/>
  <c r="E24" i="1" s="1"/>
  <c r="I24" i="1" s="1"/>
  <c r="N24" i="1" s="1"/>
  <c r="B19" i="1" l="1"/>
  <c r="O18" i="1"/>
  <c r="O49" i="1"/>
  <c r="B50" i="1"/>
  <c r="O87" i="1"/>
  <c r="B88" i="1"/>
  <c r="O125" i="1"/>
  <c r="B126" i="1"/>
  <c r="K24" i="1"/>
  <c r="D19" i="1"/>
  <c r="F19" i="1" s="1"/>
  <c r="M19" i="1"/>
  <c r="G24" i="1"/>
  <c r="C25" i="1" s="1"/>
  <c r="E25" i="1" s="1"/>
  <c r="I25" i="1" s="1"/>
  <c r="N25" i="1" s="1"/>
  <c r="B20" i="1" l="1"/>
  <c r="O19" i="1"/>
  <c r="D126" i="1"/>
  <c r="F126" i="1" s="1"/>
  <c r="M126" i="1"/>
  <c r="D88" i="1"/>
  <c r="F88" i="1" s="1"/>
  <c r="M88" i="1"/>
  <c r="D50" i="1"/>
  <c r="F50" i="1" s="1"/>
  <c r="M50" i="1"/>
  <c r="K25" i="1"/>
  <c r="D20" i="1"/>
  <c r="F20" i="1" s="1"/>
  <c r="M20" i="1"/>
  <c r="G25" i="1"/>
  <c r="C26" i="1" s="1"/>
  <c r="E26" i="1" s="1"/>
  <c r="I26" i="1" s="1"/>
  <c r="N26" i="1" s="1"/>
  <c r="B21" i="1" l="1"/>
  <c r="O20" i="1"/>
  <c r="O50" i="1"/>
  <c r="B51" i="1"/>
  <c r="O88" i="1"/>
  <c r="B89" i="1"/>
  <c r="O126" i="1"/>
  <c r="B127" i="1"/>
  <c r="L26" i="1"/>
  <c r="K26" i="1"/>
  <c r="D21" i="1"/>
  <c r="F21" i="1" s="1"/>
  <c r="M21" i="1"/>
  <c r="G26" i="1"/>
  <c r="C27" i="1" s="1"/>
  <c r="E27" i="1" s="1"/>
  <c r="I27" i="1" s="1"/>
  <c r="N27" i="1" s="1"/>
  <c r="B22" i="1" l="1"/>
  <c r="O21" i="1"/>
  <c r="D127" i="1"/>
  <c r="F127" i="1" s="1"/>
  <c r="M127" i="1"/>
  <c r="D89" i="1"/>
  <c r="F89" i="1" s="1"/>
  <c r="M89" i="1"/>
  <c r="D51" i="1"/>
  <c r="F51" i="1" s="1"/>
  <c r="M51" i="1"/>
  <c r="K27" i="1"/>
  <c r="D22" i="1"/>
  <c r="F22" i="1" s="1"/>
  <c r="M22" i="1"/>
  <c r="G27" i="1"/>
  <c r="C28" i="1" s="1"/>
  <c r="E28" i="1" s="1"/>
  <c r="I28" i="1" s="1"/>
  <c r="N28" i="1" s="1"/>
  <c r="B23" i="1" l="1"/>
  <c r="O22" i="1"/>
  <c r="O51" i="1"/>
  <c r="B52" i="1"/>
  <c r="O89" i="1"/>
  <c r="B90" i="1"/>
  <c r="O127" i="1"/>
  <c r="B128" i="1"/>
  <c r="K28" i="1"/>
  <c r="D23" i="1"/>
  <c r="F23" i="1" s="1"/>
  <c r="M23" i="1"/>
  <c r="G28" i="1"/>
  <c r="C29" i="1" s="1"/>
  <c r="E29" i="1" s="1"/>
  <c r="I29" i="1" s="1"/>
  <c r="N29" i="1" s="1"/>
  <c r="B24" i="1" l="1"/>
  <c r="O23" i="1"/>
  <c r="D128" i="1"/>
  <c r="F128" i="1" s="1"/>
  <c r="M128" i="1"/>
  <c r="D90" i="1"/>
  <c r="F90" i="1" s="1"/>
  <c r="M90" i="1"/>
  <c r="D52" i="1"/>
  <c r="F52" i="1" s="1"/>
  <c r="M52" i="1"/>
  <c r="K29" i="1"/>
  <c r="D24" i="1"/>
  <c r="F24" i="1" s="1"/>
  <c r="M24" i="1"/>
  <c r="G29" i="1"/>
  <c r="C30" i="1" s="1"/>
  <c r="E30" i="1" s="1"/>
  <c r="I30" i="1" s="1"/>
  <c r="N30" i="1" s="1"/>
  <c r="B25" i="1" l="1"/>
  <c r="O24" i="1"/>
  <c r="O52" i="1"/>
  <c r="B53" i="1"/>
  <c r="O90" i="1"/>
  <c r="B91" i="1"/>
  <c r="O128" i="1"/>
  <c r="B129" i="1"/>
  <c r="K30" i="1"/>
  <c r="D25" i="1"/>
  <c r="F25" i="1" s="1"/>
  <c r="M25" i="1"/>
  <c r="G30" i="1"/>
  <c r="C31" i="1" s="1"/>
  <c r="E31" i="1" s="1"/>
  <c r="I31" i="1" s="1"/>
  <c r="N31" i="1" s="1"/>
  <c r="B26" i="1" l="1"/>
  <c r="O25" i="1"/>
  <c r="D129" i="1"/>
  <c r="F129" i="1" s="1"/>
  <c r="M129" i="1"/>
  <c r="D91" i="1"/>
  <c r="F91" i="1" s="1"/>
  <c r="M91" i="1"/>
  <c r="D53" i="1"/>
  <c r="F53" i="1" s="1"/>
  <c r="M53" i="1"/>
  <c r="K31" i="1"/>
  <c r="D26" i="1"/>
  <c r="F26" i="1" s="1"/>
  <c r="M26" i="1"/>
  <c r="G31" i="1"/>
  <c r="C32" i="1" s="1"/>
  <c r="E32" i="1" s="1"/>
  <c r="I32" i="1" s="1"/>
  <c r="N32" i="1" s="1"/>
  <c r="B27" i="1" l="1"/>
  <c r="O26" i="1"/>
  <c r="O53" i="1"/>
  <c r="B54" i="1"/>
  <c r="O91" i="1"/>
  <c r="B92" i="1"/>
  <c r="O129" i="1"/>
  <c r="B130" i="1"/>
  <c r="K32" i="1"/>
  <c r="D27" i="1"/>
  <c r="F27" i="1" s="1"/>
  <c r="M27" i="1"/>
  <c r="G32" i="1"/>
  <c r="C33" i="1" s="1"/>
  <c r="E33" i="1" s="1"/>
  <c r="I33" i="1" s="1"/>
  <c r="N33" i="1" s="1"/>
  <c r="B28" i="1" l="1"/>
  <c r="O27" i="1"/>
  <c r="D130" i="1"/>
  <c r="F130" i="1" s="1"/>
  <c r="M130" i="1"/>
  <c r="D92" i="1"/>
  <c r="F92" i="1" s="1"/>
  <c r="M92" i="1"/>
  <c r="D54" i="1"/>
  <c r="F54" i="1" s="1"/>
  <c r="M54" i="1"/>
  <c r="L33" i="1"/>
  <c r="K33" i="1"/>
  <c r="D28" i="1"/>
  <c r="F28" i="1" s="1"/>
  <c r="M28" i="1"/>
  <c r="G33" i="1"/>
  <c r="C34" i="1" s="1"/>
  <c r="E34" i="1" s="1"/>
  <c r="I34" i="1" s="1"/>
  <c r="N34" i="1" s="1"/>
  <c r="B29" i="1" l="1"/>
  <c r="O28" i="1"/>
  <c r="O54" i="1"/>
  <c r="B55" i="1"/>
  <c r="O92" i="1"/>
  <c r="B93" i="1"/>
  <c r="O130" i="1"/>
  <c r="B131" i="1"/>
  <c r="K34" i="1"/>
  <c r="D29" i="1"/>
  <c r="F29" i="1" s="1"/>
  <c r="M29" i="1"/>
  <c r="G34" i="1"/>
  <c r="C35" i="1" s="1"/>
  <c r="E35" i="1" s="1"/>
  <c r="I35" i="1" s="1"/>
  <c r="N35" i="1" s="1"/>
  <c r="B30" i="1" l="1"/>
  <c r="O29" i="1"/>
  <c r="D131" i="1"/>
  <c r="F131" i="1" s="1"/>
  <c r="M131" i="1"/>
  <c r="D93" i="1"/>
  <c r="F93" i="1" s="1"/>
  <c r="M93" i="1"/>
  <c r="D55" i="1"/>
  <c r="F55" i="1" s="1"/>
  <c r="M55" i="1"/>
  <c r="K35" i="1"/>
  <c r="D30" i="1"/>
  <c r="F30" i="1" s="1"/>
  <c r="M30" i="1"/>
  <c r="G35" i="1"/>
  <c r="C36" i="1" s="1"/>
  <c r="E36" i="1" s="1"/>
  <c r="I36" i="1" s="1"/>
  <c r="N36" i="1" s="1"/>
  <c r="B31" i="1" l="1"/>
  <c r="O30" i="1"/>
  <c r="O55" i="1"/>
  <c r="B56" i="1"/>
  <c r="O93" i="1"/>
  <c r="B94" i="1"/>
  <c r="O131" i="1"/>
  <c r="B132" i="1"/>
  <c r="K36" i="1"/>
  <c r="D31" i="1"/>
  <c r="F31" i="1" s="1"/>
  <c r="M31" i="1"/>
  <c r="G36" i="1"/>
  <c r="C37" i="1" s="1"/>
  <c r="E37" i="1" s="1"/>
  <c r="I37" i="1" s="1"/>
  <c r="N37" i="1" s="1"/>
  <c r="B32" i="1" l="1"/>
  <c r="O31" i="1"/>
  <c r="D132" i="1"/>
  <c r="F132" i="1" s="1"/>
  <c r="M132" i="1"/>
  <c r="D94" i="1"/>
  <c r="F94" i="1" s="1"/>
  <c r="M94" i="1"/>
  <c r="D56" i="1"/>
  <c r="F56" i="1" s="1"/>
  <c r="M56" i="1"/>
  <c r="K37" i="1"/>
  <c r="D32" i="1"/>
  <c r="F32" i="1" s="1"/>
  <c r="M32" i="1"/>
  <c r="G37" i="1"/>
  <c r="C38" i="1" s="1"/>
  <c r="E38" i="1" s="1"/>
  <c r="I38" i="1" s="1"/>
  <c r="N38" i="1" s="1"/>
  <c r="B33" i="1" l="1"/>
  <c r="O32" i="1"/>
  <c r="O56" i="1"/>
  <c r="B57" i="1"/>
  <c r="O94" i="1"/>
  <c r="B95" i="1"/>
  <c r="O132" i="1"/>
  <c r="B133" i="1"/>
  <c r="K38" i="1"/>
  <c r="D33" i="1"/>
  <c r="F33" i="1" s="1"/>
  <c r="M33" i="1"/>
  <c r="G38" i="1"/>
  <c r="C39" i="1" s="1"/>
  <c r="E39" i="1" s="1"/>
  <c r="I39" i="1" s="1"/>
  <c r="N39" i="1" s="1"/>
  <c r="U2" i="1" s="1"/>
  <c r="B34" i="1" l="1"/>
  <c r="O33" i="1"/>
  <c r="D133" i="1"/>
  <c r="F133" i="1" s="1"/>
  <c r="M133" i="1"/>
  <c r="D95" i="1"/>
  <c r="F95" i="1" s="1"/>
  <c r="M95" i="1"/>
  <c r="D57" i="1"/>
  <c r="F57" i="1" s="1"/>
  <c r="M57" i="1"/>
  <c r="L47" i="1"/>
  <c r="L40" i="1"/>
  <c r="L145" i="1"/>
  <c r="L138" i="1"/>
  <c r="L131" i="1"/>
  <c r="L124" i="1"/>
  <c r="L117" i="1"/>
  <c r="L110" i="1"/>
  <c r="L103" i="1"/>
  <c r="L96" i="1"/>
  <c r="L89" i="1"/>
  <c r="L82" i="1"/>
  <c r="L75" i="1"/>
  <c r="L68" i="1"/>
  <c r="L61" i="1"/>
  <c r="L54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D34" i="1"/>
  <c r="F34" i="1" s="1"/>
  <c r="M34" i="1"/>
  <c r="G39" i="1"/>
  <c r="B35" i="1" l="1"/>
  <c r="O34" i="1"/>
  <c r="T2" i="1"/>
  <c r="O57" i="1"/>
  <c r="B58" i="1"/>
  <c r="O95" i="1"/>
  <c r="B96" i="1"/>
  <c r="O133" i="1"/>
  <c r="B134" i="1"/>
  <c r="D35" i="1"/>
  <c r="F35" i="1" s="1"/>
  <c r="M35" i="1"/>
  <c r="B36" i="1" l="1"/>
  <c r="O35" i="1"/>
  <c r="D134" i="1"/>
  <c r="F134" i="1" s="1"/>
  <c r="M134" i="1"/>
  <c r="D96" i="1"/>
  <c r="F96" i="1" s="1"/>
  <c r="M96" i="1"/>
  <c r="D58" i="1"/>
  <c r="F58" i="1" s="1"/>
  <c r="M58" i="1"/>
  <c r="D36" i="1"/>
  <c r="F36" i="1" s="1"/>
  <c r="M36" i="1"/>
  <c r="B37" i="1" l="1"/>
  <c r="O36" i="1"/>
  <c r="O58" i="1"/>
  <c r="B59" i="1"/>
  <c r="O96" i="1"/>
  <c r="B97" i="1"/>
  <c r="O134" i="1"/>
  <c r="B135" i="1"/>
  <c r="D37" i="1"/>
  <c r="F37" i="1" s="1"/>
  <c r="M37" i="1"/>
  <c r="B38" i="1" l="1"/>
  <c r="O37" i="1"/>
  <c r="D135" i="1"/>
  <c r="F135" i="1" s="1"/>
  <c r="M135" i="1"/>
  <c r="D97" i="1"/>
  <c r="F97" i="1" s="1"/>
  <c r="M97" i="1"/>
  <c r="D59" i="1"/>
  <c r="F59" i="1" s="1"/>
  <c r="M59" i="1"/>
  <c r="D38" i="1"/>
  <c r="F38" i="1" s="1"/>
  <c r="M38" i="1"/>
  <c r="B39" i="1" l="1"/>
  <c r="O38" i="1"/>
  <c r="O59" i="1"/>
  <c r="B60" i="1"/>
  <c r="O97" i="1"/>
  <c r="B98" i="1"/>
  <c r="O135" i="1"/>
  <c r="B136" i="1"/>
  <c r="D39" i="1"/>
  <c r="F39" i="1" s="1"/>
  <c r="O39" i="1" s="1"/>
  <c r="M39" i="1"/>
  <c r="D136" i="1" l="1"/>
  <c r="F136" i="1" s="1"/>
  <c r="M136" i="1"/>
  <c r="D98" i="1"/>
  <c r="F98" i="1" s="1"/>
  <c r="M98" i="1"/>
  <c r="D60" i="1"/>
  <c r="F60" i="1" s="1"/>
  <c r="M60" i="1"/>
  <c r="O60" i="1" l="1"/>
  <c r="B61" i="1"/>
  <c r="O98" i="1"/>
  <c r="B99" i="1"/>
  <c r="O136" i="1"/>
  <c r="B137" i="1"/>
  <c r="D137" i="1" l="1"/>
  <c r="F137" i="1" s="1"/>
  <c r="M137" i="1"/>
  <c r="D99" i="1"/>
  <c r="F99" i="1" s="1"/>
  <c r="M99" i="1"/>
  <c r="D61" i="1"/>
  <c r="F61" i="1" s="1"/>
  <c r="M61" i="1"/>
  <c r="O61" i="1" l="1"/>
  <c r="B62" i="1"/>
  <c r="O99" i="1"/>
  <c r="B100" i="1"/>
  <c r="O137" i="1"/>
  <c r="B138" i="1"/>
  <c r="D138" i="1" l="1"/>
  <c r="F138" i="1" s="1"/>
  <c r="M138" i="1"/>
  <c r="D100" i="1"/>
  <c r="F100" i="1" s="1"/>
  <c r="M100" i="1"/>
  <c r="D62" i="1"/>
  <c r="F62" i="1" s="1"/>
  <c r="M62" i="1"/>
  <c r="O62" i="1" l="1"/>
  <c r="B63" i="1"/>
  <c r="O100" i="1"/>
  <c r="B101" i="1"/>
  <c r="O138" i="1"/>
  <c r="B139" i="1"/>
  <c r="D139" i="1" l="1"/>
  <c r="F139" i="1" s="1"/>
  <c r="M139" i="1"/>
  <c r="D101" i="1"/>
  <c r="F101" i="1" s="1"/>
  <c r="M101" i="1"/>
  <c r="D63" i="1"/>
  <c r="F63" i="1" s="1"/>
  <c r="M63" i="1"/>
  <c r="O63" i="1" l="1"/>
  <c r="B64" i="1"/>
  <c r="O101" i="1"/>
  <c r="B102" i="1"/>
  <c r="O139" i="1"/>
  <c r="B140" i="1"/>
  <c r="D140" i="1" l="1"/>
  <c r="F140" i="1" s="1"/>
  <c r="M140" i="1"/>
  <c r="D102" i="1"/>
  <c r="F102" i="1" s="1"/>
  <c r="M102" i="1"/>
  <c r="D64" i="1"/>
  <c r="F64" i="1" s="1"/>
  <c r="M64" i="1"/>
  <c r="O64" i="1" l="1"/>
  <c r="B65" i="1"/>
  <c r="O102" i="1"/>
  <c r="B103" i="1"/>
  <c r="O140" i="1"/>
  <c r="B141" i="1"/>
  <c r="D141" i="1" l="1"/>
  <c r="F141" i="1" s="1"/>
  <c r="M141" i="1"/>
  <c r="D103" i="1"/>
  <c r="F103" i="1" s="1"/>
  <c r="M103" i="1"/>
  <c r="D65" i="1"/>
  <c r="F65" i="1" s="1"/>
  <c r="M65" i="1"/>
  <c r="O65" i="1" l="1"/>
  <c r="B66" i="1"/>
  <c r="O103" i="1"/>
  <c r="B104" i="1"/>
  <c r="O141" i="1"/>
  <c r="B142" i="1"/>
  <c r="D142" i="1" l="1"/>
  <c r="F142" i="1" s="1"/>
  <c r="M142" i="1"/>
  <c r="D104" i="1"/>
  <c r="F104" i="1" s="1"/>
  <c r="M104" i="1"/>
  <c r="D66" i="1"/>
  <c r="F66" i="1" s="1"/>
  <c r="M66" i="1"/>
  <c r="O66" i="1" l="1"/>
  <c r="B67" i="1"/>
  <c r="O104" i="1"/>
  <c r="B105" i="1"/>
  <c r="O142" i="1"/>
  <c r="B143" i="1"/>
  <c r="D143" i="1" l="1"/>
  <c r="F143" i="1" s="1"/>
  <c r="M143" i="1"/>
  <c r="D105" i="1"/>
  <c r="F105" i="1" s="1"/>
  <c r="M105" i="1"/>
  <c r="D67" i="1"/>
  <c r="F67" i="1" s="1"/>
  <c r="M67" i="1"/>
  <c r="O67" i="1" l="1"/>
  <c r="B68" i="1"/>
  <c r="O105" i="1"/>
  <c r="B106" i="1"/>
  <c r="O143" i="1"/>
  <c r="B144" i="1"/>
  <c r="D144" i="1" l="1"/>
  <c r="F144" i="1" s="1"/>
  <c r="M144" i="1"/>
  <c r="D106" i="1"/>
  <c r="F106" i="1" s="1"/>
  <c r="M106" i="1"/>
  <c r="D68" i="1"/>
  <c r="F68" i="1" s="1"/>
  <c r="M68" i="1"/>
  <c r="O68" i="1" l="1"/>
  <c r="B69" i="1"/>
  <c r="O106" i="1"/>
  <c r="B107" i="1"/>
  <c r="O144" i="1"/>
  <c r="B145" i="1"/>
  <c r="D145" i="1" l="1"/>
  <c r="F145" i="1" s="1"/>
  <c r="M145" i="1"/>
  <c r="D107" i="1"/>
  <c r="F107" i="1" s="1"/>
  <c r="M107" i="1"/>
  <c r="D69" i="1"/>
  <c r="F69" i="1" s="1"/>
  <c r="M69" i="1"/>
  <c r="O69" i="1" l="1"/>
  <c r="B70" i="1"/>
  <c r="O107" i="1"/>
  <c r="B108" i="1"/>
  <c r="O145" i="1"/>
  <c r="B146" i="1"/>
  <c r="D146" i="1" l="1"/>
  <c r="F146" i="1" s="1"/>
  <c r="M146" i="1"/>
  <c r="D108" i="1"/>
  <c r="F108" i="1" s="1"/>
  <c r="M108" i="1"/>
  <c r="D70" i="1"/>
  <c r="F70" i="1" s="1"/>
  <c r="M70" i="1"/>
  <c r="O70" i="1" l="1"/>
  <c r="B71" i="1"/>
  <c r="O108" i="1"/>
  <c r="B109" i="1"/>
  <c r="O146" i="1"/>
  <c r="B147" i="1"/>
  <c r="D147" i="1" l="1"/>
  <c r="F147" i="1" s="1"/>
  <c r="M147" i="1"/>
  <c r="D109" i="1"/>
  <c r="F109" i="1" s="1"/>
  <c r="M109" i="1"/>
  <c r="D71" i="1"/>
  <c r="F71" i="1" s="1"/>
  <c r="M71" i="1"/>
  <c r="O71" i="1" l="1"/>
  <c r="B72" i="1"/>
  <c r="O109" i="1"/>
  <c r="B110" i="1"/>
  <c r="O147" i="1"/>
  <c r="B148" i="1"/>
  <c r="D148" i="1" l="1"/>
  <c r="F148" i="1" s="1"/>
  <c r="M148" i="1"/>
  <c r="D110" i="1"/>
  <c r="F110" i="1" s="1"/>
  <c r="M110" i="1"/>
  <c r="D72" i="1"/>
  <c r="F72" i="1" s="1"/>
  <c r="M72" i="1"/>
  <c r="O72" i="1" l="1"/>
  <c r="B73" i="1"/>
  <c r="O110" i="1"/>
  <c r="B111" i="1"/>
  <c r="O148" i="1"/>
  <c r="B149" i="1"/>
  <c r="D149" i="1" l="1"/>
  <c r="F149" i="1" s="1"/>
  <c r="M149" i="1"/>
  <c r="D111" i="1"/>
  <c r="F111" i="1" s="1"/>
  <c r="M111" i="1"/>
  <c r="D73" i="1"/>
  <c r="F73" i="1" s="1"/>
  <c r="M73" i="1"/>
  <c r="O73" i="1" l="1"/>
  <c r="B74" i="1"/>
  <c r="O111" i="1"/>
  <c r="B112" i="1"/>
  <c r="O149" i="1"/>
  <c r="B150" i="1"/>
  <c r="D150" i="1" l="1"/>
  <c r="F150" i="1" s="1"/>
  <c r="M150" i="1"/>
  <c r="D112" i="1"/>
  <c r="F112" i="1" s="1"/>
  <c r="M112" i="1"/>
  <c r="D74" i="1"/>
  <c r="F74" i="1" s="1"/>
  <c r="M74" i="1"/>
  <c r="O74" i="1" l="1"/>
  <c r="B75" i="1"/>
  <c r="O112" i="1"/>
  <c r="B113" i="1"/>
  <c r="O150" i="1"/>
  <c r="B151" i="1"/>
  <c r="D151" i="1" l="1"/>
  <c r="F151" i="1" s="1"/>
  <c r="O151" i="1" s="1"/>
  <c r="M151" i="1"/>
  <c r="D113" i="1"/>
  <c r="F113" i="1" s="1"/>
  <c r="M113" i="1"/>
  <c r="D75" i="1"/>
  <c r="F75" i="1" s="1"/>
  <c r="M75" i="1"/>
  <c r="O75" i="1" l="1"/>
  <c r="B76" i="1"/>
  <c r="O113" i="1"/>
  <c r="B114" i="1"/>
  <c r="D114" i="1" l="1"/>
  <c r="F114" i="1" s="1"/>
  <c r="M114" i="1"/>
  <c r="D76" i="1"/>
  <c r="F76" i="1" s="1"/>
  <c r="M76" i="1"/>
  <c r="O76" i="1" l="1"/>
  <c r="B77" i="1"/>
  <c r="O114" i="1"/>
  <c r="B115" i="1"/>
  <c r="D115" i="1" l="1"/>
  <c r="F115" i="1" s="1"/>
  <c r="O115" i="1" s="1"/>
  <c r="M115" i="1"/>
  <c r="D77" i="1"/>
  <c r="F77" i="1" s="1"/>
  <c r="O77" i="1" s="1"/>
  <c r="M77" i="1"/>
  <c r="V2" i="1"/>
</calcChain>
</file>

<file path=xl/sharedStrings.xml><?xml version="1.0" encoding="utf-8"?>
<sst xmlns="http://schemas.openxmlformats.org/spreadsheetml/2006/main" count="21" uniqueCount="20">
  <si>
    <t>Data</t>
  </si>
  <si>
    <t>SX</t>
  </si>
  <si>
    <t>SY</t>
  </si>
  <si>
    <t>DX</t>
  </si>
  <si>
    <t>DY</t>
  </si>
  <si>
    <t>KX</t>
  </si>
  <si>
    <t>KY</t>
  </si>
  <si>
    <t>czy parzysty</t>
  </si>
  <si>
    <t>Dublony danego dnia</t>
  </si>
  <si>
    <t>czy sob</t>
  </si>
  <si>
    <t>Dublony Razem</t>
  </si>
  <si>
    <t>Mile przebyte danego dnia</t>
  </si>
  <si>
    <t>Ilość żołnierzy</t>
  </si>
  <si>
    <t>Odległość od rzeki</t>
  </si>
  <si>
    <t>Noc wigilii</t>
  </si>
  <si>
    <t>Mile razem/82.2</t>
  </si>
  <si>
    <t>Suma straconych</t>
  </si>
  <si>
    <t>Żołnierze przez wyprawę</t>
  </si>
  <si>
    <t>Średnia odległość od rzeki</t>
  </si>
  <si>
    <t>137;136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</si>
</sst>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2"/>
      <color rgb="FF1E1E1E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quotePrefix="1" applyFont="1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1" fillId="0" borderId="0" xfId="0" quotePrefix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Odległość od rzeki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Sheet1!$O$2:$O$151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11</c:v>
                </c:pt>
                <c:pt idx="37">
                  <c:v>11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13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11</c:v>
                </c:pt>
                <c:pt idx="113">
                  <c:v>11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B-4D08-BF7A-E2FF13E8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986872"/>
        <c:axId val="1283237688"/>
      </c:barChart>
      <c:catAx>
        <c:axId val="186998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37688"/>
        <c:crosses val="autoZero"/>
        <c:auto val="1"/>
        <c:lblAlgn val="ctr"/>
        <c:lblOffset val="100"/>
        <c:noMultiLvlLbl val="0"/>
      </c:catAx>
      <c:valAx>
        <c:axId val="12832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8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17</xdr:row>
      <xdr:rowOff>171450</xdr:rowOff>
    </xdr:from>
    <xdr:to>
      <xdr:col>25</xdr:col>
      <xdr:colOff>238125</xdr:colOff>
      <xdr:row>45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DF46A-FC9B-8AD6-B5B5-044E4383B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1"/>
  <sheetViews>
    <sheetView tabSelected="1" workbookViewId="0">
      <selection activeCell="O1" sqref="O1:O1048576"/>
    </sheetView>
  </sheetViews>
  <sheetFormatPr defaultRowHeight="15"/>
  <cols>
    <col min="1" max="1" width="10.85546875" bestFit="1" customWidth="1"/>
    <col min="2" max="2" width="4" customWidth="1"/>
    <col min="3" max="3" width="4.5703125" customWidth="1"/>
    <col min="4" max="4" width="4.42578125" customWidth="1"/>
    <col min="5" max="5" width="4.85546875" customWidth="1"/>
    <col min="6" max="6" width="5.140625" customWidth="1"/>
    <col min="7" max="7" width="4.85546875" customWidth="1"/>
    <col min="8" max="8" width="11.7109375" customWidth="1"/>
    <col min="9" max="9" width="18.85546875" customWidth="1"/>
    <col min="11" max="12" width="14.28515625" customWidth="1"/>
    <col min="13" max="13" width="24" customWidth="1"/>
    <col min="14" max="14" width="16.5703125" customWidth="1"/>
    <col min="15" max="15" width="17.42578125" customWidth="1"/>
    <col min="18" max="18" width="13.5703125" customWidth="1"/>
    <col min="19" max="20" width="15.85546875" customWidth="1"/>
    <col min="21" max="21" width="23.42578125" customWidth="1"/>
    <col min="22" max="22" width="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ht="17.25">
      <c r="A2" s="3">
        <v>1005</v>
      </c>
      <c r="B2">
        <v>0</v>
      </c>
      <c r="C2">
        <v>0</v>
      </c>
      <c r="D2">
        <f>B2+11</f>
        <v>11</v>
      </c>
      <c r="E2">
        <f>C2+8</f>
        <v>8</v>
      </c>
      <c r="F2">
        <f>D2-I2</f>
        <v>10</v>
      </c>
      <c r="G2">
        <f>E2</f>
        <v>8</v>
      </c>
      <c r="H2" t="str">
        <f>IF(MOD(DAY(A2),3)=0,"1","0")</f>
        <v>0</v>
      </c>
      <c r="I2">
        <f>IF(H2="1",LEN(E2)+2,LEN(E2))</f>
        <v>1</v>
      </c>
      <c r="J2" t="str">
        <f>IF(WEEKDAY(A2,2)=6,"1","0")</f>
        <v>0</v>
      </c>
      <c r="K2">
        <f>SUM(I2)</f>
        <v>1</v>
      </c>
      <c r="L2" s="5">
        <f>IF(J2="1",SUM($I$2:I2)*0.9,0)</f>
        <v>0</v>
      </c>
      <c r="M2">
        <f>SUM(B2,C2,D2,E2,F2,G2)</f>
        <v>37</v>
      </c>
      <c r="N2">
        <f>IF(I2&gt;3,I2,0)</f>
        <v>0</v>
      </c>
      <c r="O2">
        <f>ABS(F2-G2)</f>
        <v>2</v>
      </c>
      <c r="Q2" s="6"/>
      <c r="R2" s="6" t="s">
        <v>19</v>
      </c>
      <c r="S2">
        <f>SUM(M:M)</f>
        <v>136358</v>
      </c>
      <c r="T2">
        <f>ROUNDDOWN(SUM(L:L),)</f>
        <v>4530</v>
      </c>
      <c r="U2" s="1">
        <f>SUM(N:N)</f>
        <v>229</v>
      </c>
      <c r="V2">
        <f>ROUND(AVERAGE(O:O),2)</f>
        <v>4.43</v>
      </c>
    </row>
    <row r="3" spans="1:22">
      <c r="A3" s="3">
        <v>1006</v>
      </c>
      <c r="B3">
        <f>F2</f>
        <v>10</v>
      </c>
      <c r="C3">
        <f>G2</f>
        <v>8</v>
      </c>
      <c r="D3">
        <f t="shared" ref="D3:D40" si="0">B3+11</f>
        <v>21</v>
      </c>
      <c r="E3">
        <f t="shared" ref="E3:E40" si="1">C3+8</f>
        <v>16</v>
      </c>
      <c r="F3">
        <f t="shared" ref="F3:F40" si="2">D3-I3</f>
        <v>19</v>
      </c>
      <c r="G3">
        <f t="shared" ref="G3:G40" si="3">E3</f>
        <v>16</v>
      </c>
      <c r="H3" t="str">
        <f t="shared" ref="H3:H40" si="4">IF(MOD(DAY(A3),3)=0,"1","0")</f>
        <v>0</v>
      </c>
      <c r="I3">
        <f t="shared" ref="I3:I40" si="5">IF(H3="1",LEN(E3)+2,LEN(E3))</f>
        <v>2</v>
      </c>
      <c r="J3" t="str">
        <f>IF(WEEKDAY(A3,2)=6,"1","0")</f>
        <v>0</v>
      </c>
      <c r="K3">
        <f>SUM(I2:I3)</f>
        <v>3</v>
      </c>
      <c r="L3" s="5">
        <f>IF(J3="1",SUM($I$2:I3)*0.9,0)</f>
        <v>0</v>
      </c>
      <c r="M3">
        <f>SUM(B3,C3,D3,E3,F3,G3)</f>
        <v>90</v>
      </c>
      <c r="N3">
        <f t="shared" ref="N3:N66" si="6">IF(I3&gt;3,I3,0)</f>
        <v>0</v>
      </c>
      <c r="O3">
        <f t="shared" ref="O3:O66" si="7">ABS(F3-G3)</f>
        <v>3</v>
      </c>
      <c r="Q3" s="6"/>
      <c r="R3" s="6"/>
    </row>
    <row r="4" spans="1:22">
      <c r="A4" s="3">
        <v>1007</v>
      </c>
      <c r="B4">
        <f t="shared" ref="B4:B39" si="8">F3</f>
        <v>19</v>
      </c>
      <c r="C4">
        <f t="shared" ref="C4:C39" si="9">G3</f>
        <v>16</v>
      </c>
      <c r="D4">
        <f t="shared" si="0"/>
        <v>30</v>
      </c>
      <c r="E4">
        <f t="shared" si="1"/>
        <v>24</v>
      </c>
      <c r="F4">
        <f t="shared" si="2"/>
        <v>26</v>
      </c>
      <c r="G4">
        <f t="shared" si="3"/>
        <v>24</v>
      </c>
      <c r="H4" t="str">
        <f>IF(MOD(DAY(A4),3)=0,"1","0")</f>
        <v>1</v>
      </c>
      <c r="I4">
        <f t="shared" si="5"/>
        <v>4</v>
      </c>
      <c r="J4" t="str">
        <f>IF(WEEKDAY(A4,2)=6,"1","0")</f>
        <v>0</v>
      </c>
      <c r="K4">
        <f>SUM(I2:I4)</f>
        <v>7</v>
      </c>
      <c r="L4" s="5">
        <f>IF(J4="1",SUM($I$2:I4)*0.9,0)</f>
        <v>0</v>
      </c>
      <c r="M4">
        <f>SUM(B4,C4,D4,E4,F4,G4)</f>
        <v>139</v>
      </c>
      <c r="N4">
        <f t="shared" si="6"/>
        <v>4</v>
      </c>
      <c r="O4">
        <f t="shared" si="7"/>
        <v>2</v>
      </c>
      <c r="Q4" s="6"/>
      <c r="R4" s="6"/>
    </row>
    <row r="5" spans="1:22">
      <c r="A5" s="3">
        <v>1008</v>
      </c>
      <c r="B5">
        <f t="shared" si="8"/>
        <v>26</v>
      </c>
      <c r="C5">
        <f t="shared" si="9"/>
        <v>24</v>
      </c>
      <c r="D5">
        <f t="shared" si="0"/>
        <v>37</v>
      </c>
      <c r="E5">
        <f t="shared" si="1"/>
        <v>32</v>
      </c>
      <c r="F5">
        <f t="shared" si="2"/>
        <v>35</v>
      </c>
      <c r="G5">
        <f t="shared" si="3"/>
        <v>32</v>
      </c>
      <c r="H5" t="str">
        <f t="shared" si="4"/>
        <v>0</v>
      </c>
      <c r="I5">
        <f t="shared" si="5"/>
        <v>2</v>
      </c>
      <c r="J5" t="str">
        <f>IF(WEEKDAY(A5,2)=6,"1","0")</f>
        <v>1</v>
      </c>
      <c r="K5">
        <f>SUM(I2:I5)</f>
        <v>9</v>
      </c>
      <c r="L5" s="5">
        <f>IF(J5="1",SUM($I$2:I5)*0.9,0)</f>
        <v>8.1</v>
      </c>
      <c r="M5">
        <f>SUM(B5,C5,D5,E5,F5,G5)</f>
        <v>186</v>
      </c>
      <c r="N5">
        <f t="shared" si="6"/>
        <v>0</v>
      </c>
      <c r="O5">
        <f t="shared" si="7"/>
        <v>3</v>
      </c>
      <c r="Q5" s="6"/>
      <c r="R5" s="6"/>
    </row>
    <row r="6" spans="1:22">
      <c r="A6" s="3">
        <v>1009</v>
      </c>
      <c r="B6">
        <f t="shared" si="8"/>
        <v>35</v>
      </c>
      <c r="C6">
        <f t="shared" si="9"/>
        <v>32</v>
      </c>
      <c r="D6">
        <f t="shared" si="0"/>
        <v>46</v>
      </c>
      <c r="E6">
        <f t="shared" si="1"/>
        <v>40</v>
      </c>
      <c r="F6">
        <f t="shared" si="2"/>
        <v>44</v>
      </c>
      <c r="G6">
        <f t="shared" si="3"/>
        <v>40</v>
      </c>
      <c r="H6" t="str">
        <f t="shared" si="4"/>
        <v>0</v>
      </c>
      <c r="I6">
        <f t="shared" si="5"/>
        <v>2</v>
      </c>
      <c r="J6" t="str">
        <f>IF(WEEKDAY(A6,2)=6,"1","0")</f>
        <v>0</v>
      </c>
      <c r="K6">
        <f>SUM(I2:I6)</f>
        <v>11</v>
      </c>
      <c r="L6" s="5">
        <f>IF(J6="1",SUM($I$2:I6)*0.9,0)</f>
        <v>0</v>
      </c>
      <c r="M6">
        <f>SUM(B6,C6,D6,E6,F6,G6)</f>
        <v>237</v>
      </c>
      <c r="N6">
        <f t="shared" si="6"/>
        <v>0</v>
      </c>
      <c r="O6">
        <f t="shared" si="7"/>
        <v>4</v>
      </c>
    </row>
    <row r="7" spans="1:22">
      <c r="A7" s="3">
        <v>1010</v>
      </c>
      <c r="B7">
        <f t="shared" si="8"/>
        <v>44</v>
      </c>
      <c r="C7">
        <f t="shared" si="9"/>
        <v>40</v>
      </c>
      <c r="D7">
        <f t="shared" si="0"/>
        <v>55</v>
      </c>
      <c r="E7">
        <f t="shared" si="1"/>
        <v>48</v>
      </c>
      <c r="F7">
        <f t="shared" si="2"/>
        <v>51</v>
      </c>
      <c r="G7">
        <f t="shared" si="3"/>
        <v>48</v>
      </c>
      <c r="H7" t="str">
        <f t="shared" si="4"/>
        <v>1</v>
      </c>
      <c r="I7">
        <f t="shared" si="5"/>
        <v>4</v>
      </c>
      <c r="J7" t="str">
        <f>IF(WEEKDAY(A7,2)=6,"1","0")</f>
        <v>0</v>
      </c>
      <c r="K7">
        <f>SUM(I2:I7)</f>
        <v>15</v>
      </c>
      <c r="L7" s="5">
        <f>IF(J7="1",SUM($I$2:I7)*0.9,0)</f>
        <v>0</v>
      </c>
      <c r="M7">
        <f>SUM(B7,C7,D7,E7,F7,G7)</f>
        <v>286</v>
      </c>
      <c r="N7">
        <f t="shared" si="6"/>
        <v>4</v>
      </c>
      <c r="O7">
        <f t="shared" si="7"/>
        <v>3</v>
      </c>
    </row>
    <row r="8" spans="1:22">
      <c r="A8" s="3">
        <v>1011</v>
      </c>
      <c r="B8">
        <f t="shared" si="8"/>
        <v>51</v>
      </c>
      <c r="C8">
        <f t="shared" si="9"/>
        <v>48</v>
      </c>
      <c r="D8">
        <f t="shared" si="0"/>
        <v>62</v>
      </c>
      <c r="E8">
        <f t="shared" si="1"/>
        <v>56</v>
      </c>
      <c r="F8">
        <f t="shared" si="2"/>
        <v>60</v>
      </c>
      <c r="G8">
        <f t="shared" si="3"/>
        <v>56</v>
      </c>
      <c r="H8" t="str">
        <f t="shared" si="4"/>
        <v>0</v>
      </c>
      <c r="I8">
        <f t="shared" si="5"/>
        <v>2</v>
      </c>
      <c r="J8" t="str">
        <f>IF(WEEKDAY(A8,2)=6,"1","0")</f>
        <v>0</v>
      </c>
      <c r="K8">
        <f>SUM($I$2:I8)</f>
        <v>17</v>
      </c>
      <c r="L8" s="5">
        <f>IF(J8="1",SUM($I$2:I8)*0.9,0)</f>
        <v>0</v>
      </c>
      <c r="M8">
        <f>SUM(B8,C8,D8,E8,F8,G8)</f>
        <v>333</v>
      </c>
      <c r="N8">
        <f t="shared" si="6"/>
        <v>0</v>
      </c>
      <c r="O8">
        <f t="shared" si="7"/>
        <v>4</v>
      </c>
    </row>
    <row r="9" spans="1:22">
      <c r="A9" s="3">
        <v>1012</v>
      </c>
      <c r="B9">
        <f t="shared" si="8"/>
        <v>60</v>
      </c>
      <c r="C9">
        <f t="shared" si="9"/>
        <v>56</v>
      </c>
      <c r="D9">
        <f t="shared" si="0"/>
        <v>71</v>
      </c>
      <c r="E9">
        <f t="shared" si="1"/>
        <v>64</v>
      </c>
      <c r="F9">
        <f t="shared" si="2"/>
        <v>69</v>
      </c>
      <c r="G9">
        <f t="shared" si="3"/>
        <v>64</v>
      </c>
      <c r="H9" t="str">
        <f t="shared" si="4"/>
        <v>0</v>
      </c>
      <c r="I9">
        <f t="shared" si="5"/>
        <v>2</v>
      </c>
      <c r="J9" t="str">
        <f>IF(WEEKDAY(A9,2)=6,"1","0")</f>
        <v>0</v>
      </c>
      <c r="K9">
        <f>SUM($I$2:I9)</f>
        <v>19</v>
      </c>
      <c r="L9" s="5">
        <f>IF(J9="1",SUM($I$2:I9)*0.9,0)</f>
        <v>0</v>
      </c>
      <c r="M9">
        <f>SUM(B9,C9,D9,E9,F9,G9)</f>
        <v>384</v>
      </c>
      <c r="N9">
        <f t="shared" si="6"/>
        <v>0</v>
      </c>
      <c r="O9">
        <f t="shared" si="7"/>
        <v>5</v>
      </c>
    </row>
    <row r="10" spans="1:22">
      <c r="A10" s="3">
        <v>1013</v>
      </c>
      <c r="B10">
        <f t="shared" si="8"/>
        <v>69</v>
      </c>
      <c r="C10">
        <f t="shared" si="9"/>
        <v>64</v>
      </c>
      <c r="D10">
        <f t="shared" si="0"/>
        <v>80</v>
      </c>
      <c r="E10">
        <f t="shared" si="1"/>
        <v>72</v>
      </c>
      <c r="F10">
        <f t="shared" si="2"/>
        <v>76</v>
      </c>
      <c r="G10">
        <f t="shared" si="3"/>
        <v>72</v>
      </c>
      <c r="H10" t="str">
        <f t="shared" si="4"/>
        <v>1</v>
      </c>
      <c r="I10">
        <f t="shared" si="5"/>
        <v>4</v>
      </c>
      <c r="J10" t="str">
        <f>IF(WEEKDAY(A10,2)=6,"1","0")</f>
        <v>0</v>
      </c>
      <c r="K10">
        <f>SUM($I$2:I10)</f>
        <v>23</v>
      </c>
      <c r="L10" s="5">
        <f>IF(J10="1",SUM($I$2:I10)*0.9,0)</f>
        <v>0</v>
      </c>
      <c r="M10">
        <f>SUM(B10,C10,D10,E10,F10,G10)</f>
        <v>433</v>
      </c>
      <c r="N10">
        <f t="shared" si="6"/>
        <v>4</v>
      </c>
      <c r="O10">
        <f t="shared" si="7"/>
        <v>4</v>
      </c>
    </row>
    <row r="11" spans="1:22">
      <c r="A11" s="3">
        <v>1014</v>
      </c>
      <c r="B11">
        <f t="shared" si="8"/>
        <v>76</v>
      </c>
      <c r="C11">
        <f t="shared" si="9"/>
        <v>72</v>
      </c>
      <c r="D11">
        <f t="shared" si="0"/>
        <v>87</v>
      </c>
      <c r="E11">
        <f t="shared" si="1"/>
        <v>80</v>
      </c>
      <c r="F11">
        <f t="shared" si="2"/>
        <v>85</v>
      </c>
      <c r="G11">
        <f t="shared" si="3"/>
        <v>80</v>
      </c>
      <c r="H11" t="str">
        <f t="shared" si="4"/>
        <v>0</v>
      </c>
      <c r="I11">
        <f t="shared" si="5"/>
        <v>2</v>
      </c>
      <c r="J11" t="str">
        <f>IF(WEEKDAY(A11,2)=6,"1","0")</f>
        <v>0</v>
      </c>
      <c r="K11">
        <f>SUM($I$2:I11)</f>
        <v>25</v>
      </c>
      <c r="L11" s="5">
        <f>IF(J11="1",SUM($I$2:I11)*0.9,0)</f>
        <v>0</v>
      </c>
      <c r="M11">
        <f>SUM(B11,C11,D11,E11,F11,G11)</f>
        <v>480</v>
      </c>
      <c r="N11">
        <f t="shared" si="6"/>
        <v>0</v>
      </c>
      <c r="O11">
        <f t="shared" si="7"/>
        <v>5</v>
      </c>
    </row>
    <row r="12" spans="1:22">
      <c r="A12" s="3">
        <v>1015</v>
      </c>
      <c r="B12">
        <f t="shared" si="8"/>
        <v>85</v>
      </c>
      <c r="C12">
        <f t="shared" si="9"/>
        <v>80</v>
      </c>
      <c r="D12">
        <f t="shared" si="0"/>
        <v>96</v>
      </c>
      <c r="E12">
        <f t="shared" si="1"/>
        <v>88</v>
      </c>
      <c r="F12">
        <f t="shared" si="2"/>
        <v>94</v>
      </c>
      <c r="G12">
        <f t="shared" si="3"/>
        <v>88</v>
      </c>
      <c r="H12" t="str">
        <f t="shared" si="4"/>
        <v>0</v>
      </c>
      <c r="I12">
        <f t="shared" si="5"/>
        <v>2</v>
      </c>
      <c r="J12" t="str">
        <f>IF(WEEKDAY(A12,2)=6,"1","0")</f>
        <v>1</v>
      </c>
      <c r="K12">
        <f>SUM($I$2:I12)</f>
        <v>27</v>
      </c>
      <c r="L12" s="5">
        <f>IF(J12="1",SUM($I$2:I12)*0.9,0)</f>
        <v>24.3</v>
      </c>
      <c r="M12">
        <f>SUM(B12,C12,D12,E12,F12,G12)</f>
        <v>531</v>
      </c>
      <c r="N12">
        <f t="shared" si="6"/>
        <v>0</v>
      </c>
      <c r="O12">
        <f t="shared" si="7"/>
        <v>6</v>
      </c>
    </row>
    <row r="13" spans="1:22">
      <c r="A13" s="3">
        <v>1016</v>
      </c>
      <c r="B13">
        <f t="shared" si="8"/>
        <v>94</v>
      </c>
      <c r="C13">
        <f t="shared" si="9"/>
        <v>88</v>
      </c>
      <c r="D13">
        <f t="shared" si="0"/>
        <v>105</v>
      </c>
      <c r="E13">
        <f t="shared" si="1"/>
        <v>96</v>
      </c>
      <c r="F13">
        <f t="shared" si="2"/>
        <v>101</v>
      </c>
      <c r="G13">
        <f t="shared" si="3"/>
        <v>96</v>
      </c>
      <c r="H13" t="str">
        <f t="shared" si="4"/>
        <v>1</v>
      </c>
      <c r="I13">
        <f t="shared" si="5"/>
        <v>4</v>
      </c>
      <c r="J13" t="str">
        <f>IF(WEEKDAY(A13,2)=6,"1","0")</f>
        <v>0</v>
      </c>
      <c r="K13">
        <f>SUM($I$2:I13)</f>
        <v>31</v>
      </c>
      <c r="L13" s="5">
        <f>IF(J13="1",SUM($I$2:I13)*0.9,0)</f>
        <v>0</v>
      </c>
      <c r="M13">
        <f>SUM(B13,C13,D13,E13,F13,G13)</f>
        <v>580</v>
      </c>
      <c r="N13">
        <f t="shared" si="6"/>
        <v>4</v>
      </c>
      <c r="O13">
        <f t="shared" si="7"/>
        <v>5</v>
      </c>
    </row>
    <row r="14" spans="1:22">
      <c r="A14" s="3">
        <v>1017</v>
      </c>
      <c r="B14">
        <f t="shared" si="8"/>
        <v>101</v>
      </c>
      <c r="C14">
        <f t="shared" si="9"/>
        <v>96</v>
      </c>
      <c r="D14">
        <f t="shared" si="0"/>
        <v>112</v>
      </c>
      <c r="E14">
        <f t="shared" si="1"/>
        <v>104</v>
      </c>
      <c r="F14">
        <f t="shared" si="2"/>
        <v>109</v>
      </c>
      <c r="G14">
        <f t="shared" si="3"/>
        <v>104</v>
      </c>
      <c r="H14" t="str">
        <f t="shared" si="4"/>
        <v>0</v>
      </c>
      <c r="I14">
        <f t="shared" si="5"/>
        <v>3</v>
      </c>
      <c r="J14" t="str">
        <f>IF(WEEKDAY(A14,2)=6,"1","0")</f>
        <v>0</v>
      </c>
      <c r="K14">
        <f>SUM($I$2:I14)</f>
        <v>34</v>
      </c>
      <c r="L14" s="5">
        <f>IF(J14="1",SUM($I$2:I14)*0.9,0)</f>
        <v>0</v>
      </c>
      <c r="M14">
        <f>SUM(B14,C14,D14,E14,F14,G14)</f>
        <v>626</v>
      </c>
      <c r="N14">
        <f t="shared" si="6"/>
        <v>0</v>
      </c>
      <c r="O14">
        <f t="shared" si="7"/>
        <v>5</v>
      </c>
    </row>
    <row r="15" spans="1:22">
      <c r="A15" s="3">
        <v>1018</v>
      </c>
      <c r="B15">
        <f t="shared" si="8"/>
        <v>109</v>
      </c>
      <c r="C15">
        <f t="shared" si="9"/>
        <v>104</v>
      </c>
      <c r="D15">
        <f t="shared" si="0"/>
        <v>120</v>
      </c>
      <c r="E15">
        <f t="shared" si="1"/>
        <v>112</v>
      </c>
      <c r="F15">
        <f t="shared" si="2"/>
        <v>117</v>
      </c>
      <c r="G15">
        <f t="shared" si="3"/>
        <v>112</v>
      </c>
      <c r="H15" t="str">
        <f t="shared" si="4"/>
        <v>0</v>
      </c>
      <c r="I15">
        <f t="shared" si="5"/>
        <v>3</v>
      </c>
      <c r="J15" t="str">
        <f>IF(WEEKDAY(A15,2)=6,"1","0")</f>
        <v>0</v>
      </c>
      <c r="K15">
        <f>SUM($I$2:I15)</f>
        <v>37</v>
      </c>
      <c r="L15" s="5">
        <f>IF(J15="1",SUM($I$2:I15)*0.9,0)</f>
        <v>0</v>
      </c>
      <c r="M15">
        <f>SUM(B15,C15,D15,E15,F15,G15)</f>
        <v>674</v>
      </c>
      <c r="N15">
        <f t="shared" si="6"/>
        <v>0</v>
      </c>
      <c r="O15">
        <f t="shared" si="7"/>
        <v>5</v>
      </c>
    </row>
    <row r="16" spans="1:22">
      <c r="A16" s="3">
        <v>1019</v>
      </c>
      <c r="B16">
        <f t="shared" si="8"/>
        <v>117</v>
      </c>
      <c r="C16">
        <f t="shared" si="9"/>
        <v>112</v>
      </c>
      <c r="D16">
        <f t="shared" si="0"/>
        <v>128</v>
      </c>
      <c r="E16">
        <f t="shared" si="1"/>
        <v>120</v>
      </c>
      <c r="F16">
        <f t="shared" si="2"/>
        <v>123</v>
      </c>
      <c r="G16">
        <f t="shared" si="3"/>
        <v>120</v>
      </c>
      <c r="H16" t="str">
        <f t="shared" si="4"/>
        <v>1</v>
      </c>
      <c r="I16">
        <f t="shared" si="5"/>
        <v>5</v>
      </c>
      <c r="J16" t="str">
        <f>IF(WEEKDAY(A16,2)=6,"1","0")</f>
        <v>0</v>
      </c>
      <c r="K16">
        <f>SUM($I$2:I16)</f>
        <v>42</v>
      </c>
      <c r="L16" s="5">
        <f>IF(J16="1",SUM($I$2:I16)*0.9,0)</f>
        <v>0</v>
      </c>
      <c r="M16">
        <f>SUM(B16,C16,D16,E16,F16,G16)</f>
        <v>720</v>
      </c>
      <c r="N16">
        <f t="shared" si="6"/>
        <v>5</v>
      </c>
      <c r="O16">
        <f t="shared" si="7"/>
        <v>3</v>
      </c>
    </row>
    <row r="17" spans="1:15">
      <c r="A17" s="3">
        <v>1020</v>
      </c>
      <c r="B17">
        <f t="shared" si="8"/>
        <v>123</v>
      </c>
      <c r="C17">
        <f t="shared" si="9"/>
        <v>120</v>
      </c>
      <c r="D17">
        <f t="shared" si="0"/>
        <v>134</v>
      </c>
      <c r="E17">
        <f t="shared" si="1"/>
        <v>128</v>
      </c>
      <c r="F17">
        <f t="shared" si="2"/>
        <v>131</v>
      </c>
      <c r="G17">
        <f t="shared" si="3"/>
        <v>128</v>
      </c>
      <c r="H17" t="str">
        <f t="shared" si="4"/>
        <v>0</v>
      </c>
      <c r="I17">
        <f t="shared" si="5"/>
        <v>3</v>
      </c>
      <c r="J17" t="str">
        <f>IF(WEEKDAY(A17,2)=6,"1","0")</f>
        <v>0</v>
      </c>
      <c r="K17">
        <f>SUM($I$2:I17)</f>
        <v>45</v>
      </c>
      <c r="L17" s="5">
        <f>IF(J17="1",SUM($I$2:I17)*0.9,0)</f>
        <v>0</v>
      </c>
      <c r="M17">
        <f>SUM(B17,C17,D17,E17,F17,G17)</f>
        <v>764</v>
      </c>
      <c r="N17">
        <f t="shared" si="6"/>
        <v>0</v>
      </c>
      <c r="O17">
        <f t="shared" si="7"/>
        <v>3</v>
      </c>
    </row>
    <row r="18" spans="1:15">
      <c r="A18" s="3">
        <v>1021</v>
      </c>
      <c r="B18">
        <f t="shared" si="8"/>
        <v>131</v>
      </c>
      <c r="C18">
        <f t="shared" si="9"/>
        <v>128</v>
      </c>
      <c r="D18">
        <f t="shared" si="0"/>
        <v>142</v>
      </c>
      <c r="E18">
        <f t="shared" si="1"/>
        <v>136</v>
      </c>
      <c r="F18">
        <f t="shared" si="2"/>
        <v>139</v>
      </c>
      <c r="G18">
        <f t="shared" si="3"/>
        <v>136</v>
      </c>
      <c r="H18" t="str">
        <f t="shared" si="4"/>
        <v>0</v>
      </c>
      <c r="I18">
        <f t="shared" si="5"/>
        <v>3</v>
      </c>
      <c r="J18" t="str">
        <f>IF(WEEKDAY(A18,2)=6,"1","0")</f>
        <v>0</v>
      </c>
      <c r="K18">
        <f>SUM($I$2:I18)</f>
        <v>48</v>
      </c>
      <c r="L18" s="5">
        <f>IF(J18="1",SUM($I$2:I18)*0.9,0)</f>
        <v>0</v>
      </c>
      <c r="M18">
        <f>SUM(B18,C18,D18,E18,F18,G18)</f>
        <v>812</v>
      </c>
      <c r="N18">
        <f t="shared" si="6"/>
        <v>0</v>
      </c>
      <c r="O18">
        <f t="shared" si="7"/>
        <v>3</v>
      </c>
    </row>
    <row r="19" spans="1:15">
      <c r="A19" s="3">
        <v>1022</v>
      </c>
      <c r="B19">
        <f t="shared" si="8"/>
        <v>139</v>
      </c>
      <c r="C19">
        <f t="shared" si="9"/>
        <v>136</v>
      </c>
      <c r="D19">
        <f t="shared" si="0"/>
        <v>150</v>
      </c>
      <c r="E19">
        <f t="shared" si="1"/>
        <v>144</v>
      </c>
      <c r="F19">
        <f t="shared" si="2"/>
        <v>145</v>
      </c>
      <c r="G19">
        <f t="shared" si="3"/>
        <v>144</v>
      </c>
      <c r="H19" t="str">
        <f t="shared" si="4"/>
        <v>1</v>
      </c>
      <c r="I19">
        <f t="shared" si="5"/>
        <v>5</v>
      </c>
      <c r="J19" t="str">
        <f>IF(WEEKDAY(A19,2)=6,"1","0")</f>
        <v>1</v>
      </c>
      <c r="K19">
        <f>SUM($I$2:I19)</f>
        <v>53</v>
      </c>
      <c r="L19" s="5">
        <f>IF(J19="1",SUM($I$2:I19)*0.9,0)</f>
        <v>47.7</v>
      </c>
      <c r="M19">
        <f>SUM(B19,C19,D19,E19,F19,G19)</f>
        <v>858</v>
      </c>
      <c r="N19">
        <f t="shared" si="6"/>
        <v>5</v>
      </c>
      <c r="O19">
        <f t="shared" si="7"/>
        <v>1</v>
      </c>
    </row>
    <row r="20" spans="1:15">
      <c r="A20" s="3">
        <v>1023</v>
      </c>
      <c r="B20">
        <f t="shared" si="8"/>
        <v>145</v>
      </c>
      <c r="C20">
        <f t="shared" si="9"/>
        <v>144</v>
      </c>
      <c r="D20">
        <f t="shared" si="0"/>
        <v>156</v>
      </c>
      <c r="E20">
        <f t="shared" si="1"/>
        <v>152</v>
      </c>
      <c r="F20">
        <f t="shared" si="2"/>
        <v>153</v>
      </c>
      <c r="G20">
        <f t="shared" si="3"/>
        <v>152</v>
      </c>
      <c r="H20" t="str">
        <f t="shared" si="4"/>
        <v>0</v>
      </c>
      <c r="I20">
        <f t="shared" si="5"/>
        <v>3</v>
      </c>
      <c r="J20" t="str">
        <f>IF(WEEKDAY(A20,2)=6,"1","0")</f>
        <v>0</v>
      </c>
      <c r="K20">
        <f>SUM($I$2:I20)</f>
        <v>56</v>
      </c>
      <c r="L20" s="5">
        <f>IF(J20="1",SUM($I$2:I20)*0.9,0)</f>
        <v>0</v>
      </c>
      <c r="M20">
        <f>SUM(B20,C20,D20,E20,F20,G20)</f>
        <v>902</v>
      </c>
      <c r="N20">
        <f t="shared" si="6"/>
        <v>0</v>
      </c>
      <c r="O20">
        <f t="shared" si="7"/>
        <v>1</v>
      </c>
    </row>
    <row r="21" spans="1:15">
      <c r="A21" s="3">
        <v>1024</v>
      </c>
      <c r="B21">
        <f t="shared" si="8"/>
        <v>153</v>
      </c>
      <c r="C21">
        <f t="shared" si="9"/>
        <v>152</v>
      </c>
      <c r="D21">
        <f t="shared" si="0"/>
        <v>164</v>
      </c>
      <c r="E21">
        <f t="shared" si="1"/>
        <v>160</v>
      </c>
      <c r="F21">
        <f t="shared" si="2"/>
        <v>161</v>
      </c>
      <c r="G21">
        <f t="shared" si="3"/>
        <v>160</v>
      </c>
      <c r="H21" t="str">
        <f t="shared" si="4"/>
        <v>0</v>
      </c>
      <c r="I21">
        <f t="shared" si="5"/>
        <v>3</v>
      </c>
      <c r="J21" t="str">
        <f>IF(WEEKDAY(A21,2)=6,"1","0")</f>
        <v>0</v>
      </c>
      <c r="K21">
        <f>SUM($I$2:I21)</f>
        <v>59</v>
      </c>
      <c r="L21" s="5">
        <f>IF(J21="1",SUM($I$2:I21)*0.9,0)</f>
        <v>0</v>
      </c>
      <c r="M21">
        <f>SUM(B21,C21,D21,E21,F21,G21)</f>
        <v>950</v>
      </c>
      <c r="N21">
        <f t="shared" si="6"/>
        <v>0</v>
      </c>
      <c r="O21">
        <f t="shared" si="7"/>
        <v>1</v>
      </c>
    </row>
    <row r="22" spans="1:15">
      <c r="A22" s="3">
        <v>1025</v>
      </c>
      <c r="B22">
        <f t="shared" si="8"/>
        <v>161</v>
      </c>
      <c r="C22">
        <f t="shared" si="9"/>
        <v>160</v>
      </c>
      <c r="D22">
        <f t="shared" si="0"/>
        <v>172</v>
      </c>
      <c r="E22">
        <f t="shared" si="1"/>
        <v>168</v>
      </c>
      <c r="F22">
        <f t="shared" si="2"/>
        <v>167</v>
      </c>
      <c r="G22">
        <f t="shared" si="3"/>
        <v>168</v>
      </c>
      <c r="H22" t="str">
        <f t="shared" si="4"/>
        <v>1</v>
      </c>
      <c r="I22">
        <f t="shared" si="5"/>
        <v>5</v>
      </c>
      <c r="J22" t="str">
        <f>IF(WEEKDAY(A22,2)=6,"1","0")</f>
        <v>0</v>
      </c>
      <c r="K22">
        <f>SUM($I$2:I22)</f>
        <v>64</v>
      </c>
      <c r="L22" s="5">
        <f>IF(J22="1",SUM($I$2:I22)*0.9,0)</f>
        <v>0</v>
      </c>
      <c r="M22">
        <f>SUM(B22,C22,D22,E22,F22,G22)</f>
        <v>996</v>
      </c>
      <c r="N22">
        <f t="shared" si="6"/>
        <v>5</v>
      </c>
      <c r="O22">
        <f t="shared" si="7"/>
        <v>1</v>
      </c>
    </row>
    <row r="23" spans="1:15">
      <c r="A23" s="3">
        <v>1026</v>
      </c>
      <c r="B23">
        <f t="shared" si="8"/>
        <v>167</v>
      </c>
      <c r="C23">
        <f t="shared" si="9"/>
        <v>168</v>
      </c>
      <c r="D23">
        <f t="shared" si="0"/>
        <v>178</v>
      </c>
      <c r="E23">
        <f t="shared" si="1"/>
        <v>176</v>
      </c>
      <c r="F23">
        <f t="shared" si="2"/>
        <v>175</v>
      </c>
      <c r="G23">
        <f t="shared" si="3"/>
        <v>176</v>
      </c>
      <c r="H23" t="str">
        <f t="shared" si="4"/>
        <v>0</v>
      </c>
      <c r="I23">
        <f t="shared" si="5"/>
        <v>3</v>
      </c>
      <c r="J23" t="str">
        <f>IF(WEEKDAY(A23,2)=6,"1","0")</f>
        <v>0</v>
      </c>
      <c r="K23">
        <f>SUM($I$2:I23)</f>
        <v>67</v>
      </c>
      <c r="L23" s="5">
        <f>IF(J23="1",SUM($I$2:I23)*0.9,0)</f>
        <v>0</v>
      </c>
      <c r="M23">
        <f>SUM(B23,C23,D23,E23,F23,G23)</f>
        <v>1040</v>
      </c>
      <c r="N23">
        <f t="shared" si="6"/>
        <v>0</v>
      </c>
      <c r="O23">
        <f t="shared" si="7"/>
        <v>1</v>
      </c>
    </row>
    <row r="24" spans="1:15">
      <c r="A24" s="3">
        <v>1027</v>
      </c>
      <c r="B24">
        <f t="shared" si="8"/>
        <v>175</v>
      </c>
      <c r="C24">
        <f t="shared" si="9"/>
        <v>176</v>
      </c>
      <c r="D24">
        <f t="shared" si="0"/>
        <v>186</v>
      </c>
      <c r="E24">
        <f t="shared" si="1"/>
        <v>184</v>
      </c>
      <c r="F24">
        <f t="shared" si="2"/>
        <v>183</v>
      </c>
      <c r="G24">
        <f t="shared" si="3"/>
        <v>184</v>
      </c>
      <c r="H24" t="str">
        <f t="shared" si="4"/>
        <v>0</v>
      </c>
      <c r="I24">
        <f t="shared" si="5"/>
        <v>3</v>
      </c>
      <c r="J24" t="str">
        <f>IF(WEEKDAY(A24,2)=6,"1","0")</f>
        <v>0</v>
      </c>
      <c r="K24">
        <f>SUM($I$2:I24)</f>
        <v>70</v>
      </c>
      <c r="L24" s="5">
        <f>IF(J24="1",SUM($I$2:I24)*0.9,0)</f>
        <v>0</v>
      </c>
      <c r="M24">
        <f>SUM(B24,C24,D24,E24,F24,G24)</f>
        <v>1088</v>
      </c>
      <c r="N24">
        <f t="shared" si="6"/>
        <v>0</v>
      </c>
      <c r="O24">
        <f t="shared" si="7"/>
        <v>1</v>
      </c>
    </row>
    <row r="25" spans="1:15">
      <c r="A25" s="3">
        <v>1028</v>
      </c>
      <c r="B25">
        <f t="shared" si="8"/>
        <v>183</v>
      </c>
      <c r="C25">
        <f t="shared" si="9"/>
        <v>184</v>
      </c>
      <c r="D25">
        <f t="shared" si="0"/>
        <v>194</v>
      </c>
      <c r="E25">
        <f t="shared" si="1"/>
        <v>192</v>
      </c>
      <c r="F25">
        <f t="shared" si="2"/>
        <v>189</v>
      </c>
      <c r="G25">
        <f t="shared" si="3"/>
        <v>192</v>
      </c>
      <c r="H25" t="str">
        <f t="shared" si="4"/>
        <v>1</v>
      </c>
      <c r="I25">
        <f t="shared" si="5"/>
        <v>5</v>
      </c>
      <c r="J25" t="str">
        <f>IF(WEEKDAY(A25,2)=6,"1","0")</f>
        <v>0</v>
      </c>
      <c r="K25">
        <f>SUM($I$2:I25)</f>
        <v>75</v>
      </c>
      <c r="L25" s="5">
        <f>IF(J25="1",SUM($I$2:I25)*0.9,0)</f>
        <v>0</v>
      </c>
      <c r="M25">
        <f>SUM(B25,C25,D25,E25,F25,G25)</f>
        <v>1134</v>
      </c>
      <c r="N25">
        <f t="shared" si="6"/>
        <v>5</v>
      </c>
      <c r="O25">
        <f t="shared" si="7"/>
        <v>3</v>
      </c>
    </row>
    <row r="26" spans="1:15">
      <c r="A26" s="3">
        <v>1029</v>
      </c>
      <c r="B26">
        <f t="shared" si="8"/>
        <v>189</v>
      </c>
      <c r="C26">
        <f t="shared" si="9"/>
        <v>192</v>
      </c>
      <c r="D26">
        <f t="shared" si="0"/>
        <v>200</v>
      </c>
      <c r="E26">
        <f t="shared" si="1"/>
        <v>200</v>
      </c>
      <c r="F26">
        <f t="shared" si="2"/>
        <v>197</v>
      </c>
      <c r="G26">
        <f t="shared" si="3"/>
        <v>200</v>
      </c>
      <c r="H26" t="str">
        <f t="shared" si="4"/>
        <v>0</v>
      </c>
      <c r="I26">
        <f t="shared" si="5"/>
        <v>3</v>
      </c>
      <c r="J26" t="str">
        <f>IF(WEEKDAY(A26,2)=6,"1","0")</f>
        <v>1</v>
      </c>
      <c r="K26">
        <f>SUM($I$2:I26)</f>
        <v>78</v>
      </c>
      <c r="L26" s="5">
        <f>IF(J26="1",SUM($I$2:I26)*0.9,0)</f>
        <v>70.2</v>
      </c>
      <c r="M26">
        <f>SUM(B26,C26,D26,E26,F26,G26)</f>
        <v>1178</v>
      </c>
      <c r="N26">
        <f t="shared" si="6"/>
        <v>0</v>
      </c>
      <c r="O26">
        <f t="shared" si="7"/>
        <v>3</v>
      </c>
    </row>
    <row r="27" spans="1:15">
      <c r="A27" s="3">
        <v>1030</v>
      </c>
      <c r="B27">
        <f t="shared" si="8"/>
        <v>197</v>
      </c>
      <c r="C27">
        <f t="shared" si="9"/>
        <v>200</v>
      </c>
      <c r="D27">
        <f t="shared" si="0"/>
        <v>208</v>
      </c>
      <c r="E27">
        <f t="shared" si="1"/>
        <v>208</v>
      </c>
      <c r="F27">
        <f t="shared" si="2"/>
        <v>205</v>
      </c>
      <c r="G27">
        <f t="shared" si="3"/>
        <v>208</v>
      </c>
      <c r="H27" t="str">
        <f t="shared" si="4"/>
        <v>0</v>
      </c>
      <c r="I27">
        <f t="shared" si="5"/>
        <v>3</v>
      </c>
      <c r="J27" t="str">
        <f>IF(WEEKDAY(A27,2)=6,"1","0")</f>
        <v>0</v>
      </c>
      <c r="K27">
        <f>SUM($I$2:I27)</f>
        <v>81</v>
      </c>
      <c r="L27" s="5">
        <f>IF(J27="1",SUM($I$2:I27)*0.9,0)</f>
        <v>0</v>
      </c>
      <c r="M27">
        <f>SUM(B27,C27,D27,E27,F27,G27)</f>
        <v>1226</v>
      </c>
      <c r="N27">
        <f t="shared" si="6"/>
        <v>0</v>
      </c>
      <c r="O27">
        <f t="shared" si="7"/>
        <v>3</v>
      </c>
    </row>
    <row r="28" spans="1:15">
      <c r="A28" s="3">
        <v>1031</v>
      </c>
      <c r="B28">
        <f t="shared" si="8"/>
        <v>205</v>
      </c>
      <c r="C28">
        <f t="shared" si="9"/>
        <v>208</v>
      </c>
      <c r="D28">
        <f t="shared" si="0"/>
        <v>216</v>
      </c>
      <c r="E28">
        <f t="shared" si="1"/>
        <v>216</v>
      </c>
      <c r="F28">
        <f t="shared" si="2"/>
        <v>211</v>
      </c>
      <c r="G28">
        <f t="shared" si="3"/>
        <v>216</v>
      </c>
      <c r="H28" t="str">
        <f t="shared" si="4"/>
        <v>1</v>
      </c>
      <c r="I28">
        <f t="shared" si="5"/>
        <v>5</v>
      </c>
      <c r="J28" t="str">
        <f>IF(WEEKDAY(A28,2)=6,"1","0")</f>
        <v>0</v>
      </c>
      <c r="K28">
        <f>SUM($I$2:I28)</f>
        <v>86</v>
      </c>
      <c r="L28" s="5">
        <f>IF(J28="1",SUM($I$2:I28)*0.9,0)</f>
        <v>0</v>
      </c>
      <c r="M28">
        <f>SUM(B28,C28,D28,E28,F28,G28)</f>
        <v>1272</v>
      </c>
      <c r="N28">
        <f t="shared" si="6"/>
        <v>5</v>
      </c>
      <c r="O28">
        <f t="shared" si="7"/>
        <v>5</v>
      </c>
    </row>
    <row r="29" spans="1:15">
      <c r="A29" s="3">
        <v>1032</v>
      </c>
      <c r="B29">
        <f t="shared" si="8"/>
        <v>211</v>
      </c>
      <c r="C29">
        <f t="shared" si="9"/>
        <v>216</v>
      </c>
      <c r="D29">
        <f t="shared" si="0"/>
        <v>222</v>
      </c>
      <c r="E29">
        <f t="shared" si="1"/>
        <v>224</v>
      </c>
      <c r="F29">
        <f t="shared" si="2"/>
        <v>219</v>
      </c>
      <c r="G29">
        <f t="shared" si="3"/>
        <v>224</v>
      </c>
      <c r="H29" t="str">
        <f t="shared" si="4"/>
        <v>0</v>
      </c>
      <c r="I29">
        <f t="shared" si="5"/>
        <v>3</v>
      </c>
      <c r="J29" t="str">
        <f>IF(WEEKDAY(A29,2)=6,"1","0")</f>
        <v>0</v>
      </c>
      <c r="K29">
        <f>SUM($I$2:I29)</f>
        <v>89</v>
      </c>
      <c r="L29" s="5">
        <f>IF(J29="1",SUM($I$2:I29)*0.9,0)</f>
        <v>0</v>
      </c>
      <c r="M29">
        <f>SUM(B29,C29,D29,E29,F29,G29)</f>
        <v>1316</v>
      </c>
      <c r="N29">
        <f t="shared" si="6"/>
        <v>0</v>
      </c>
      <c r="O29">
        <f t="shared" si="7"/>
        <v>5</v>
      </c>
    </row>
    <row r="30" spans="1:15">
      <c r="A30" s="3">
        <v>1033</v>
      </c>
      <c r="B30">
        <f t="shared" si="8"/>
        <v>219</v>
      </c>
      <c r="C30">
        <f t="shared" si="9"/>
        <v>224</v>
      </c>
      <c r="D30">
        <f t="shared" si="0"/>
        <v>230</v>
      </c>
      <c r="E30">
        <f t="shared" si="1"/>
        <v>232</v>
      </c>
      <c r="F30">
        <f t="shared" si="2"/>
        <v>227</v>
      </c>
      <c r="G30">
        <f t="shared" si="3"/>
        <v>232</v>
      </c>
      <c r="H30" t="str">
        <f t="shared" si="4"/>
        <v>0</v>
      </c>
      <c r="I30">
        <f t="shared" si="5"/>
        <v>3</v>
      </c>
      <c r="J30" t="str">
        <f>IF(WEEKDAY(A30,2)=6,"1","0")</f>
        <v>0</v>
      </c>
      <c r="K30">
        <f>SUM($I$2:I30)</f>
        <v>92</v>
      </c>
      <c r="L30" s="5">
        <f>IF(J30="1",SUM($I$2:I30)*0.9,0)</f>
        <v>0</v>
      </c>
      <c r="M30">
        <f>SUM(B30,C30,D30,E30,F30,G30)</f>
        <v>1364</v>
      </c>
      <c r="N30">
        <f t="shared" si="6"/>
        <v>0</v>
      </c>
      <c r="O30">
        <f t="shared" si="7"/>
        <v>5</v>
      </c>
    </row>
    <row r="31" spans="1:15">
      <c r="A31" s="3">
        <v>1034</v>
      </c>
      <c r="B31">
        <f t="shared" si="8"/>
        <v>227</v>
      </c>
      <c r="C31">
        <f t="shared" si="9"/>
        <v>232</v>
      </c>
      <c r="D31">
        <f t="shared" si="0"/>
        <v>238</v>
      </c>
      <c r="E31">
        <f t="shared" si="1"/>
        <v>240</v>
      </c>
      <c r="F31">
        <f t="shared" si="2"/>
        <v>233</v>
      </c>
      <c r="G31">
        <f t="shared" si="3"/>
        <v>240</v>
      </c>
      <c r="H31" t="str">
        <f t="shared" si="4"/>
        <v>1</v>
      </c>
      <c r="I31">
        <f t="shared" si="5"/>
        <v>5</v>
      </c>
      <c r="J31" t="str">
        <f>IF(WEEKDAY(A31,2)=6,"1","0")</f>
        <v>0</v>
      </c>
      <c r="K31">
        <f>SUM($I$2:I31)</f>
        <v>97</v>
      </c>
      <c r="L31" s="5">
        <f>IF(J31="1",SUM($I$2:I31)*0.9,0)</f>
        <v>0</v>
      </c>
      <c r="M31">
        <f>SUM(B31,C31,D31,E31,F31,G31)</f>
        <v>1410</v>
      </c>
      <c r="N31">
        <f t="shared" si="6"/>
        <v>5</v>
      </c>
      <c r="O31">
        <f t="shared" si="7"/>
        <v>7</v>
      </c>
    </row>
    <row r="32" spans="1:15">
      <c r="A32" s="3">
        <v>1035</v>
      </c>
      <c r="B32">
        <f t="shared" si="8"/>
        <v>233</v>
      </c>
      <c r="C32">
        <f t="shared" si="9"/>
        <v>240</v>
      </c>
      <c r="D32">
        <f t="shared" si="0"/>
        <v>244</v>
      </c>
      <c r="E32">
        <f t="shared" si="1"/>
        <v>248</v>
      </c>
      <c r="F32">
        <f t="shared" si="2"/>
        <v>241</v>
      </c>
      <c r="G32">
        <f t="shared" si="3"/>
        <v>248</v>
      </c>
      <c r="H32" t="str">
        <f t="shared" si="4"/>
        <v>0</v>
      </c>
      <c r="I32">
        <f t="shared" si="5"/>
        <v>3</v>
      </c>
      <c r="J32" t="str">
        <f>IF(WEEKDAY(A32,2)=6,"1","0")</f>
        <v>0</v>
      </c>
      <c r="K32">
        <f>SUM($I$2:I32)</f>
        <v>100</v>
      </c>
      <c r="L32" s="5">
        <f>IF(J32="1",SUM($I$2:I32)*0.9,0)</f>
        <v>0</v>
      </c>
      <c r="M32">
        <f>SUM(B32,C32,D32,E32,F32,G32)</f>
        <v>1454</v>
      </c>
      <c r="N32">
        <f t="shared" si="6"/>
        <v>0</v>
      </c>
      <c r="O32">
        <f t="shared" si="7"/>
        <v>7</v>
      </c>
    </row>
    <row r="33" spans="1:15">
      <c r="A33" s="3">
        <v>1036</v>
      </c>
      <c r="B33">
        <f t="shared" si="8"/>
        <v>241</v>
      </c>
      <c r="C33">
        <f t="shared" si="9"/>
        <v>248</v>
      </c>
      <c r="D33">
        <f t="shared" si="0"/>
        <v>252</v>
      </c>
      <c r="E33">
        <f t="shared" si="1"/>
        <v>256</v>
      </c>
      <c r="F33">
        <f t="shared" si="2"/>
        <v>249</v>
      </c>
      <c r="G33">
        <f t="shared" si="3"/>
        <v>256</v>
      </c>
      <c r="H33" t="str">
        <f t="shared" si="4"/>
        <v>0</v>
      </c>
      <c r="I33">
        <f t="shared" si="5"/>
        <v>3</v>
      </c>
      <c r="J33" t="str">
        <f>IF(WEEKDAY(A33,2)=6,"1","0")</f>
        <v>1</v>
      </c>
      <c r="K33">
        <f>SUM($I$2:I33)</f>
        <v>103</v>
      </c>
      <c r="L33" s="5">
        <f>IF(J33="1",SUM($I$2:I33)*0.9,0)</f>
        <v>92.7</v>
      </c>
      <c r="M33">
        <f>SUM(B33,C33,D33,E33,F33,G33)</f>
        <v>1502</v>
      </c>
      <c r="N33">
        <f t="shared" si="6"/>
        <v>0</v>
      </c>
      <c r="O33">
        <f t="shared" si="7"/>
        <v>7</v>
      </c>
    </row>
    <row r="34" spans="1:15">
      <c r="A34" s="3">
        <v>1037</v>
      </c>
      <c r="B34">
        <f t="shared" si="8"/>
        <v>249</v>
      </c>
      <c r="C34">
        <f t="shared" si="9"/>
        <v>256</v>
      </c>
      <c r="D34">
        <f t="shared" si="0"/>
        <v>260</v>
      </c>
      <c r="E34">
        <f t="shared" si="1"/>
        <v>264</v>
      </c>
      <c r="F34">
        <f t="shared" si="2"/>
        <v>257</v>
      </c>
      <c r="G34">
        <f t="shared" si="3"/>
        <v>264</v>
      </c>
      <c r="H34" t="str">
        <f t="shared" si="4"/>
        <v>0</v>
      </c>
      <c r="I34">
        <f t="shared" si="5"/>
        <v>3</v>
      </c>
      <c r="J34" t="str">
        <f>IF(WEEKDAY(A34,2)=6,"1","0")</f>
        <v>0</v>
      </c>
      <c r="K34">
        <f>SUM($I$2:I34)</f>
        <v>106</v>
      </c>
      <c r="L34" s="5">
        <f>IF(J34="1",SUM($I$2:I34)*0.9,0)</f>
        <v>0</v>
      </c>
      <c r="M34">
        <f>SUM(B34,C34,D34,E34,F34,G34)</f>
        <v>1550</v>
      </c>
      <c r="N34">
        <f t="shared" si="6"/>
        <v>0</v>
      </c>
      <c r="O34">
        <f t="shared" si="7"/>
        <v>7</v>
      </c>
    </row>
    <row r="35" spans="1:15">
      <c r="A35" s="3">
        <v>1038</v>
      </c>
      <c r="B35">
        <f t="shared" si="8"/>
        <v>257</v>
      </c>
      <c r="C35">
        <f t="shared" si="9"/>
        <v>264</v>
      </c>
      <c r="D35">
        <f t="shared" si="0"/>
        <v>268</v>
      </c>
      <c r="E35">
        <f t="shared" si="1"/>
        <v>272</v>
      </c>
      <c r="F35">
        <f t="shared" si="2"/>
        <v>263</v>
      </c>
      <c r="G35">
        <f t="shared" si="3"/>
        <v>272</v>
      </c>
      <c r="H35" t="str">
        <f t="shared" si="4"/>
        <v>1</v>
      </c>
      <c r="I35">
        <f t="shared" si="5"/>
        <v>5</v>
      </c>
      <c r="J35" t="str">
        <f>IF(WEEKDAY(A35,2)=6,"1","0")</f>
        <v>0</v>
      </c>
      <c r="K35">
        <f>SUM($I$2:I35)</f>
        <v>111</v>
      </c>
      <c r="L35" s="5">
        <f>IF(J35="1",SUM($I$2:I35)*0.9,0)</f>
        <v>0</v>
      </c>
      <c r="M35">
        <f>SUM(B35,C35,D35,E35,F35,G35)</f>
        <v>1596</v>
      </c>
      <c r="N35">
        <f t="shared" si="6"/>
        <v>5</v>
      </c>
      <c r="O35">
        <f t="shared" si="7"/>
        <v>9</v>
      </c>
    </row>
    <row r="36" spans="1:15">
      <c r="A36" s="3">
        <v>1039</v>
      </c>
      <c r="B36">
        <f t="shared" si="8"/>
        <v>263</v>
      </c>
      <c r="C36">
        <f t="shared" si="9"/>
        <v>272</v>
      </c>
      <c r="D36">
        <f t="shared" si="0"/>
        <v>274</v>
      </c>
      <c r="E36">
        <f t="shared" si="1"/>
        <v>280</v>
      </c>
      <c r="F36">
        <f t="shared" si="2"/>
        <v>271</v>
      </c>
      <c r="G36">
        <f t="shared" si="3"/>
        <v>280</v>
      </c>
      <c r="H36" t="str">
        <f t="shared" si="4"/>
        <v>0</v>
      </c>
      <c r="I36">
        <f t="shared" si="5"/>
        <v>3</v>
      </c>
      <c r="J36" t="str">
        <f>IF(WEEKDAY(A36,2)=6,"1","0")</f>
        <v>0</v>
      </c>
      <c r="K36">
        <f>SUM($I$2:I36)</f>
        <v>114</v>
      </c>
      <c r="L36" s="5">
        <f>IF(J36="1",SUM($I$2:I36)*0.9,0)</f>
        <v>0</v>
      </c>
      <c r="M36">
        <f>SUM(B36,C36,D36,E36,F36,G36)</f>
        <v>1640</v>
      </c>
      <c r="N36">
        <f t="shared" si="6"/>
        <v>0</v>
      </c>
      <c r="O36">
        <f t="shared" si="7"/>
        <v>9</v>
      </c>
    </row>
    <row r="37" spans="1:15">
      <c r="A37" s="3">
        <v>1040</v>
      </c>
      <c r="B37">
        <f t="shared" si="8"/>
        <v>271</v>
      </c>
      <c r="C37">
        <f t="shared" si="9"/>
        <v>280</v>
      </c>
      <c r="D37">
        <f t="shared" si="0"/>
        <v>282</v>
      </c>
      <c r="E37">
        <f t="shared" si="1"/>
        <v>288</v>
      </c>
      <c r="F37">
        <f t="shared" si="2"/>
        <v>279</v>
      </c>
      <c r="G37">
        <f t="shared" si="3"/>
        <v>288</v>
      </c>
      <c r="H37" t="str">
        <f t="shared" si="4"/>
        <v>0</v>
      </c>
      <c r="I37">
        <f t="shared" si="5"/>
        <v>3</v>
      </c>
      <c r="J37" t="str">
        <f>IF(WEEKDAY(A37,2)=6,"1","0")</f>
        <v>0</v>
      </c>
      <c r="K37">
        <f>SUM($I$2:I37)</f>
        <v>117</v>
      </c>
      <c r="L37" s="5">
        <f>IF(J37="1",SUM($I$2:I37)*0.9,0)</f>
        <v>0</v>
      </c>
      <c r="M37">
        <f>SUM(B37,C37,D37,E37,F37,G37)</f>
        <v>1688</v>
      </c>
      <c r="N37">
        <f t="shared" si="6"/>
        <v>0</v>
      </c>
      <c r="O37">
        <f t="shared" si="7"/>
        <v>9</v>
      </c>
    </row>
    <row r="38" spans="1:15">
      <c r="A38" s="3">
        <v>1041</v>
      </c>
      <c r="B38">
        <f t="shared" si="8"/>
        <v>279</v>
      </c>
      <c r="C38">
        <f t="shared" si="9"/>
        <v>288</v>
      </c>
      <c r="D38">
        <f t="shared" si="0"/>
        <v>290</v>
      </c>
      <c r="E38">
        <f t="shared" si="1"/>
        <v>296</v>
      </c>
      <c r="F38">
        <f t="shared" si="2"/>
        <v>285</v>
      </c>
      <c r="G38">
        <f t="shared" si="3"/>
        <v>296</v>
      </c>
      <c r="H38" t="str">
        <f t="shared" si="4"/>
        <v>1</v>
      </c>
      <c r="I38">
        <f t="shared" si="5"/>
        <v>5</v>
      </c>
      <c r="J38" t="str">
        <f>IF(WEEKDAY(A38,2)=6,"1","0")</f>
        <v>0</v>
      </c>
      <c r="K38">
        <f>SUM($I$2:I38)</f>
        <v>122</v>
      </c>
      <c r="L38" s="5">
        <f>IF(J38="1",SUM($I$2:I38)*0.9,0)</f>
        <v>0</v>
      </c>
      <c r="M38">
        <f>SUM(B38,C38,D38,E38,F38,G38)</f>
        <v>1734</v>
      </c>
      <c r="N38">
        <f t="shared" si="6"/>
        <v>5</v>
      </c>
      <c r="O38">
        <f t="shared" si="7"/>
        <v>11</v>
      </c>
    </row>
    <row r="39" spans="1:15">
      <c r="A39" s="3">
        <v>1042</v>
      </c>
      <c r="B39">
        <f t="shared" si="8"/>
        <v>285</v>
      </c>
      <c r="C39">
        <f t="shared" si="9"/>
        <v>296</v>
      </c>
      <c r="D39">
        <f t="shared" si="0"/>
        <v>296</v>
      </c>
      <c r="E39">
        <f t="shared" si="1"/>
        <v>304</v>
      </c>
      <c r="F39">
        <f t="shared" si="2"/>
        <v>293</v>
      </c>
      <c r="G39">
        <f t="shared" si="3"/>
        <v>304</v>
      </c>
      <c r="H39" t="str">
        <f t="shared" si="4"/>
        <v>0</v>
      </c>
      <c r="I39">
        <f t="shared" si="5"/>
        <v>3</v>
      </c>
      <c r="J39" t="str">
        <f>IF(WEEKDAY(A39,2)=6,"1","0")</f>
        <v>0</v>
      </c>
      <c r="K39">
        <f>SUM($I$2:I39)</f>
        <v>125</v>
      </c>
      <c r="L39" s="5">
        <f>IF(J39="1",SUM($I$2:I39)*0.9,0)</f>
        <v>0</v>
      </c>
      <c r="M39">
        <f>SUM(B39,C39,D39,E39,F39,G39)</f>
        <v>1778</v>
      </c>
      <c r="N39">
        <f t="shared" si="6"/>
        <v>0</v>
      </c>
      <c r="O39">
        <f t="shared" si="7"/>
        <v>11</v>
      </c>
    </row>
    <row r="40" spans="1:15">
      <c r="A40" s="3">
        <v>1043</v>
      </c>
      <c r="B40">
        <v>0</v>
      </c>
      <c r="C40">
        <v>0</v>
      </c>
      <c r="D40">
        <f t="shared" si="0"/>
        <v>11</v>
      </c>
      <c r="E40">
        <f t="shared" si="1"/>
        <v>8</v>
      </c>
      <c r="F40">
        <f t="shared" si="2"/>
        <v>10</v>
      </c>
      <c r="G40">
        <f t="shared" si="3"/>
        <v>8</v>
      </c>
      <c r="H40" t="str">
        <f t="shared" si="4"/>
        <v>0</v>
      </c>
      <c r="I40">
        <f t="shared" si="5"/>
        <v>1</v>
      </c>
      <c r="J40" t="str">
        <f>IF(WEEKDAY(A40,2)=6,"1","0")</f>
        <v>1</v>
      </c>
      <c r="K40">
        <f>SUM($I$2:I40)</f>
        <v>126</v>
      </c>
      <c r="L40" s="5">
        <f>IF(J40="1",SUM($I$2:I40)*0.9,0)</f>
        <v>113.4</v>
      </c>
      <c r="M40">
        <f>SUM(B40,C40,D40,E40,F40,G40)</f>
        <v>37</v>
      </c>
      <c r="N40">
        <f t="shared" si="6"/>
        <v>0</v>
      </c>
      <c r="O40">
        <f t="shared" si="7"/>
        <v>2</v>
      </c>
    </row>
    <row r="41" spans="1:15">
      <c r="A41" s="3">
        <v>1044</v>
      </c>
      <c r="B41">
        <f t="shared" ref="B41:B77" si="10">F40</f>
        <v>10</v>
      </c>
      <c r="C41">
        <f t="shared" ref="C41:C77" si="11">G40</f>
        <v>8</v>
      </c>
      <c r="D41">
        <f t="shared" ref="D41:D104" si="12">B41+11</f>
        <v>21</v>
      </c>
      <c r="E41">
        <f t="shared" ref="E41:E104" si="13">C41+8</f>
        <v>16</v>
      </c>
      <c r="F41">
        <f t="shared" ref="F41:F104" si="14">D41-I41</f>
        <v>17</v>
      </c>
      <c r="G41">
        <f t="shared" ref="G41:G104" si="15">E41</f>
        <v>16</v>
      </c>
      <c r="H41" t="str">
        <f t="shared" ref="H41:H104" si="16">IF(MOD(DAY(A41),3)=0,"1","0")</f>
        <v>1</v>
      </c>
      <c r="I41">
        <f t="shared" ref="I41:I104" si="17">IF(H41="1",LEN(E41)+2,LEN(E41))</f>
        <v>4</v>
      </c>
      <c r="J41" t="str">
        <f>IF(WEEKDAY(A41,2)=6,"1","0")</f>
        <v>0</v>
      </c>
      <c r="K41">
        <f>SUM($I$2:I41)</f>
        <v>130</v>
      </c>
      <c r="L41" s="5">
        <f>IF(J41="1",SUM($I$2:I41)*0.9,0)</f>
        <v>0</v>
      </c>
      <c r="M41">
        <f>SUM(B41,C41,D41,E41,F41,G41)</f>
        <v>88</v>
      </c>
      <c r="N41">
        <f t="shared" si="6"/>
        <v>4</v>
      </c>
      <c r="O41">
        <f t="shared" si="7"/>
        <v>1</v>
      </c>
    </row>
    <row r="42" spans="1:15">
      <c r="A42" s="3">
        <v>1045</v>
      </c>
      <c r="B42">
        <f t="shared" si="10"/>
        <v>17</v>
      </c>
      <c r="C42">
        <f t="shared" si="11"/>
        <v>16</v>
      </c>
      <c r="D42">
        <f t="shared" si="12"/>
        <v>28</v>
      </c>
      <c r="E42">
        <f t="shared" si="13"/>
        <v>24</v>
      </c>
      <c r="F42">
        <f t="shared" si="14"/>
        <v>26</v>
      </c>
      <c r="G42">
        <f t="shared" si="15"/>
        <v>24</v>
      </c>
      <c r="H42" t="str">
        <f t="shared" si="16"/>
        <v>0</v>
      </c>
      <c r="I42">
        <f t="shared" si="17"/>
        <v>2</v>
      </c>
      <c r="J42" t="str">
        <f>IF(WEEKDAY(A42,2)=6,"1","0")</f>
        <v>0</v>
      </c>
      <c r="K42">
        <f>SUM($I$2:I42)</f>
        <v>132</v>
      </c>
      <c r="L42" s="5">
        <f>IF(J42="1",SUM($I$2:I42)*0.9,0)</f>
        <v>0</v>
      </c>
      <c r="M42">
        <f>SUM(B42,C42,D42,E42,F42,G42)</f>
        <v>135</v>
      </c>
      <c r="N42">
        <f t="shared" si="6"/>
        <v>0</v>
      </c>
      <c r="O42">
        <f t="shared" si="7"/>
        <v>2</v>
      </c>
    </row>
    <row r="43" spans="1:15">
      <c r="A43" s="3">
        <v>1046</v>
      </c>
      <c r="B43">
        <f t="shared" si="10"/>
        <v>26</v>
      </c>
      <c r="C43">
        <f t="shared" si="11"/>
        <v>24</v>
      </c>
      <c r="D43">
        <f t="shared" si="12"/>
        <v>37</v>
      </c>
      <c r="E43">
        <f t="shared" si="13"/>
        <v>32</v>
      </c>
      <c r="F43">
        <f t="shared" si="14"/>
        <v>35</v>
      </c>
      <c r="G43">
        <f t="shared" si="15"/>
        <v>32</v>
      </c>
      <c r="H43" t="str">
        <f t="shared" si="16"/>
        <v>0</v>
      </c>
      <c r="I43">
        <f t="shared" si="17"/>
        <v>2</v>
      </c>
      <c r="J43" t="str">
        <f>IF(WEEKDAY(A43,2)=6,"1","0")</f>
        <v>0</v>
      </c>
      <c r="K43">
        <f>SUM($I$2:I43)</f>
        <v>134</v>
      </c>
      <c r="L43" s="5">
        <f>IF(J43="1",SUM($I$2:I43)*0.9,0)</f>
        <v>0</v>
      </c>
      <c r="M43">
        <f>SUM(B43,C43,D43,E43,F43,G43)</f>
        <v>186</v>
      </c>
      <c r="N43">
        <f t="shared" si="6"/>
        <v>0</v>
      </c>
      <c r="O43">
        <f t="shared" si="7"/>
        <v>3</v>
      </c>
    </row>
    <row r="44" spans="1:15">
      <c r="A44" s="3">
        <v>1047</v>
      </c>
      <c r="B44">
        <f t="shared" si="10"/>
        <v>35</v>
      </c>
      <c r="C44">
        <f t="shared" si="11"/>
        <v>32</v>
      </c>
      <c r="D44">
        <f t="shared" si="12"/>
        <v>46</v>
      </c>
      <c r="E44">
        <f t="shared" si="13"/>
        <v>40</v>
      </c>
      <c r="F44">
        <f t="shared" si="14"/>
        <v>42</v>
      </c>
      <c r="G44">
        <f t="shared" si="15"/>
        <v>40</v>
      </c>
      <c r="H44" t="str">
        <f t="shared" si="16"/>
        <v>1</v>
      </c>
      <c r="I44">
        <f t="shared" si="17"/>
        <v>4</v>
      </c>
      <c r="J44" t="str">
        <f>IF(WEEKDAY(A44,2)=6,"1","0")</f>
        <v>0</v>
      </c>
      <c r="K44">
        <f>SUM($I$2:I44)</f>
        <v>138</v>
      </c>
      <c r="L44" s="5">
        <f>IF(J44="1",SUM($I$2:I44)*0.9,0)</f>
        <v>0</v>
      </c>
      <c r="M44">
        <f>SUM(B44,C44,D44,E44,F44,G44)</f>
        <v>235</v>
      </c>
      <c r="N44">
        <f t="shared" si="6"/>
        <v>4</v>
      </c>
      <c r="O44">
        <f t="shared" si="7"/>
        <v>2</v>
      </c>
    </row>
    <row r="45" spans="1:15">
      <c r="A45" s="3">
        <v>1048</v>
      </c>
      <c r="B45">
        <f t="shared" si="10"/>
        <v>42</v>
      </c>
      <c r="C45">
        <f t="shared" si="11"/>
        <v>40</v>
      </c>
      <c r="D45">
        <f t="shared" si="12"/>
        <v>53</v>
      </c>
      <c r="E45">
        <f t="shared" si="13"/>
        <v>48</v>
      </c>
      <c r="F45">
        <f t="shared" si="14"/>
        <v>51</v>
      </c>
      <c r="G45">
        <f t="shared" si="15"/>
        <v>48</v>
      </c>
      <c r="H45" t="str">
        <f t="shared" si="16"/>
        <v>0</v>
      </c>
      <c r="I45">
        <f t="shared" si="17"/>
        <v>2</v>
      </c>
      <c r="J45" t="str">
        <f>IF(WEEKDAY(A45,2)=6,"1","0")</f>
        <v>0</v>
      </c>
      <c r="K45">
        <f>SUM($I$2:I45)</f>
        <v>140</v>
      </c>
      <c r="L45" s="5">
        <f>IF(J45="1",SUM($I$2:I45)*0.9,0)</f>
        <v>0</v>
      </c>
      <c r="M45">
        <f>SUM(B45,C45,D45,E45,F45,G45)</f>
        <v>282</v>
      </c>
      <c r="N45">
        <f t="shared" si="6"/>
        <v>0</v>
      </c>
      <c r="O45">
        <f t="shared" si="7"/>
        <v>3</v>
      </c>
    </row>
    <row r="46" spans="1:15">
      <c r="A46" s="3">
        <v>1049</v>
      </c>
      <c r="B46">
        <f t="shared" si="10"/>
        <v>51</v>
      </c>
      <c r="C46">
        <f t="shared" si="11"/>
        <v>48</v>
      </c>
      <c r="D46">
        <f t="shared" si="12"/>
        <v>62</v>
      </c>
      <c r="E46">
        <f t="shared" si="13"/>
        <v>56</v>
      </c>
      <c r="F46">
        <f t="shared" si="14"/>
        <v>60</v>
      </c>
      <c r="G46">
        <f t="shared" si="15"/>
        <v>56</v>
      </c>
      <c r="H46" t="str">
        <f t="shared" si="16"/>
        <v>0</v>
      </c>
      <c r="I46">
        <f t="shared" si="17"/>
        <v>2</v>
      </c>
      <c r="J46" t="str">
        <f>IF(WEEKDAY(A46,2)=6,"1","0")</f>
        <v>0</v>
      </c>
      <c r="K46">
        <f>SUM($I$2:I46)</f>
        <v>142</v>
      </c>
      <c r="L46" s="5">
        <f>IF(J46="1",SUM($I$2:I46)*0.9,0)</f>
        <v>0</v>
      </c>
      <c r="M46">
        <f>SUM(B46,C46,D46,E46,F46,G46)</f>
        <v>333</v>
      </c>
      <c r="N46">
        <f t="shared" si="6"/>
        <v>0</v>
      </c>
      <c r="O46">
        <f t="shared" si="7"/>
        <v>4</v>
      </c>
    </row>
    <row r="47" spans="1:15">
      <c r="A47" s="3">
        <v>1050</v>
      </c>
      <c r="B47">
        <f t="shared" si="10"/>
        <v>60</v>
      </c>
      <c r="C47">
        <f t="shared" si="11"/>
        <v>56</v>
      </c>
      <c r="D47">
        <f t="shared" si="12"/>
        <v>71</v>
      </c>
      <c r="E47">
        <f t="shared" si="13"/>
        <v>64</v>
      </c>
      <c r="F47">
        <f t="shared" si="14"/>
        <v>67</v>
      </c>
      <c r="G47">
        <f t="shared" si="15"/>
        <v>64</v>
      </c>
      <c r="H47" t="str">
        <f t="shared" si="16"/>
        <v>1</v>
      </c>
      <c r="I47">
        <f t="shared" si="17"/>
        <v>4</v>
      </c>
      <c r="J47" t="str">
        <f>IF(WEEKDAY(A47,2)=6,"1","0")</f>
        <v>1</v>
      </c>
      <c r="K47">
        <f>SUM($I$2:I47)</f>
        <v>146</v>
      </c>
      <c r="L47" s="5">
        <f>IF(J47="1",SUM($I$2:I47)*0.9,0)</f>
        <v>131.4</v>
      </c>
      <c r="M47">
        <f>SUM(B47,C47,D47,E47,F47,G47)</f>
        <v>382</v>
      </c>
      <c r="N47">
        <f t="shared" si="6"/>
        <v>4</v>
      </c>
      <c r="O47">
        <f t="shared" si="7"/>
        <v>3</v>
      </c>
    </row>
    <row r="48" spans="1:15">
      <c r="A48" s="3">
        <v>1051</v>
      </c>
      <c r="B48">
        <f t="shared" si="10"/>
        <v>67</v>
      </c>
      <c r="C48">
        <f t="shared" si="11"/>
        <v>64</v>
      </c>
      <c r="D48">
        <f t="shared" si="12"/>
        <v>78</v>
      </c>
      <c r="E48">
        <f t="shared" si="13"/>
        <v>72</v>
      </c>
      <c r="F48">
        <f t="shared" si="14"/>
        <v>76</v>
      </c>
      <c r="G48">
        <f t="shared" si="15"/>
        <v>72</v>
      </c>
      <c r="H48" t="str">
        <f t="shared" si="16"/>
        <v>0</v>
      </c>
      <c r="I48">
        <f t="shared" si="17"/>
        <v>2</v>
      </c>
      <c r="J48" t="str">
        <f>IF(WEEKDAY(A48,2)=6,"1","0")</f>
        <v>0</v>
      </c>
      <c r="K48">
        <f>SUM($I$2:I48)</f>
        <v>148</v>
      </c>
      <c r="L48" s="5">
        <f>IF(J48="1",SUM($I$2:I48)*0.9,0)</f>
        <v>0</v>
      </c>
      <c r="M48">
        <f>SUM(B48,C48,D48,E48,F48,G48)</f>
        <v>429</v>
      </c>
      <c r="N48">
        <f t="shared" si="6"/>
        <v>0</v>
      </c>
      <c r="O48">
        <f t="shared" si="7"/>
        <v>4</v>
      </c>
    </row>
    <row r="49" spans="1:15">
      <c r="A49" s="3">
        <v>1052</v>
      </c>
      <c r="B49">
        <f t="shared" si="10"/>
        <v>76</v>
      </c>
      <c r="C49">
        <f t="shared" si="11"/>
        <v>72</v>
      </c>
      <c r="D49">
        <f t="shared" si="12"/>
        <v>87</v>
      </c>
      <c r="E49">
        <f t="shared" si="13"/>
        <v>80</v>
      </c>
      <c r="F49">
        <f t="shared" si="14"/>
        <v>85</v>
      </c>
      <c r="G49">
        <f t="shared" si="15"/>
        <v>80</v>
      </c>
      <c r="H49" t="str">
        <f t="shared" si="16"/>
        <v>0</v>
      </c>
      <c r="I49">
        <f t="shared" si="17"/>
        <v>2</v>
      </c>
      <c r="J49" t="str">
        <f>IF(WEEKDAY(A49,2)=6,"1","0")</f>
        <v>0</v>
      </c>
      <c r="K49">
        <f>SUM($I$2:I49)</f>
        <v>150</v>
      </c>
      <c r="L49" s="5">
        <f>IF(J49="1",SUM($I$2:I49)*0.9,0)</f>
        <v>0</v>
      </c>
      <c r="M49">
        <f>SUM(B49,C49,D49,E49,F49,G49)</f>
        <v>480</v>
      </c>
      <c r="N49">
        <f t="shared" si="6"/>
        <v>0</v>
      </c>
      <c r="O49">
        <f t="shared" si="7"/>
        <v>5</v>
      </c>
    </row>
    <row r="50" spans="1:15">
      <c r="A50" s="3">
        <v>1053</v>
      </c>
      <c r="B50">
        <f t="shared" si="10"/>
        <v>85</v>
      </c>
      <c r="C50">
        <f t="shared" si="11"/>
        <v>80</v>
      </c>
      <c r="D50">
        <f t="shared" si="12"/>
        <v>96</v>
      </c>
      <c r="E50">
        <f t="shared" si="13"/>
        <v>88</v>
      </c>
      <c r="F50">
        <f t="shared" si="14"/>
        <v>92</v>
      </c>
      <c r="G50">
        <f t="shared" si="15"/>
        <v>88</v>
      </c>
      <c r="H50" t="str">
        <f t="shared" si="16"/>
        <v>1</v>
      </c>
      <c r="I50">
        <f t="shared" si="17"/>
        <v>4</v>
      </c>
      <c r="J50" t="str">
        <f>IF(WEEKDAY(A50,2)=6,"1","0")</f>
        <v>0</v>
      </c>
      <c r="K50">
        <f>SUM($I$2:I50)</f>
        <v>154</v>
      </c>
      <c r="L50" s="5">
        <f>IF(J50="1",SUM($I$2:I50)*0.9,0)</f>
        <v>0</v>
      </c>
      <c r="M50">
        <f>SUM(B50,C50,D50,E50,F50,G50)</f>
        <v>529</v>
      </c>
      <c r="N50">
        <f t="shared" si="6"/>
        <v>4</v>
      </c>
      <c r="O50">
        <f t="shared" si="7"/>
        <v>4</v>
      </c>
    </row>
    <row r="51" spans="1:15">
      <c r="A51" s="3">
        <v>1054</v>
      </c>
      <c r="B51">
        <f t="shared" si="10"/>
        <v>92</v>
      </c>
      <c r="C51">
        <f t="shared" si="11"/>
        <v>88</v>
      </c>
      <c r="D51">
        <f t="shared" si="12"/>
        <v>103</v>
      </c>
      <c r="E51">
        <f t="shared" si="13"/>
        <v>96</v>
      </c>
      <c r="F51">
        <f t="shared" si="14"/>
        <v>101</v>
      </c>
      <c r="G51">
        <f t="shared" si="15"/>
        <v>96</v>
      </c>
      <c r="H51" t="str">
        <f t="shared" si="16"/>
        <v>0</v>
      </c>
      <c r="I51">
        <f t="shared" si="17"/>
        <v>2</v>
      </c>
      <c r="J51" t="str">
        <f>IF(WEEKDAY(A51,2)=6,"1","0")</f>
        <v>0</v>
      </c>
      <c r="K51">
        <f>SUM($I$2:I51)</f>
        <v>156</v>
      </c>
      <c r="L51" s="5">
        <f>IF(J51="1",SUM($I$2:I51)*0.9,0)</f>
        <v>0</v>
      </c>
      <c r="M51">
        <f>SUM(B51,C51,D51,E51,F51,G51)</f>
        <v>576</v>
      </c>
      <c r="N51">
        <f t="shared" si="6"/>
        <v>0</v>
      </c>
      <c r="O51">
        <f t="shared" si="7"/>
        <v>5</v>
      </c>
    </row>
    <row r="52" spans="1:15">
      <c r="A52" s="3">
        <v>1055</v>
      </c>
      <c r="B52">
        <f t="shared" si="10"/>
        <v>101</v>
      </c>
      <c r="C52">
        <f t="shared" si="11"/>
        <v>96</v>
      </c>
      <c r="D52">
        <f t="shared" si="12"/>
        <v>112</v>
      </c>
      <c r="E52">
        <f t="shared" si="13"/>
        <v>104</v>
      </c>
      <c r="F52">
        <f t="shared" si="14"/>
        <v>109</v>
      </c>
      <c r="G52">
        <f t="shared" si="15"/>
        <v>104</v>
      </c>
      <c r="H52" t="str">
        <f t="shared" si="16"/>
        <v>0</v>
      </c>
      <c r="I52">
        <f t="shared" si="17"/>
        <v>3</v>
      </c>
      <c r="J52" t="str">
        <f>IF(WEEKDAY(A52,2)=6,"1","0")</f>
        <v>0</v>
      </c>
      <c r="K52">
        <f>SUM($I$2:I52)</f>
        <v>159</v>
      </c>
      <c r="L52" s="5">
        <f>IF(J52="1",SUM($I$2:I52)*0.9,0)</f>
        <v>0</v>
      </c>
      <c r="M52">
        <f>SUM(B52,C52,D52,E52,F52,G52)</f>
        <v>626</v>
      </c>
      <c r="N52">
        <f t="shared" si="6"/>
        <v>0</v>
      </c>
      <c r="O52">
        <f t="shared" si="7"/>
        <v>5</v>
      </c>
    </row>
    <row r="53" spans="1:15">
      <c r="A53" s="3">
        <v>1056</v>
      </c>
      <c r="B53">
        <f t="shared" si="10"/>
        <v>109</v>
      </c>
      <c r="C53">
        <f t="shared" si="11"/>
        <v>104</v>
      </c>
      <c r="D53">
        <f t="shared" si="12"/>
        <v>120</v>
      </c>
      <c r="E53">
        <f t="shared" si="13"/>
        <v>112</v>
      </c>
      <c r="F53">
        <f t="shared" si="14"/>
        <v>115</v>
      </c>
      <c r="G53">
        <f t="shared" si="15"/>
        <v>112</v>
      </c>
      <c r="H53" t="str">
        <f t="shared" si="16"/>
        <v>1</v>
      </c>
      <c r="I53">
        <f t="shared" si="17"/>
        <v>5</v>
      </c>
      <c r="J53" t="str">
        <f>IF(WEEKDAY(A53,2)=6,"1","0")</f>
        <v>0</v>
      </c>
      <c r="K53">
        <f>SUM($I$2:I53)</f>
        <v>164</v>
      </c>
      <c r="L53" s="5">
        <f>IF(J53="1",SUM($I$2:I53)*0.9,0)</f>
        <v>0</v>
      </c>
      <c r="M53">
        <f>SUM(B53,C53,D53,E53,F53,G53)</f>
        <v>672</v>
      </c>
      <c r="N53">
        <f t="shared" si="6"/>
        <v>5</v>
      </c>
      <c r="O53">
        <f t="shared" si="7"/>
        <v>3</v>
      </c>
    </row>
    <row r="54" spans="1:15">
      <c r="A54" s="3">
        <v>1057</v>
      </c>
      <c r="B54">
        <f t="shared" si="10"/>
        <v>115</v>
      </c>
      <c r="C54">
        <f t="shared" si="11"/>
        <v>112</v>
      </c>
      <c r="D54">
        <f t="shared" si="12"/>
        <v>126</v>
      </c>
      <c r="E54">
        <f t="shared" si="13"/>
        <v>120</v>
      </c>
      <c r="F54">
        <f t="shared" si="14"/>
        <v>123</v>
      </c>
      <c r="G54">
        <f t="shared" si="15"/>
        <v>120</v>
      </c>
      <c r="H54" t="str">
        <f t="shared" si="16"/>
        <v>0</v>
      </c>
      <c r="I54">
        <f t="shared" si="17"/>
        <v>3</v>
      </c>
      <c r="J54" t="str">
        <f>IF(WEEKDAY(A54,2)=6,"1","0")</f>
        <v>1</v>
      </c>
      <c r="K54">
        <f>SUM($I$2:I54)</f>
        <v>167</v>
      </c>
      <c r="L54" s="5">
        <f>IF(J54="1",SUM($I$2:I54)*0.9,0)</f>
        <v>150.30000000000001</v>
      </c>
      <c r="M54">
        <f>SUM(B54,C54,D54,E54,F54,G54)</f>
        <v>716</v>
      </c>
      <c r="N54">
        <f t="shared" si="6"/>
        <v>0</v>
      </c>
      <c r="O54">
        <f t="shared" si="7"/>
        <v>3</v>
      </c>
    </row>
    <row r="55" spans="1:15">
      <c r="A55" s="3">
        <v>1058</v>
      </c>
      <c r="B55">
        <f t="shared" si="10"/>
        <v>123</v>
      </c>
      <c r="C55">
        <f t="shared" si="11"/>
        <v>120</v>
      </c>
      <c r="D55">
        <f t="shared" si="12"/>
        <v>134</v>
      </c>
      <c r="E55">
        <f t="shared" si="13"/>
        <v>128</v>
      </c>
      <c r="F55">
        <f t="shared" si="14"/>
        <v>131</v>
      </c>
      <c r="G55">
        <f t="shared" si="15"/>
        <v>128</v>
      </c>
      <c r="H55" t="str">
        <f t="shared" si="16"/>
        <v>0</v>
      </c>
      <c r="I55">
        <f t="shared" si="17"/>
        <v>3</v>
      </c>
      <c r="J55" t="str">
        <f>IF(WEEKDAY(A55,2)=6,"1","0")</f>
        <v>0</v>
      </c>
      <c r="K55">
        <f>SUM($I$2:I55)</f>
        <v>170</v>
      </c>
      <c r="L55" s="5">
        <f>IF(J55="1",SUM($I$2:I55)*0.9,0)</f>
        <v>0</v>
      </c>
      <c r="M55">
        <f>SUM(B55,C55,D55,E55,F55,G55)</f>
        <v>764</v>
      </c>
      <c r="N55">
        <f t="shared" si="6"/>
        <v>0</v>
      </c>
      <c r="O55">
        <f t="shared" si="7"/>
        <v>3</v>
      </c>
    </row>
    <row r="56" spans="1:15">
      <c r="A56" s="3">
        <v>1059</v>
      </c>
      <c r="B56">
        <f t="shared" si="10"/>
        <v>131</v>
      </c>
      <c r="C56">
        <f t="shared" si="11"/>
        <v>128</v>
      </c>
      <c r="D56">
        <f t="shared" si="12"/>
        <v>142</v>
      </c>
      <c r="E56">
        <f t="shared" si="13"/>
        <v>136</v>
      </c>
      <c r="F56" s="4">
        <f t="shared" si="14"/>
        <v>137</v>
      </c>
      <c r="G56" s="4">
        <f t="shared" si="15"/>
        <v>136</v>
      </c>
      <c r="H56" t="str">
        <f t="shared" si="16"/>
        <v>1</v>
      </c>
      <c r="I56">
        <f t="shared" si="17"/>
        <v>5</v>
      </c>
      <c r="J56" t="str">
        <f>IF(WEEKDAY(A56,2)=6,"1","0")</f>
        <v>0</v>
      </c>
      <c r="K56">
        <f>SUM($I$2:I56)</f>
        <v>175</v>
      </c>
      <c r="L56" s="5">
        <f>IF(J56="1",SUM($I$2:I56)*0.9,0)</f>
        <v>0</v>
      </c>
      <c r="M56">
        <f>SUM(B56,C56,D56,E56,F56,G56)</f>
        <v>810</v>
      </c>
      <c r="N56">
        <f t="shared" si="6"/>
        <v>5</v>
      </c>
      <c r="O56">
        <f t="shared" si="7"/>
        <v>1</v>
      </c>
    </row>
    <row r="57" spans="1:15">
      <c r="A57" s="3">
        <v>1060</v>
      </c>
      <c r="B57">
        <f t="shared" si="10"/>
        <v>137</v>
      </c>
      <c r="C57">
        <f t="shared" si="11"/>
        <v>136</v>
      </c>
      <c r="D57">
        <f t="shared" si="12"/>
        <v>148</v>
      </c>
      <c r="E57">
        <f t="shared" si="13"/>
        <v>144</v>
      </c>
      <c r="F57">
        <f t="shared" si="14"/>
        <v>145</v>
      </c>
      <c r="G57">
        <f t="shared" si="15"/>
        <v>144</v>
      </c>
      <c r="H57" t="str">
        <f t="shared" si="16"/>
        <v>0</v>
      </c>
      <c r="I57">
        <f t="shared" si="17"/>
        <v>3</v>
      </c>
      <c r="J57" t="str">
        <f>IF(WEEKDAY(A57,2)=6,"1","0")</f>
        <v>0</v>
      </c>
      <c r="K57">
        <f>SUM($I$2:I57)</f>
        <v>178</v>
      </c>
      <c r="L57" s="5">
        <f>IF(J57="1",SUM($I$2:I57)*0.9,0)</f>
        <v>0</v>
      </c>
      <c r="M57">
        <f>SUM(B57,C57,D57,E57,F57,G57)</f>
        <v>854</v>
      </c>
      <c r="N57">
        <f t="shared" si="6"/>
        <v>0</v>
      </c>
      <c r="O57">
        <f t="shared" si="7"/>
        <v>1</v>
      </c>
    </row>
    <row r="58" spans="1:15">
      <c r="A58" s="3">
        <v>1061</v>
      </c>
      <c r="B58">
        <f t="shared" si="10"/>
        <v>145</v>
      </c>
      <c r="C58">
        <f t="shared" si="11"/>
        <v>144</v>
      </c>
      <c r="D58">
        <f t="shared" si="12"/>
        <v>156</v>
      </c>
      <c r="E58">
        <f t="shared" si="13"/>
        <v>152</v>
      </c>
      <c r="F58">
        <f t="shared" si="14"/>
        <v>153</v>
      </c>
      <c r="G58">
        <f t="shared" si="15"/>
        <v>152</v>
      </c>
      <c r="H58" t="str">
        <f t="shared" si="16"/>
        <v>0</v>
      </c>
      <c r="I58">
        <f t="shared" si="17"/>
        <v>3</v>
      </c>
      <c r="J58" t="str">
        <f>IF(WEEKDAY(A58,2)=6,"1","0")</f>
        <v>0</v>
      </c>
      <c r="K58">
        <f>SUM($I$2:I58)</f>
        <v>181</v>
      </c>
      <c r="L58" s="5">
        <f>IF(J58="1",SUM($I$2:I58)*0.9,0)</f>
        <v>0</v>
      </c>
      <c r="M58">
        <f>SUM(B58,C58,D58,E58,F58,G58)</f>
        <v>902</v>
      </c>
      <c r="N58">
        <f t="shared" si="6"/>
        <v>0</v>
      </c>
      <c r="O58">
        <f t="shared" si="7"/>
        <v>1</v>
      </c>
    </row>
    <row r="59" spans="1:15">
      <c r="A59" s="3">
        <v>1062</v>
      </c>
      <c r="B59">
        <f t="shared" si="10"/>
        <v>153</v>
      </c>
      <c r="C59">
        <f t="shared" si="11"/>
        <v>152</v>
      </c>
      <c r="D59">
        <f t="shared" si="12"/>
        <v>164</v>
      </c>
      <c r="E59">
        <f t="shared" si="13"/>
        <v>160</v>
      </c>
      <c r="F59">
        <f t="shared" si="14"/>
        <v>159</v>
      </c>
      <c r="G59">
        <f t="shared" si="15"/>
        <v>160</v>
      </c>
      <c r="H59" t="str">
        <f t="shared" si="16"/>
        <v>1</v>
      </c>
      <c r="I59">
        <f t="shared" si="17"/>
        <v>5</v>
      </c>
      <c r="J59" t="str">
        <f>IF(WEEKDAY(A59,2)=6,"1","0")</f>
        <v>0</v>
      </c>
      <c r="K59">
        <f>SUM($I$2:I59)</f>
        <v>186</v>
      </c>
      <c r="L59" s="5">
        <f>IF(J59="1",SUM($I$2:I59)*0.9,0)</f>
        <v>0</v>
      </c>
      <c r="M59">
        <f>SUM(B59,C59,D59,E59,F59,G59)</f>
        <v>948</v>
      </c>
      <c r="N59">
        <f t="shared" si="6"/>
        <v>5</v>
      </c>
      <c r="O59">
        <f t="shared" si="7"/>
        <v>1</v>
      </c>
    </row>
    <row r="60" spans="1:15">
      <c r="A60" s="3">
        <v>1063</v>
      </c>
      <c r="B60">
        <f t="shared" si="10"/>
        <v>159</v>
      </c>
      <c r="C60">
        <f t="shared" si="11"/>
        <v>160</v>
      </c>
      <c r="D60">
        <f t="shared" si="12"/>
        <v>170</v>
      </c>
      <c r="E60">
        <f t="shared" si="13"/>
        <v>168</v>
      </c>
      <c r="F60">
        <f t="shared" si="14"/>
        <v>167</v>
      </c>
      <c r="G60">
        <f t="shared" si="15"/>
        <v>168</v>
      </c>
      <c r="H60" t="str">
        <f t="shared" si="16"/>
        <v>0</v>
      </c>
      <c r="I60">
        <f t="shared" si="17"/>
        <v>3</v>
      </c>
      <c r="J60" t="str">
        <f>IF(WEEKDAY(A60,2)=6,"1","0")</f>
        <v>0</v>
      </c>
      <c r="K60">
        <f>SUM($I$2:I60)</f>
        <v>189</v>
      </c>
      <c r="L60" s="5">
        <f>IF(J60="1",SUM($I$2:I60)*0.9,0)</f>
        <v>0</v>
      </c>
      <c r="M60">
        <f>SUM(B60,C60,D60,E60,F60,G60)</f>
        <v>992</v>
      </c>
      <c r="N60">
        <f t="shared" si="6"/>
        <v>0</v>
      </c>
      <c r="O60">
        <f t="shared" si="7"/>
        <v>1</v>
      </c>
    </row>
    <row r="61" spans="1:15">
      <c r="A61" s="3">
        <v>1064</v>
      </c>
      <c r="B61">
        <f t="shared" si="10"/>
        <v>167</v>
      </c>
      <c r="C61">
        <f t="shared" si="11"/>
        <v>168</v>
      </c>
      <c r="D61">
        <f t="shared" si="12"/>
        <v>178</v>
      </c>
      <c r="E61">
        <f t="shared" si="13"/>
        <v>176</v>
      </c>
      <c r="F61">
        <f t="shared" si="14"/>
        <v>175</v>
      </c>
      <c r="G61">
        <f t="shared" si="15"/>
        <v>176</v>
      </c>
      <c r="H61" t="str">
        <f t="shared" si="16"/>
        <v>0</v>
      </c>
      <c r="I61">
        <f t="shared" si="17"/>
        <v>3</v>
      </c>
      <c r="J61" t="str">
        <f>IF(WEEKDAY(A61,2)=6,"1","0")</f>
        <v>1</v>
      </c>
      <c r="K61">
        <f>SUM($I$2:I61)</f>
        <v>192</v>
      </c>
      <c r="L61" s="5">
        <f>IF(J61="1",SUM($I$2:I61)*0.9,0)</f>
        <v>172.8</v>
      </c>
      <c r="M61">
        <f>SUM(B61,C61,D61,E61,F61,G61)</f>
        <v>1040</v>
      </c>
      <c r="N61">
        <f t="shared" si="6"/>
        <v>0</v>
      </c>
      <c r="O61">
        <f t="shared" si="7"/>
        <v>1</v>
      </c>
    </row>
    <row r="62" spans="1:15">
      <c r="A62" s="3">
        <v>1065</v>
      </c>
      <c r="B62">
        <f t="shared" si="10"/>
        <v>175</v>
      </c>
      <c r="C62">
        <f t="shared" si="11"/>
        <v>176</v>
      </c>
      <c r="D62">
        <f t="shared" si="12"/>
        <v>186</v>
      </c>
      <c r="E62">
        <f t="shared" si="13"/>
        <v>184</v>
      </c>
      <c r="F62">
        <f t="shared" si="14"/>
        <v>181</v>
      </c>
      <c r="G62">
        <f t="shared" si="15"/>
        <v>184</v>
      </c>
      <c r="H62" t="str">
        <f t="shared" si="16"/>
        <v>1</v>
      </c>
      <c r="I62">
        <f t="shared" si="17"/>
        <v>5</v>
      </c>
      <c r="J62" t="str">
        <f>IF(WEEKDAY(A62,2)=6,"1","0")</f>
        <v>0</v>
      </c>
      <c r="K62">
        <f>SUM($I$2:I62)</f>
        <v>197</v>
      </c>
      <c r="L62" s="5">
        <f>IF(J62="1",SUM($I$2:I62)*0.9,0)</f>
        <v>0</v>
      </c>
      <c r="M62">
        <f>SUM(B62,C62,D62,E62,F62,G62)</f>
        <v>1086</v>
      </c>
      <c r="N62">
        <f t="shared" si="6"/>
        <v>5</v>
      </c>
      <c r="O62">
        <f t="shared" si="7"/>
        <v>3</v>
      </c>
    </row>
    <row r="63" spans="1:15">
      <c r="A63" s="3">
        <v>1066</v>
      </c>
      <c r="B63">
        <f t="shared" si="10"/>
        <v>181</v>
      </c>
      <c r="C63">
        <f t="shared" si="11"/>
        <v>184</v>
      </c>
      <c r="D63">
        <f t="shared" si="12"/>
        <v>192</v>
      </c>
      <c r="E63">
        <f t="shared" si="13"/>
        <v>192</v>
      </c>
      <c r="F63">
        <f t="shared" si="14"/>
        <v>189</v>
      </c>
      <c r="G63">
        <f t="shared" si="15"/>
        <v>192</v>
      </c>
      <c r="H63" t="str">
        <f t="shared" si="16"/>
        <v>0</v>
      </c>
      <c r="I63">
        <f t="shared" si="17"/>
        <v>3</v>
      </c>
      <c r="J63" t="str">
        <f>IF(WEEKDAY(A63,2)=6,"1","0")</f>
        <v>0</v>
      </c>
      <c r="K63">
        <f>SUM($I$2:I63)</f>
        <v>200</v>
      </c>
      <c r="L63" s="5">
        <f>IF(J63="1",SUM($I$2:I63)*0.9,0)</f>
        <v>0</v>
      </c>
      <c r="M63">
        <f>SUM(B63,C63,D63,E63,F63,G63)</f>
        <v>1130</v>
      </c>
      <c r="N63">
        <f t="shared" si="6"/>
        <v>0</v>
      </c>
      <c r="O63">
        <f t="shared" si="7"/>
        <v>3</v>
      </c>
    </row>
    <row r="64" spans="1:15">
      <c r="A64" s="3">
        <v>1067</v>
      </c>
      <c r="B64">
        <f t="shared" si="10"/>
        <v>189</v>
      </c>
      <c r="C64">
        <f t="shared" si="11"/>
        <v>192</v>
      </c>
      <c r="D64">
        <f t="shared" si="12"/>
        <v>200</v>
      </c>
      <c r="E64">
        <f t="shared" si="13"/>
        <v>200</v>
      </c>
      <c r="F64">
        <f t="shared" si="14"/>
        <v>197</v>
      </c>
      <c r="G64">
        <f t="shared" si="15"/>
        <v>200</v>
      </c>
      <c r="H64" t="str">
        <f t="shared" si="16"/>
        <v>0</v>
      </c>
      <c r="I64">
        <f t="shared" si="17"/>
        <v>3</v>
      </c>
      <c r="J64" t="str">
        <f>IF(WEEKDAY(A64,2)=6,"1","0")</f>
        <v>0</v>
      </c>
      <c r="K64">
        <f>SUM($I$2:I64)</f>
        <v>203</v>
      </c>
      <c r="L64" s="5">
        <f>IF(J64="1",SUM($I$2:I64)*0.9,0)</f>
        <v>0</v>
      </c>
      <c r="M64">
        <f>SUM(B64,C64,D64,E64,F64,G64)</f>
        <v>1178</v>
      </c>
      <c r="N64">
        <f t="shared" si="6"/>
        <v>0</v>
      </c>
      <c r="O64">
        <f t="shared" si="7"/>
        <v>3</v>
      </c>
    </row>
    <row r="65" spans="1:15">
      <c r="A65" s="3">
        <v>1068</v>
      </c>
      <c r="B65">
        <f t="shared" si="10"/>
        <v>197</v>
      </c>
      <c r="C65">
        <f t="shared" si="11"/>
        <v>200</v>
      </c>
      <c r="D65">
        <f t="shared" si="12"/>
        <v>208</v>
      </c>
      <c r="E65">
        <f t="shared" si="13"/>
        <v>208</v>
      </c>
      <c r="F65">
        <f t="shared" si="14"/>
        <v>203</v>
      </c>
      <c r="G65">
        <f t="shared" si="15"/>
        <v>208</v>
      </c>
      <c r="H65" t="str">
        <f t="shared" si="16"/>
        <v>1</v>
      </c>
      <c r="I65">
        <f t="shared" si="17"/>
        <v>5</v>
      </c>
      <c r="J65" t="str">
        <f>IF(WEEKDAY(A65,2)=6,"1","0")</f>
        <v>0</v>
      </c>
      <c r="K65">
        <f>SUM($I$2:I65)</f>
        <v>208</v>
      </c>
      <c r="L65" s="5">
        <f>IF(J65="1",SUM($I$2:I65)*0.9,0)</f>
        <v>0</v>
      </c>
      <c r="M65">
        <f>SUM(B65,C65,D65,E65,F65,G65)</f>
        <v>1224</v>
      </c>
      <c r="N65">
        <f t="shared" si="6"/>
        <v>5</v>
      </c>
      <c r="O65">
        <f t="shared" si="7"/>
        <v>5</v>
      </c>
    </row>
    <row r="66" spans="1:15">
      <c r="A66" s="3">
        <v>1069</v>
      </c>
      <c r="B66">
        <f t="shared" si="10"/>
        <v>203</v>
      </c>
      <c r="C66">
        <f t="shared" si="11"/>
        <v>208</v>
      </c>
      <c r="D66">
        <f t="shared" si="12"/>
        <v>214</v>
      </c>
      <c r="E66">
        <f t="shared" si="13"/>
        <v>216</v>
      </c>
      <c r="F66">
        <f t="shared" si="14"/>
        <v>211</v>
      </c>
      <c r="G66">
        <f t="shared" si="15"/>
        <v>216</v>
      </c>
      <c r="H66" t="str">
        <f t="shared" si="16"/>
        <v>0</v>
      </c>
      <c r="I66">
        <f t="shared" si="17"/>
        <v>3</v>
      </c>
      <c r="J66" t="str">
        <f>IF(WEEKDAY(A66,2)=6,"1","0")</f>
        <v>0</v>
      </c>
      <c r="K66">
        <f>SUM($I$2:I66)</f>
        <v>211</v>
      </c>
      <c r="L66" s="5">
        <f>IF(J66="1",SUM($I$2:I66)*0.9,0)</f>
        <v>0</v>
      </c>
      <c r="M66">
        <f>SUM(B66,C66,D66,E66,F66,G66)</f>
        <v>1268</v>
      </c>
      <c r="N66">
        <f t="shared" si="6"/>
        <v>0</v>
      </c>
      <c r="O66">
        <f t="shared" si="7"/>
        <v>5</v>
      </c>
    </row>
    <row r="67" spans="1:15">
      <c r="A67" s="3">
        <v>1070</v>
      </c>
      <c r="B67">
        <f t="shared" si="10"/>
        <v>211</v>
      </c>
      <c r="C67">
        <f t="shared" si="11"/>
        <v>216</v>
      </c>
      <c r="D67">
        <f t="shared" si="12"/>
        <v>222</v>
      </c>
      <c r="E67">
        <f t="shared" si="13"/>
        <v>224</v>
      </c>
      <c r="F67">
        <f t="shared" si="14"/>
        <v>219</v>
      </c>
      <c r="G67">
        <f t="shared" si="15"/>
        <v>224</v>
      </c>
      <c r="H67" t="str">
        <f t="shared" si="16"/>
        <v>0</v>
      </c>
      <c r="I67">
        <f t="shared" si="17"/>
        <v>3</v>
      </c>
      <c r="J67" t="str">
        <f>IF(WEEKDAY(A67,2)=6,"1","0")</f>
        <v>0</v>
      </c>
      <c r="K67">
        <f>SUM($I$2:I67)</f>
        <v>214</v>
      </c>
      <c r="L67" s="5">
        <f>IF(J67="1",SUM($I$2:I67)*0.9,0)</f>
        <v>0</v>
      </c>
      <c r="M67">
        <f>SUM(B67,C67,D67,E67,F67,G67)</f>
        <v>1316</v>
      </c>
      <c r="N67">
        <f t="shared" ref="N67:N130" si="18">IF(I67&gt;3,I67,0)</f>
        <v>0</v>
      </c>
      <c r="O67">
        <f t="shared" ref="O67:O130" si="19">ABS(F67-G67)</f>
        <v>5</v>
      </c>
    </row>
    <row r="68" spans="1:15">
      <c r="A68" s="3">
        <v>1071</v>
      </c>
      <c r="B68">
        <f t="shared" si="10"/>
        <v>219</v>
      </c>
      <c r="C68">
        <f t="shared" si="11"/>
        <v>224</v>
      </c>
      <c r="D68">
        <f t="shared" si="12"/>
        <v>230</v>
      </c>
      <c r="E68">
        <f t="shared" si="13"/>
        <v>232</v>
      </c>
      <c r="F68">
        <f t="shared" si="14"/>
        <v>225</v>
      </c>
      <c r="G68">
        <f t="shared" si="15"/>
        <v>232</v>
      </c>
      <c r="H68" t="str">
        <f t="shared" si="16"/>
        <v>1</v>
      </c>
      <c r="I68">
        <f t="shared" si="17"/>
        <v>5</v>
      </c>
      <c r="J68" t="str">
        <f>IF(WEEKDAY(A68,2)=6,"1","0")</f>
        <v>1</v>
      </c>
      <c r="K68">
        <f>SUM($I$2:I68)</f>
        <v>219</v>
      </c>
      <c r="L68" s="5">
        <f>IF(J68="1",SUM($I$2:I68)*0.9,0)</f>
        <v>197.1</v>
      </c>
      <c r="M68">
        <f>SUM(B68,C68,D68,E68,F68,G68)</f>
        <v>1362</v>
      </c>
      <c r="N68">
        <f t="shared" si="18"/>
        <v>5</v>
      </c>
      <c r="O68">
        <f t="shared" si="19"/>
        <v>7</v>
      </c>
    </row>
    <row r="69" spans="1:15">
      <c r="A69" s="3">
        <v>1072</v>
      </c>
      <c r="B69">
        <f t="shared" si="10"/>
        <v>225</v>
      </c>
      <c r="C69">
        <f t="shared" si="11"/>
        <v>232</v>
      </c>
      <c r="D69">
        <f t="shared" si="12"/>
        <v>236</v>
      </c>
      <c r="E69">
        <f t="shared" si="13"/>
        <v>240</v>
      </c>
      <c r="F69">
        <f t="shared" si="14"/>
        <v>233</v>
      </c>
      <c r="G69">
        <f t="shared" si="15"/>
        <v>240</v>
      </c>
      <c r="H69" t="str">
        <f t="shared" si="16"/>
        <v>0</v>
      </c>
      <c r="I69">
        <f t="shared" si="17"/>
        <v>3</v>
      </c>
      <c r="J69" t="str">
        <f>IF(WEEKDAY(A69,2)=6,"1","0")</f>
        <v>0</v>
      </c>
      <c r="K69">
        <f>SUM($I$2:I69)</f>
        <v>222</v>
      </c>
      <c r="L69" s="5">
        <f>IF(J69="1",SUM($I$2:I69)*0.9,0)</f>
        <v>0</v>
      </c>
      <c r="M69">
        <f>SUM(B69,C69,D69,E69,F69,G69)</f>
        <v>1406</v>
      </c>
      <c r="N69">
        <f t="shared" si="18"/>
        <v>0</v>
      </c>
      <c r="O69">
        <f t="shared" si="19"/>
        <v>7</v>
      </c>
    </row>
    <row r="70" spans="1:15">
      <c r="A70" s="3">
        <v>1073</v>
      </c>
      <c r="B70">
        <f t="shared" si="10"/>
        <v>233</v>
      </c>
      <c r="C70">
        <f t="shared" si="11"/>
        <v>240</v>
      </c>
      <c r="D70">
        <f t="shared" si="12"/>
        <v>244</v>
      </c>
      <c r="E70">
        <f t="shared" si="13"/>
        <v>248</v>
      </c>
      <c r="F70">
        <f t="shared" si="14"/>
        <v>241</v>
      </c>
      <c r="G70">
        <f t="shared" si="15"/>
        <v>248</v>
      </c>
      <c r="H70" t="str">
        <f t="shared" si="16"/>
        <v>0</v>
      </c>
      <c r="I70">
        <f t="shared" si="17"/>
        <v>3</v>
      </c>
      <c r="J70" t="str">
        <f>IF(WEEKDAY(A70,2)=6,"1","0")</f>
        <v>0</v>
      </c>
      <c r="K70">
        <f>SUM($I$2:I70)</f>
        <v>225</v>
      </c>
      <c r="L70" s="5">
        <f>IF(J70="1",SUM($I$2:I70)*0.9,0)</f>
        <v>0</v>
      </c>
      <c r="M70">
        <f>SUM(B70,C70,D70,E70,F70,G70)</f>
        <v>1454</v>
      </c>
      <c r="N70">
        <f t="shared" si="18"/>
        <v>0</v>
      </c>
      <c r="O70">
        <f t="shared" si="19"/>
        <v>7</v>
      </c>
    </row>
    <row r="71" spans="1:15">
      <c r="A71" s="3">
        <v>1074</v>
      </c>
      <c r="B71">
        <f t="shared" si="10"/>
        <v>241</v>
      </c>
      <c r="C71">
        <f t="shared" si="11"/>
        <v>248</v>
      </c>
      <c r="D71">
        <f t="shared" si="12"/>
        <v>252</v>
      </c>
      <c r="E71">
        <f t="shared" si="13"/>
        <v>256</v>
      </c>
      <c r="F71">
        <f t="shared" si="14"/>
        <v>247</v>
      </c>
      <c r="G71">
        <f t="shared" si="15"/>
        <v>256</v>
      </c>
      <c r="H71" t="str">
        <f t="shared" si="16"/>
        <v>1</v>
      </c>
      <c r="I71">
        <f t="shared" si="17"/>
        <v>5</v>
      </c>
      <c r="J71" t="str">
        <f>IF(WEEKDAY(A71,2)=6,"1","0")</f>
        <v>0</v>
      </c>
      <c r="K71">
        <f>SUM($I$2:I71)</f>
        <v>230</v>
      </c>
      <c r="L71" s="5">
        <f>IF(J71="1",SUM($I$2:I71)*0.9,0)</f>
        <v>0</v>
      </c>
      <c r="M71">
        <f>SUM(B71,C71,D71,E71,F71,G71)</f>
        <v>1500</v>
      </c>
      <c r="N71">
        <f t="shared" si="18"/>
        <v>5</v>
      </c>
      <c r="O71">
        <f t="shared" si="19"/>
        <v>9</v>
      </c>
    </row>
    <row r="72" spans="1:15">
      <c r="A72" s="3">
        <v>1075</v>
      </c>
      <c r="B72">
        <f t="shared" si="10"/>
        <v>247</v>
      </c>
      <c r="C72">
        <f t="shared" si="11"/>
        <v>256</v>
      </c>
      <c r="D72">
        <f t="shared" si="12"/>
        <v>258</v>
      </c>
      <c r="E72">
        <f t="shared" si="13"/>
        <v>264</v>
      </c>
      <c r="F72">
        <f t="shared" si="14"/>
        <v>255</v>
      </c>
      <c r="G72">
        <f t="shared" si="15"/>
        <v>264</v>
      </c>
      <c r="H72" t="str">
        <f t="shared" si="16"/>
        <v>0</v>
      </c>
      <c r="I72">
        <f t="shared" si="17"/>
        <v>3</v>
      </c>
      <c r="J72" t="str">
        <f>IF(WEEKDAY(A72,2)=6,"1","0")</f>
        <v>0</v>
      </c>
      <c r="K72">
        <f>SUM($I$2:I72)</f>
        <v>233</v>
      </c>
      <c r="L72" s="5">
        <f>IF(J72="1",SUM($I$2:I72)*0.9,0)</f>
        <v>0</v>
      </c>
      <c r="M72">
        <f>SUM(B72,C72,D72,E72,F72,G72)</f>
        <v>1544</v>
      </c>
      <c r="N72">
        <f t="shared" si="18"/>
        <v>0</v>
      </c>
      <c r="O72">
        <f t="shared" si="19"/>
        <v>9</v>
      </c>
    </row>
    <row r="73" spans="1:15">
      <c r="A73" s="3">
        <v>1076</v>
      </c>
      <c r="B73">
        <f t="shared" si="10"/>
        <v>255</v>
      </c>
      <c r="C73">
        <f t="shared" si="11"/>
        <v>264</v>
      </c>
      <c r="D73">
        <f t="shared" si="12"/>
        <v>266</v>
      </c>
      <c r="E73">
        <f t="shared" si="13"/>
        <v>272</v>
      </c>
      <c r="F73">
        <f t="shared" si="14"/>
        <v>263</v>
      </c>
      <c r="G73">
        <f t="shared" si="15"/>
        <v>272</v>
      </c>
      <c r="H73" t="str">
        <f t="shared" si="16"/>
        <v>0</v>
      </c>
      <c r="I73">
        <f t="shared" si="17"/>
        <v>3</v>
      </c>
      <c r="J73" t="str">
        <f>IF(WEEKDAY(A73,2)=6,"1","0")</f>
        <v>0</v>
      </c>
      <c r="K73">
        <f>SUM($I$2:I73)</f>
        <v>236</v>
      </c>
      <c r="L73" s="5">
        <f>IF(J73="1",SUM($I$2:I73)*0.9,0)</f>
        <v>0</v>
      </c>
      <c r="M73">
        <f>SUM(B73,C73,D73,E73,F73,G73)</f>
        <v>1592</v>
      </c>
      <c r="N73">
        <f t="shared" si="18"/>
        <v>0</v>
      </c>
      <c r="O73">
        <f t="shared" si="19"/>
        <v>9</v>
      </c>
    </row>
    <row r="74" spans="1:15">
      <c r="A74" s="3">
        <v>1077</v>
      </c>
      <c r="B74">
        <f t="shared" si="10"/>
        <v>263</v>
      </c>
      <c r="C74">
        <f t="shared" si="11"/>
        <v>272</v>
      </c>
      <c r="D74">
        <f t="shared" si="12"/>
        <v>274</v>
      </c>
      <c r="E74">
        <f t="shared" si="13"/>
        <v>280</v>
      </c>
      <c r="F74">
        <f t="shared" si="14"/>
        <v>269</v>
      </c>
      <c r="G74">
        <f t="shared" si="15"/>
        <v>280</v>
      </c>
      <c r="H74" t="str">
        <f t="shared" si="16"/>
        <v>1</v>
      </c>
      <c r="I74">
        <f t="shared" si="17"/>
        <v>5</v>
      </c>
      <c r="J74" t="str">
        <f>IF(WEEKDAY(A74,2)=6,"1","0")</f>
        <v>0</v>
      </c>
      <c r="K74">
        <f>SUM($I$2:I74)</f>
        <v>241</v>
      </c>
      <c r="L74" s="5">
        <f>IF(J74="1",SUM($I$2:I74)*0.9,0)</f>
        <v>0</v>
      </c>
      <c r="M74">
        <f>SUM(B74,C74,D74,E74,F74,G74)</f>
        <v>1638</v>
      </c>
      <c r="N74">
        <f t="shared" si="18"/>
        <v>5</v>
      </c>
      <c r="O74">
        <f t="shared" si="19"/>
        <v>11</v>
      </c>
    </row>
    <row r="75" spans="1:15">
      <c r="A75" s="3">
        <v>1078</v>
      </c>
      <c r="B75">
        <f t="shared" si="10"/>
        <v>269</v>
      </c>
      <c r="C75">
        <f t="shared" si="11"/>
        <v>280</v>
      </c>
      <c r="D75">
        <f t="shared" si="12"/>
        <v>280</v>
      </c>
      <c r="E75">
        <f t="shared" si="13"/>
        <v>288</v>
      </c>
      <c r="F75">
        <f t="shared" si="14"/>
        <v>277</v>
      </c>
      <c r="G75">
        <f t="shared" si="15"/>
        <v>288</v>
      </c>
      <c r="H75" t="str">
        <f t="shared" si="16"/>
        <v>0</v>
      </c>
      <c r="I75">
        <f t="shared" si="17"/>
        <v>3</v>
      </c>
      <c r="J75" t="str">
        <f>IF(WEEKDAY(A75,2)=6,"1","0")</f>
        <v>1</v>
      </c>
      <c r="K75">
        <f>SUM($I$2:I75)</f>
        <v>244</v>
      </c>
      <c r="L75" s="5">
        <f>IF(J75="1",SUM($I$2:I75)*0.9,0)</f>
        <v>219.6</v>
      </c>
      <c r="M75">
        <f>SUM(B75,C75,D75,E75,F75,G75)</f>
        <v>1682</v>
      </c>
      <c r="N75">
        <f t="shared" si="18"/>
        <v>0</v>
      </c>
      <c r="O75">
        <f t="shared" si="19"/>
        <v>11</v>
      </c>
    </row>
    <row r="76" spans="1:15">
      <c r="A76" s="3">
        <v>1079</v>
      </c>
      <c r="B76">
        <f t="shared" si="10"/>
        <v>277</v>
      </c>
      <c r="C76">
        <f t="shared" si="11"/>
        <v>288</v>
      </c>
      <c r="D76">
        <f t="shared" si="12"/>
        <v>288</v>
      </c>
      <c r="E76">
        <f t="shared" si="13"/>
        <v>296</v>
      </c>
      <c r="F76">
        <f t="shared" si="14"/>
        <v>285</v>
      </c>
      <c r="G76">
        <f t="shared" si="15"/>
        <v>296</v>
      </c>
      <c r="H76" t="str">
        <f t="shared" si="16"/>
        <v>0</v>
      </c>
      <c r="I76">
        <f t="shared" si="17"/>
        <v>3</v>
      </c>
      <c r="J76" t="str">
        <f>IF(WEEKDAY(A76,2)=6,"1","0")</f>
        <v>0</v>
      </c>
      <c r="K76">
        <f>SUM($I$2:I76)</f>
        <v>247</v>
      </c>
      <c r="L76" s="5">
        <f>IF(J76="1",SUM($I$2:I76)*0.9,0)</f>
        <v>0</v>
      </c>
      <c r="M76">
        <f>SUM(B76,C76,D76,E76,F76,G76)</f>
        <v>1730</v>
      </c>
      <c r="N76">
        <f t="shared" si="18"/>
        <v>0</v>
      </c>
      <c r="O76">
        <f t="shared" si="19"/>
        <v>11</v>
      </c>
    </row>
    <row r="77" spans="1:15">
      <c r="A77" s="3">
        <v>1080</v>
      </c>
      <c r="B77">
        <f t="shared" si="10"/>
        <v>285</v>
      </c>
      <c r="C77">
        <f t="shared" si="11"/>
        <v>296</v>
      </c>
      <c r="D77">
        <f t="shared" si="12"/>
        <v>296</v>
      </c>
      <c r="E77">
        <f t="shared" si="13"/>
        <v>304</v>
      </c>
      <c r="F77">
        <f t="shared" si="14"/>
        <v>291</v>
      </c>
      <c r="G77">
        <f t="shared" si="15"/>
        <v>304</v>
      </c>
      <c r="H77" t="str">
        <f t="shared" si="16"/>
        <v>1</v>
      </c>
      <c r="I77">
        <f t="shared" si="17"/>
        <v>5</v>
      </c>
      <c r="J77" t="str">
        <f>IF(WEEKDAY(A77,2)=6,"1","0")</f>
        <v>0</v>
      </c>
      <c r="K77">
        <f>SUM($I$2:I77)</f>
        <v>252</v>
      </c>
      <c r="L77" s="5">
        <f>IF(J77="1",SUM($I$2:I77)*0.9,0)</f>
        <v>0</v>
      </c>
      <c r="M77">
        <f>SUM(B77,C77,D77,E77,F77,G77)</f>
        <v>1776</v>
      </c>
      <c r="N77">
        <f t="shared" si="18"/>
        <v>5</v>
      </c>
      <c r="O77">
        <f t="shared" si="19"/>
        <v>13</v>
      </c>
    </row>
    <row r="78" spans="1:15">
      <c r="A78" s="3">
        <v>1081</v>
      </c>
      <c r="B78">
        <v>0</v>
      </c>
      <c r="C78">
        <v>0</v>
      </c>
      <c r="D78">
        <f t="shared" si="12"/>
        <v>11</v>
      </c>
      <c r="E78">
        <f t="shared" si="13"/>
        <v>8</v>
      </c>
      <c r="F78">
        <f t="shared" si="14"/>
        <v>10</v>
      </c>
      <c r="G78">
        <f t="shared" si="15"/>
        <v>8</v>
      </c>
      <c r="H78" t="str">
        <f t="shared" si="16"/>
        <v>0</v>
      </c>
      <c r="I78">
        <f t="shared" si="17"/>
        <v>1</v>
      </c>
      <c r="J78" t="str">
        <f>IF(WEEKDAY(A78,2)=6,"1","0")</f>
        <v>0</v>
      </c>
      <c r="K78">
        <f>SUM($I$2:I78)</f>
        <v>253</v>
      </c>
      <c r="L78" s="5">
        <f>IF(J78="1",SUM($I$2:I78)*0.9,0)</f>
        <v>0</v>
      </c>
      <c r="M78">
        <f>SUM(B78,C78,D78,E78,F78,G78)</f>
        <v>37</v>
      </c>
      <c r="N78">
        <f t="shared" si="18"/>
        <v>0</v>
      </c>
      <c r="O78">
        <f t="shared" si="19"/>
        <v>2</v>
      </c>
    </row>
    <row r="79" spans="1:15">
      <c r="A79" s="3">
        <v>1082</v>
      </c>
      <c r="B79">
        <f t="shared" ref="B79:B115" si="20">F78</f>
        <v>10</v>
      </c>
      <c r="C79">
        <f t="shared" ref="C79:C115" si="21">G78</f>
        <v>8</v>
      </c>
      <c r="D79">
        <f t="shared" si="12"/>
        <v>21</v>
      </c>
      <c r="E79">
        <f t="shared" si="13"/>
        <v>16</v>
      </c>
      <c r="F79">
        <f t="shared" si="14"/>
        <v>19</v>
      </c>
      <c r="G79">
        <f t="shared" si="15"/>
        <v>16</v>
      </c>
      <c r="H79" t="str">
        <f t="shared" si="16"/>
        <v>0</v>
      </c>
      <c r="I79">
        <f t="shared" si="17"/>
        <v>2</v>
      </c>
      <c r="J79" t="str">
        <f>IF(WEEKDAY(A79,2)=6,"1","0")</f>
        <v>0</v>
      </c>
      <c r="K79">
        <f>SUM($I$2:I79)</f>
        <v>255</v>
      </c>
      <c r="L79" s="5">
        <f>IF(J79="1",SUM($I$2:I79)*0.9,0)</f>
        <v>0</v>
      </c>
      <c r="M79">
        <f>SUM(B79,C79,D79,E79,F79,G79)</f>
        <v>90</v>
      </c>
      <c r="N79">
        <f t="shared" si="18"/>
        <v>0</v>
      </c>
      <c r="O79">
        <f t="shared" si="19"/>
        <v>3</v>
      </c>
    </row>
    <row r="80" spans="1:15">
      <c r="A80" s="3">
        <v>1083</v>
      </c>
      <c r="B80">
        <f t="shared" si="20"/>
        <v>19</v>
      </c>
      <c r="C80">
        <f t="shared" si="21"/>
        <v>16</v>
      </c>
      <c r="D80">
        <f t="shared" si="12"/>
        <v>30</v>
      </c>
      <c r="E80">
        <f t="shared" si="13"/>
        <v>24</v>
      </c>
      <c r="F80">
        <f t="shared" si="14"/>
        <v>26</v>
      </c>
      <c r="G80">
        <f t="shared" si="15"/>
        <v>24</v>
      </c>
      <c r="H80" t="str">
        <f t="shared" si="16"/>
        <v>1</v>
      </c>
      <c r="I80">
        <f t="shared" si="17"/>
        <v>4</v>
      </c>
      <c r="J80" t="str">
        <f>IF(WEEKDAY(A80,2)=6,"1","0")</f>
        <v>0</v>
      </c>
      <c r="K80">
        <f>SUM($I$2:I80)</f>
        <v>259</v>
      </c>
      <c r="L80" s="5">
        <f>IF(J80="1",SUM($I$2:I80)*0.9,0)</f>
        <v>0</v>
      </c>
      <c r="M80">
        <f>SUM(B80,C80,D80,E80,F80,G80)</f>
        <v>139</v>
      </c>
      <c r="N80">
        <f t="shared" si="18"/>
        <v>4</v>
      </c>
      <c r="O80">
        <f t="shared" si="19"/>
        <v>2</v>
      </c>
    </row>
    <row r="81" spans="1:15">
      <c r="A81" s="3">
        <v>1084</v>
      </c>
      <c r="B81">
        <f t="shared" si="20"/>
        <v>26</v>
      </c>
      <c r="C81">
        <f t="shared" si="21"/>
        <v>24</v>
      </c>
      <c r="D81">
        <f t="shared" si="12"/>
        <v>37</v>
      </c>
      <c r="E81">
        <f t="shared" si="13"/>
        <v>32</v>
      </c>
      <c r="F81">
        <f t="shared" si="14"/>
        <v>35</v>
      </c>
      <c r="G81">
        <f t="shared" si="15"/>
        <v>32</v>
      </c>
      <c r="H81" t="str">
        <f t="shared" si="16"/>
        <v>0</v>
      </c>
      <c r="I81">
        <f t="shared" si="17"/>
        <v>2</v>
      </c>
      <c r="J81" t="str">
        <f>IF(WEEKDAY(A81,2)=6,"1","0")</f>
        <v>0</v>
      </c>
      <c r="K81">
        <f>SUM($I$2:I81)</f>
        <v>261</v>
      </c>
      <c r="L81" s="5">
        <f>IF(J81="1",SUM($I$2:I81)*0.9,0)</f>
        <v>0</v>
      </c>
      <c r="M81">
        <f>SUM(B81,C81,D81,E81,F81,G81)</f>
        <v>186</v>
      </c>
      <c r="N81">
        <f t="shared" si="18"/>
        <v>0</v>
      </c>
      <c r="O81">
        <f t="shared" si="19"/>
        <v>3</v>
      </c>
    </row>
    <row r="82" spans="1:15">
      <c r="A82" s="3">
        <v>1085</v>
      </c>
      <c r="B82">
        <f t="shared" si="20"/>
        <v>35</v>
      </c>
      <c r="C82">
        <f t="shared" si="21"/>
        <v>32</v>
      </c>
      <c r="D82">
        <f t="shared" si="12"/>
        <v>46</v>
      </c>
      <c r="E82">
        <f t="shared" si="13"/>
        <v>40</v>
      </c>
      <c r="F82">
        <f t="shared" si="14"/>
        <v>44</v>
      </c>
      <c r="G82">
        <f t="shared" si="15"/>
        <v>40</v>
      </c>
      <c r="H82" t="str">
        <f t="shared" si="16"/>
        <v>0</v>
      </c>
      <c r="I82">
        <f t="shared" si="17"/>
        <v>2</v>
      </c>
      <c r="J82" t="str">
        <f>IF(WEEKDAY(A82,2)=6,"1","0")</f>
        <v>1</v>
      </c>
      <c r="K82">
        <f>SUM($I$2:I82)</f>
        <v>263</v>
      </c>
      <c r="L82" s="5">
        <f>IF(J82="1",SUM($I$2:I82)*0.9,0)</f>
        <v>236.70000000000002</v>
      </c>
      <c r="M82">
        <f>SUM(B82,C82,D82,E82,F82,G82)</f>
        <v>237</v>
      </c>
      <c r="N82">
        <f t="shared" si="18"/>
        <v>0</v>
      </c>
      <c r="O82">
        <f t="shared" si="19"/>
        <v>4</v>
      </c>
    </row>
    <row r="83" spans="1:15">
      <c r="A83" s="3">
        <v>1086</v>
      </c>
      <c r="B83">
        <f t="shared" si="20"/>
        <v>44</v>
      </c>
      <c r="C83">
        <f t="shared" si="21"/>
        <v>40</v>
      </c>
      <c r="D83">
        <f t="shared" si="12"/>
        <v>55</v>
      </c>
      <c r="E83">
        <f t="shared" si="13"/>
        <v>48</v>
      </c>
      <c r="F83">
        <f t="shared" si="14"/>
        <v>51</v>
      </c>
      <c r="G83">
        <f t="shared" si="15"/>
        <v>48</v>
      </c>
      <c r="H83" t="str">
        <f t="shared" si="16"/>
        <v>1</v>
      </c>
      <c r="I83">
        <f t="shared" si="17"/>
        <v>4</v>
      </c>
      <c r="J83" t="str">
        <f>IF(WEEKDAY(A83,2)=6,"1","0")</f>
        <v>0</v>
      </c>
      <c r="K83">
        <f>SUM($I$2:I83)</f>
        <v>267</v>
      </c>
      <c r="L83" s="5">
        <f>IF(J83="1",SUM($I$2:I83)*0.9,0)</f>
        <v>0</v>
      </c>
      <c r="M83">
        <f>SUM(B83,C83,D83,E83,F83,G83)</f>
        <v>286</v>
      </c>
      <c r="N83">
        <f t="shared" si="18"/>
        <v>4</v>
      </c>
      <c r="O83">
        <f t="shared" si="19"/>
        <v>3</v>
      </c>
    </row>
    <row r="84" spans="1:15">
      <c r="A84" s="3">
        <v>1087</v>
      </c>
      <c r="B84">
        <f t="shared" si="20"/>
        <v>51</v>
      </c>
      <c r="C84">
        <f t="shared" si="21"/>
        <v>48</v>
      </c>
      <c r="D84">
        <f t="shared" si="12"/>
        <v>62</v>
      </c>
      <c r="E84">
        <f t="shared" si="13"/>
        <v>56</v>
      </c>
      <c r="F84">
        <f t="shared" si="14"/>
        <v>60</v>
      </c>
      <c r="G84">
        <f t="shared" si="15"/>
        <v>56</v>
      </c>
      <c r="H84" t="str">
        <f t="shared" si="16"/>
        <v>0</v>
      </c>
      <c r="I84">
        <f t="shared" si="17"/>
        <v>2</v>
      </c>
      <c r="J84" t="str">
        <f>IF(WEEKDAY(A84,2)=6,"1","0")</f>
        <v>0</v>
      </c>
      <c r="K84">
        <f>SUM($I$2:I84)</f>
        <v>269</v>
      </c>
      <c r="L84" s="5">
        <f>IF(J84="1",SUM($I$2:I84)*0.9,0)</f>
        <v>0</v>
      </c>
      <c r="M84">
        <f>SUM(B84,C84,D84,E84,F84,G84)</f>
        <v>333</v>
      </c>
      <c r="N84">
        <f t="shared" si="18"/>
        <v>0</v>
      </c>
      <c r="O84">
        <f t="shared" si="19"/>
        <v>4</v>
      </c>
    </row>
    <row r="85" spans="1:15">
      <c r="A85" s="3">
        <v>1088</v>
      </c>
      <c r="B85">
        <f t="shared" si="20"/>
        <v>60</v>
      </c>
      <c r="C85">
        <f t="shared" si="21"/>
        <v>56</v>
      </c>
      <c r="D85">
        <f t="shared" si="12"/>
        <v>71</v>
      </c>
      <c r="E85">
        <f t="shared" si="13"/>
        <v>64</v>
      </c>
      <c r="F85">
        <f t="shared" si="14"/>
        <v>69</v>
      </c>
      <c r="G85">
        <f t="shared" si="15"/>
        <v>64</v>
      </c>
      <c r="H85" t="str">
        <f t="shared" si="16"/>
        <v>0</v>
      </c>
      <c r="I85">
        <f t="shared" si="17"/>
        <v>2</v>
      </c>
      <c r="J85" t="str">
        <f>IF(WEEKDAY(A85,2)=6,"1","0")</f>
        <v>0</v>
      </c>
      <c r="K85">
        <f>SUM($I$2:I85)</f>
        <v>271</v>
      </c>
      <c r="L85" s="5">
        <f>IF(J85="1",SUM($I$2:I85)*0.9,0)</f>
        <v>0</v>
      </c>
      <c r="M85">
        <f>SUM(B85,C85,D85,E85,F85,G85)</f>
        <v>384</v>
      </c>
      <c r="N85">
        <f t="shared" si="18"/>
        <v>0</v>
      </c>
      <c r="O85">
        <f t="shared" si="19"/>
        <v>5</v>
      </c>
    </row>
    <row r="86" spans="1:15">
      <c r="A86" s="3">
        <v>1089</v>
      </c>
      <c r="B86">
        <f t="shared" si="20"/>
        <v>69</v>
      </c>
      <c r="C86">
        <f t="shared" si="21"/>
        <v>64</v>
      </c>
      <c r="D86">
        <f t="shared" si="12"/>
        <v>80</v>
      </c>
      <c r="E86">
        <f t="shared" si="13"/>
        <v>72</v>
      </c>
      <c r="F86">
        <f t="shared" si="14"/>
        <v>76</v>
      </c>
      <c r="G86">
        <f t="shared" si="15"/>
        <v>72</v>
      </c>
      <c r="H86" t="str">
        <f t="shared" si="16"/>
        <v>1</v>
      </c>
      <c r="I86">
        <f t="shared" si="17"/>
        <v>4</v>
      </c>
      <c r="J86" t="str">
        <f>IF(WEEKDAY(A86,2)=6,"1","0")</f>
        <v>0</v>
      </c>
      <c r="K86">
        <f>SUM($I$2:I86)</f>
        <v>275</v>
      </c>
      <c r="L86" s="5">
        <f>IF(J86="1",SUM($I$2:I86)*0.9,0)</f>
        <v>0</v>
      </c>
      <c r="M86">
        <f>SUM(B86,C86,D86,E86,F86,G86)</f>
        <v>433</v>
      </c>
      <c r="N86">
        <f t="shared" si="18"/>
        <v>4</v>
      </c>
      <c r="O86">
        <f t="shared" si="19"/>
        <v>4</v>
      </c>
    </row>
    <row r="87" spans="1:15">
      <c r="A87" s="3">
        <v>1090</v>
      </c>
      <c r="B87">
        <f t="shared" si="20"/>
        <v>76</v>
      </c>
      <c r="C87">
        <f t="shared" si="21"/>
        <v>72</v>
      </c>
      <c r="D87">
        <f t="shared" si="12"/>
        <v>87</v>
      </c>
      <c r="E87">
        <f t="shared" si="13"/>
        <v>80</v>
      </c>
      <c r="F87">
        <f t="shared" si="14"/>
        <v>85</v>
      </c>
      <c r="G87">
        <f t="shared" si="15"/>
        <v>80</v>
      </c>
      <c r="H87" t="str">
        <f t="shared" si="16"/>
        <v>0</v>
      </c>
      <c r="I87">
        <f t="shared" si="17"/>
        <v>2</v>
      </c>
      <c r="J87" t="str">
        <f>IF(WEEKDAY(A87,2)=6,"1","0")</f>
        <v>0</v>
      </c>
      <c r="K87">
        <f>SUM($I$2:I87)</f>
        <v>277</v>
      </c>
      <c r="L87" s="5">
        <f>IF(J87="1",SUM($I$2:I87)*0.9,0)</f>
        <v>0</v>
      </c>
      <c r="M87">
        <f>SUM(B87,C87,D87,E87,F87,G87)</f>
        <v>480</v>
      </c>
      <c r="N87">
        <f t="shared" si="18"/>
        <v>0</v>
      </c>
      <c r="O87">
        <f t="shared" si="19"/>
        <v>5</v>
      </c>
    </row>
    <row r="88" spans="1:15">
      <c r="A88" s="3">
        <v>1091</v>
      </c>
      <c r="B88">
        <f t="shared" si="20"/>
        <v>85</v>
      </c>
      <c r="C88">
        <f t="shared" si="21"/>
        <v>80</v>
      </c>
      <c r="D88">
        <f t="shared" si="12"/>
        <v>96</v>
      </c>
      <c r="E88">
        <f t="shared" si="13"/>
        <v>88</v>
      </c>
      <c r="F88">
        <f t="shared" si="14"/>
        <v>94</v>
      </c>
      <c r="G88">
        <f t="shared" si="15"/>
        <v>88</v>
      </c>
      <c r="H88" t="str">
        <f t="shared" si="16"/>
        <v>0</v>
      </c>
      <c r="I88">
        <f t="shared" si="17"/>
        <v>2</v>
      </c>
      <c r="J88" t="str">
        <f>IF(WEEKDAY(A88,2)=6,"1","0")</f>
        <v>0</v>
      </c>
      <c r="K88">
        <f>SUM($I$2:I88)</f>
        <v>279</v>
      </c>
      <c r="L88" s="5">
        <f>IF(J88="1",SUM($I$2:I88)*0.9,0)</f>
        <v>0</v>
      </c>
      <c r="M88">
        <f>SUM(B88,C88,D88,E88,F88,G88)</f>
        <v>531</v>
      </c>
      <c r="N88">
        <f t="shared" si="18"/>
        <v>0</v>
      </c>
      <c r="O88">
        <f t="shared" si="19"/>
        <v>6</v>
      </c>
    </row>
    <row r="89" spans="1:15">
      <c r="A89" s="3">
        <v>1092</v>
      </c>
      <c r="B89">
        <f t="shared" si="20"/>
        <v>94</v>
      </c>
      <c r="C89">
        <f t="shared" si="21"/>
        <v>88</v>
      </c>
      <c r="D89">
        <f t="shared" si="12"/>
        <v>105</v>
      </c>
      <c r="E89">
        <f t="shared" si="13"/>
        <v>96</v>
      </c>
      <c r="F89">
        <f t="shared" si="14"/>
        <v>101</v>
      </c>
      <c r="G89">
        <f t="shared" si="15"/>
        <v>96</v>
      </c>
      <c r="H89" t="str">
        <f t="shared" si="16"/>
        <v>1</v>
      </c>
      <c r="I89">
        <f t="shared" si="17"/>
        <v>4</v>
      </c>
      <c r="J89" t="str">
        <f>IF(WEEKDAY(A89,2)=6,"1","0")</f>
        <v>1</v>
      </c>
      <c r="K89">
        <f>SUM($I$2:I89)</f>
        <v>283</v>
      </c>
      <c r="L89" s="5">
        <f>IF(J89="1",SUM($I$2:I89)*0.9,0)</f>
        <v>254.70000000000002</v>
      </c>
      <c r="M89">
        <f>SUM(B89,C89,D89,E89,F89,G89)</f>
        <v>580</v>
      </c>
      <c r="N89">
        <f t="shared" si="18"/>
        <v>4</v>
      </c>
      <c r="O89">
        <f t="shared" si="19"/>
        <v>5</v>
      </c>
    </row>
    <row r="90" spans="1:15">
      <c r="A90" s="3">
        <v>1093</v>
      </c>
      <c r="B90">
        <f t="shared" si="20"/>
        <v>101</v>
      </c>
      <c r="C90">
        <f t="shared" si="21"/>
        <v>96</v>
      </c>
      <c r="D90">
        <f t="shared" si="12"/>
        <v>112</v>
      </c>
      <c r="E90">
        <f t="shared" si="13"/>
        <v>104</v>
      </c>
      <c r="F90">
        <f t="shared" si="14"/>
        <v>109</v>
      </c>
      <c r="G90">
        <f t="shared" si="15"/>
        <v>104</v>
      </c>
      <c r="H90" t="str">
        <f t="shared" si="16"/>
        <v>0</v>
      </c>
      <c r="I90">
        <f t="shared" si="17"/>
        <v>3</v>
      </c>
      <c r="J90" t="str">
        <f>IF(WEEKDAY(A90,2)=6,"1","0")</f>
        <v>0</v>
      </c>
      <c r="K90">
        <f>SUM($I$2:I90)</f>
        <v>286</v>
      </c>
      <c r="L90" s="5">
        <f>IF(J90="1",SUM($I$2:I90)*0.9,0)</f>
        <v>0</v>
      </c>
      <c r="M90">
        <f>SUM(B90,C90,D90,E90,F90,G90)</f>
        <v>626</v>
      </c>
      <c r="N90">
        <f t="shared" si="18"/>
        <v>0</v>
      </c>
      <c r="O90">
        <f t="shared" si="19"/>
        <v>5</v>
      </c>
    </row>
    <row r="91" spans="1:15">
      <c r="A91" s="3">
        <v>1094</v>
      </c>
      <c r="B91">
        <f t="shared" si="20"/>
        <v>109</v>
      </c>
      <c r="C91">
        <f t="shared" si="21"/>
        <v>104</v>
      </c>
      <c r="D91">
        <f t="shared" si="12"/>
        <v>120</v>
      </c>
      <c r="E91">
        <f t="shared" si="13"/>
        <v>112</v>
      </c>
      <c r="F91">
        <f t="shared" si="14"/>
        <v>117</v>
      </c>
      <c r="G91">
        <f t="shared" si="15"/>
        <v>112</v>
      </c>
      <c r="H91" t="str">
        <f t="shared" si="16"/>
        <v>0</v>
      </c>
      <c r="I91">
        <f t="shared" si="17"/>
        <v>3</v>
      </c>
      <c r="J91" t="str">
        <f>IF(WEEKDAY(A91,2)=6,"1","0")</f>
        <v>0</v>
      </c>
      <c r="K91">
        <f>SUM($I$2:I91)</f>
        <v>289</v>
      </c>
      <c r="L91" s="5">
        <f>IF(J91="1",SUM($I$2:I91)*0.9,0)</f>
        <v>0</v>
      </c>
      <c r="M91">
        <f>SUM(B91,C91,D91,E91,F91,G91)</f>
        <v>674</v>
      </c>
      <c r="N91">
        <f t="shared" si="18"/>
        <v>0</v>
      </c>
      <c r="O91">
        <f t="shared" si="19"/>
        <v>5</v>
      </c>
    </row>
    <row r="92" spans="1:15">
      <c r="A92" s="3">
        <v>1095</v>
      </c>
      <c r="B92">
        <f t="shared" si="20"/>
        <v>117</v>
      </c>
      <c r="C92">
        <f t="shared" si="21"/>
        <v>112</v>
      </c>
      <c r="D92">
        <f t="shared" si="12"/>
        <v>128</v>
      </c>
      <c r="E92">
        <f t="shared" si="13"/>
        <v>120</v>
      </c>
      <c r="F92">
        <f t="shared" si="14"/>
        <v>123</v>
      </c>
      <c r="G92">
        <f t="shared" si="15"/>
        <v>120</v>
      </c>
      <c r="H92" t="str">
        <f t="shared" si="16"/>
        <v>1</v>
      </c>
      <c r="I92">
        <f t="shared" si="17"/>
        <v>5</v>
      </c>
      <c r="J92" t="str">
        <f>IF(WEEKDAY(A92,2)=6,"1","0")</f>
        <v>0</v>
      </c>
      <c r="K92">
        <f>SUM($I$2:I92)</f>
        <v>294</v>
      </c>
      <c r="L92" s="5">
        <f>IF(J92="1",SUM($I$2:I92)*0.9,0)</f>
        <v>0</v>
      </c>
      <c r="M92">
        <f>SUM(B92,C92,D92,E92,F92,G92)</f>
        <v>720</v>
      </c>
      <c r="N92">
        <f t="shared" si="18"/>
        <v>5</v>
      </c>
      <c r="O92">
        <f t="shared" si="19"/>
        <v>3</v>
      </c>
    </row>
    <row r="93" spans="1:15">
      <c r="A93" s="3">
        <v>1096</v>
      </c>
      <c r="B93">
        <f t="shared" si="20"/>
        <v>123</v>
      </c>
      <c r="C93">
        <f t="shared" si="21"/>
        <v>120</v>
      </c>
      <c r="D93">
        <f t="shared" si="12"/>
        <v>134</v>
      </c>
      <c r="E93">
        <f t="shared" si="13"/>
        <v>128</v>
      </c>
      <c r="F93">
        <f t="shared" si="14"/>
        <v>131</v>
      </c>
      <c r="G93">
        <f t="shared" si="15"/>
        <v>128</v>
      </c>
      <c r="H93" t="str">
        <f t="shared" si="16"/>
        <v>0</v>
      </c>
      <c r="I93">
        <f t="shared" si="17"/>
        <v>3</v>
      </c>
      <c r="J93" t="str">
        <f>IF(WEEKDAY(A93,2)=6,"1","0")</f>
        <v>0</v>
      </c>
      <c r="K93">
        <f>SUM($I$2:I93)</f>
        <v>297</v>
      </c>
      <c r="L93" s="5">
        <f>IF(J93="1",SUM($I$2:I93)*0.9,0)</f>
        <v>0</v>
      </c>
      <c r="M93">
        <f>SUM(B93,C93,D93,E93,F93,G93)</f>
        <v>764</v>
      </c>
      <c r="N93">
        <f t="shared" si="18"/>
        <v>0</v>
      </c>
      <c r="O93">
        <f t="shared" si="19"/>
        <v>3</v>
      </c>
    </row>
    <row r="94" spans="1:15">
      <c r="A94" s="3">
        <v>1097</v>
      </c>
      <c r="B94">
        <f t="shared" si="20"/>
        <v>131</v>
      </c>
      <c r="C94">
        <f t="shared" si="21"/>
        <v>128</v>
      </c>
      <c r="D94">
        <f t="shared" si="12"/>
        <v>142</v>
      </c>
      <c r="E94">
        <f t="shared" si="13"/>
        <v>136</v>
      </c>
      <c r="F94">
        <f t="shared" si="14"/>
        <v>139</v>
      </c>
      <c r="G94">
        <f t="shared" si="15"/>
        <v>136</v>
      </c>
      <c r="H94" t="str">
        <f t="shared" si="16"/>
        <v>0</v>
      </c>
      <c r="I94">
        <f t="shared" si="17"/>
        <v>3</v>
      </c>
      <c r="J94" t="str">
        <f>IF(WEEKDAY(A94,2)=6,"1","0")</f>
        <v>0</v>
      </c>
      <c r="K94">
        <f>SUM($I$2:I94)</f>
        <v>300</v>
      </c>
      <c r="L94" s="5">
        <f>IF(J94="1",SUM($I$2:I94)*0.9,0)</f>
        <v>0</v>
      </c>
      <c r="M94">
        <f>SUM(B94,C94,D94,E94,F94,G94)</f>
        <v>812</v>
      </c>
      <c r="N94">
        <f t="shared" si="18"/>
        <v>0</v>
      </c>
      <c r="O94">
        <f t="shared" si="19"/>
        <v>3</v>
      </c>
    </row>
    <row r="95" spans="1:15">
      <c r="A95" s="3">
        <v>1098</v>
      </c>
      <c r="B95">
        <f t="shared" si="20"/>
        <v>139</v>
      </c>
      <c r="C95">
        <f t="shared" si="21"/>
        <v>136</v>
      </c>
      <c r="D95">
        <f t="shared" si="12"/>
        <v>150</v>
      </c>
      <c r="E95">
        <f t="shared" si="13"/>
        <v>144</v>
      </c>
      <c r="F95">
        <f t="shared" si="14"/>
        <v>147</v>
      </c>
      <c r="G95">
        <f t="shared" si="15"/>
        <v>144</v>
      </c>
      <c r="H95" t="str">
        <f t="shared" si="16"/>
        <v>0</v>
      </c>
      <c r="I95">
        <f t="shared" si="17"/>
        <v>3</v>
      </c>
      <c r="J95" t="str">
        <f>IF(WEEKDAY(A95,2)=6,"1","0")</f>
        <v>0</v>
      </c>
      <c r="K95">
        <f>SUM($I$2:I95)</f>
        <v>303</v>
      </c>
      <c r="L95" s="5">
        <f>IF(J95="1",SUM($I$2:I95)*0.9,0)</f>
        <v>0</v>
      </c>
      <c r="M95">
        <f>SUM(B95,C95,D95,E95,F95,G95)</f>
        <v>860</v>
      </c>
      <c r="N95">
        <f t="shared" si="18"/>
        <v>0</v>
      </c>
      <c r="O95">
        <f t="shared" si="19"/>
        <v>3</v>
      </c>
    </row>
    <row r="96" spans="1:15">
      <c r="A96" s="3">
        <v>1099</v>
      </c>
      <c r="B96">
        <f t="shared" si="20"/>
        <v>147</v>
      </c>
      <c r="C96">
        <f t="shared" si="21"/>
        <v>144</v>
      </c>
      <c r="D96">
        <f t="shared" si="12"/>
        <v>158</v>
      </c>
      <c r="E96">
        <f t="shared" si="13"/>
        <v>152</v>
      </c>
      <c r="F96">
        <f t="shared" si="14"/>
        <v>153</v>
      </c>
      <c r="G96">
        <f t="shared" si="15"/>
        <v>152</v>
      </c>
      <c r="H96" t="str">
        <f t="shared" si="16"/>
        <v>1</v>
      </c>
      <c r="I96">
        <f t="shared" si="17"/>
        <v>5</v>
      </c>
      <c r="J96" t="str">
        <f>IF(WEEKDAY(A96,2)=6,"1","0")</f>
        <v>1</v>
      </c>
      <c r="K96">
        <f>SUM($I$2:I96)</f>
        <v>308</v>
      </c>
      <c r="L96" s="5">
        <f>IF(J96="1",SUM($I$2:I96)*0.9,0)</f>
        <v>277.2</v>
      </c>
      <c r="M96">
        <f>SUM(B96,C96,D96,E96,F96,G96)</f>
        <v>906</v>
      </c>
      <c r="N96">
        <f t="shared" si="18"/>
        <v>5</v>
      </c>
      <c r="O96">
        <f t="shared" si="19"/>
        <v>1</v>
      </c>
    </row>
    <row r="97" spans="1:15">
      <c r="A97" s="3">
        <v>1100</v>
      </c>
      <c r="B97">
        <f t="shared" si="20"/>
        <v>153</v>
      </c>
      <c r="C97">
        <f t="shared" si="21"/>
        <v>152</v>
      </c>
      <c r="D97">
        <f t="shared" si="12"/>
        <v>164</v>
      </c>
      <c r="E97">
        <f t="shared" si="13"/>
        <v>160</v>
      </c>
      <c r="F97">
        <f t="shared" si="14"/>
        <v>161</v>
      </c>
      <c r="G97">
        <f t="shared" si="15"/>
        <v>160</v>
      </c>
      <c r="H97" t="str">
        <f t="shared" si="16"/>
        <v>0</v>
      </c>
      <c r="I97">
        <f t="shared" si="17"/>
        <v>3</v>
      </c>
      <c r="J97" t="str">
        <f>IF(WEEKDAY(A97,2)=6,"1","0")</f>
        <v>0</v>
      </c>
      <c r="K97">
        <f>SUM($I$2:I97)</f>
        <v>311</v>
      </c>
      <c r="L97" s="5">
        <f>IF(J97="1",SUM($I$2:I97)*0.9,0)</f>
        <v>0</v>
      </c>
      <c r="M97">
        <f>SUM(B97,C97,D97,E97,F97,G97)</f>
        <v>950</v>
      </c>
      <c r="N97">
        <f t="shared" si="18"/>
        <v>0</v>
      </c>
      <c r="O97">
        <f t="shared" si="19"/>
        <v>1</v>
      </c>
    </row>
    <row r="98" spans="1:15">
      <c r="A98" s="3">
        <v>1101</v>
      </c>
      <c r="B98">
        <f t="shared" si="20"/>
        <v>161</v>
      </c>
      <c r="C98">
        <f t="shared" si="21"/>
        <v>160</v>
      </c>
      <c r="D98">
        <f t="shared" si="12"/>
        <v>172</v>
      </c>
      <c r="E98">
        <f t="shared" si="13"/>
        <v>168</v>
      </c>
      <c r="F98">
        <f t="shared" si="14"/>
        <v>169</v>
      </c>
      <c r="G98">
        <f t="shared" si="15"/>
        <v>168</v>
      </c>
      <c r="H98" t="str">
        <f t="shared" si="16"/>
        <v>0</v>
      </c>
      <c r="I98">
        <f t="shared" si="17"/>
        <v>3</v>
      </c>
      <c r="J98" t="str">
        <f>IF(WEEKDAY(A98,2)=6,"1","0")</f>
        <v>0</v>
      </c>
      <c r="K98">
        <f>SUM($I$2:I98)</f>
        <v>314</v>
      </c>
      <c r="L98" s="5">
        <f>IF(J98="1",SUM($I$2:I98)*0.9,0)</f>
        <v>0</v>
      </c>
      <c r="M98">
        <f>SUM(B98,C98,D98,E98,F98,G98)</f>
        <v>998</v>
      </c>
      <c r="N98">
        <f t="shared" si="18"/>
        <v>0</v>
      </c>
      <c r="O98">
        <f t="shared" si="19"/>
        <v>1</v>
      </c>
    </row>
    <row r="99" spans="1:15">
      <c r="A99" s="3">
        <v>1102</v>
      </c>
      <c r="B99">
        <f t="shared" si="20"/>
        <v>169</v>
      </c>
      <c r="C99">
        <f t="shared" si="21"/>
        <v>168</v>
      </c>
      <c r="D99">
        <f t="shared" si="12"/>
        <v>180</v>
      </c>
      <c r="E99">
        <f t="shared" si="13"/>
        <v>176</v>
      </c>
      <c r="F99">
        <f t="shared" si="14"/>
        <v>175</v>
      </c>
      <c r="G99">
        <f t="shared" si="15"/>
        <v>176</v>
      </c>
      <c r="H99" t="str">
        <f t="shared" si="16"/>
        <v>1</v>
      </c>
      <c r="I99">
        <f t="shared" si="17"/>
        <v>5</v>
      </c>
      <c r="J99" t="str">
        <f>IF(WEEKDAY(A99,2)=6,"1","0")</f>
        <v>0</v>
      </c>
      <c r="K99">
        <f>SUM($I$2:I99)</f>
        <v>319</v>
      </c>
      <c r="L99" s="5">
        <f>IF(J99="1",SUM($I$2:I99)*0.9,0)</f>
        <v>0</v>
      </c>
      <c r="M99">
        <f>SUM(B99,C99,D99,E99,F99,G99)</f>
        <v>1044</v>
      </c>
      <c r="N99">
        <f t="shared" si="18"/>
        <v>5</v>
      </c>
      <c r="O99">
        <f t="shared" si="19"/>
        <v>1</v>
      </c>
    </row>
    <row r="100" spans="1:15">
      <c r="A100" s="3">
        <v>1103</v>
      </c>
      <c r="B100">
        <f t="shared" si="20"/>
        <v>175</v>
      </c>
      <c r="C100">
        <f t="shared" si="21"/>
        <v>176</v>
      </c>
      <c r="D100">
        <f t="shared" si="12"/>
        <v>186</v>
      </c>
      <c r="E100">
        <f t="shared" si="13"/>
        <v>184</v>
      </c>
      <c r="F100">
        <f t="shared" si="14"/>
        <v>183</v>
      </c>
      <c r="G100">
        <f t="shared" si="15"/>
        <v>184</v>
      </c>
      <c r="H100" t="str">
        <f t="shared" si="16"/>
        <v>0</v>
      </c>
      <c r="I100">
        <f t="shared" si="17"/>
        <v>3</v>
      </c>
      <c r="J100" t="str">
        <f>IF(WEEKDAY(A100,2)=6,"1","0")</f>
        <v>0</v>
      </c>
      <c r="K100">
        <f>SUM($I$2:I100)</f>
        <v>322</v>
      </c>
      <c r="L100" s="5">
        <f>IF(J100="1",SUM($I$2:I100)*0.9,0)</f>
        <v>0</v>
      </c>
      <c r="M100">
        <f>SUM(B100,C100,D100,E100,F100,G100)</f>
        <v>1088</v>
      </c>
      <c r="N100">
        <f t="shared" si="18"/>
        <v>0</v>
      </c>
      <c r="O100">
        <f t="shared" si="19"/>
        <v>1</v>
      </c>
    </row>
    <row r="101" spans="1:15">
      <c r="A101" s="3">
        <v>1104</v>
      </c>
      <c r="B101">
        <f t="shared" si="20"/>
        <v>183</v>
      </c>
      <c r="C101">
        <f t="shared" si="21"/>
        <v>184</v>
      </c>
      <c r="D101">
        <f t="shared" si="12"/>
        <v>194</v>
      </c>
      <c r="E101">
        <f t="shared" si="13"/>
        <v>192</v>
      </c>
      <c r="F101">
        <f t="shared" si="14"/>
        <v>191</v>
      </c>
      <c r="G101">
        <f t="shared" si="15"/>
        <v>192</v>
      </c>
      <c r="H101" t="str">
        <f t="shared" si="16"/>
        <v>0</v>
      </c>
      <c r="I101">
        <f t="shared" si="17"/>
        <v>3</v>
      </c>
      <c r="J101" t="str">
        <f>IF(WEEKDAY(A101,2)=6,"1","0")</f>
        <v>0</v>
      </c>
      <c r="K101">
        <f>SUM($I$2:I101)</f>
        <v>325</v>
      </c>
      <c r="L101" s="5">
        <f>IF(J101="1",SUM($I$2:I101)*0.9,0)</f>
        <v>0</v>
      </c>
      <c r="M101">
        <f>SUM(B101,C101,D101,E101,F101,G101)</f>
        <v>1136</v>
      </c>
      <c r="N101">
        <f t="shared" si="18"/>
        <v>0</v>
      </c>
      <c r="O101">
        <f t="shared" si="19"/>
        <v>1</v>
      </c>
    </row>
    <row r="102" spans="1:15">
      <c r="A102" s="3">
        <v>1105</v>
      </c>
      <c r="B102">
        <f t="shared" si="20"/>
        <v>191</v>
      </c>
      <c r="C102">
        <f t="shared" si="21"/>
        <v>192</v>
      </c>
      <c r="D102">
        <f t="shared" si="12"/>
        <v>202</v>
      </c>
      <c r="E102">
        <f t="shared" si="13"/>
        <v>200</v>
      </c>
      <c r="F102">
        <f t="shared" si="14"/>
        <v>197</v>
      </c>
      <c r="G102">
        <f t="shared" si="15"/>
        <v>200</v>
      </c>
      <c r="H102" t="str">
        <f t="shared" si="16"/>
        <v>1</v>
      </c>
      <c r="I102">
        <f t="shared" si="17"/>
        <v>5</v>
      </c>
      <c r="J102" t="str">
        <f>IF(WEEKDAY(A102,2)=6,"1","0")</f>
        <v>0</v>
      </c>
      <c r="K102">
        <f>SUM($I$2:I102)</f>
        <v>330</v>
      </c>
      <c r="L102" s="5">
        <f>IF(J102="1",SUM($I$2:I102)*0.9,0)</f>
        <v>0</v>
      </c>
      <c r="M102">
        <f>SUM(B102,C102,D102,E102,F102,G102)</f>
        <v>1182</v>
      </c>
      <c r="N102">
        <f t="shared" si="18"/>
        <v>5</v>
      </c>
      <c r="O102">
        <f t="shared" si="19"/>
        <v>3</v>
      </c>
    </row>
    <row r="103" spans="1:15">
      <c r="A103" s="3">
        <v>1106</v>
      </c>
      <c r="B103">
        <f t="shared" si="20"/>
        <v>197</v>
      </c>
      <c r="C103">
        <f t="shared" si="21"/>
        <v>200</v>
      </c>
      <c r="D103">
        <f t="shared" si="12"/>
        <v>208</v>
      </c>
      <c r="E103">
        <f t="shared" si="13"/>
        <v>208</v>
      </c>
      <c r="F103">
        <f t="shared" si="14"/>
        <v>205</v>
      </c>
      <c r="G103">
        <f t="shared" si="15"/>
        <v>208</v>
      </c>
      <c r="H103" t="str">
        <f t="shared" si="16"/>
        <v>0</v>
      </c>
      <c r="I103">
        <f t="shared" si="17"/>
        <v>3</v>
      </c>
      <c r="J103" t="str">
        <f>IF(WEEKDAY(A103,2)=6,"1","0")</f>
        <v>1</v>
      </c>
      <c r="K103">
        <f>SUM($I$2:I103)</f>
        <v>333</v>
      </c>
      <c r="L103" s="5">
        <f>IF(J103="1",SUM($I$2:I103)*0.9,0)</f>
        <v>299.7</v>
      </c>
      <c r="M103">
        <f>SUM(B103,C103,D103,E103,F103,G103)</f>
        <v>1226</v>
      </c>
      <c r="N103">
        <f t="shared" si="18"/>
        <v>0</v>
      </c>
      <c r="O103">
        <f t="shared" si="19"/>
        <v>3</v>
      </c>
    </row>
    <row r="104" spans="1:15">
      <c r="A104" s="3">
        <v>1107</v>
      </c>
      <c r="B104">
        <f t="shared" si="20"/>
        <v>205</v>
      </c>
      <c r="C104">
        <f t="shared" si="21"/>
        <v>208</v>
      </c>
      <c r="D104">
        <f t="shared" si="12"/>
        <v>216</v>
      </c>
      <c r="E104">
        <f t="shared" si="13"/>
        <v>216</v>
      </c>
      <c r="F104">
        <f t="shared" si="14"/>
        <v>213</v>
      </c>
      <c r="G104">
        <f t="shared" si="15"/>
        <v>216</v>
      </c>
      <c r="H104" t="str">
        <f t="shared" si="16"/>
        <v>0</v>
      </c>
      <c r="I104">
        <f t="shared" si="17"/>
        <v>3</v>
      </c>
      <c r="J104" t="str">
        <f>IF(WEEKDAY(A104,2)=6,"1","0")</f>
        <v>0</v>
      </c>
      <c r="K104">
        <f>SUM($I$2:I104)</f>
        <v>336</v>
      </c>
      <c r="L104" s="5">
        <f>IF(J104="1",SUM($I$2:I104)*0.9,0)</f>
        <v>0</v>
      </c>
      <c r="M104">
        <f>SUM(B104,C104,D104,E104,F104,G104)</f>
        <v>1274</v>
      </c>
      <c r="N104">
        <f t="shared" si="18"/>
        <v>0</v>
      </c>
      <c r="O104">
        <f t="shared" si="19"/>
        <v>3</v>
      </c>
    </row>
    <row r="105" spans="1:15">
      <c r="A105" s="3">
        <v>1108</v>
      </c>
      <c r="B105">
        <f t="shared" si="20"/>
        <v>213</v>
      </c>
      <c r="C105">
        <f t="shared" si="21"/>
        <v>216</v>
      </c>
      <c r="D105">
        <f t="shared" ref="D105:D151" si="22">B105+11</f>
        <v>224</v>
      </c>
      <c r="E105">
        <f t="shared" ref="E105:E151" si="23">C105+8</f>
        <v>224</v>
      </c>
      <c r="F105">
        <f t="shared" ref="F105:F151" si="24">D105-I105</f>
        <v>219</v>
      </c>
      <c r="G105">
        <f t="shared" ref="G105:G151" si="25">E105</f>
        <v>224</v>
      </c>
      <c r="H105" t="str">
        <f t="shared" ref="H105:H151" si="26">IF(MOD(DAY(A105),3)=0,"1","0")</f>
        <v>1</v>
      </c>
      <c r="I105">
        <f t="shared" ref="I105:I151" si="27">IF(H105="1",LEN(E105)+2,LEN(E105))</f>
        <v>5</v>
      </c>
      <c r="J105" t="str">
        <f>IF(WEEKDAY(A105,2)=6,"1","0")</f>
        <v>0</v>
      </c>
      <c r="K105">
        <f>SUM($I$2:I105)</f>
        <v>341</v>
      </c>
      <c r="L105" s="5">
        <f>IF(J105="1",SUM($I$2:I105)*0.9,0)</f>
        <v>0</v>
      </c>
      <c r="M105">
        <f>SUM(B105,C105,D105,E105,F105,G105)</f>
        <v>1320</v>
      </c>
      <c r="N105">
        <f t="shared" si="18"/>
        <v>5</v>
      </c>
      <c r="O105">
        <f t="shared" si="19"/>
        <v>5</v>
      </c>
    </row>
    <row r="106" spans="1:15">
      <c r="A106" s="3">
        <v>1109</v>
      </c>
      <c r="B106">
        <f t="shared" si="20"/>
        <v>219</v>
      </c>
      <c r="C106">
        <f t="shared" si="21"/>
        <v>224</v>
      </c>
      <c r="D106">
        <f t="shared" si="22"/>
        <v>230</v>
      </c>
      <c r="E106">
        <f t="shared" si="23"/>
        <v>232</v>
      </c>
      <c r="F106">
        <f t="shared" si="24"/>
        <v>227</v>
      </c>
      <c r="G106">
        <f t="shared" si="25"/>
        <v>232</v>
      </c>
      <c r="H106" t="str">
        <f t="shared" si="26"/>
        <v>0</v>
      </c>
      <c r="I106">
        <f t="shared" si="27"/>
        <v>3</v>
      </c>
      <c r="J106" t="str">
        <f>IF(WEEKDAY(A106,2)=6,"1","0")</f>
        <v>0</v>
      </c>
      <c r="K106">
        <f>SUM($I$2:I106)</f>
        <v>344</v>
      </c>
      <c r="L106" s="5">
        <f>IF(J106="1",SUM($I$2:I106)*0.9,0)</f>
        <v>0</v>
      </c>
      <c r="M106">
        <f>SUM(B106,C106,D106,E106,F106,G106)</f>
        <v>1364</v>
      </c>
      <c r="N106">
        <f t="shared" si="18"/>
        <v>0</v>
      </c>
      <c r="O106">
        <f t="shared" si="19"/>
        <v>5</v>
      </c>
    </row>
    <row r="107" spans="1:15">
      <c r="A107" s="3">
        <v>1110</v>
      </c>
      <c r="B107">
        <f t="shared" si="20"/>
        <v>227</v>
      </c>
      <c r="C107">
        <f t="shared" si="21"/>
        <v>232</v>
      </c>
      <c r="D107">
        <f t="shared" si="22"/>
        <v>238</v>
      </c>
      <c r="E107">
        <f t="shared" si="23"/>
        <v>240</v>
      </c>
      <c r="F107">
        <f t="shared" si="24"/>
        <v>235</v>
      </c>
      <c r="G107">
        <f t="shared" si="25"/>
        <v>240</v>
      </c>
      <c r="H107" t="str">
        <f t="shared" si="26"/>
        <v>0</v>
      </c>
      <c r="I107">
        <f t="shared" si="27"/>
        <v>3</v>
      </c>
      <c r="J107" t="str">
        <f>IF(WEEKDAY(A107,2)=6,"1","0")</f>
        <v>0</v>
      </c>
      <c r="K107">
        <f>SUM($I$2:I107)</f>
        <v>347</v>
      </c>
      <c r="L107" s="5">
        <f>IF(J107="1",SUM($I$2:I107)*0.9,0)</f>
        <v>0</v>
      </c>
      <c r="M107">
        <f>SUM(B107,C107,D107,E107,F107,G107)</f>
        <v>1412</v>
      </c>
      <c r="N107">
        <f t="shared" si="18"/>
        <v>0</v>
      </c>
      <c r="O107">
        <f t="shared" si="19"/>
        <v>5</v>
      </c>
    </row>
    <row r="108" spans="1:15">
      <c r="A108" s="3">
        <v>1111</v>
      </c>
      <c r="B108">
        <f t="shared" si="20"/>
        <v>235</v>
      </c>
      <c r="C108">
        <f t="shared" si="21"/>
        <v>240</v>
      </c>
      <c r="D108">
        <f t="shared" si="22"/>
        <v>246</v>
      </c>
      <c r="E108">
        <f t="shared" si="23"/>
        <v>248</v>
      </c>
      <c r="F108">
        <f t="shared" si="24"/>
        <v>241</v>
      </c>
      <c r="G108">
        <f t="shared" si="25"/>
        <v>248</v>
      </c>
      <c r="H108" t="str">
        <f t="shared" si="26"/>
        <v>1</v>
      </c>
      <c r="I108">
        <f t="shared" si="27"/>
        <v>5</v>
      </c>
      <c r="J108" t="str">
        <f>IF(WEEKDAY(A108,2)=6,"1","0")</f>
        <v>0</v>
      </c>
      <c r="K108">
        <f>SUM($I$2:I108)</f>
        <v>352</v>
      </c>
      <c r="L108" s="5">
        <f>IF(J108="1",SUM($I$2:I108)*0.9,0)</f>
        <v>0</v>
      </c>
      <c r="M108">
        <f>SUM(B108,C108,D108,E108,F108,G108)</f>
        <v>1458</v>
      </c>
      <c r="N108">
        <f t="shared" si="18"/>
        <v>5</v>
      </c>
      <c r="O108">
        <f t="shared" si="19"/>
        <v>7</v>
      </c>
    </row>
    <row r="109" spans="1:15">
      <c r="A109" s="3">
        <v>1112</v>
      </c>
      <c r="B109">
        <f t="shared" si="20"/>
        <v>241</v>
      </c>
      <c r="C109">
        <f t="shared" si="21"/>
        <v>248</v>
      </c>
      <c r="D109">
        <f t="shared" si="22"/>
        <v>252</v>
      </c>
      <c r="E109">
        <f t="shared" si="23"/>
        <v>256</v>
      </c>
      <c r="F109">
        <f t="shared" si="24"/>
        <v>249</v>
      </c>
      <c r="G109">
        <f t="shared" si="25"/>
        <v>256</v>
      </c>
      <c r="H109" t="str">
        <f t="shared" si="26"/>
        <v>0</v>
      </c>
      <c r="I109">
        <f t="shared" si="27"/>
        <v>3</v>
      </c>
      <c r="J109" t="str">
        <f>IF(WEEKDAY(A109,2)=6,"1","0")</f>
        <v>0</v>
      </c>
      <c r="K109">
        <f>SUM($I$2:I109)</f>
        <v>355</v>
      </c>
      <c r="L109" s="5">
        <f>IF(J109="1",SUM($I$2:I109)*0.9,0)</f>
        <v>0</v>
      </c>
      <c r="M109">
        <f>SUM(B109,C109,D109,E109,F109,G109)</f>
        <v>1502</v>
      </c>
      <c r="N109">
        <f t="shared" si="18"/>
        <v>0</v>
      </c>
      <c r="O109">
        <f t="shared" si="19"/>
        <v>7</v>
      </c>
    </row>
    <row r="110" spans="1:15">
      <c r="A110" s="3">
        <v>1113</v>
      </c>
      <c r="B110">
        <f t="shared" si="20"/>
        <v>249</v>
      </c>
      <c r="C110">
        <f t="shared" si="21"/>
        <v>256</v>
      </c>
      <c r="D110">
        <f t="shared" si="22"/>
        <v>260</v>
      </c>
      <c r="E110">
        <f t="shared" si="23"/>
        <v>264</v>
      </c>
      <c r="F110">
        <f t="shared" si="24"/>
        <v>257</v>
      </c>
      <c r="G110">
        <f t="shared" si="25"/>
        <v>264</v>
      </c>
      <c r="H110" t="str">
        <f t="shared" si="26"/>
        <v>0</v>
      </c>
      <c r="I110">
        <f t="shared" si="27"/>
        <v>3</v>
      </c>
      <c r="J110" t="str">
        <f>IF(WEEKDAY(A110,2)=6,"1","0")</f>
        <v>1</v>
      </c>
      <c r="K110">
        <f>SUM($I$2:I110)</f>
        <v>358</v>
      </c>
      <c r="L110" s="5">
        <f>IF(J110="1",SUM($I$2:I110)*0.9,0)</f>
        <v>322.2</v>
      </c>
      <c r="M110">
        <f>SUM(B110,C110,D110,E110,F110,G110)</f>
        <v>1550</v>
      </c>
      <c r="N110">
        <f t="shared" si="18"/>
        <v>0</v>
      </c>
      <c r="O110">
        <f t="shared" si="19"/>
        <v>7</v>
      </c>
    </row>
    <row r="111" spans="1:15">
      <c r="A111" s="3">
        <v>1114</v>
      </c>
      <c r="B111">
        <f t="shared" si="20"/>
        <v>257</v>
      </c>
      <c r="C111">
        <f t="shared" si="21"/>
        <v>264</v>
      </c>
      <c r="D111">
        <f t="shared" si="22"/>
        <v>268</v>
      </c>
      <c r="E111">
        <f t="shared" si="23"/>
        <v>272</v>
      </c>
      <c r="F111">
        <f t="shared" si="24"/>
        <v>263</v>
      </c>
      <c r="G111">
        <f t="shared" si="25"/>
        <v>272</v>
      </c>
      <c r="H111" t="str">
        <f t="shared" si="26"/>
        <v>1</v>
      </c>
      <c r="I111">
        <f t="shared" si="27"/>
        <v>5</v>
      </c>
      <c r="J111" t="str">
        <f>IF(WEEKDAY(A111,2)=6,"1","0")</f>
        <v>0</v>
      </c>
      <c r="K111">
        <f>SUM($I$2:I111)</f>
        <v>363</v>
      </c>
      <c r="L111" s="5">
        <f>IF(J111="1",SUM($I$2:I111)*0.9,0)</f>
        <v>0</v>
      </c>
      <c r="M111">
        <f>SUM(B111,C111,D111,E111,F111,G111)</f>
        <v>1596</v>
      </c>
      <c r="N111">
        <f t="shared" si="18"/>
        <v>5</v>
      </c>
      <c r="O111">
        <f t="shared" si="19"/>
        <v>9</v>
      </c>
    </row>
    <row r="112" spans="1:15">
      <c r="A112" s="3">
        <v>1115</v>
      </c>
      <c r="B112">
        <f t="shared" si="20"/>
        <v>263</v>
      </c>
      <c r="C112">
        <f t="shared" si="21"/>
        <v>272</v>
      </c>
      <c r="D112">
        <f t="shared" si="22"/>
        <v>274</v>
      </c>
      <c r="E112">
        <f t="shared" si="23"/>
        <v>280</v>
      </c>
      <c r="F112">
        <f t="shared" si="24"/>
        <v>271</v>
      </c>
      <c r="G112">
        <f t="shared" si="25"/>
        <v>280</v>
      </c>
      <c r="H112" t="str">
        <f t="shared" si="26"/>
        <v>0</v>
      </c>
      <c r="I112">
        <f t="shared" si="27"/>
        <v>3</v>
      </c>
      <c r="J112" t="str">
        <f>IF(WEEKDAY(A112,2)=6,"1","0")</f>
        <v>0</v>
      </c>
      <c r="K112">
        <f>SUM($I$2:I112)</f>
        <v>366</v>
      </c>
      <c r="L112" s="5">
        <f>IF(J112="1",SUM($I$2:I112)*0.9,0)</f>
        <v>0</v>
      </c>
      <c r="M112">
        <f>SUM(B112,C112,D112,E112,F112,G112)</f>
        <v>1640</v>
      </c>
      <c r="N112">
        <f t="shared" si="18"/>
        <v>0</v>
      </c>
      <c r="O112">
        <f t="shared" si="19"/>
        <v>9</v>
      </c>
    </row>
    <row r="113" spans="1:15">
      <c r="A113" s="3">
        <v>1116</v>
      </c>
      <c r="B113">
        <f t="shared" si="20"/>
        <v>271</v>
      </c>
      <c r="C113">
        <f t="shared" si="21"/>
        <v>280</v>
      </c>
      <c r="D113">
        <f t="shared" si="22"/>
        <v>282</v>
      </c>
      <c r="E113">
        <f t="shared" si="23"/>
        <v>288</v>
      </c>
      <c r="F113">
        <f t="shared" si="24"/>
        <v>279</v>
      </c>
      <c r="G113">
        <f t="shared" si="25"/>
        <v>288</v>
      </c>
      <c r="H113" t="str">
        <f t="shared" si="26"/>
        <v>0</v>
      </c>
      <c r="I113">
        <f t="shared" si="27"/>
        <v>3</v>
      </c>
      <c r="J113" t="str">
        <f>IF(WEEKDAY(A113,2)=6,"1","0")</f>
        <v>0</v>
      </c>
      <c r="K113">
        <f>SUM($I$2:I113)</f>
        <v>369</v>
      </c>
      <c r="L113" s="5">
        <f>IF(J113="1",SUM($I$2:I113)*0.9,0)</f>
        <v>0</v>
      </c>
      <c r="M113">
        <f>SUM(B113,C113,D113,E113,F113,G113)</f>
        <v>1688</v>
      </c>
      <c r="N113">
        <f t="shared" si="18"/>
        <v>0</v>
      </c>
      <c r="O113">
        <f t="shared" si="19"/>
        <v>9</v>
      </c>
    </row>
    <row r="114" spans="1:15">
      <c r="A114" s="3">
        <v>1117</v>
      </c>
      <c r="B114">
        <f t="shared" si="20"/>
        <v>279</v>
      </c>
      <c r="C114">
        <f t="shared" si="21"/>
        <v>288</v>
      </c>
      <c r="D114">
        <f t="shared" si="22"/>
        <v>290</v>
      </c>
      <c r="E114">
        <f t="shared" si="23"/>
        <v>296</v>
      </c>
      <c r="F114">
        <f t="shared" si="24"/>
        <v>285</v>
      </c>
      <c r="G114">
        <f t="shared" si="25"/>
        <v>296</v>
      </c>
      <c r="H114" t="str">
        <f t="shared" si="26"/>
        <v>1</v>
      </c>
      <c r="I114">
        <f t="shared" si="27"/>
        <v>5</v>
      </c>
      <c r="J114" t="str">
        <f>IF(WEEKDAY(A114,2)=6,"1","0")</f>
        <v>0</v>
      </c>
      <c r="K114">
        <f>SUM($I$2:I114)</f>
        <v>374</v>
      </c>
      <c r="L114" s="5">
        <f>IF(J114="1",SUM($I$2:I114)*0.9,0)</f>
        <v>0</v>
      </c>
      <c r="M114">
        <f>SUM(B114,C114,D114,E114,F114,G114)</f>
        <v>1734</v>
      </c>
      <c r="N114">
        <f t="shared" si="18"/>
        <v>5</v>
      </c>
      <c r="O114">
        <f t="shared" si="19"/>
        <v>11</v>
      </c>
    </row>
    <row r="115" spans="1:15">
      <c r="A115" s="3">
        <v>1118</v>
      </c>
      <c r="B115">
        <f t="shared" si="20"/>
        <v>285</v>
      </c>
      <c r="C115">
        <f t="shared" si="21"/>
        <v>296</v>
      </c>
      <c r="D115">
        <f t="shared" si="22"/>
        <v>296</v>
      </c>
      <c r="E115">
        <f t="shared" si="23"/>
        <v>304</v>
      </c>
      <c r="F115">
        <f t="shared" si="24"/>
        <v>293</v>
      </c>
      <c r="G115">
        <f t="shared" si="25"/>
        <v>304</v>
      </c>
      <c r="H115" t="str">
        <f t="shared" si="26"/>
        <v>0</v>
      </c>
      <c r="I115">
        <f t="shared" si="27"/>
        <v>3</v>
      </c>
      <c r="J115" t="str">
        <f>IF(WEEKDAY(A115,2)=6,"1","0")</f>
        <v>0</v>
      </c>
      <c r="K115">
        <f>SUM($I$2:I115)</f>
        <v>377</v>
      </c>
      <c r="L115" s="5">
        <f>IF(J115="1",SUM($I$2:I115)*0.9,0)</f>
        <v>0</v>
      </c>
      <c r="M115">
        <f>SUM(B115,C115,D115,E115,F115,G115)</f>
        <v>1778</v>
      </c>
      <c r="N115">
        <f t="shared" si="18"/>
        <v>0</v>
      </c>
      <c r="O115">
        <f t="shared" si="19"/>
        <v>11</v>
      </c>
    </row>
    <row r="116" spans="1:15">
      <c r="A116" s="3">
        <v>1119</v>
      </c>
      <c r="B116">
        <v>0</v>
      </c>
      <c r="C116">
        <v>0</v>
      </c>
      <c r="D116">
        <f t="shared" si="22"/>
        <v>11</v>
      </c>
      <c r="E116">
        <f t="shared" si="23"/>
        <v>8</v>
      </c>
      <c r="F116">
        <f t="shared" si="24"/>
        <v>10</v>
      </c>
      <c r="G116">
        <f t="shared" si="25"/>
        <v>8</v>
      </c>
      <c r="H116" t="str">
        <f t="shared" si="26"/>
        <v>0</v>
      </c>
      <c r="I116">
        <f t="shared" si="27"/>
        <v>1</v>
      </c>
      <c r="J116" t="str">
        <f>IF(WEEKDAY(A116,2)=6,"1","0")</f>
        <v>0</v>
      </c>
      <c r="K116">
        <f>SUM($I$2:I116)</f>
        <v>378</v>
      </c>
      <c r="L116" s="5">
        <f>IF(J116="1",SUM($I$2:I116)*0.9,0)</f>
        <v>0</v>
      </c>
      <c r="M116">
        <f>SUM(B116,C116,D116,E116,F116,G116)</f>
        <v>37</v>
      </c>
      <c r="N116">
        <f t="shared" si="18"/>
        <v>0</v>
      </c>
      <c r="O116">
        <f t="shared" si="19"/>
        <v>2</v>
      </c>
    </row>
    <row r="117" spans="1:15">
      <c r="A117" s="3">
        <v>1120</v>
      </c>
      <c r="B117">
        <f t="shared" ref="B117:B151" si="28">F116</f>
        <v>10</v>
      </c>
      <c r="C117">
        <f t="shared" ref="C117:C151" si="29">G116</f>
        <v>8</v>
      </c>
      <c r="D117">
        <f t="shared" si="22"/>
        <v>21</v>
      </c>
      <c r="E117">
        <f t="shared" si="23"/>
        <v>16</v>
      </c>
      <c r="F117">
        <f t="shared" si="24"/>
        <v>17</v>
      </c>
      <c r="G117">
        <f t="shared" si="25"/>
        <v>16</v>
      </c>
      <c r="H117" t="str">
        <f t="shared" si="26"/>
        <v>1</v>
      </c>
      <c r="I117">
        <f t="shared" si="27"/>
        <v>4</v>
      </c>
      <c r="J117" t="str">
        <f>IF(WEEKDAY(A117,2)=6,"1","0")</f>
        <v>1</v>
      </c>
      <c r="K117">
        <f>SUM($I$2:I117)</f>
        <v>382</v>
      </c>
      <c r="L117" s="5">
        <f>IF(J117="1",SUM($I$2:I117)*0.9,0)</f>
        <v>343.8</v>
      </c>
      <c r="M117">
        <f>SUM(B117,C117,D117,E117,F117,G117)</f>
        <v>88</v>
      </c>
      <c r="N117">
        <f t="shared" si="18"/>
        <v>4</v>
      </c>
      <c r="O117">
        <f t="shared" si="19"/>
        <v>1</v>
      </c>
    </row>
    <row r="118" spans="1:15">
      <c r="A118" s="3">
        <v>1121</v>
      </c>
      <c r="B118">
        <f t="shared" si="28"/>
        <v>17</v>
      </c>
      <c r="C118">
        <f t="shared" si="29"/>
        <v>16</v>
      </c>
      <c r="D118">
        <f t="shared" si="22"/>
        <v>28</v>
      </c>
      <c r="E118">
        <f t="shared" si="23"/>
        <v>24</v>
      </c>
      <c r="F118">
        <f t="shared" si="24"/>
        <v>26</v>
      </c>
      <c r="G118">
        <f t="shared" si="25"/>
        <v>24</v>
      </c>
      <c r="H118" t="str">
        <f t="shared" si="26"/>
        <v>0</v>
      </c>
      <c r="I118">
        <f t="shared" si="27"/>
        <v>2</v>
      </c>
      <c r="J118" t="str">
        <f>IF(WEEKDAY(A118,2)=6,"1","0")</f>
        <v>0</v>
      </c>
      <c r="K118">
        <f>SUM($I$2:I118)</f>
        <v>384</v>
      </c>
      <c r="L118" s="5">
        <f>IF(J118="1",SUM($I$2:I118)*0.9,0)</f>
        <v>0</v>
      </c>
      <c r="M118">
        <f>SUM(B118,C118,D118,E118,F118,G118)</f>
        <v>135</v>
      </c>
      <c r="N118">
        <f t="shared" si="18"/>
        <v>0</v>
      </c>
      <c r="O118">
        <f t="shared" si="19"/>
        <v>2</v>
      </c>
    </row>
    <row r="119" spans="1:15">
      <c r="A119" s="3">
        <v>1122</v>
      </c>
      <c r="B119">
        <f t="shared" si="28"/>
        <v>26</v>
      </c>
      <c r="C119">
        <f t="shared" si="29"/>
        <v>24</v>
      </c>
      <c r="D119">
        <f t="shared" si="22"/>
        <v>37</v>
      </c>
      <c r="E119">
        <f t="shared" si="23"/>
        <v>32</v>
      </c>
      <c r="F119">
        <f t="shared" si="24"/>
        <v>35</v>
      </c>
      <c r="G119">
        <f t="shared" si="25"/>
        <v>32</v>
      </c>
      <c r="H119" t="str">
        <f t="shared" si="26"/>
        <v>0</v>
      </c>
      <c r="I119">
        <f t="shared" si="27"/>
        <v>2</v>
      </c>
      <c r="J119" t="str">
        <f>IF(WEEKDAY(A119,2)=6,"1","0")</f>
        <v>0</v>
      </c>
      <c r="K119">
        <f>SUM($I$2:I119)</f>
        <v>386</v>
      </c>
      <c r="L119" s="5">
        <f>IF(J119="1",SUM($I$2:I119)*0.9,0)</f>
        <v>0</v>
      </c>
      <c r="M119">
        <f>SUM(B119,C119,D119,E119,F119,G119)</f>
        <v>186</v>
      </c>
      <c r="N119">
        <f t="shared" si="18"/>
        <v>0</v>
      </c>
      <c r="O119">
        <f t="shared" si="19"/>
        <v>3</v>
      </c>
    </row>
    <row r="120" spans="1:15">
      <c r="A120" s="3">
        <v>1123</v>
      </c>
      <c r="B120">
        <f t="shared" si="28"/>
        <v>35</v>
      </c>
      <c r="C120">
        <f t="shared" si="29"/>
        <v>32</v>
      </c>
      <c r="D120">
        <f t="shared" si="22"/>
        <v>46</v>
      </c>
      <c r="E120">
        <f t="shared" si="23"/>
        <v>40</v>
      </c>
      <c r="F120">
        <f t="shared" si="24"/>
        <v>42</v>
      </c>
      <c r="G120">
        <f t="shared" si="25"/>
        <v>40</v>
      </c>
      <c r="H120" t="str">
        <f t="shared" si="26"/>
        <v>1</v>
      </c>
      <c r="I120">
        <f t="shared" si="27"/>
        <v>4</v>
      </c>
      <c r="J120" t="str">
        <f>IF(WEEKDAY(A120,2)=6,"1","0")</f>
        <v>0</v>
      </c>
      <c r="K120">
        <f>SUM($I$2:I120)</f>
        <v>390</v>
      </c>
      <c r="L120" s="5">
        <f>IF(J120="1",SUM($I$2:I120)*0.9,0)</f>
        <v>0</v>
      </c>
      <c r="M120">
        <f>SUM(B120,C120,D120,E120,F120,G120)</f>
        <v>235</v>
      </c>
      <c r="N120">
        <f t="shared" si="18"/>
        <v>4</v>
      </c>
      <c r="O120">
        <f t="shared" si="19"/>
        <v>2</v>
      </c>
    </row>
    <row r="121" spans="1:15">
      <c r="A121" s="3">
        <v>1124</v>
      </c>
      <c r="B121">
        <f t="shared" si="28"/>
        <v>42</v>
      </c>
      <c r="C121">
        <f t="shared" si="29"/>
        <v>40</v>
      </c>
      <c r="D121">
        <f t="shared" si="22"/>
        <v>53</v>
      </c>
      <c r="E121">
        <f t="shared" si="23"/>
        <v>48</v>
      </c>
      <c r="F121">
        <f t="shared" si="24"/>
        <v>51</v>
      </c>
      <c r="G121">
        <f t="shared" si="25"/>
        <v>48</v>
      </c>
      <c r="H121" t="str">
        <f t="shared" si="26"/>
        <v>0</v>
      </c>
      <c r="I121">
        <f t="shared" si="27"/>
        <v>2</v>
      </c>
      <c r="J121" t="str">
        <f>IF(WEEKDAY(A121,2)=6,"1","0")</f>
        <v>0</v>
      </c>
      <c r="K121">
        <f>SUM($I$2:I121)</f>
        <v>392</v>
      </c>
      <c r="L121" s="5">
        <f>IF(J121="1",SUM($I$2:I121)*0.9,0)</f>
        <v>0</v>
      </c>
      <c r="M121">
        <f>SUM(B121,C121,D121,E121,F121,G121)</f>
        <v>282</v>
      </c>
      <c r="N121">
        <f t="shared" si="18"/>
        <v>0</v>
      </c>
      <c r="O121">
        <f t="shared" si="19"/>
        <v>3</v>
      </c>
    </row>
    <row r="122" spans="1:15">
      <c r="A122" s="3">
        <v>1125</v>
      </c>
      <c r="B122">
        <f t="shared" si="28"/>
        <v>51</v>
      </c>
      <c r="C122">
        <f t="shared" si="29"/>
        <v>48</v>
      </c>
      <c r="D122">
        <f t="shared" si="22"/>
        <v>62</v>
      </c>
      <c r="E122">
        <f t="shared" si="23"/>
        <v>56</v>
      </c>
      <c r="F122">
        <f t="shared" si="24"/>
        <v>60</v>
      </c>
      <c r="G122">
        <f t="shared" si="25"/>
        <v>56</v>
      </c>
      <c r="H122" t="str">
        <f t="shared" si="26"/>
        <v>0</v>
      </c>
      <c r="I122">
        <f t="shared" si="27"/>
        <v>2</v>
      </c>
      <c r="J122" t="str">
        <f>IF(WEEKDAY(A122,2)=6,"1","0")</f>
        <v>0</v>
      </c>
      <c r="K122">
        <f>SUM($I$2:I122)</f>
        <v>394</v>
      </c>
      <c r="L122" s="5">
        <f>IF(J122="1",SUM($I$2:I122)*0.9,0)</f>
        <v>0</v>
      </c>
      <c r="M122">
        <f>SUM(B122,C122,D122,E122,F122,G122)</f>
        <v>333</v>
      </c>
      <c r="N122">
        <f t="shared" si="18"/>
        <v>0</v>
      </c>
      <c r="O122">
        <f t="shared" si="19"/>
        <v>4</v>
      </c>
    </row>
    <row r="123" spans="1:15">
      <c r="A123" s="3">
        <v>1126</v>
      </c>
      <c r="B123">
        <f t="shared" si="28"/>
        <v>60</v>
      </c>
      <c r="C123">
        <f t="shared" si="29"/>
        <v>56</v>
      </c>
      <c r="D123">
        <f t="shared" si="22"/>
        <v>71</v>
      </c>
      <c r="E123">
        <f t="shared" si="23"/>
        <v>64</v>
      </c>
      <c r="F123">
        <f t="shared" si="24"/>
        <v>67</v>
      </c>
      <c r="G123">
        <f t="shared" si="25"/>
        <v>64</v>
      </c>
      <c r="H123" t="str">
        <f t="shared" si="26"/>
        <v>1</v>
      </c>
      <c r="I123">
        <f t="shared" si="27"/>
        <v>4</v>
      </c>
      <c r="J123" t="str">
        <f>IF(WEEKDAY(A123,2)=6,"1","0")</f>
        <v>0</v>
      </c>
      <c r="K123">
        <f>SUM($I$2:I123)</f>
        <v>398</v>
      </c>
      <c r="L123" s="5">
        <f>IF(J123="1",SUM($I$2:I123)*0.9,0)</f>
        <v>0</v>
      </c>
      <c r="M123">
        <f>SUM(B123,C123,D123,E123,F123,G123)</f>
        <v>382</v>
      </c>
      <c r="N123">
        <f t="shared" si="18"/>
        <v>4</v>
      </c>
      <c r="O123">
        <f t="shared" si="19"/>
        <v>3</v>
      </c>
    </row>
    <row r="124" spans="1:15">
      <c r="A124" s="3">
        <v>1127</v>
      </c>
      <c r="B124">
        <f t="shared" si="28"/>
        <v>67</v>
      </c>
      <c r="C124">
        <f t="shared" si="29"/>
        <v>64</v>
      </c>
      <c r="D124">
        <f t="shared" si="22"/>
        <v>78</v>
      </c>
      <c r="E124">
        <f t="shared" si="23"/>
        <v>72</v>
      </c>
      <c r="F124">
        <f t="shared" si="24"/>
        <v>76</v>
      </c>
      <c r="G124">
        <f t="shared" si="25"/>
        <v>72</v>
      </c>
      <c r="H124" t="str">
        <f t="shared" si="26"/>
        <v>0</v>
      </c>
      <c r="I124">
        <f t="shared" si="27"/>
        <v>2</v>
      </c>
      <c r="J124" t="str">
        <f>IF(WEEKDAY(A124,2)=6,"1","0")</f>
        <v>1</v>
      </c>
      <c r="K124">
        <f>SUM($I$2:I124)</f>
        <v>400</v>
      </c>
      <c r="L124" s="5">
        <f>IF(J124="1",SUM($I$2:I124)*0.9,0)</f>
        <v>360</v>
      </c>
      <c r="M124">
        <f>SUM(B124,C124,D124,E124,F124,G124)</f>
        <v>429</v>
      </c>
      <c r="N124">
        <f t="shared" si="18"/>
        <v>0</v>
      </c>
      <c r="O124">
        <f t="shared" si="19"/>
        <v>4</v>
      </c>
    </row>
    <row r="125" spans="1:15">
      <c r="A125" s="3">
        <v>1128</v>
      </c>
      <c r="B125">
        <f t="shared" si="28"/>
        <v>76</v>
      </c>
      <c r="C125">
        <f t="shared" si="29"/>
        <v>72</v>
      </c>
      <c r="D125">
        <f t="shared" si="22"/>
        <v>87</v>
      </c>
      <c r="E125">
        <f t="shared" si="23"/>
        <v>80</v>
      </c>
      <c r="F125">
        <f t="shared" si="24"/>
        <v>85</v>
      </c>
      <c r="G125">
        <f t="shared" si="25"/>
        <v>80</v>
      </c>
      <c r="H125" t="str">
        <f t="shared" si="26"/>
        <v>0</v>
      </c>
      <c r="I125">
        <f t="shared" si="27"/>
        <v>2</v>
      </c>
      <c r="J125" t="str">
        <f>IF(WEEKDAY(A125,2)=6,"1","0")</f>
        <v>0</v>
      </c>
      <c r="K125">
        <f>SUM($I$2:I125)</f>
        <v>402</v>
      </c>
      <c r="L125" s="5">
        <f>IF(J125="1",SUM($I$2:I125)*0.9,0)</f>
        <v>0</v>
      </c>
      <c r="M125">
        <f>SUM(B125,C125,D125,E125,F125,G125)</f>
        <v>480</v>
      </c>
      <c r="N125">
        <f t="shared" si="18"/>
        <v>0</v>
      </c>
      <c r="O125">
        <f t="shared" si="19"/>
        <v>5</v>
      </c>
    </row>
    <row r="126" spans="1:15">
      <c r="A126" s="3">
        <v>1129</v>
      </c>
      <c r="B126">
        <f t="shared" si="28"/>
        <v>85</v>
      </c>
      <c r="C126">
        <f t="shared" si="29"/>
        <v>80</v>
      </c>
      <c r="D126">
        <f t="shared" si="22"/>
        <v>96</v>
      </c>
      <c r="E126">
        <f t="shared" si="23"/>
        <v>88</v>
      </c>
      <c r="F126">
        <f t="shared" si="24"/>
        <v>94</v>
      </c>
      <c r="G126">
        <f t="shared" si="25"/>
        <v>88</v>
      </c>
      <c r="H126" t="str">
        <f t="shared" si="26"/>
        <v>0</v>
      </c>
      <c r="I126">
        <f t="shared" si="27"/>
        <v>2</v>
      </c>
      <c r="J126" t="str">
        <f>IF(WEEKDAY(A126,2)=6,"1","0")</f>
        <v>0</v>
      </c>
      <c r="K126">
        <f>SUM($I$2:I126)</f>
        <v>404</v>
      </c>
      <c r="L126" s="5">
        <f>IF(J126="1",SUM($I$2:I126)*0.9,0)</f>
        <v>0</v>
      </c>
      <c r="M126">
        <f>SUM(B126,C126,D126,E126,F126,G126)</f>
        <v>531</v>
      </c>
      <c r="N126">
        <f t="shared" si="18"/>
        <v>0</v>
      </c>
      <c r="O126">
        <f t="shared" si="19"/>
        <v>6</v>
      </c>
    </row>
    <row r="127" spans="1:15">
      <c r="A127" s="3">
        <v>1130</v>
      </c>
      <c r="B127">
        <f t="shared" si="28"/>
        <v>94</v>
      </c>
      <c r="C127">
        <f t="shared" si="29"/>
        <v>88</v>
      </c>
      <c r="D127">
        <f t="shared" si="22"/>
        <v>105</v>
      </c>
      <c r="E127">
        <f t="shared" si="23"/>
        <v>96</v>
      </c>
      <c r="F127">
        <f t="shared" si="24"/>
        <v>101</v>
      </c>
      <c r="G127">
        <f t="shared" si="25"/>
        <v>96</v>
      </c>
      <c r="H127" t="str">
        <f t="shared" si="26"/>
        <v>1</v>
      </c>
      <c r="I127">
        <f t="shared" si="27"/>
        <v>4</v>
      </c>
      <c r="J127" t="str">
        <f>IF(WEEKDAY(A127,2)=6,"1","0")</f>
        <v>0</v>
      </c>
      <c r="K127">
        <f>SUM($I$2:I127)</f>
        <v>408</v>
      </c>
      <c r="L127" s="5">
        <f>IF(J127="1",SUM($I$2:I127)*0.9,0)</f>
        <v>0</v>
      </c>
      <c r="M127">
        <f>SUM(B127,C127,D127,E127,F127,G127)</f>
        <v>580</v>
      </c>
      <c r="N127">
        <f t="shared" si="18"/>
        <v>4</v>
      </c>
      <c r="O127">
        <f t="shared" si="19"/>
        <v>5</v>
      </c>
    </row>
    <row r="128" spans="1:15">
      <c r="A128" s="3">
        <v>1131</v>
      </c>
      <c r="B128">
        <f t="shared" si="28"/>
        <v>101</v>
      </c>
      <c r="C128">
        <f t="shared" si="29"/>
        <v>96</v>
      </c>
      <c r="D128">
        <f t="shared" si="22"/>
        <v>112</v>
      </c>
      <c r="E128">
        <f t="shared" si="23"/>
        <v>104</v>
      </c>
      <c r="F128">
        <f t="shared" si="24"/>
        <v>109</v>
      </c>
      <c r="G128">
        <f t="shared" si="25"/>
        <v>104</v>
      </c>
      <c r="H128" t="str">
        <f t="shared" si="26"/>
        <v>0</v>
      </c>
      <c r="I128">
        <f t="shared" si="27"/>
        <v>3</v>
      </c>
      <c r="J128" t="str">
        <f>IF(WEEKDAY(A128,2)=6,"1","0")</f>
        <v>0</v>
      </c>
      <c r="K128">
        <f>SUM($I$2:I128)</f>
        <v>411</v>
      </c>
      <c r="L128" s="5">
        <f>IF(J128="1",SUM($I$2:I128)*0.9,0)</f>
        <v>0</v>
      </c>
      <c r="M128">
        <f>SUM(B128,C128,D128,E128,F128,G128)</f>
        <v>626</v>
      </c>
      <c r="N128">
        <f t="shared" si="18"/>
        <v>0</v>
      </c>
      <c r="O128">
        <f t="shared" si="19"/>
        <v>5</v>
      </c>
    </row>
    <row r="129" spans="1:15">
      <c r="A129" s="3">
        <v>1132</v>
      </c>
      <c r="B129">
        <f t="shared" si="28"/>
        <v>109</v>
      </c>
      <c r="C129">
        <f t="shared" si="29"/>
        <v>104</v>
      </c>
      <c r="D129">
        <f t="shared" si="22"/>
        <v>120</v>
      </c>
      <c r="E129">
        <f t="shared" si="23"/>
        <v>112</v>
      </c>
      <c r="F129">
        <f t="shared" si="24"/>
        <v>117</v>
      </c>
      <c r="G129">
        <f t="shared" si="25"/>
        <v>112</v>
      </c>
      <c r="H129" t="str">
        <f t="shared" si="26"/>
        <v>0</v>
      </c>
      <c r="I129">
        <f t="shared" si="27"/>
        <v>3</v>
      </c>
      <c r="J129" t="str">
        <f>IF(WEEKDAY(A129,2)=6,"1","0")</f>
        <v>0</v>
      </c>
      <c r="K129">
        <f>SUM($I$2:I129)</f>
        <v>414</v>
      </c>
      <c r="L129" s="5">
        <f>IF(J129="1",SUM($I$2:I129)*0.9,0)</f>
        <v>0</v>
      </c>
      <c r="M129">
        <f>SUM(B129,C129,D129,E129,F129,G129)</f>
        <v>674</v>
      </c>
      <c r="N129">
        <f t="shared" si="18"/>
        <v>0</v>
      </c>
      <c r="O129">
        <f t="shared" si="19"/>
        <v>5</v>
      </c>
    </row>
    <row r="130" spans="1:15">
      <c r="A130" s="3">
        <v>1133</v>
      </c>
      <c r="B130">
        <f t="shared" si="28"/>
        <v>117</v>
      </c>
      <c r="C130">
        <f t="shared" si="29"/>
        <v>112</v>
      </c>
      <c r="D130">
        <f t="shared" si="22"/>
        <v>128</v>
      </c>
      <c r="E130">
        <f t="shared" si="23"/>
        <v>120</v>
      </c>
      <c r="F130">
        <f t="shared" si="24"/>
        <v>123</v>
      </c>
      <c r="G130">
        <f t="shared" si="25"/>
        <v>120</v>
      </c>
      <c r="H130" t="str">
        <f t="shared" si="26"/>
        <v>1</v>
      </c>
      <c r="I130">
        <f t="shared" si="27"/>
        <v>5</v>
      </c>
      <c r="J130" t="str">
        <f>IF(WEEKDAY(A130,2)=6,"1","0")</f>
        <v>0</v>
      </c>
      <c r="K130">
        <f>SUM($I$2:I130)</f>
        <v>419</v>
      </c>
      <c r="L130" s="5">
        <f>IF(J130="1",SUM($I$2:I130)*0.9,0)</f>
        <v>0</v>
      </c>
      <c r="M130">
        <f>SUM(B130,C130,D130,E130,F130,G130)</f>
        <v>720</v>
      </c>
      <c r="N130">
        <f t="shared" si="18"/>
        <v>5</v>
      </c>
      <c r="O130">
        <f t="shared" si="19"/>
        <v>3</v>
      </c>
    </row>
    <row r="131" spans="1:15">
      <c r="A131" s="3">
        <v>1134</v>
      </c>
      <c r="B131">
        <f t="shared" si="28"/>
        <v>123</v>
      </c>
      <c r="C131">
        <f t="shared" si="29"/>
        <v>120</v>
      </c>
      <c r="D131">
        <f t="shared" si="22"/>
        <v>134</v>
      </c>
      <c r="E131">
        <f t="shared" si="23"/>
        <v>128</v>
      </c>
      <c r="F131">
        <f t="shared" si="24"/>
        <v>131</v>
      </c>
      <c r="G131">
        <f t="shared" si="25"/>
        <v>128</v>
      </c>
      <c r="H131" t="str">
        <f t="shared" si="26"/>
        <v>0</v>
      </c>
      <c r="I131">
        <f t="shared" si="27"/>
        <v>3</v>
      </c>
      <c r="J131" t="str">
        <f>IF(WEEKDAY(A131,2)=6,"1","0")</f>
        <v>1</v>
      </c>
      <c r="K131">
        <f>SUM($I$2:I131)</f>
        <v>422</v>
      </c>
      <c r="L131" s="5">
        <f>IF(J131="1",SUM($I$2:I131)*0.9,0)</f>
        <v>379.8</v>
      </c>
      <c r="M131">
        <f>SUM(B131,C131,D131,E131,F131,G131)</f>
        <v>764</v>
      </c>
      <c r="N131">
        <f t="shared" ref="N131:N151" si="30">IF(I131&gt;3,I131,0)</f>
        <v>0</v>
      </c>
      <c r="O131">
        <f t="shared" ref="O131:O151" si="31">ABS(F131-G131)</f>
        <v>3</v>
      </c>
    </row>
    <row r="132" spans="1:15">
      <c r="A132" s="3">
        <v>1135</v>
      </c>
      <c r="B132">
        <f t="shared" si="28"/>
        <v>131</v>
      </c>
      <c r="C132">
        <f t="shared" si="29"/>
        <v>128</v>
      </c>
      <c r="D132">
        <f t="shared" si="22"/>
        <v>142</v>
      </c>
      <c r="E132">
        <f t="shared" si="23"/>
        <v>136</v>
      </c>
      <c r="F132">
        <f t="shared" si="24"/>
        <v>139</v>
      </c>
      <c r="G132">
        <f t="shared" si="25"/>
        <v>136</v>
      </c>
      <c r="H132" t="str">
        <f t="shared" si="26"/>
        <v>0</v>
      </c>
      <c r="I132">
        <f t="shared" si="27"/>
        <v>3</v>
      </c>
      <c r="J132" t="str">
        <f>IF(WEEKDAY(A132,2)=6,"1","0")</f>
        <v>0</v>
      </c>
      <c r="K132">
        <f>SUM($I$2:I132)</f>
        <v>425</v>
      </c>
      <c r="L132" s="5">
        <f>IF(J132="1",SUM($I$2:I132)*0.9,0)</f>
        <v>0</v>
      </c>
      <c r="M132">
        <f>SUM(B132,C132,D132,E132,F132,G132)</f>
        <v>812</v>
      </c>
      <c r="N132">
        <f t="shared" si="30"/>
        <v>0</v>
      </c>
      <c r="O132">
        <f t="shared" si="31"/>
        <v>3</v>
      </c>
    </row>
    <row r="133" spans="1:15">
      <c r="A133" s="3">
        <v>1136</v>
      </c>
      <c r="B133">
        <f t="shared" si="28"/>
        <v>139</v>
      </c>
      <c r="C133">
        <f t="shared" si="29"/>
        <v>136</v>
      </c>
      <c r="D133">
        <f t="shared" si="22"/>
        <v>150</v>
      </c>
      <c r="E133">
        <f t="shared" si="23"/>
        <v>144</v>
      </c>
      <c r="F133">
        <f t="shared" si="24"/>
        <v>145</v>
      </c>
      <c r="G133">
        <f t="shared" si="25"/>
        <v>144</v>
      </c>
      <c r="H133" t="str">
        <f t="shared" si="26"/>
        <v>1</v>
      </c>
      <c r="I133">
        <f t="shared" si="27"/>
        <v>5</v>
      </c>
      <c r="J133" t="str">
        <f>IF(WEEKDAY(A133,2)=6,"1","0")</f>
        <v>0</v>
      </c>
      <c r="K133">
        <f>SUM($I$2:I133)</f>
        <v>430</v>
      </c>
      <c r="L133" s="5">
        <f>IF(J133="1",SUM($I$2:I133)*0.9,0)</f>
        <v>0</v>
      </c>
      <c r="M133">
        <f>SUM(B133,C133,D133,E133,F133,G133)</f>
        <v>858</v>
      </c>
      <c r="N133">
        <f t="shared" si="30"/>
        <v>5</v>
      </c>
      <c r="O133">
        <f t="shared" si="31"/>
        <v>1</v>
      </c>
    </row>
    <row r="134" spans="1:15">
      <c r="A134" s="3">
        <v>1137</v>
      </c>
      <c r="B134">
        <f t="shared" si="28"/>
        <v>145</v>
      </c>
      <c r="C134">
        <f t="shared" si="29"/>
        <v>144</v>
      </c>
      <c r="D134">
        <f t="shared" si="22"/>
        <v>156</v>
      </c>
      <c r="E134">
        <f t="shared" si="23"/>
        <v>152</v>
      </c>
      <c r="F134">
        <f t="shared" si="24"/>
        <v>153</v>
      </c>
      <c r="G134">
        <f t="shared" si="25"/>
        <v>152</v>
      </c>
      <c r="H134" t="str">
        <f t="shared" si="26"/>
        <v>0</v>
      </c>
      <c r="I134">
        <f t="shared" si="27"/>
        <v>3</v>
      </c>
      <c r="J134" t="str">
        <f>IF(WEEKDAY(A134,2)=6,"1","0")</f>
        <v>0</v>
      </c>
      <c r="K134">
        <f>SUM($I$2:I134)</f>
        <v>433</v>
      </c>
      <c r="L134" s="5">
        <f>IF(J134="1",SUM($I$2:I134)*0.9,0)</f>
        <v>0</v>
      </c>
      <c r="M134">
        <f>SUM(B134,C134,D134,E134,F134,G134)</f>
        <v>902</v>
      </c>
      <c r="N134">
        <f t="shared" si="30"/>
        <v>0</v>
      </c>
      <c r="O134">
        <f t="shared" si="31"/>
        <v>1</v>
      </c>
    </row>
    <row r="135" spans="1:15">
      <c r="A135" s="3">
        <v>1138</v>
      </c>
      <c r="B135">
        <f t="shared" si="28"/>
        <v>153</v>
      </c>
      <c r="C135">
        <f t="shared" si="29"/>
        <v>152</v>
      </c>
      <c r="D135">
        <f t="shared" si="22"/>
        <v>164</v>
      </c>
      <c r="E135">
        <f t="shared" si="23"/>
        <v>160</v>
      </c>
      <c r="F135">
        <f t="shared" si="24"/>
        <v>161</v>
      </c>
      <c r="G135">
        <f t="shared" si="25"/>
        <v>160</v>
      </c>
      <c r="H135" t="str">
        <f t="shared" si="26"/>
        <v>0</v>
      </c>
      <c r="I135">
        <f t="shared" si="27"/>
        <v>3</v>
      </c>
      <c r="J135" t="str">
        <f>IF(WEEKDAY(A135,2)=6,"1","0")</f>
        <v>0</v>
      </c>
      <c r="K135">
        <f>SUM($I$2:I135)</f>
        <v>436</v>
      </c>
      <c r="L135" s="5">
        <f>IF(J135="1",SUM($I$2:I135)*0.9,0)</f>
        <v>0</v>
      </c>
      <c r="M135">
        <f>SUM(B135,C135,D135,E135,F135,G135)</f>
        <v>950</v>
      </c>
      <c r="N135">
        <f t="shared" si="30"/>
        <v>0</v>
      </c>
      <c r="O135">
        <f t="shared" si="31"/>
        <v>1</v>
      </c>
    </row>
    <row r="136" spans="1:15">
      <c r="A136" s="3">
        <v>1139</v>
      </c>
      <c r="B136">
        <f t="shared" si="28"/>
        <v>161</v>
      </c>
      <c r="C136">
        <f t="shared" si="29"/>
        <v>160</v>
      </c>
      <c r="D136">
        <f t="shared" si="22"/>
        <v>172</v>
      </c>
      <c r="E136">
        <f t="shared" si="23"/>
        <v>168</v>
      </c>
      <c r="F136">
        <f t="shared" si="24"/>
        <v>167</v>
      </c>
      <c r="G136">
        <f t="shared" si="25"/>
        <v>168</v>
      </c>
      <c r="H136" t="str">
        <f t="shared" si="26"/>
        <v>1</v>
      </c>
      <c r="I136">
        <f t="shared" si="27"/>
        <v>5</v>
      </c>
      <c r="J136" t="str">
        <f>IF(WEEKDAY(A136,2)=6,"1","0")</f>
        <v>0</v>
      </c>
      <c r="K136">
        <f>SUM($I$2:I136)</f>
        <v>441</v>
      </c>
      <c r="L136" s="5">
        <f>IF(J136="1",SUM($I$2:I136)*0.9,0)</f>
        <v>0</v>
      </c>
      <c r="M136">
        <f>SUM(B136,C136,D136,E136,F136,G136)</f>
        <v>996</v>
      </c>
      <c r="N136">
        <f t="shared" si="30"/>
        <v>5</v>
      </c>
      <c r="O136">
        <f t="shared" si="31"/>
        <v>1</v>
      </c>
    </row>
    <row r="137" spans="1:15">
      <c r="A137" s="3">
        <v>1140</v>
      </c>
      <c r="B137">
        <f t="shared" si="28"/>
        <v>167</v>
      </c>
      <c r="C137">
        <f t="shared" si="29"/>
        <v>168</v>
      </c>
      <c r="D137">
        <f t="shared" si="22"/>
        <v>178</v>
      </c>
      <c r="E137">
        <f t="shared" si="23"/>
        <v>176</v>
      </c>
      <c r="F137">
        <f t="shared" si="24"/>
        <v>175</v>
      </c>
      <c r="G137">
        <f t="shared" si="25"/>
        <v>176</v>
      </c>
      <c r="H137" t="str">
        <f t="shared" si="26"/>
        <v>0</v>
      </c>
      <c r="I137">
        <f t="shared" si="27"/>
        <v>3</v>
      </c>
      <c r="J137" t="str">
        <f>IF(WEEKDAY(A137,2)=6,"1","0")</f>
        <v>0</v>
      </c>
      <c r="K137">
        <f>SUM($I$2:I137)</f>
        <v>444</v>
      </c>
      <c r="L137" s="5">
        <f>IF(J137="1",SUM($I$2:I137)*0.9,0)</f>
        <v>0</v>
      </c>
      <c r="M137">
        <f>SUM(B137,C137,D137,E137,F137,G137)</f>
        <v>1040</v>
      </c>
      <c r="N137">
        <f t="shared" si="30"/>
        <v>0</v>
      </c>
      <c r="O137">
        <f t="shared" si="31"/>
        <v>1</v>
      </c>
    </row>
    <row r="138" spans="1:15">
      <c r="A138" s="3">
        <v>1141</v>
      </c>
      <c r="B138">
        <f t="shared" si="28"/>
        <v>175</v>
      </c>
      <c r="C138">
        <f t="shared" si="29"/>
        <v>176</v>
      </c>
      <c r="D138">
        <f t="shared" si="22"/>
        <v>186</v>
      </c>
      <c r="E138">
        <f t="shared" si="23"/>
        <v>184</v>
      </c>
      <c r="F138">
        <f t="shared" si="24"/>
        <v>183</v>
      </c>
      <c r="G138">
        <f t="shared" si="25"/>
        <v>184</v>
      </c>
      <c r="H138" t="str">
        <f t="shared" si="26"/>
        <v>0</v>
      </c>
      <c r="I138">
        <f t="shared" si="27"/>
        <v>3</v>
      </c>
      <c r="J138" t="str">
        <f>IF(WEEKDAY(A138,2)=6,"1","0")</f>
        <v>1</v>
      </c>
      <c r="K138">
        <f>SUM($I$2:I138)</f>
        <v>447</v>
      </c>
      <c r="L138" s="5">
        <f>IF(J138="1",SUM($I$2:I138)*0.9,0)</f>
        <v>402.3</v>
      </c>
      <c r="M138">
        <f>SUM(B138,C138,D138,E138,F138,G138)</f>
        <v>1088</v>
      </c>
      <c r="N138">
        <f t="shared" si="30"/>
        <v>0</v>
      </c>
      <c r="O138">
        <f t="shared" si="31"/>
        <v>1</v>
      </c>
    </row>
    <row r="139" spans="1:15">
      <c r="A139" s="3">
        <v>1142</v>
      </c>
      <c r="B139">
        <f t="shared" si="28"/>
        <v>183</v>
      </c>
      <c r="C139">
        <f t="shared" si="29"/>
        <v>184</v>
      </c>
      <c r="D139">
        <f t="shared" si="22"/>
        <v>194</v>
      </c>
      <c r="E139">
        <f t="shared" si="23"/>
        <v>192</v>
      </c>
      <c r="F139">
        <f t="shared" si="24"/>
        <v>189</v>
      </c>
      <c r="G139">
        <f t="shared" si="25"/>
        <v>192</v>
      </c>
      <c r="H139" t="str">
        <f t="shared" si="26"/>
        <v>1</v>
      </c>
      <c r="I139">
        <f t="shared" si="27"/>
        <v>5</v>
      </c>
      <c r="J139" t="str">
        <f>IF(WEEKDAY(A139,2)=6,"1","0")</f>
        <v>0</v>
      </c>
      <c r="K139">
        <f>SUM($I$2:I139)</f>
        <v>452</v>
      </c>
      <c r="L139" s="5">
        <f>IF(J139="1",SUM($I$2:I139)*0.9,0)</f>
        <v>0</v>
      </c>
      <c r="M139">
        <f>SUM(B139,C139,D139,E139,F139,G139)</f>
        <v>1134</v>
      </c>
      <c r="N139">
        <f t="shared" si="30"/>
        <v>5</v>
      </c>
      <c r="O139">
        <f t="shared" si="31"/>
        <v>3</v>
      </c>
    </row>
    <row r="140" spans="1:15">
      <c r="A140" s="3">
        <v>1143</v>
      </c>
      <c r="B140">
        <f t="shared" si="28"/>
        <v>189</v>
      </c>
      <c r="C140">
        <f t="shared" si="29"/>
        <v>192</v>
      </c>
      <c r="D140">
        <f t="shared" si="22"/>
        <v>200</v>
      </c>
      <c r="E140">
        <f t="shared" si="23"/>
        <v>200</v>
      </c>
      <c r="F140">
        <f t="shared" si="24"/>
        <v>197</v>
      </c>
      <c r="G140">
        <f t="shared" si="25"/>
        <v>200</v>
      </c>
      <c r="H140" t="str">
        <f t="shared" si="26"/>
        <v>0</v>
      </c>
      <c r="I140">
        <f t="shared" si="27"/>
        <v>3</v>
      </c>
      <c r="J140" t="str">
        <f>IF(WEEKDAY(A140,2)=6,"1","0")</f>
        <v>0</v>
      </c>
      <c r="K140">
        <f>SUM($I$2:I140)</f>
        <v>455</v>
      </c>
      <c r="L140" s="5">
        <f>IF(J140="1",SUM($I$2:I140)*0.9,0)</f>
        <v>0</v>
      </c>
      <c r="M140">
        <f>SUM(B140,C140,D140,E140,F140,G140)</f>
        <v>1178</v>
      </c>
      <c r="N140">
        <f t="shared" si="30"/>
        <v>0</v>
      </c>
      <c r="O140">
        <f t="shared" si="31"/>
        <v>3</v>
      </c>
    </row>
    <row r="141" spans="1:15">
      <c r="A141" s="3">
        <v>1144</v>
      </c>
      <c r="B141">
        <f t="shared" si="28"/>
        <v>197</v>
      </c>
      <c r="C141">
        <f t="shared" si="29"/>
        <v>200</v>
      </c>
      <c r="D141">
        <f t="shared" si="22"/>
        <v>208</v>
      </c>
      <c r="E141">
        <f t="shared" si="23"/>
        <v>208</v>
      </c>
      <c r="F141">
        <f t="shared" si="24"/>
        <v>205</v>
      </c>
      <c r="G141">
        <f t="shared" si="25"/>
        <v>208</v>
      </c>
      <c r="H141" t="str">
        <f t="shared" si="26"/>
        <v>0</v>
      </c>
      <c r="I141">
        <f t="shared" si="27"/>
        <v>3</v>
      </c>
      <c r="J141" t="str">
        <f>IF(WEEKDAY(A141,2)=6,"1","0")</f>
        <v>0</v>
      </c>
      <c r="K141">
        <f>SUM($I$2:I141)</f>
        <v>458</v>
      </c>
      <c r="L141" s="5">
        <f>IF(J141="1",SUM($I$2:I141)*0.9,0)</f>
        <v>0</v>
      </c>
      <c r="M141">
        <f>SUM(B141,C141,D141,E141,F141,G141)</f>
        <v>1226</v>
      </c>
      <c r="N141">
        <f t="shared" si="30"/>
        <v>0</v>
      </c>
      <c r="O141">
        <f t="shared" si="31"/>
        <v>3</v>
      </c>
    </row>
    <row r="142" spans="1:15">
      <c r="A142" s="3">
        <v>1145</v>
      </c>
      <c r="B142">
        <f t="shared" si="28"/>
        <v>205</v>
      </c>
      <c r="C142">
        <f t="shared" si="29"/>
        <v>208</v>
      </c>
      <c r="D142">
        <f t="shared" si="22"/>
        <v>216</v>
      </c>
      <c r="E142">
        <f t="shared" si="23"/>
        <v>216</v>
      </c>
      <c r="F142">
        <f t="shared" si="24"/>
        <v>211</v>
      </c>
      <c r="G142">
        <f t="shared" si="25"/>
        <v>216</v>
      </c>
      <c r="H142" t="str">
        <f t="shared" si="26"/>
        <v>1</v>
      </c>
      <c r="I142">
        <f t="shared" si="27"/>
        <v>5</v>
      </c>
      <c r="J142" t="str">
        <f>IF(WEEKDAY(A142,2)=6,"1","0")</f>
        <v>0</v>
      </c>
      <c r="K142">
        <f>SUM($I$2:I142)</f>
        <v>463</v>
      </c>
      <c r="L142" s="5">
        <f>IF(J142="1",SUM($I$2:I142)*0.9,0)</f>
        <v>0</v>
      </c>
      <c r="M142">
        <f>SUM(B142,C142,D142,E142,F142,G142)</f>
        <v>1272</v>
      </c>
      <c r="N142">
        <f t="shared" si="30"/>
        <v>5</v>
      </c>
      <c r="O142">
        <f t="shared" si="31"/>
        <v>5</v>
      </c>
    </row>
    <row r="143" spans="1:15">
      <c r="A143" s="3">
        <v>1146</v>
      </c>
      <c r="B143">
        <f t="shared" si="28"/>
        <v>211</v>
      </c>
      <c r="C143">
        <f t="shared" si="29"/>
        <v>216</v>
      </c>
      <c r="D143">
        <f t="shared" si="22"/>
        <v>222</v>
      </c>
      <c r="E143">
        <f t="shared" si="23"/>
        <v>224</v>
      </c>
      <c r="F143">
        <f t="shared" si="24"/>
        <v>219</v>
      </c>
      <c r="G143">
        <f t="shared" si="25"/>
        <v>224</v>
      </c>
      <c r="H143" t="str">
        <f t="shared" si="26"/>
        <v>0</v>
      </c>
      <c r="I143">
        <f t="shared" si="27"/>
        <v>3</v>
      </c>
      <c r="J143" t="str">
        <f>IF(WEEKDAY(A143,2)=6,"1","0")</f>
        <v>0</v>
      </c>
      <c r="K143">
        <f>SUM($I$2:I143)</f>
        <v>466</v>
      </c>
      <c r="L143" s="5">
        <f>IF(J143="1",SUM($I$2:I143)*0.9,0)</f>
        <v>0</v>
      </c>
      <c r="M143">
        <f>SUM(B143,C143,D143,E143,F143,G143)</f>
        <v>1316</v>
      </c>
      <c r="N143">
        <f t="shared" si="30"/>
        <v>0</v>
      </c>
      <c r="O143">
        <f t="shared" si="31"/>
        <v>5</v>
      </c>
    </row>
    <row r="144" spans="1:15">
      <c r="A144" s="3">
        <v>1147</v>
      </c>
      <c r="B144">
        <f t="shared" si="28"/>
        <v>219</v>
      </c>
      <c r="C144">
        <f t="shared" si="29"/>
        <v>224</v>
      </c>
      <c r="D144">
        <f t="shared" si="22"/>
        <v>230</v>
      </c>
      <c r="E144">
        <f t="shared" si="23"/>
        <v>232</v>
      </c>
      <c r="F144">
        <f t="shared" si="24"/>
        <v>227</v>
      </c>
      <c r="G144">
        <f t="shared" si="25"/>
        <v>232</v>
      </c>
      <c r="H144" t="str">
        <f t="shared" si="26"/>
        <v>0</v>
      </c>
      <c r="I144">
        <f t="shared" si="27"/>
        <v>3</v>
      </c>
      <c r="J144" t="str">
        <f>IF(WEEKDAY(A144,2)=6,"1","0")</f>
        <v>0</v>
      </c>
      <c r="K144">
        <f>SUM($I$2:I144)</f>
        <v>469</v>
      </c>
      <c r="L144" s="5">
        <f>IF(J144="1",SUM($I$2:I144)*0.9,0)</f>
        <v>0</v>
      </c>
      <c r="M144">
        <f>SUM(B144,C144,D144,E144,F144,G144)</f>
        <v>1364</v>
      </c>
      <c r="N144">
        <f t="shared" si="30"/>
        <v>0</v>
      </c>
      <c r="O144">
        <f t="shared" si="31"/>
        <v>5</v>
      </c>
    </row>
    <row r="145" spans="1:15">
      <c r="A145" s="3">
        <v>1148</v>
      </c>
      <c r="B145">
        <f t="shared" si="28"/>
        <v>227</v>
      </c>
      <c r="C145">
        <f t="shared" si="29"/>
        <v>232</v>
      </c>
      <c r="D145">
        <f t="shared" si="22"/>
        <v>238</v>
      </c>
      <c r="E145">
        <f t="shared" si="23"/>
        <v>240</v>
      </c>
      <c r="F145">
        <f t="shared" si="24"/>
        <v>233</v>
      </c>
      <c r="G145">
        <f t="shared" si="25"/>
        <v>240</v>
      </c>
      <c r="H145" t="str">
        <f t="shared" si="26"/>
        <v>1</v>
      </c>
      <c r="I145">
        <f t="shared" si="27"/>
        <v>5</v>
      </c>
      <c r="J145" t="str">
        <f>IF(WEEKDAY(A145,2)=6,"1","0")</f>
        <v>1</v>
      </c>
      <c r="K145">
        <f>SUM($I$2:I145)</f>
        <v>474</v>
      </c>
      <c r="L145" s="5">
        <f>IF(J145="1",SUM($I$2:I145)*0.9,0)</f>
        <v>426.6</v>
      </c>
      <c r="M145">
        <f>SUM(B145,C145,D145,E145,F145,G145)</f>
        <v>1410</v>
      </c>
      <c r="N145">
        <f t="shared" si="30"/>
        <v>5</v>
      </c>
      <c r="O145">
        <f t="shared" si="31"/>
        <v>7</v>
      </c>
    </row>
    <row r="146" spans="1:15">
      <c r="A146" s="3">
        <v>1149</v>
      </c>
      <c r="B146">
        <f t="shared" si="28"/>
        <v>233</v>
      </c>
      <c r="C146">
        <f t="shared" si="29"/>
        <v>240</v>
      </c>
      <c r="D146">
        <f t="shared" si="22"/>
        <v>244</v>
      </c>
      <c r="E146">
        <f t="shared" si="23"/>
        <v>248</v>
      </c>
      <c r="F146">
        <f t="shared" si="24"/>
        <v>241</v>
      </c>
      <c r="G146">
        <f t="shared" si="25"/>
        <v>248</v>
      </c>
      <c r="H146" t="str">
        <f t="shared" si="26"/>
        <v>0</v>
      </c>
      <c r="I146">
        <f t="shared" si="27"/>
        <v>3</v>
      </c>
      <c r="J146" t="str">
        <f>IF(WEEKDAY(A146,2)=6,"1","0")</f>
        <v>0</v>
      </c>
      <c r="K146">
        <f>SUM($I$2:I146)</f>
        <v>477</v>
      </c>
      <c r="L146" s="5">
        <f>IF(J146="1",SUM($I$2:I146)*0.9,0)</f>
        <v>0</v>
      </c>
      <c r="M146">
        <f>SUM(B146,C146,D146,E146,F146,G146)</f>
        <v>1454</v>
      </c>
      <c r="N146">
        <f t="shared" si="30"/>
        <v>0</v>
      </c>
      <c r="O146">
        <f t="shared" si="31"/>
        <v>7</v>
      </c>
    </row>
    <row r="147" spans="1:15">
      <c r="A147" s="3">
        <v>1150</v>
      </c>
      <c r="B147">
        <f t="shared" si="28"/>
        <v>241</v>
      </c>
      <c r="C147">
        <f t="shared" si="29"/>
        <v>248</v>
      </c>
      <c r="D147">
        <f t="shared" si="22"/>
        <v>252</v>
      </c>
      <c r="E147">
        <f t="shared" si="23"/>
        <v>256</v>
      </c>
      <c r="F147">
        <f t="shared" si="24"/>
        <v>249</v>
      </c>
      <c r="G147">
        <f t="shared" si="25"/>
        <v>256</v>
      </c>
      <c r="H147" t="str">
        <f t="shared" si="26"/>
        <v>0</v>
      </c>
      <c r="I147">
        <f t="shared" si="27"/>
        <v>3</v>
      </c>
      <c r="J147" t="str">
        <f>IF(WEEKDAY(A147,2)=6,"1","0")</f>
        <v>0</v>
      </c>
      <c r="K147">
        <f>SUM($I$2:I147)</f>
        <v>480</v>
      </c>
      <c r="L147" s="5">
        <f>IF(J147="1",SUM($I$2:I147)*0.9,0)</f>
        <v>0</v>
      </c>
      <c r="M147">
        <f>SUM(B147,C147,D147,E147,F147,G147)</f>
        <v>1502</v>
      </c>
      <c r="N147">
        <f t="shared" si="30"/>
        <v>0</v>
      </c>
      <c r="O147">
        <f t="shared" si="31"/>
        <v>7</v>
      </c>
    </row>
    <row r="148" spans="1:15">
      <c r="A148" s="3">
        <v>1151</v>
      </c>
      <c r="B148">
        <f t="shared" si="28"/>
        <v>249</v>
      </c>
      <c r="C148">
        <f t="shared" si="29"/>
        <v>256</v>
      </c>
      <c r="D148">
        <f t="shared" si="22"/>
        <v>260</v>
      </c>
      <c r="E148">
        <f t="shared" si="23"/>
        <v>264</v>
      </c>
      <c r="F148">
        <f t="shared" si="24"/>
        <v>255</v>
      </c>
      <c r="G148">
        <f t="shared" si="25"/>
        <v>264</v>
      </c>
      <c r="H148" t="str">
        <f t="shared" si="26"/>
        <v>1</v>
      </c>
      <c r="I148">
        <f t="shared" si="27"/>
        <v>5</v>
      </c>
      <c r="J148" t="str">
        <f>IF(WEEKDAY(A148,2)=6,"1","0")</f>
        <v>0</v>
      </c>
      <c r="K148">
        <f>SUM($I$2:I148)</f>
        <v>485</v>
      </c>
      <c r="L148" s="5">
        <f>IF(J148="1",SUM($I$2:I148)*0.9,0)</f>
        <v>0</v>
      </c>
      <c r="M148">
        <f>SUM(B148,C148,D148,E148,F148,G148)</f>
        <v>1548</v>
      </c>
      <c r="N148">
        <f t="shared" si="30"/>
        <v>5</v>
      </c>
      <c r="O148">
        <f t="shared" si="31"/>
        <v>9</v>
      </c>
    </row>
    <row r="149" spans="1:15">
      <c r="A149" s="3">
        <v>1152</v>
      </c>
      <c r="B149">
        <f t="shared" si="28"/>
        <v>255</v>
      </c>
      <c r="C149">
        <f t="shared" si="29"/>
        <v>264</v>
      </c>
      <c r="D149">
        <f t="shared" si="22"/>
        <v>266</v>
      </c>
      <c r="E149">
        <f t="shared" si="23"/>
        <v>272</v>
      </c>
      <c r="F149">
        <f t="shared" si="24"/>
        <v>263</v>
      </c>
      <c r="G149">
        <f t="shared" si="25"/>
        <v>272</v>
      </c>
      <c r="H149" t="str">
        <f t="shared" si="26"/>
        <v>0</v>
      </c>
      <c r="I149">
        <f t="shared" si="27"/>
        <v>3</v>
      </c>
      <c r="J149" t="str">
        <f>IF(WEEKDAY(A149,2)=6,"1","0")</f>
        <v>0</v>
      </c>
      <c r="K149">
        <f>SUM($I$2:I149)</f>
        <v>488</v>
      </c>
      <c r="L149" s="5">
        <f>IF(J149="1",SUM($I$2:I149)*0.9,0)</f>
        <v>0</v>
      </c>
      <c r="M149">
        <f>SUM(B149,C149,D149,E149,F149,G149)</f>
        <v>1592</v>
      </c>
      <c r="N149">
        <f t="shared" si="30"/>
        <v>0</v>
      </c>
      <c r="O149">
        <f t="shared" si="31"/>
        <v>9</v>
      </c>
    </row>
    <row r="150" spans="1:15">
      <c r="A150" s="3">
        <v>1153</v>
      </c>
      <c r="B150">
        <f t="shared" si="28"/>
        <v>263</v>
      </c>
      <c r="C150">
        <f t="shared" si="29"/>
        <v>272</v>
      </c>
      <c r="D150">
        <f t="shared" si="22"/>
        <v>274</v>
      </c>
      <c r="E150">
        <f t="shared" si="23"/>
        <v>280</v>
      </c>
      <c r="F150">
        <f t="shared" si="24"/>
        <v>271</v>
      </c>
      <c r="G150">
        <f t="shared" si="25"/>
        <v>280</v>
      </c>
      <c r="H150" t="str">
        <f t="shared" si="26"/>
        <v>0</v>
      </c>
      <c r="I150">
        <f t="shared" si="27"/>
        <v>3</v>
      </c>
      <c r="J150" t="str">
        <f>IF(WEEKDAY(A150,2)=6,"1","0")</f>
        <v>0</v>
      </c>
      <c r="K150">
        <f>SUM($I$2:I150)</f>
        <v>491</v>
      </c>
      <c r="L150" s="5">
        <f>IF(J150="1",SUM($I$2:I150)*0.9,0)</f>
        <v>0</v>
      </c>
      <c r="M150">
        <f>SUM(B150,C150,D150,E150,F150,G150)</f>
        <v>1640</v>
      </c>
      <c r="N150">
        <f t="shared" si="30"/>
        <v>0</v>
      </c>
      <c r="O150">
        <f t="shared" si="31"/>
        <v>9</v>
      </c>
    </row>
    <row r="151" spans="1:15">
      <c r="A151" s="3">
        <v>1154</v>
      </c>
      <c r="B151">
        <f t="shared" si="28"/>
        <v>271</v>
      </c>
      <c r="C151">
        <f t="shared" si="29"/>
        <v>280</v>
      </c>
      <c r="D151">
        <f t="shared" si="22"/>
        <v>282</v>
      </c>
      <c r="E151">
        <f t="shared" si="23"/>
        <v>288</v>
      </c>
      <c r="F151">
        <f t="shared" si="24"/>
        <v>277</v>
      </c>
      <c r="G151">
        <f t="shared" si="25"/>
        <v>288</v>
      </c>
      <c r="H151" t="str">
        <f t="shared" si="26"/>
        <v>1</v>
      </c>
      <c r="I151">
        <f t="shared" si="27"/>
        <v>5</v>
      </c>
      <c r="J151" t="str">
        <f>IF(WEEKDAY(A151,2)=6,"1","0")</f>
        <v>0</v>
      </c>
      <c r="K151">
        <f>SUM($I$2:I151)</f>
        <v>496</v>
      </c>
      <c r="L151" s="5">
        <f>IF(J151="1",SUM($I$2:I151)*0.9,0)</f>
        <v>0</v>
      </c>
      <c r="M151">
        <f>SUM(B151,C151,D151,E151,F151,G151)</f>
        <v>1686</v>
      </c>
      <c r="N151">
        <f t="shared" si="30"/>
        <v>5</v>
      </c>
      <c r="O151">
        <f t="shared" si="31"/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2023-01-24T18:40:39Z</dcterms:created>
  <dcterms:modified xsi:type="dcterms:W3CDTF">2023-01-25T21:55:44Z</dcterms:modified>
  <cp:category/>
  <cp:contentStatus/>
</cp:coreProperties>
</file>