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rakindo\Timesheet\"/>
    </mc:Choice>
  </mc:AlternateContent>
  <bookViews>
    <workbookView xWindow="0" yWindow="0" windowWidth="20490" windowHeight="7155"/>
  </bookViews>
  <sheets>
    <sheet name="Timesheet" sheetId="1" r:id="rId1"/>
  </sheets>
  <definedNames>
    <definedName name="_xlnm.Print_Area" localSheetId="0">Timesheet!$A$1:$I$55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G9" i="1" l="1"/>
  <c r="H9" i="1" l="1"/>
  <c r="H8" i="1" l="1"/>
  <c r="G8" i="1"/>
  <c r="G10" i="1"/>
  <c r="G11" i="1" s="1"/>
  <c r="C54" i="1" l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l="1"/>
  <c r="A34" i="1" s="1"/>
  <c r="A35" i="1" s="1"/>
  <c r="A36" i="1" s="1"/>
  <c r="A37" i="1" s="1"/>
  <c r="A38" i="1" s="1"/>
  <c r="A39" i="1" s="1"/>
  <c r="A40" i="1" s="1"/>
  <c r="A41" i="1" s="1"/>
  <c r="A42" i="1" l="1"/>
  <c r="A43" i="1" s="1"/>
  <c r="A44" i="1" l="1"/>
</calcChain>
</file>

<file path=xl/comments1.xml><?xml version="1.0" encoding="utf-8"?>
<comments xmlns="http://schemas.openxmlformats.org/spreadsheetml/2006/main">
  <authors>
    <author>User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Sakit atau ijin</t>
        </r>
      </text>
    </comment>
  </commentList>
</comments>
</file>

<file path=xl/sharedStrings.xml><?xml version="1.0" encoding="utf-8"?>
<sst xmlns="http://schemas.openxmlformats.org/spreadsheetml/2006/main" count="77" uniqueCount="47">
  <si>
    <t xml:space="preserve">Customer Name </t>
  </si>
  <si>
    <t>ACTIVITY DESCRIPTION</t>
  </si>
  <si>
    <t>LOCATION</t>
  </si>
  <si>
    <t xml:space="preserve">Time </t>
  </si>
  <si>
    <t>Consultant Name</t>
  </si>
  <si>
    <t>Date</t>
  </si>
  <si>
    <t>Remarks</t>
  </si>
  <si>
    <t xml:space="preserve">CONSULTING/SUPPORT ACTIVITY REPORT </t>
  </si>
  <si>
    <t>Periode</t>
  </si>
  <si>
    <t>TMT Building</t>
  </si>
  <si>
    <t>Sriyono Basuki</t>
  </si>
  <si>
    <t>In</t>
  </si>
  <si>
    <t>Out</t>
  </si>
  <si>
    <t>:</t>
  </si>
  <si>
    <t>PT. Trakindo Utama</t>
  </si>
  <si>
    <t>Dwi Aryssandhy Siswanto</t>
  </si>
  <si>
    <t>Leaving Compensation used :</t>
  </si>
  <si>
    <t>days / 1 days</t>
  </si>
  <si>
    <t>www.ReenDoo.com</t>
  </si>
  <si>
    <t>IT Systems &amp; Consulting</t>
  </si>
  <si>
    <t>PT ReenDoo Profeta Nusantara</t>
  </si>
  <si>
    <t>Total Delivery day                    :</t>
  </si>
  <si>
    <t>Service Delivery                      :</t>
  </si>
  <si>
    <t>Consultant</t>
  </si>
  <si>
    <t>Approval</t>
  </si>
  <si>
    <t>Holiday</t>
  </si>
  <si>
    <t>MKT-TS-Different Total Cost for MFC in Year 2019</t>
  </si>
  <si>
    <t>Change Logic in Activity Report and General Activity (Acount Dummy 1048627dan 1048628)</t>
  </si>
  <si>
    <t>Change Logic in Activity Report and General Activity (Acount Dummy 1048627dan 1048628) - cont'd</t>
  </si>
  <si>
    <t>SLS-TS-Account to Sales Person data (Period Oct 2020) from Portal</t>
  </si>
  <si>
    <t>Add logic for ecc_so_item_status and ecc_so_item_status_datetime in Fact Opportunity; Add some field and logic to Fact Vendor Performance (cont'd)</t>
  </si>
  <si>
    <t>Duplicate data fact fact_merchandising (customer_invoice_no = 5310484622 and Item_no=50)</t>
  </si>
  <si>
    <t>Add some field and logic to Fact Vendor Performance (cont'd)</t>
  </si>
  <si>
    <t>Duplicate data fact fact_merchandising (customer_invoice_no = 5310484622 and Item_no=50) (cont'd); 'Add some field and logic to Fact Vendor Performance (cont'd)</t>
  </si>
  <si>
    <t>Add Product Hierarchy In Sales funnel (Portal)</t>
  </si>
  <si>
    <t>Add Product Hierarchy In Sales funnel (Portal); Add Notes column in Activity Management TS</t>
  </si>
  <si>
    <t>Add some field and logic to Fact Vendor Performance; Add Notes column in Activity Management TS (cont'd)</t>
  </si>
  <si>
    <t>Download Data Notes for Activity Management in TS (Created Date 2020); Add Status in PS Quotation DBS</t>
  </si>
  <si>
    <t>Add visualization Quote to Win Rate (Java Area Performance Management) in TS</t>
  </si>
  <si>
    <t>Add visualization Lead to Quote Conversion (Java Area Performance Management) in TS</t>
  </si>
  <si>
    <t>Add logic Lead and Opportunity Data in Fact Opportunity</t>
  </si>
  <si>
    <t>only 5 Quotation ID for sales Reps name I PUTU MAYGREY SUBAGIA, than 10 Quotation Created</t>
  </si>
  <si>
    <t>Add logic Quotation Data in Fact Opportunity; Update Logic PP Reason in Lost and Won Report</t>
  </si>
  <si>
    <t>Account to Sales Person data (Period Sept 2020) from Portal</t>
  </si>
  <si>
    <t>Add Column for Opportunity (sales Funnel); Product hiearchy, shipTo</t>
  </si>
  <si>
    <t>Add Product Hierarchy In Sales funnel (Portal) (cont'd)</t>
  </si>
  <si>
    <t>Add Column for Opportunity (sales Funnel); Product hiearchy, shipTo (cont;d)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</si>
</sst>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d\-mmm\-yyyy;@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00339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164" fontId="1" fillId="0" borderId="0"/>
    <xf numFmtId="164" fontId="1" fillId="0" borderId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7" applyNumberFormat="0" applyAlignment="0" applyProtection="0"/>
    <xf numFmtId="0" fontId="17" fillId="9" borderId="8" applyNumberFormat="0" applyAlignment="0" applyProtection="0"/>
    <xf numFmtId="0" fontId="18" fillId="9" borderId="7" applyNumberFormat="0" applyAlignment="0" applyProtection="0"/>
    <xf numFmtId="0" fontId="19" fillId="0" borderId="9" applyNumberFormat="0" applyFill="0" applyAlignment="0" applyProtection="0"/>
    <xf numFmtId="0" fontId="20" fillId="10" borderId="10" applyNumberFormat="0" applyAlignment="0" applyProtection="0"/>
    <xf numFmtId="0" fontId="21" fillId="0" borderId="0" applyNumberFormat="0" applyFill="0" applyBorder="0" applyAlignment="0" applyProtection="0"/>
    <xf numFmtId="0" fontId="5" fillId="11" borderId="11" applyNumberFormat="0" applyFont="0" applyAlignment="0" applyProtection="0"/>
    <xf numFmtId="0" fontId="22" fillId="0" borderId="0" applyNumberFormat="0" applyFill="0" applyBorder="0" applyAlignment="0" applyProtection="0"/>
    <xf numFmtId="0" fontId="6" fillId="0" borderId="12" applyNumberFormat="0" applyFill="0" applyAlignment="0" applyProtection="0"/>
    <xf numFmtId="0" fontId="23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3" fillId="35" borderId="0" applyNumberFormat="0" applyBorder="0" applyAlignment="0" applyProtection="0"/>
    <xf numFmtId="9" fontId="5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64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1" fillId="0" borderId="1" xfId="0" applyFont="1" applyFill="1" applyBorder="1" applyAlignment="1">
      <alignment horizontal="right" vertical="top" wrapText="1"/>
    </xf>
    <xf numFmtId="0" fontId="1" fillId="4" borderId="0" xfId="0" applyFont="1" applyFill="1" applyAlignment="1">
      <alignment vertical="top" wrapText="1"/>
    </xf>
    <xf numFmtId="0" fontId="1" fillId="4" borderId="0" xfId="0" applyFont="1" applyFill="1" applyBorder="1" applyAlignment="1">
      <alignment horizontal="right" vertical="top" wrapText="1"/>
    </xf>
    <xf numFmtId="0" fontId="1" fillId="2" borderId="0" xfId="0" applyFont="1" applyFill="1" applyBorder="1" applyAlignment="1">
      <alignment vertical="top" wrapText="1"/>
    </xf>
    <xf numFmtId="0" fontId="3" fillId="4" borderId="0" xfId="0" applyFont="1" applyFill="1" applyAlignment="1">
      <alignment vertical="center" wrapText="1"/>
    </xf>
    <xf numFmtId="164" fontId="2" fillId="4" borderId="0" xfId="1" applyNumberFormat="1" applyFont="1" applyFill="1" applyBorder="1" applyAlignment="1">
      <alignment horizontal="center" vertical="top"/>
    </xf>
    <xf numFmtId="49" fontId="2" fillId="4" borderId="0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4" borderId="0" xfId="0" applyFont="1" applyFill="1" applyBorder="1" applyAlignment="1">
      <alignment horizontal="center" vertical="top" wrapText="1"/>
    </xf>
    <xf numFmtId="0" fontId="7" fillId="4" borderId="2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164" fontId="2" fillId="4" borderId="0" xfId="1" applyNumberFormat="1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vertical="top" wrapText="1"/>
    </xf>
    <xf numFmtId="0" fontId="25" fillId="0" borderId="0" xfId="45" applyFill="1" applyAlignment="1">
      <alignment vertical="center" wrapText="1"/>
    </xf>
    <xf numFmtId="0" fontId="2" fillId="0" borderId="0" xfId="0" applyFont="1" applyFill="1" applyAlignment="1">
      <alignment horizontal="center" vertical="top" wrapText="1"/>
    </xf>
    <xf numFmtId="0" fontId="1" fillId="0" borderId="0" xfId="0" applyFont="1" applyFill="1" applyAlignment="1">
      <alignment vertical="top" wrapText="1"/>
    </xf>
    <xf numFmtId="0" fontId="26" fillId="0" borderId="0" xfId="45" applyFont="1" applyFill="1" applyAlignment="1">
      <alignment vertical="center" wrapText="1"/>
    </xf>
    <xf numFmtId="0" fontId="27" fillId="0" borderId="13" xfId="0" applyFont="1" applyFill="1" applyBorder="1" applyAlignment="1">
      <alignment vertical="center" wrapText="1"/>
    </xf>
    <xf numFmtId="0" fontId="31" fillId="2" borderId="0" xfId="0" applyFont="1" applyFill="1" applyAlignment="1">
      <alignment vertical="top" wrapText="1"/>
    </xf>
    <xf numFmtId="0" fontId="29" fillId="2" borderId="0" xfId="0" applyFont="1" applyFill="1" applyAlignment="1">
      <alignment vertical="top" wrapText="1"/>
    </xf>
    <xf numFmtId="0" fontId="31" fillId="4" borderId="0" xfId="0" applyFont="1" applyFill="1" applyAlignment="1">
      <alignment vertical="top" wrapText="1"/>
    </xf>
    <xf numFmtId="0" fontId="29" fillId="4" borderId="0" xfId="0" applyFont="1" applyFill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2" fontId="33" fillId="36" borderId="0" xfId="0" applyNumberFormat="1" applyFont="1" applyFill="1" applyAlignment="1">
      <alignment vertical="top" wrapText="1"/>
    </xf>
    <xf numFmtId="0" fontId="33" fillId="36" borderId="0" xfId="0" applyFont="1" applyFill="1" applyAlignment="1">
      <alignment vertical="top" wrapText="1"/>
    </xf>
    <xf numFmtId="10" fontId="33" fillId="36" borderId="0" xfId="44" applyNumberFormat="1" applyFont="1" applyFill="1" applyAlignment="1">
      <alignment vertical="top" wrapText="1"/>
    </xf>
    <xf numFmtId="0" fontId="4" fillId="3" borderId="1" xfId="0" applyFont="1" applyFill="1" applyBorder="1" applyAlignment="1">
      <alignment horizontal="center" vertical="center" wrapText="1"/>
    </xf>
    <xf numFmtId="21" fontId="32" fillId="0" borderId="1" xfId="0" applyNumberFormat="1" applyFont="1" applyFill="1" applyBorder="1" applyAlignment="1">
      <alignment horizontal="center" vertical="top"/>
    </xf>
    <xf numFmtId="165" fontId="2" fillId="4" borderId="14" xfId="1" applyNumberFormat="1" applyFont="1" applyFill="1" applyBorder="1" applyAlignment="1">
      <alignment horizontal="center" vertical="top"/>
    </xf>
    <xf numFmtId="165" fontId="2" fillId="4" borderId="15" xfId="1" applyNumberFormat="1" applyFont="1" applyFill="1" applyBorder="1" applyAlignment="1">
      <alignment horizontal="center" vertical="top"/>
    </xf>
    <xf numFmtId="165" fontId="2" fillId="4" borderId="1" xfId="1" applyNumberFormat="1" applyFont="1" applyFill="1" applyBorder="1" applyAlignment="1">
      <alignment horizontal="center" vertical="top"/>
    </xf>
    <xf numFmtId="0" fontId="2" fillId="0" borderId="1" xfId="0" quotePrefix="1" applyNumberFormat="1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2" fillId="0" borderId="14" xfId="0" applyNumberFormat="1" applyFont="1" applyFill="1" applyBorder="1" applyAlignment="1">
      <alignment horizontal="center" vertical="top" wrapText="1"/>
    </xf>
    <xf numFmtId="0" fontId="2" fillId="0" borderId="15" xfId="0" applyNumberFormat="1" applyFont="1" applyFill="1" applyBorder="1" applyAlignment="1">
      <alignment horizontal="center" vertical="top" wrapText="1"/>
    </xf>
    <xf numFmtId="0" fontId="28" fillId="0" borderId="0" xfId="0" applyFont="1" applyFill="1" applyAlignment="1">
      <alignment horizontal="right" vertical="center" wrapText="1" indent="1"/>
    </xf>
    <xf numFmtId="0" fontId="28" fillId="0" borderId="13" xfId="0" applyFont="1" applyFill="1" applyBorder="1" applyAlignment="1">
      <alignment horizontal="right" vertical="center" wrapText="1" indent="1"/>
    </xf>
    <xf numFmtId="17" fontId="29" fillId="4" borderId="0" xfId="0" applyNumberFormat="1" applyFont="1" applyFill="1" applyAlignment="1">
      <alignment horizontal="left" vertical="top" wrapText="1"/>
    </xf>
    <xf numFmtId="0" fontId="28" fillId="0" borderId="0" xfId="0" applyFont="1" applyFill="1" applyAlignment="1">
      <alignment horizontal="left" vertical="center" wrapText="1"/>
    </xf>
    <xf numFmtId="0" fontId="28" fillId="0" borderId="13" xfId="0" applyFont="1" applyFill="1" applyBorder="1" applyAlignment="1">
      <alignment horizontal="left" vertical="center" wrapText="1"/>
    </xf>
    <xf numFmtId="0" fontId="29" fillId="2" borderId="0" xfId="0" applyFont="1" applyFill="1" applyAlignment="1">
      <alignment horizontal="left" vertical="top" wrapText="1"/>
    </xf>
    <xf numFmtId="0" fontId="24" fillId="0" borderId="0" xfId="0" applyFont="1" applyFill="1" applyAlignment="1">
      <alignment horizontal="right" vertical="center" wrapText="1" indent="1"/>
    </xf>
    <xf numFmtId="0" fontId="24" fillId="0" borderId="13" xfId="0" applyFont="1" applyFill="1" applyBorder="1" applyAlignment="1">
      <alignment horizontal="right" vertical="center" wrapText="1" indent="1"/>
    </xf>
    <xf numFmtId="165" fontId="2" fillId="0" borderId="1" xfId="1" applyNumberFormat="1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20" fillId="3" borderId="1" xfId="0" applyFont="1" applyFill="1" applyBorder="1" applyAlignment="1">
      <alignment horizontal="center" vertical="center" wrapText="1"/>
    </xf>
    <xf numFmtId="0" fontId="2" fillId="0" borderId="14" xfId="0" quotePrefix="1" applyNumberFormat="1" applyFont="1" applyFill="1" applyBorder="1" applyAlignment="1">
      <alignment horizontal="left" vertical="top" wrapText="1"/>
    </xf>
    <xf numFmtId="0" fontId="2" fillId="0" borderId="15" xfId="0" quotePrefix="1" applyNumberFormat="1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5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1" xfId="1"/>
    <cellStyle name="Normal 8" xfId="2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59"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  <name val="Cambria"/>
        <scheme val="none"/>
      </font>
      <numFmt numFmtId="166" formatCode="dd\-mmm\-yyyy"/>
      <fill>
        <patternFill>
          <bgColor theme="0" tint="-0.14996795556505021"/>
        </patternFill>
      </fill>
    </dxf>
    <dxf>
      <font>
        <b/>
        <i val="0"/>
        <color auto="1"/>
        <name val="Cambria"/>
        <scheme val="none"/>
      </font>
      <numFmt numFmtId="166" formatCode="dd\-mmm\-yyyy"/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313765</xdr:colOff>
      <xdr:row>0</xdr:row>
      <xdr:rowOff>56029</xdr:rowOff>
    </xdr:from>
    <xdr:to>
      <xdr:col>1</xdr:col>
      <xdr:colOff>0</xdr:colOff>
      <xdr:row>2</xdr:row>
      <xdr:rowOff>123264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 bwMode="auto">
        <a:xfrm>
          <a:off x="313765" y="56029"/>
          <a:ext cx="1120588" cy="649941"/>
        </a:xfrm>
        <a:prstGeom prst="rect">
          <a:avLst/>
        </a:prstGeom>
        <a:solidFill>
          <a:schemeClr val="bg1">
            <a:alpha val="0"/>
          </a:schemeClr>
        </a:solidFill>
        <a:ln w="9525">
          <a:noFill/>
          <a:miter lim="800000"/>
          <a:headEnd/>
          <a:tailEnd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eendoo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54"/>
  <sheetViews>
    <sheetView showGridLines="0" tabSelected="1" view="pageBreakPreview" zoomScale="85" zoomScaleNormal="85" zoomScaleSheetLayoutView="85" workbookViewId="0">
      <selection activeCell="C12" sqref="C12"/>
    </sheetView>
  </sheetViews>
  <sheetFormatPr defaultColWidth="8.85546875" defaultRowHeight="15" x14ac:dyDescent="0.25"/>
  <cols>
    <col min="1" max="1" width="21.5703125" style="2" customWidth="1"/>
    <col min="2" max="2" width="1.42578125" style="2" customWidth="1"/>
    <col min="3" max="3" width="38.7109375" style="2" customWidth="1"/>
    <col min="4" max="4" width="52.42578125" style="2" customWidth="1"/>
    <col min="5" max="5" width="21.42578125" style="16" customWidth="1"/>
    <col min="6" max="6" width="14.42578125" style="11" customWidth="1"/>
    <col min="7" max="7" width="13.7109375" style="21" customWidth="1"/>
    <col min="8" max="8" width="33.7109375" style="1" customWidth="1"/>
    <col min="9" max="9" width="9.140625" style="5" customWidth="1"/>
    <col min="10" max="16384" width="8.85546875" style="5"/>
  </cols>
  <sheetData>
    <row r="1" spans="1:9" s="27" customFormat="1" x14ac:dyDescent="0.25">
      <c r="A1" s="25"/>
      <c r="B1" s="25"/>
      <c r="C1" s="25"/>
      <c r="D1" s="25"/>
      <c r="E1" s="25"/>
      <c r="F1" s="25"/>
      <c r="G1" s="26"/>
      <c r="H1" s="25"/>
    </row>
    <row r="2" spans="1:9" s="27" customFormat="1" ht="30.75" customHeight="1" x14ac:dyDescent="0.25">
      <c r="A2" s="53"/>
      <c r="B2" s="53"/>
      <c r="C2" s="50" t="s">
        <v>20</v>
      </c>
      <c r="D2" s="50"/>
      <c r="E2" s="53"/>
      <c r="F2" s="28"/>
      <c r="G2" s="47"/>
      <c r="H2" s="28" t="s">
        <v>18</v>
      </c>
    </row>
    <row r="3" spans="1:9" s="27" customFormat="1" ht="15.75" customHeight="1" thickBot="1" x14ac:dyDescent="0.3">
      <c r="A3" s="54"/>
      <c r="B3" s="54"/>
      <c r="C3" s="51"/>
      <c r="D3" s="51"/>
      <c r="E3" s="54"/>
      <c r="F3" s="29"/>
      <c r="G3" s="48"/>
      <c r="H3" s="29" t="s">
        <v>19</v>
      </c>
    </row>
    <row r="7" spans="1:9" ht="18" x14ac:dyDescent="0.25">
      <c r="A7" s="58" t="s">
        <v>7</v>
      </c>
      <c r="B7" s="58"/>
      <c r="C7" s="58"/>
      <c r="D7" s="58"/>
      <c r="E7" s="58"/>
      <c r="F7" s="15"/>
      <c r="H7" s="57"/>
      <c r="I7" s="57"/>
    </row>
    <row r="8" spans="1:9" ht="15.75" x14ac:dyDescent="0.25">
      <c r="A8" s="30"/>
      <c r="B8" s="30"/>
      <c r="C8" s="30"/>
      <c r="D8" s="30"/>
      <c r="E8" s="52" t="s">
        <v>21</v>
      </c>
      <c r="F8" s="52"/>
      <c r="G8" s="35">
        <f>((SUM(G15:G45)-SUM(F15:F45))/0.0417)-(1*COUNTA(G15:G45))</f>
        <v>186.99832356337151</v>
      </c>
      <c r="H8" s="31" t="str">
        <f>" hour / "&amp;8*COUNTA(C15:D45)&amp;" working hour"</f>
        <v xml:space="preserve"> hour / 168 working hour</v>
      </c>
    </row>
    <row r="9" spans="1:9" s="3" customFormat="1" ht="15" customHeight="1" x14ac:dyDescent="0.25">
      <c r="A9" s="31" t="s">
        <v>0</v>
      </c>
      <c r="B9" s="31" t="s">
        <v>13</v>
      </c>
      <c r="C9" s="52" t="s">
        <v>14</v>
      </c>
      <c r="D9" s="52"/>
      <c r="E9" s="32"/>
      <c r="F9" s="32"/>
      <c r="G9" s="36">
        <f>COUNTA(G15:G45)</f>
        <v>21</v>
      </c>
      <c r="H9" s="31" t="str">
        <f>" days / "&amp;COUNTA(C15:D45)&amp;" working days"</f>
        <v xml:space="preserve"> days / 21 working days</v>
      </c>
      <c r="I9" s="24"/>
    </row>
    <row r="10" spans="1:9" s="3" customFormat="1" ht="15" customHeight="1" x14ac:dyDescent="0.25">
      <c r="A10" s="31" t="s">
        <v>4</v>
      </c>
      <c r="B10" s="31" t="s">
        <v>13</v>
      </c>
      <c r="C10" s="33" t="s">
        <v>15</v>
      </c>
      <c r="D10" s="30"/>
      <c r="E10" s="52" t="s">
        <v>16</v>
      </c>
      <c r="F10" s="52"/>
      <c r="G10" s="36">
        <f>IF(G9=COUNTA(C15:D45),0, 1)</f>
        <v>0</v>
      </c>
      <c r="H10" s="31" t="s">
        <v>17</v>
      </c>
    </row>
    <row r="11" spans="1:9" s="3" customFormat="1" ht="15.75" x14ac:dyDescent="0.25">
      <c r="A11" s="31" t="s">
        <v>8</v>
      </c>
      <c r="B11" s="31" t="s">
        <v>13</v>
      </c>
      <c r="C11" s="49" t="str">
        <f>TEXT(A15,"dd")&amp;" "&amp;TEXT((A15),"MMMM")&amp;" "&amp;YEAR(A15)&amp;" s/d "&amp;TEXT(A44,"dd")&amp;" "&amp;TEXT((A44),"MMMM")&amp;" "&amp;YEAR(A44)</f>
        <v>20 September 2020 s/d 19 October 2020</v>
      </c>
      <c r="D11" s="49"/>
      <c r="E11" s="52" t="s">
        <v>22</v>
      </c>
      <c r="F11" s="52"/>
      <c r="G11" s="37">
        <f>(COUNTA(G15:G45) +G10) /COUNTA(C15:D45)</f>
        <v>1</v>
      </c>
      <c r="H11" s="30"/>
    </row>
    <row r="13" spans="1:9" s="8" customFormat="1" x14ac:dyDescent="0.25">
      <c r="A13" s="56" t="s">
        <v>5</v>
      </c>
      <c r="B13" s="56"/>
      <c r="C13" s="56" t="s">
        <v>1</v>
      </c>
      <c r="D13" s="56"/>
      <c r="E13" s="59" t="s">
        <v>2</v>
      </c>
      <c r="F13" s="56" t="s">
        <v>3</v>
      </c>
      <c r="G13" s="56"/>
      <c r="H13" s="56" t="s">
        <v>6</v>
      </c>
    </row>
    <row r="14" spans="1:9" s="8" customFormat="1" x14ac:dyDescent="0.25">
      <c r="A14" s="56"/>
      <c r="B14" s="56"/>
      <c r="C14" s="56"/>
      <c r="D14" s="56"/>
      <c r="E14" s="59"/>
      <c r="F14" s="38" t="s">
        <v>11</v>
      </c>
      <c r="G14" s="38" t="s">
        <v>12</v>
      </c>
      <c r="H14" s="56"/>
    </row>
    <row r="15" spans="1:9" ht="14.25" customHeight="1" x14ac:dyDescent="0.25">
      <c r="A15" s="55">
        <v>44094</v>
      </c>
      <c r="B15" s="55"/>
      <c r="C15" s="45"/>
      <c r="D15" s="46"/>
      <c r="E15" s="34"/>
      <c r="F15" s="39"/>
      <c r="G15" s="39"/>
      <c r="H15" s="14" t="s">
        <v>25</v>
      </c>
    </row>
    <row r="16" spans="1:9" ht="14.25" x14ac:dyDescent="0.25">
      <c r="A16" s="42">
        <f t="shared" ref="A16:A44" si="0">A15+1</f>
        <v>44095</v>
      </c>
      <c r="B16" s="42"/>
      <c r="C16" s="43" t="s">
        <v>44</v>
      </c>
      <c r="D16" s="44"/>
      <c r="E16" s="34" t="s">
        <v>9</v>
      </c>
      <c r="F16" s="39">
        <v>0.325625</v>
      </c>
      <c r="G16" s="39">
        <v>0.72548611111111105</v>
      </c>
      <c r="H16" s="4"/>
    </row>
    <row r="17" spans="1:8" ht="14.25" customHeight="1" x14ac:dyDescent="0.25">
      <c r="A17" s="55">
        <f t="shared" si="0"/>
        <v>44096</v>
      </c>
      <c r="B17" s="55"/>
      <c r="C17" s="43" t="s">
        <v>43</v>
      </c>
      <c r="D17" s="44"/>
      <c r="E17" s="34" t="s">
        <v>9</v>
      </c>
      <c r="F17" s="39">
        <v>0.30959490740740742</v>
      </c>
      <c r="G17" s="39">
        <v>0.73464120370370367</v>
      </c>
      <c r="H17" s="4"/>
    </row>
    <row r="18" spans="1:8" ht="15" customHeight="1" x14ac:dyDescent="0.25">
      <c r="A18" s="55">
        <f t="shared" si="0"/>
        <v>44097</v>
      </c>
      <c r="B18" s="55"/>
      <c r="C18" s="43" t="s">
        <v>46</v>
      </c>
      <c r="D18" s="44"/>
      <c r="E18" s="34" t="s">
        <v>9</v>
      </c>
      <c r="F18" s="39">
        <v>0.30850694444444443</v>
      </c>
      <c r="G18" s="39">
        <v>0.71936342592592595</v>
      </c>
      <c r="H18" s="4"/>
    </row>
    <row r="19" spans="1:8" ht="14.25" customHeight="1" x14ac:dyDescent="0.25">
      <c r="A19" s="42">
        <f t="shared" si="0"/>
        <v>44098</v>
      </c>
      <c r="B19" s="42"/>
      <c r="C19" s="43" t="s">
        <v>34</v>
      </c>
      <c r="D19" s="44"/>
      <c r="E19" s="34" t="s">
        <v>9</v>
      </c>
      <c r="F19" s="39">
        <v>0.32296296296296295</v>
      </c>
      <c r="G19" s="39">
        <v>0.72072916666666664</v>
      </c>
      <c r="H19" s="4"/>
    </row>
    <row r="20" spans="1:8" ht="14.25" x14ac:dyDescent="0.25">
      <c r="A20" s="42">
        <f t="shared" si="0"/>
        <v>44099</v>
      </c>
      <c r="B20" s="42"/>
      <c r="C20" s="43" t="s">
        <v>45</v>
      </c>
      <c r="D20" s="44"/>
      <c r="E20" s="34" t="s">
        <v>9</v>
      </c>
      <c r="F20" s="39">
        <v>0.32616898148148149</v>
      </c>
      <c r="G20" s="39">
        <v>0.72671296296296306</v>
      </c>
      <c r="H20" s="4"/>
    </row>
    <row r="21" spans="1:8" ht="15" customHeight="1" x14ac:dyDescent="0.25">
      <c r="A21" s="42">
        <f t="shared" si="0"/>
        <v>44100</v>
      </c>
      <c r="B21" s="42"/>
      <c r="C21" s="45"/>
      <c r="D21" s="46"/>
      <c r="E21" s="34"/>
      <c r="F21" s="39"/>
      <c r="G21" s="39"/>
      <c r="H21" s="14" t="s">
        <v>25</v>
      </c>
    </row>
    <row r="22" spans="1:8" ht="14.45" customHeight="1" x14ac:dyDescent="0.25">
      <c r="A22" s="42">
        <f t="shared" si="0"/>
        <v>44101</v>
      </c>
      <c r="B22" s="42"/>
      <c r="C22" s="45"/>
      <c r="D22" s="46"/>
      <c r="E22" s="34"/>
      <c r="F22" s="39"/>
      <c r="G22" s="39"/>
      <c r="H22" s="14" t="s">
        <v>25</v>
      </c>
    </row>
    <row r="23" spans="1:8" ht="14.25" x14ac:dyDescent="0.25">
      <c r="A23" s="42">
        <f t="shared" si="0"/>
        <v>44102</v>
      </c>
      <c r="B23" s="42"/>
      <c r="C23" s="43" t="s">
        <v>41</v>
      </c>
      <c r="D23" s="44"/>
      <c r="E23" s="34" t="s">
        <v>9</v>
      </c>
      <c r="F23" s="39">
        <v>0.31287037037037035</v>
      </c>
      <c r="G23" s="39">
        <v>0.74954861111111104</v>
      </c>
      <c r="H23" s="4"/>
    </row>
    <row r="24" spans="1:8" ht="15" customHeight="1" x14ac:dyDescent="0.25">
      <c r="A24" s="42">
        <f t="shared" si="0"/>
        <v>44103</v>
      </c>
      <c r="B24" s="42"/>
      <c r="C24" s="43" t="s">
        <v>40</v>
      </c>
      <c r="D24" s="44"/>
      <c r="E24" s="34" t="s">
        <v>9</v>
      </c>
      <c r="F24" s="39">
        <v>0.31101851851851853</v>
      </c>
      <c r="G24" s="39">
        <v>0.72629629629629633</v>
      </c>
      <c r="H24" s="4"/>
    </row>
    <row r="25" spans="1:8" ht="15" customHeight="1" x14ac:dyDescent="0.25">
      <c r="A25" s="42">
        <f t="shared" si="0"/>
        <v>44104</v>
      </c>
      <c r="B25" s="42"/>
      <c r="C25" s="43" t="s">
        <v>42</v>
      </c>
      <c r="D25" s="44"/>
      <c r="E25" s="34" t="s">
        <v>9</v>
      </c>
      <c r="F25" s="39">
        <v>0.32068287037037035</v>
      </c>
      <c r="G25" s="39">
        <v>0.73799768518518516</v>
      </c>
      <c r="H25" s="4"/>
    </row>
    <row r="26" spans="1:8" ht="15" customHeight="1" x14ac:dyDescent="0.25">
      <c r="A26" s="42">
        <f t="shared" si="0"/>
        <v>44105</v>
      </c>
      <c r="B26" s="42"/>
      <c r="C26" s="43" t="s">
        <v>38</v>
      </c>
      <c r="D26" s="44"/>
      <c r="E26" s="34" t="s">
        <v>9</v>
      </c>
      <c r="F26" s="39">
        <v>0.3220601851851852</v>
      </c>
      <c r="G26" s="39">
        <v>0.72968749999999993</v>
      </c>
      <c r="H26" s="4"/>
    </row>
    <row r="27" spans="1:8" ht="15" customHeight="1" x14ac:dyDescent="0.25">
      <c r="A27" s="42">
        <f t="shared" si="0"/>
        <v>44106</v>
      </c>
      <c r="B27" s="42"/>
      <c r="C27" s="43" t="s">
        <v>39</v>
      </c>
      <c r="D27" s="44"/>
      <c r="E27" s="34" t="s">
        <v>9</v>
      </c>
      <c r="F27" s="39">
        <v>0.32164351851851852</v>
      </c>
      <c r="G27" s="39">
        <v>0.70833333333333337</v>
      </c>
      <c r="H27" s="4"/>
    </row>
    <row r="28" spans="1:8" ht="14.25" x14ac:dyDescent="0.25">
      <c r="A28" s="42">
        <f t="shared" si="0"/>
        <v>44107</v>
      </c>
      <c r="B28" s="42"/>
      <c r="C28" s="45"/>
      <c r="D28" s="46"/>
      <c r="E28" s="34"/>
      <c r="F28" s="39"/>
      <c r="G28" s="39"/>
      <c r="H28" s="14" t="s">
        <v>25</v>
      </c>
    </row>
    <row r="29" spans="1:8" ht="14.25" x14ac:dyDescent="0.25">
      <c r="A29" s="42">
        <f t="shared" si="0"/>
        <v>44108</v>
      </c>
      <c r="B29" s="42"/>
      <c r="C29" s="45"/>
      <c r="D29" s="46"/>
      <c r="E29" s="34"/>
      <c r="F29" s="39"/>
      <c r="G29" s="39"/>
      <c r="H29" s="14" t="s">
        <v>25</v>
      </c>
    </row>
    <row r="30" spans="1:8" ht="30" customHeight="1" x14ac:dyDescent="0.25">
      <c r="A30" s="42">
        <f t="shared" si="0"/>
        <v>44109</v>
      </c>
      <c r="B30" s="42"/>
      <c r="C30" s="43" t="s">
        <v>37</v>
      </c>
      <c r="D30" s="44"/>
      <c r="E30" s="34" t="s">
        <v>9</v>
      </c>
      <c r="F30" s="39">
        <v>0.30844907407407407</v>
      </c>
      <c r="G30" s="39">
        <v>0.80628472222222225</v>
      </c>
      <c r="H30" s="4"/>
    </row>
    <row r="31" spans="1:8" ht="14.25" customHeight="1" x14ac:dyDescent="0.25">
      <c r="A31" s="42">
        <f t="shared" si="0"/>
        <v>44110</v>
      </c>
      <c r="B31" s="42"/>
      <c r="C31" s="43" t="s">
        <v>35</v>
      </c>
      <c r="D31" s="44"/>
      <c r="E31" s="34" t="s">
        <v>9</v>
      </c>
      <c r="F31" s="39">
        <v>0.33216435185185184</v>
      </c>
      <c r="G31" s="39">
        <v>0.72849537037037038</v>
      </c>
      <c r="H31" s="4"/>
    </row>
    <row r="32" spans="1:8" ht="28.5" customHeight="1" x14ac:dyDescent="0.25">
      <c r="A32" s="42">
        <f t="shared" si="0"/>
        <v>44111</v>
      </c>
      <c r="B32" s="42"/>
      <c r="C32" s="43" t="s">
        <v>36</v>
      </c>
      <c r="D32" s="44"/>
      <c r="E32" s="34" t="s">
        <v>9</v>
      </c>
      <c r="F32" s="39">
        <v>0.31928240740740738</v>
      </c>
      <c r="G32" s="39">
        <v>0.72559027777777774</v>
      </c>
      <c r="H32" s="4"/>
    </row>
    <row r="33" spans="1:8" ht="14.25" customHeight="1" x14ac:dyDescent="0.25">
      <c r="A33" s="42">
        <f t="shared" si="0"/>
        <v>44112</v>
      </c>
      <c r="B33" s="42"/>
      <c r="C33" s="43" t="s">
        <v>31</v>
      </c>
      <c r="D33" s="44"/>
      <c r="E33" s="34" t="s">
        <v>9</v>
      </c>
      <c r="F33" s="39">
        <v>0.30611111111111111</v>
      </c>
      <c r="G33" s="39">
        <v>0.74246527777777782</v>
      </c>
      <c r="H33" s="4"/>
    </row>
    <row r="34" spans="1:8" ht="28.5" customHeight="1" x14ac:dyDescent="0.25">
      <c r="A34" s="42">
        <f t="shared" si="0"/>
        <v>44113</v>
      </c>
      <c r="B34" s="42"/>
      <c r="C34" s="60" t="s">
        <v>33</v>
      </c>
      <c r="D34" s="61"/>
      <c r="E34" s="34" t="s">
        <v>9</v>
      </c>
      <c r="F34" s="39">
        <v>0.31663194444444448</v>
      </c>
      <c r="G34" s="39">
        <v>0.71660879629629637</v>
      </c>
      <c r="H34" s="4"/>
    </row>
    <row r="35" spans="1:8" ht="14.25" x14ac:dyDescent="0.25">
      <c r="A35" s="42">
        <f t="shared" si="0"/>
        <v>44114</v>
      </c>
      <c r="B35" s="42"/>
      <c r="C35" s="45"/>
      <c r="D35" s="46"/>
      <c r="E35" s="34"/>
      <c r="F35" s="39"/>
      <c r="G35" s="39"/>
      <c r="H35" s="14" t="s">
        <v>25</v>
      </c>
    </row>
    <row r="36" spans="1:8" ht="14.45" customHeight="1" x14ac:dyDescent="0.25">
      <c r="A36" s="42">
        <f t="shared" si="0"/>
        <v>44115</v>
      </c>
      <c r="B36" s="42"/>
      <c r="C36" s="45"/>
      <c r="D36" s="46"/>
      <c r="E36" s="34"/>
      <c r="F36" s="39"/>
      <c r="G36" s="39"/>
      <c r="H36" s="14" t="s">
        <v>25</v>
      </c>
    </row>
    <row r="37" spans="1:8" ht="14.25" customHeight="1" x14ac:dyDescent="0.25">
      <c r="A37" s="42">
        <f t="shared" si="0"/>
        <v>44116</v>
      </c>
      <c r="B37" s="42"/>
      <c r="C37" s="60" t="s">
        <v>32</v>
      </c>
      <c r="D37" s="61"/>
      <c r="E37" s="34" t="s">
        <v>9</v>
      </c>
      <c r="F37" s="39">
        <v>0.32874999999999999</v>
      </c>
      <c r="G37" s="39">
        <v>0.70833333333333337</v>
      </c>
      <c r="H37" s="4"/>
    </row>
    <row r="38" spans="1:8" ht="29.25" customHeight="1" x14ac:dyDescent="0.25">
      <c r="A38" s="42">
        <f t="shared" si="0"/>
        <v>44117</v>
      </c>
      <c r="B38" s="42"/>
      <c r="C38" s="43" t="s">
        <v>30</v>
      </c>
      <c r="D38" s="44"/>
      <c r="E38" s="34" t="s">
        <v>9</v>
      </c>
      <c r="F38" s="39">
        <v>0.32273148148148151</v>
      </c>
      <c r="G38" s="39">
        <v>0.73447916666666668</v>
      </c>
      <c r="H38" s="4"/>
    </row>
    <row r="39" spans="1:8" ht="15" customHeight="1" x14ac:dyDescent="0.25">
      <c r="A39" s="42">
        <f t="shared" si="0"/>
        <v>44118</v>
      </c>
      <c r="B39" s="42"/>
      <c r="C39" s="43" t="s">
        <v>29</v>
      </c>
      <c r="D39" s="44"/>
      <c r="E39" s="34" t="s">
        <v>9</v>
      </c>
      <c r="F39" s="39">
        <v>0.30960648148148145</v>
      </c>
      <c r="G39" s="39">
        <v>0.72841435185185188</v>
      </c>
      <c r="H39" s="4"/>
    </row>
    <row r="40" spans="1:8" ht="14.25" x14ac:dyDescent="0.25">
      <c r="A40" s="42">
        <f t="shared" si="0"/>
        <v>44119</v>
      </c>
      <c r="B40" s="42"/>
      <c r="C40" s="43" t="s">
        <v>27</v>
      </c>
      <c r="D40" s="44"/>
      <c r="E40" s="34" t="s">
        <v>9</v>
      </c>
      <c r="F40" s="39">
        <v>0.32060185185185186</v>
      </c>
      <c r="G40" s="39">
        <v>0.7386921296296296</v>
      </c>
      <c r="H40" s="4"/>
    </row>
    <row r="41" spans="1:8" ht="27.75" customHeight="1" x14ac:dyDescent="0.25">
      <c r="A41" s="42">
        <f t="shared" si="0"/>
        <v>44120</v>
      </c>
      <c r="B41" s="42"/>
      <c r="C41" s="43" t="s">
        <v>28</v>
      </c>
      <c r="D41" s="44"/>
      <c r="E41" s="34" t="s">
        <v>9</v>
      </c>
      <c r="F41" s="39">
        <v>0.32153935185185184</v>
      </c>
      <c r="G41" s="39">
        <v>0.73045138888888894</v>
      </c>
      <c r="H41" s="4"/>
    </row>
    <row r="42" spans="1:8" ht="14.25" customHeight="1" x14ac:dyDescent="0.25">
      <c r="A42" s="42">
        <f t="shared" si="0"/>
        <v>44121</v>
      </c>
      <c r="B42" s="42"/>
      <c r="C42" s="45"/>
      <c r="D42" s="46"/>
      <c r="E42" s="34"/>
      <c r="F42" s="39"/>
      <c r="G42" s="39"/>
      <c r="H42" s="14" t="s">
        <v>25</v>
      </c>
    </row>
    <row r="43" spans="1:8" ht="15" customHeight="1" x14ac:dyDescent="0.25">
      <c r="A43" s="42">
        <f t="shared" si="0"/>
        <v>44122</v>
      </c>
      <c r="B43" s="42"/>
      <c r="C43" s="45"/>
      <c r="D43" s="46"/>
      <c r="E43" s="34"/>
      <c r="F43" s="39"/>
      <c r="G43" s="39"/>
      <c r="H43" s="14" t="s">
        <v>25</v>
      </c>
    </row>
    <row r="44" spans="1:8" ht="14.25" x14ac:dyDescent="0.25">
      <c r="A44" s="40">
        <f t="shared" si="0"/>
        <v>44123</v>
      </c>
      <c r="B44" s="41"/>
      <c r="C44" s="60" t="s">
        <v>26</v>
      </c>
      <c r="D44" s="61"/>
      <c r="E44" s="34" t="s">
        <v>9</v>
      </c>
      <c r="F44" s="39">
        <v>0.3263773148148148</v>
      </c>
      <c r="G44" s="39">
        <v>0.72829861111111116</v>
      </c>
      <c r="H44" s="4"/>
    </row>
    <row r="45" spans="1:8" x14ac:dyDescent="0.25">
      <c r="A45" s="56"/>
      <c r="B45" s="56"/>
      <c r="C45" s="56"/>
      <c r="D45" s="56"/>
      <c r="E45" s="56"/>
      <c r="F45" s="56"/>
      <c r="G45" s="56"/>
      <c r="H45" s="56"/>
    </row>
    <row r="46" spans="1:8" x14ac:dyDescent="0.25">
      <c r="A46" s="9"/>
      <c r="B46" s="9"/>
      <c r="C46" s="20"/>
      <c r="D46" s="10"/>
      <c r="E46" s="17"/>
      <c r="F46" s="12"/>
      <c r="G46" s="22"/>
      <c r="H46" s="23"/>
    </row>
    <row r="47" spans="1:8" x14ac:dyDescent="0.25">
      <c r="A47" s="9"/>
      <c r="B47" s="9"/>
      <c r="C47" s="20"/>
      <c r="D47" s="10"/>
      <c r="E47" s="17"/>
      <c r="F47" s="12"/>
      <c r="G47" s="12"/>
      <c r="H47" s="6"/>
    </row>
    <row r="48" spans="1:8" ht="14.25" x14ac:dyDescent="0.25">
      <c r="C48" s="11" t="s">
        <v>23</v>
      </c>
      <c r="D48" s="11"/>
      <c r="E48" s="63" t="s">
        <v>24</v>
      </c>
      <c r="F48" s="63"/>
      <c r="G48" s="63"/>
    </row>
    <row r="53" spans="3:8" x14ac:dyDescent="0.25">
      <c r="C53" s="12"/>
      <c r="D53" s="3"/>
      <c r="E53" s="18"/>
      <c r="F53" s="19"/>
      <c r="G53" s="19"/>
    </row>
    <row r="54" spans="3:8" ht="14.25" x14ac:dyDescent="0.25">
      <c r="C54" s="13" t="str">
        <f>C10</f>
        <v>Dwi Aryssandhy Siswanto</v>
      </c>
      <c r="D54" s="3"/>
      <c r="E54" s="62" t="s">
        <v>10</v>
      </c>
      <c r="F54" s="62"/>
      <c r="G54" s="62"/>
      <c r="H54" s="7"/>
    </row>
  </sheetData>
  <mergeCells count="83">
    <mergeCell ref="A45:B45"/>
    <mergeCell ref="E54:G54"/>
    <mergeCell ref="E48:G48"/>
    <mergeCell ref="C44:D44"/>
    <mergeCell ref="E45:F45"/>
    <mergeCell ref="G45:H45"/>
    <mergeCell ref="C45:D45"/>
    <mergeCell ref="C32:D32"/>
    <mergeCell ref="C33:D33"/>
    <mergeCell ref="C31:D31"/>
    <mergeCell ref="C34:D34"/>
    <mergeCell ref="C35:D35"/>
    <mergeCell ref="H7:I7"/>
    <mergeCell ref="A7:E7"/>
    <mergeCell ref="C30:D30"/>
    <mergeCell ref="C29:D29"/>
    <mergeCell ref="C28:D28"/>
    <mergeCell ref="C15:D15"/>
    <mergeCell ref="C20:D20"/>
    <mergeCell ref="C27:D27"/>
    <mergeCell ref="E13:E14"/>
    <mergeCell ref="C13:D14"/>
    <mergeCell ref="F13:G13"/>
    <mergeCell ref="H13:H14"/>
    <mergeCell ref="C21:D21"/>
    <mergeCell ref="C24:D24"/>
    <mergeCell ref="C25:D25"/>
    <mergeCell ref="C26:D26"/>
    <mergeCell ref="C43:D43"/>
    <mergeCell ref="C40:D40"/>
    <mergeCell ref="C41:D41"/>
    <mergeCell ref="C42:D42"/>
    <mergeCell ref="A34:B34"/>
    <mergeCell ref="A35:B35"/>
    <mergeCell ref="A36:B36"/>
    <mergeCell ref="A37:B37"/>
    <mergeCell ref="A38:B38"/>
    <mergeCell ref="C36:D36"/>
    <mergeCell ref="C37:D37"/>
    <mergeCell ref="C38:D38"/>
    <mergeCell ref="A2:A3"/>
    <mergeCell ref="B2:B3"/>
    <mergeCell ref="E2:E3"/>
    <mergeCell ref="E8:F8"/>
    <mergeCell ref="C18:D18"/>
    <mergeCell ref="A17:B17"/>
    <mergeCell ref="C17:D17"/>
    <mergeCell ref="A16:B16"/>
    <mergeCell ref="C16:D16"/>
    <mergeCell ref="A13:B14"/>
    <mergeCell ref="A18:B18"/>
    <mergeCell ref="A15:B15"/>
    <mergeCell ref="G2:G3"/>
    <mergeCell ref="C11:D11"/>
    <mergeCell ref="C2:D3"/>
    <mergeCell ref="C9:D9"/>
    <mergeCell ref="E10:F10"/>
    <mergeCell ref="E11:F11"/>
    <mergeCell ref="C19:D19"/>
    <mergeCell ref="A20:B20"/>
    <mergeCell ref="A19:B19"/>
    <mergeCell ref="A21:B21"/>
    <mergeCell ref="A28:B28"/>
    <mergeCell ref="A27:B27"/>
    <mergeCell ref="A26:B26"/>
    <mergeCell ref="A25:B25"/>
    <mergeCell ref="A24:B24"/>
    <mergeCell ref="A44:B44"/>
    <mergeCell ref="A23:B23"/>
    <mergeCell ref="A22:B22"/>
    <mergeCell ref="C23:D23"/>
    <mergeCell ref="C22:D22"/>
    <mergeCell ref="A33:B33"/>
    <mergeCell ref="A32:B32"/>
    <mergeCell ref="A31:B31"/>
    <mergeCell ref="A30:B30"/>
    <mergeCell ref="A29:B29"/>
    <mergeCell ref="A39:B39"/>
    <mergeCell ref="C39:D39"/>
    <mergeCell ref="A40:B40"/>
    <mergeCell ref="A41:B41"/>
    <mergeCell ref="A42:B42"/>
    <mergeCell ref="A43:B43"/>
  </mergeCells>
  <conditionalFormatting sqref="A15 A17:A44">
    <cfRule type="expression" dxfId="58" priority="254" stopIfTrue="1">
      <formula>OR(WEEKDAY(A15)=7,WEEKDAY(A15)=1)</formula>
    </cfRule>
  </conditionalFormatting>
  <conditionalFormatting sqref="A16">
    <cfRule type="expression" dxfId="57" priority="114" stopIfTrue="1">
      <formula>OR(WEEKDAY(A16)=7,WEEKDAY(A16)=1)</formula>
    </cfRule>
  </conditionalFormatting>
  <conditionalFormatting sqref="H30">
    <cfRule type="cellIs" dxfId="56" priority="76" operator="equal">
      <formula>"Holiday"</formula>
    </cfRule>
  </conditionalFormatting>
  <conditionalFormatting sqref="C30:G30">
    <cfRule type="cellIs" dxfId="55" priority="75" operator="equal">
      <formula>""</formula>
    </cfRule>
  </conditionalFormatting>
  <conditionalFormatting sqref="H23">
    <cfRule type="cellIs" dxfId="54" priority="74" operator="equal">
      <formula>"Holiday"</formula>
    </cfRule>
  </conditionalFormatting>
  <conditionalFormatting sqref="C23:G23">
    <cfRule type="cellIs" dxfId="53" priority="73" operator="equal">
      <formula>""</formula>
    </cfRule>
  </conditionalFormatting>
  <conditionalFormatting sqref="H19:H20">
    <cfRule type="cellIs" dxfId="52" priority="70" operator="equal">
      <formula>"Holiday"</formula>
    </cfRule>
  </conditionalFormatting>
  <conditionalFormatting sqref="C19:G20">
    <cfRule type="cellIs" dxfId="51" priority="69" operator="equal">
      <formula>""</formula>
    </cfRule>
  </conditionalFormatting>
  <conditionalFormatting sqref="H26:H27">
    <cfRule type="cellIs" dxfId="50" priority="68" operator="equal">
      <formula>"Holiday"</formula>
    </cfRule>
  </conditionalFormatting>
  <conditionalFormatting sqref="C26:G26 E27:G27">
    <cfRule type="cellIs" dxfId="49" priority="67" operator="equal">
      <formula>""</formula>
    </cfRule>
  </conditionalFormatting>
  <conditionalFormatting sqref="H33:H34">
    <cfRule type="cellIs" dxfId="48" priority="66" operator="equal">
      <formula>"Holiday"</formula>
    </cfRule>
  </conditionalFormatting>
  <conditionalFormatting sqref="C33:G33 C34 E34:G34">
    <cfRule type="cellIs" dxfId="47" priority="65" operator="equal">
      <formula>""</formula>
    </cfRule>
  </conditionalFormatting>
  <conditionalFormatting sqref="H41">
    <cfRule type="cellIs" dxfId="46" priority="64" operator="equal">
      <formula>"Holiday"</formula>
    </cfRule>
  </conditionalFormatting>
  <conditionalFormatting sqref="E41:G41">
    <cfRule type="cellIs" dxfId="45" priority="63" operator="equal">
      <formula>""</formula>
    </cfRule>
  </conditionalFormatting>
  <conditionalFormatting sqref="H44">
    <cfRule type="cellIs" dxfId="44" priority="58" operator="equal">
      <formula>"Holiday"</formula>
    </cfRule>
  </conditionalFormatting>
  <conditionalFormatting sqref="E44:G44">
    <cfRule type="cellIs" dxfId="43" priority="57" operator="equal">
      <formula>""</formula>
    </cfRule>
  </conditionalFormatting>
  <conditionalFormatting sqref="H40">
    <cfRule type="cellIs" dxfId="42" priority="56" operator="equal">
      <formula>"Holiday"</formula>
    </cfRule>
  </conditionalFormatting>
  <conditionalFormatting sqref="C40:G40">
    <cfRule type="cellIs" dxfId="41" priority="55" operator="equal">
      <formula>""</formula>
    </cfRule>
  </conditionalFormatting>
  <conditionalFormatting sqref="H37">
    <cfRule type="cellIs" dxfId="40" priority="52" operator="equal">
      <formula>"Holiday"</formula>
    </cfRule>
  </conditionalFormatting>
  <conditionalFormatting sqref="E37:G37">
    <cfRule type="cellIs" dxfId="39" priority="51" operator="equal">
      <formula>""</formula>
    </cfRule>
  </conditionalFormatting>
  <conditionalFormatting sqref="H30">
    <cfRule type="cellIs" dxfId="38" priority="47" operator="equal">
      <formula>"Holiday"</formula>
    </cfRule>
  </conditionalFormatting>
  <conditionalFormatting sqref="C30:G30">
    <cfRule type="cellIs" dxfId="37" priority="46" operator="equal">
      <formula>""</formula>
    </cfRule>
  </conditionalFormatting>
  <conditionalFormatting sqref="H23">
    <cfRule type="cellIs" dxfId="36" priority="43" operator="equal">
      <formula>"Holiday"</formula>
    </cfRule>
  </conditionalFormatting>
  <conditionalFormatting sqref="C23:G23">
    <cfRule type="cellIs" dxfId="35" priority="42" operator="equal">
      <formula>""</formula>
    </cfRule>
  </conditionalFormatting>
  <conditionalFormatting sqref="H16">
    <cfRule type="cellIs" dxfId="34" priority="41" operator="equal">
      <formula>"Holiday"</formula>
    </cfRule>
  </conditionalFormatting>
  <conditionalFormatting sqref="C16:G16">
    <cfRule type="cellIs" dxfId="33" priority="40" operator="equal">
      <formula>""</formula>
    </cfRule>
  </conditionalFormatting>
  <conditionalFormatting sqref="H15">
    <cfRule type="cellIs" dxfId="32" priority="35" operator="equal">
      <formula>"Holiday"</formula>
    </cfRule>
  </conditionalFormatting>
  <conditionalFormatting sqref="C15 E15:G15">
    <cfRule type="cellIs" dxfId="31" priority="34" operator="equal">
      <formula>""</formula>
    </cfRule>
  </conditionalFormatting>
  <conditionalFormatting sqref="H15">
    <cfRule type="cellIs" dxfId="30" priority="33" operator="equal">
      <formula>"Holiday"</formula>
    </cfRule>
  </conditionalFormatting>
  <conditionalFormatting sqref="C15 E15:G15">
    <cfRule type="cellIs" dxfId="29" priority="32" operator="equal">
      <formula>""</formula>
    </cfRule>
  </conditionalFormatting>
  <conditionalFormatting sqref="C27:D27">
    <cfRule type="cellIs" dxfId="28" priority="31" operator="equal">
      <formula>""</formula>
    </cfRule>
  </conditionalFormatting>
  <conditionalFormatting sqref="C37">
    <cfRule type="cellIs" dxfId="27" priority="29" operator="equal">
      <formula>""</formula>
    </cfRule>
  </conditionalFormatting>
  <conditionalFormatting sqref="C44:D44">
    <cfRule type="cellIs" dxfId="26" priority="27" operator="equal">
      <formula>""</formula>
    </cfRule>
  </conditionalFormatting>
  <conditionalFormatting sqref="H21:H22">
    <cfRule type="cellIs" dxfId="25" priority="26" operator="equal">
      <formula>"Holiday"</formula>
    </cfRule>
  </conditionalFormatting>
  <conditionalFormatting sqref="C21:C22 E21:G22">
    <cfRule type="cellIs" dxfId="24" priority="25" operator="equal">
      <formula>""</formula>
    </cfRule>
  </conditionalFormatting>
  <conditionalFormatting sqref="H21:H22">
    <cfRule type="cellIs" dxfId="23" priority="24" operator="equal">
      <formula>"Holiday"</formula>
    </cfRule>
  </conditionalFormatting>
  <conditionalFormatting sqref="C21:C22 E21:G22">
    <cfRule type="cellIs" dxfId="22" priority="23" operator="equal">
      <formula>""</formula>
    </cfRule>
  </conditionalFormatting>
  <conditionalFormatting sqref="H28:H29">
    <cfRule type="cellIs" dxfId="21" priority="22" operator="equal">
      <formula>"Holiday"</formula>
    </cfRule>
  </conditionalFormatting>
  <conditionalFormatting sqref="C28:C29 E28:G29">
    <cfRule type="cellIs" dxfId="20" priority="21" operator="equal">
      <formula>""</formula>
    </cfRule>
  </conditionalFormatting>
  <conditionalFormatting sqref="H28:H29">
    <cfRule type="cellIs" dxfId="19" priority="20" operator="equal">
      <formula>"Holiday"</formula>
    </cfRule>
  </conditionalFormatting>
  <conditionalFormatting sqref="C28:C29 E28:G29">
    <cfRule type="cellIs" dxfId="18" priority="19" operator="equal">
      <formula>""</formula>
    </cfRule>
  </conditionalFormatting>
  <conditionalFormatting sqref="H35:H36">
    <cfRule type="cellIs" dxfId="17" priority="18" operator="equal">
      <formula>"Holiday"</formula>
    </cfRule>
  </conditionalFormatting>
  <conditionalFormatting sqref="C35:C36 E35:G36">
    <cfRule type="cellIs" dxfId="16" priority="17" operator="equal">
      <formula>""</formula>
    </cfRule>
  </conditionalFormatting>
  <conditionalFormatting sqref="H35:H36">
    <cfRule type="cellIs" dxfId="15" priority="16" operator="equal">
      <formula>"Holiday"</formula>
    </cfRule>
  </conditionalFormatting>
  <conditionalFormatting sqref="C35:C36 E35:G36">
    <cfRule type="cellIs" dxfId="14" priority="15" operator="equal">
      <formula>""</formula>
    </cfRule>
  </conditionalFormatting>
  <conditionalFormatting sqref="H42:H43">
    <cfRule type="cellIs" dxfId="13" priority="14" operator="equal">
      <formula>"Holiday"</formula>
    </cfRule>
  </conditionalFormatting>
  <conditionalFormatting sqref="C42:C43 E42:G43">
    <cfRule type="cellIs" dxfId="12" priority="13" operator="equal">
      <formula>""</formula>
    </cfRule>
  </conditionalFormatting>
  <conditionalFormatting sqref="H42:H43">
    <cfRule type="cellIs" dxfId="11" priority="12" operator="equal">
      <formula>"Holiday"</formula>
    </cfRule>
  </conditionalFormatting>
  <conditionalFormatting sqref="C42:C43 E42:G43">
    <cfRule type="cellIs" dxfId="10" priority="11" operator="equal">
      <formula>""</formula>
    </cfRule>
  </conditionalFormatting>
  <conditionalFormatting sqref="H38:H39">
    <cfRule type="cellIs" dxfId="9" priority="10" operator="equal">
      <formula>"Holiday"</formula>
    </cfRule>
  </conditionalFormatting>
  <conditionalFormatting sqref="C38:G39">
    <cfRule type="cellIs" dxfId="8" priority="9" operator="equal">
      <formula>""</formula>
    </cfRule>
  </conditionalFormatting>
  <conditionalFormatting sqref="H31:H32">
    <cfRule type="cellIs" dxfId="7" priority="8" operator="equal">
      <formula>"Holiday"</formula>
    </cfRule>
  </conditionalFormatting>
  <conditionalFormatting sqref="C31:G32">
    <cfRule type="cellIs" dxfId="6" priority="7" operator="equal">
      <formula>""</formula>
    </cfRule>
  </conditionalFormatting>
  <conditionalFormatting sqref="H24:H25">
    <cfRule type="cellIs" dxfId="5" priority="6" operator="equal">
      <formula>"Holiday"</formula>
    </cfRule>
  </conditionalFormatting>
  <conditionalFormatting sqref="C24:G25">
    <cfRule type="cellIs" dxfId="4" priority="5" operator="equal">
      <formula>""</formula>
    </cfRule>
  </conditionalFormatting>
  <conditionalFormatting sqref="H17:H18">
    <cfRule type="cellIs" dxfId="3" priority="4" operator="equal">
      <formula>"Holiday"</formula>
    </cfRule>
  </conditionalFormatting>
  <conditionalFormatting sqref="C17:G17 E18:G18">
    <cfRule type="cellIs" dxfId="2" priority="3" operator="equal">
      <formula>""</formula>
    </cfRule>
  </conditionalFormatting>
  <conditionalFormatting sqref="C41:D41">
    <cfRule type="cellIs" dxfId="1" priority="2" operator="equal">
      <formula>""</formula>
    </cfRule>
  </conditionalFormatting>
  <conditionalFormatting sqref="C18:D18">
    <cfRule type="cellIs" dxfId="0" priority="1" operator="equal">
      <formula>""</formula>
    </cfRule>
  </conditionalFormatting>
  <hyperlinks>
    <hyperlink ref="H2" r:id="rId1" display="http://www.reendoo.com/"/>
  </hyperlinks>
  <printOptions horizontalCentered="1"/>
  <pageMargins left="0.196850393700787" right="0.196850393700787" top="0.196850393700787" bottom="0.196850393700787" header="0.25" footer="6.4960630000000005E-2"/>
  <pageSetup paperSize="9" scale="60" orientation="landscape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 Putri</dc:creator>
  <cp:lastModifiedBy>User</cp:lastModifiedBy>
  <cp:lastPrinted>2020-04-02T04:30:58Z</cp:lastPrinted>
  <dcterms:created xsi:type="dcterms:W3CDTF">2011-12-02T04:33:11Z</dcterms:created>
  <dcterms:modified xsi:type="dcterms:W3CDTF">2020-10-23T04:39:25Z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Timesheet Juli 2016 Agustus.xls</vt:lpwstr>
  </property>
</Properties>
</file>