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rakindo\Timesheet\"/>
    </mc:Choice>
  </mc:AlternateContent>
  <bookViews>
    <workbookView xWindow="0" yWindow="0" windowWidth="20490" windowHeight="7155"/>
  </bookViews>
  <sheets>
    <sheet name="Timesheet" sheetId="1" r:id="rId1"/>
  </sheets>
  <definedNames>
    <definedName name="_xlnm.Print_Area" localSheetId="0">Timesheet!$A$1:$I$56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H9" i="1"/>
  <c r="H8" i="1" l="1"/>
  <c r="G8" i="1"/>
  <c r="G10" i="1"/>
  <c r="G11" i="1" s="1"/>
  <c r="C5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C11" i="1" l="1"/>
</calcChain>
</file>

<file path=xl/comments1.xml><?xml version="1.0" encoding="utf-8"?>
<comments xmlns="http://schemas.openxmlformats.org/spreadsheetml/2006/main">
  <authors>
    <author>User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Sakit atau ijin</t>
        </r>
      </text>
    </comment>
  </commentList>
</comments>
</file>

<file path=xl/sharedStrings.xml><?xml version="1.0" encoding="utf-8"?>
<sst xmlns="http://schemas.openxmlformats.org/spreadsheetml/2006/main" count="66" uniqueCount="44">
  <si>
    <t xml:space="preserve">Customer Name </t>
  </si>
  <si>
    <t>ACTIVITY DESCRIPTION</t>
  </si>
  <si>
    <t>LOCATION</t>
  </si>
  <si>
    <t xml:space="preserve">Time </t>
  </si>
  <si>
    <t>Consultant Name</t>
  </si>
  <si>
    <t>Date</t>
  </si>
  <si>
    <t>Remarks</t>
  </si>
  <si>
    <t xml:space="preserve">CONSULTING/SUPPORT ACTIVITY REPORT </t>
  </si>
  <si>
    <t>Periode</t>
  </si>
  <si>
    <t>TMT Building</t>
  </si>
  <si>
    <t>Sriyono Basuki</t>
  </si>
  <si>
    <t>In</t>
  </si>
  <si>
    <t>Out</t>
  </si>
  <si>
    <t>:</t>
  </si>
  <si>
    <t>PT. Trakindo Utama</t>
  </si>
  <si>
    <t>Dwi Aryssandhy Siswanto</t>
  </si>
  <si>
    <t>Leaving Compensation used :</t>
  </si>
  <si>
    <t>days / 1 days</t>
  </si>
  <si>
    <t>www.ReenDoo.com</t>
  </si>
  <si>
    <t>IT Systems &amp; Consulting</t>
  </si>
  <si>
    <t>PT ReenDoo Profeta Nusantara</t>
  </si>
  <si>
    <t>Total Delivery day                    :</t>
  </si>
  <si>
    <t>Service Delivery                      :</t>
  </si>
  <si>
    <t>Consultant</t>
  </si>
  <si>
    <t>Approval</t>
  </si>
  <si>
    <t>Holiday</t>
  </si>
  <si>
    <t>Check Validity Data Source for MRS; Check Opp ID 439496 in Opportunity Report (Sales Funnel)</t>
  </si>
  <si>
    <t>Activity Report on ThoughtSpot; Create Activity Report to TS</t>
  </si>
  <si>
    <t>Add Sub Reason and Comment to Lost Report</t>
  </si>
  <si>
    <t>Check Data for PS Sales Performance (Office ID 0B42 and Invoice No 5310373004)</t>
  </si>
  <si>
    <t>Create Worksheet and Pinboard on TS; Opportunity (Sales Funnel) : failed SSIS</t>
  </si>
  <si>
    <t>Raw Data using Cost Center YTD 2020 (MFC)</t>
  </si>
  <si>
    <t>Report Account to Sales Person To TS</t>
  </si>
  <si>
    <t>Analyze Report 4Dex on Thoughtspot</t>
  </si>
  <si>
    <t>Analyze Report 4Dex on Thoughtspot (cont'd)</t>
  </si>
  <si>
    <t>Check Raw Data using detail Cost Center and GL Account of YTD 2020 (3 month)</t>
  </si>
  <si>
    <t>SLS-Check OPP 439308 on Sales Funnel (cont'd)</t>
  </si>
  <si>
    <t>Check Raw Data using detail Cost Center and GL Account of YTD 2020 (3 month)-cont'd;SLS-Check OPP 439308 on Sales Funnel</t>
  </si>
  <si>
    <t>Report Account to Sales Person To TS (cont'd)</t>
  </si>
  <si>
    <t>Opportunity data not found in Fact Opportunity</t>
  </si>
  <si>
    <t>Some column not show in TS for fact Opportunity</t>
  </si>
  <si>
    <t>Some column not show in TS for fact Opportunity (cont'd)</t>
  </si>
  <si>
    <t>Dim Opportunity Type cannot connect with Fact opportunity</t>
  </si>
  <si>
    <t>Dim Opportunity Type cannot connect with Fact opportunity (cont'd); SHE Dashboard to TS ( 1 KPI)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</si>
</sst>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yy;@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339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6">
    <xf numFmtId="0" fontId="0" fillId="0" borderId="0"/>
    <xf numFmtId="164" fontId="1" fillId="0" borderId="0"/>
    <xf numFmtId="164" fontId="1" fillId="0" borderId="0"/>
    <xf numFmtId="0" fontId="10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6" applyNumberFormat="0" applyAlignment="0" applyProtection="0"/>
    <xf numFmtId="0" fontId="18" fillId="10" borderId="17" applyNumberFormat="0" applyAlignment="0" applyProtection="0"/>
    <xf numFmtId="0" fontId="19" fillId="10" borderId="16" applyNumberFormat="0" applyAlignment="0" applyProtection="0"/>
    <xf numFmtId="0" fontId="20" fillId="0" borderId="18" applyNumberFormat="0" applyFill="0" applyAlignment="0" applyProtection="0"/>
    <xf numFmtId="0" fontId="21" fillId="11" borderId="19" applyNumberFormat="0" applyAlignment="0" applyProtection="0"/>
    <xf numFmtId="0" fontId="22" fillId="0" borderId="0" applyNumberFormat="0" applyFill="0" applyBorder="0" applyAlignment="0" applyProtection="0"/>
    <xf numFmtId="0" fontId="6" fillId="12" borderId="20" applyNumberFormat="0" applyFont="0" applyAlignment="0" applyProtection="0"/>
    <xf numFmtId="0" fontId="23" fillId="0" borderId="0" applyNumberFormat="0" applyFill="0" applyBorder="0" applyAlignment="0" applyProtection="0"/>
    <xf numFmtId="0" fontId="7" fillId="0" borderId="21" applyNumberFormat="0" applyFill="0" applyAlignment="0" applyProtection="0"/>
    <xf numFmtId="0" fontId="2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4" fillId="36" borderId="0" applyNumberFormat="0" applyBorder="0" applyAlignment="0" applyProtection="0"/>
    <xf numFmtId="9" fontId="6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0" borderId="2" xfId="0" applyFont="1" applyFill="1" applyBorder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3" fillId="4" borderId="0" xfId="0" applyFont="1" applyFill="1" applyAlignment="1">
      <alignment vertical="center" wrapText="1"/>
    </xf>
    <xf numFmtId="0" fontId="5" fillId="0" borderId="2" xfId="0" applyFont="1" applyFill="1" applyBorder="1" applyAlignment="1">
      <alignment horizontal="right" vertical="top" wrapText="1"/>
    </xf>
    <xf numFmtId="164" fontId="2" fillId="4" borderId="0" xfId="1" applyNumberFormat="1" applyFont="1" applyFill="1" applyBorder="1" applyAlignment="1">
      <alignment horizontal="center" vertical="top"/>
    </xf>
    <xf numFmtId="49" fontId="2" fillId="4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21" fontId="0" fillId="5" borderId="12" xfId="0" applyNumberFormat="1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8" fillId="4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164" fontId="2" fillId="4" borderId="0" xfId="1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vertical="top" wrapText="1"/>
    </xf>
    <xf numFmtId="0" fontId="26" fillId="0" borderId="0" xfId="45" applyFill="1" applyAlignment="1">
      <alignment vertical="center" wrapText="1"/>
    </xf>
    <xf numFmtId="0" fontId="2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27" fillId="0" borderId="0" xfId="45" applyFont="1" applyFill="1" applyAlignment="1">
      <alignment vertical="center" wrapText="1"/>
    </xf>
    <xf numFmtId="0" fontId="28" fillId="0" borderId="22" xfId="0" applyFont="1" applyFill="1" applyBorder="1" applyAlignment="1">
      <alignment vertical="center" wrapText="1"/>
    </xf>
    <xf numFmtId="0" fontId="32" fillId="2" borderId="0" xfId="0" applyFont="1" applyFill="1" applyAlignment="1">
      <alignment vertical="top" wrapText="1"/>
    </xf>
    <xf numFmtId="0" fontId="30" fillId="2" borderId="0" xfId="0" applyFont="1" applyFill="1" applyAlignment="1">
      <alignment vertical="top" wrapText="1"/>
    </xf>
    <xf numFmtId="0" fontId="32" fillId="4" borderId="0" xfId="0" applyFont="1" applyFill="1" applyAlignment="1">
      <alignment vertical="top" wrapText="1"/>
    </xf>
    <xf numFmtId="0" fontId="30" fillId="4" borderId="0" xfId="0" applyFont="1" applyFill="1" applyAlignment="1">
      <alignment vertical="top" wrapText="1"/>
    </xf>
    <xf numFmtId="0" fontId="2" fillId="0" borderId="2" xfId="0" applyFont="1" applyFill="1" applyBorder="1" applyAlignment="1">
      <alignment horizontal="center" vertical="top"/>
    </xf>
    <xf numFmtId="21" fontId="33" fillId="0" borderId="12" xfId="0" applyNumberFormat="1" applyFont="1" applyFill="1" applyBorder="1" applyAlignment="1">
      <alignment horizontal="center" vertical="top"/>
    </xf>
    <xf numFmtId="2" fontId="34" fillId="37" borderId="0" xfId="0" applyNumberFormat="1" applyFont="1" applyFill="1" applyAlignment="1">
      <alignment vertical="top" wrapText="1"/>
    </xf>
    <xf numFmtId="0" fontId="34" fillId="37" borderId="0" xfId="0" applyFont="1" applyFill="1" applyAlignment="1">
      <alignment vertical="top" wrapText="1"/>
    </xf>
    <xf numFmtId="10" fontId="34" fillId="37" borderId="0" xfId="44" applyNumberFormat="1" applyFont="1" applyFill="1" applyAlignment="1">
      <alignment vertical="top" wrapText="1"/>
    </xf>
    <xf numFmtId="0" fontId="29" fillId="0" borderId="0" xfId="0" applyFont="1" applyFill="1" applyAlignment="1">
      <alignment horizontal="right" vertical="center" wrapText="1" indent="1"/>
    </xf>
    <xf numFmtId="0" fontId="29" fillId="0" borderId="22" xfId="0" applyFont="1" applyFill="1" applyBorder="1" applyAlignment="1">
      <alignment horizontal="right" vertical="center" wrapText="1" indent="1"/>
    </xf>
    <xf numFmtId="17" fontId="30" fillId="4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center" wrapText="1"/>
    </xf>
    <xf numFmtId="0" fontId="29" fillId="0" borderId="22" xfId="0" applyFont="1" applyFill="1" applyBorder="1" applyAlignment="1">
      <alignment horizontal="left" vertical="center" wrapText="1"/>
    </xf>
    <xf numFmtId="0" fontId="30" fillId="2" borderId="0" xfId="0" applyFont="1" applyFill="1" applyAlignment="1">
      <alignment horizontal="left" vertical="top" wrapText="1"/>
    </xf>
    <xf numFmtId="0" fontId="25" fillId="0" borderId="0" xfId="0" applyFont="1" applyFill="1" applyAlignment="1">
      <alignment horizontal="right" vertical="center" wrapText="1" indent="1"/>
    </xf>
    <xf numFmtId="0" fontId="25" fillId="0" borderId="22" xfId="0" applyFont="1" applyFill="1" applyBorder="1" applyAlignment="1">
      <alignment horizontal="right" vertical="center" wrapText="1" indent="1"/>
    </xf>
    <xf numFmtId="0" fontId="2" fillId="0" borderId="4" xfId="0" quotePrefix="1" applyNumberFormat="1" applyFont="1" applyFill="1" applyBorder="1" applyAlignment="1">
      <alignment horizontal="left" vertical="top" wrapText="1"/>
    </xf>
    <xf numFmtId="0" fontId="2" fillId="0" borderId="5" xfId="0" applyNumberFormat="1" applyFont="1" applyFill="1" applyBorder="1" applyAlignment="1">
      <alignment horizontal="left" vertical="top" wrapText="1"/>
    </xf>
    <xf numFmtId="165" fontId="2" fillId="0" borderId="4" xfId="1" applyNumberFormat="1" applyFont="1" applyFill="1" applyBorder="1" applyAlignment="1">
      <alignment horizontal="center" vertical="top"/>
    </xf>
    <xf numFmtId="165" fontId="2" fillId="0" borderId="5" xfId="1" applyNumberFormat="1" applyFont="1" applyFill="1" applyBorder="1" applyAlignment="1">
      <alignment horizontal="center" vertical="top"/>
    </xf>
    <xf numFmtId="165" fontId="2" fillId="4" borderId="4" xfId="1" applyNumberFormat="1" applyFont="1" applyFill="1" applyBorder="1" applyAlignment="1">
      <alignment horizontal="center" vertical="top"/>
    </xf>
    <xf numFmtId="165" fontId="2" fillId="4" borderId="5" xfId="1" applyNumberFormat="1" applyFont="1" applyFill="1" applyBorder="1" applyAlignment="1">
      <alignment horizontal="center" vertical="top"/>
    </xf>
    <xf numFmtId="0" fontId="2" fillId="0" borderId="4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1" xfId="1"/>
    <cellStyle name="Normal 8" xfId="2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9"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313765</xdr:colOff>
      <xdr:row>0</xdr:row>
      <xdr:rowOff>56029</xdr:rowOff>
    </xdr:from>
    <xdr:to>
      <xdr:col>1</xdr:col>
      <xdr:colOff>0</xdr:colOff>
      <xdr:row>2</xdr:row>
      <xdr:rowOff>123264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 bwMode="auto">
        <a:xfrm>
          <a:off x="313765" y="56029"/>
          <a:ext cx="1120588" cy="649941"/>
        </a:xfrm>
        <a:prstGeom prst="rect">
          <a:avLst/>
        </a:prstGeom>
        <a:solidFill>
          <a:schemeClr val="bg1">
            <a:alpha val="0"/>
          </a:schemeClr>
        </a:solidFill>
        <a:ln w="9525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eendoo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55"/>
  <sheetViews>
    <sheetView showGridLines="0" tabSelected="1" view="pageBreakPreview" zoomScale="85" zoomScaleNormal="85" zoomScaleSheetLayoutView="85" workbookViewId="0">
      <selection activeCell="H19" sqref="H19"/>
    </sheetView>
  </sheetViews>
  <sheetFormatPr defaultColWidth="8.85546875" defaultRowHeight="15" x14ac:dyDescent="0.25"/>
  <cols>
    <col min="1" max="1" width="21.5703125" style="2" customWidth="1"/>
    <col min="2" max="2" width="1.42578125" style="2" customWidth="1"/>
    <col min="3" max="3" width="38.7109375" style="2" customWidth="1"/>
    <col min="4" max="4" width="52.42578125" style="2" customWidth="1"/>
    <col min="5" max="5" width="21.42578125" style="20" customWidth="1"/>
    <col min="6" max="6" width="14.42578125" style="13" customWidth="1"/>
    <col min="7" max="7" width="13.7109375" style="28" customWidth="1"/>
    <col min="8" max="8" width="33.7109375" style="1" customWidth="1"/>
    <col min="9" max="9" width="9.140625" style="5" customWidth="1"/>
    <col min="10" max="16384" width="8.85546875" style="5"/>
  </cols>
  <sheetData>
    <row r="1" spans="1:9" s="35" customFormat="1" x14ac:dyDescent="0.25">
      <c r="A1" s="33"/>
      <c r="B1" s="33"/>
      <c r="C1" s="33"/>
      <c r="D1" s="33"/>
      <c r="E1" s="33"/>
      <c r="F1" s="33"/>
      <c r="G1" s="34"/>
      <c r="H1" s="33"/>
    </row>
    <row r="2" spans="1:9" s="35" customFormat="1" ht="30.75" customHeight="1" x14ac:dyDescent="0.25">
      <c r="A2" s="53"/>
      <c r="B2" s="53"/>
      <c r="C2" s="50" t="s">
        <v>20</v>
      </c>
      <c r="D2" s="50"/>
      <c r="E2" s="53"/>
      <c r="F2" s="36"/>
      <c r="G2" s="47"/>
      <c r="H2" s="36" t="s">
        <v>18</v>
      </c>
    </row>
    <row r="3" spans="1:9" s="35" customFormat="1" ht="15.75" customHeight="1" thickBot="1" x14ac:dyDescent="0.3">
      <c r="A3" s="54"/>
      <c r="B3" s="54"/>
      <c r="C3" s="51"/>
      <c r="D3" s="51"/>
      <c r="E3" s="54"/>
      <c r="F3" s="37"/>
      <c r="G3" s="48"/>
      <c r="H3" s="37" t="s">
        <v>19</v>
      </c>
    </row>
    <row r="7" spans="1:9" ht="18" x14ac:dyDescent="0.25">
      <c r="A7" s="67" t="s">
        <v>7</v>
      </c>
      <c r="B7" s="67"/>
      <c r="C7" s="67"/>
      <c r="D7" s="67"/>
      <c r="E7" s="67"/>
      <c r="F7" s="19"/>
      <c r="H7" s="66"/>
      <c r="I7" s="66"/>
    </row>
    <row r="8" spans="1:9" ht="15.75" x14ac:dyDescent="0.25">
      <c r="A8" s="38"/>
      <c r="B8" s="38"/>
      <c r="C8" s="38"/>
      <c r="D8" s="38"/>
      <c r="E8" s="52" t="s">
        <v>21</v>
      </c>
      <c r="F8" s="52"/>
      <c r="G8" s="44">
        <f>((SUM(G15:G46)-SUM(F15:F46))/0.0417)-(1*COUNTA(G15:G46))</f>
        <v>178.37682076560972</v>
      </c>
      <c r="H8" s="39" t="str">
        <f>" hour / "&amp;8*COUNTA(C15:D46)&amp;" working hour"</f>
        <v xml:space="preserve"> hour / 152 working hour</v>
      </c>
    </row>
    <row r="9" spans="1:9" s="3" customFormat="1" ht="15" customHeight="1" x14ac:dyDescent="0.25">
      <c r="A9" s="39" t="s">
        <v>0</v>
      </c>
      <c r="B9" s="39" t="s">
        <v>13</v>
      </c>
      <c r="C9" s="52" t="s">
        <v>14</v>
      </c>
      <c r="D9" s="52"/>
      <c r="E9" s="40"/>
      <c r="F9" s="40"/>
      <c r="G9" s="45">
        <f>COUNTA(G15:G46)</f>
        <v>19</v>
      </c>
      <c r="H9" s="39" t="str">
        <f>" days / "&amp;COUNTA(C15:D46)&amp;" working days"</f>
        <v xml:space="preserve"> days / 19 working days</v>
      </c>
      <c r="I9" s="32"/>
    </row>
    <row r="10" spans="1:9" s="3" customFormat="1" ht="15" customHeight="1" x14ac:dyDescent="0.25">
      <c r="A10" s="39" t="s">
        <v>4</v>
      </c>
      <c r="B10" s="39" t="s">
        <v>13</v>
      </c>
      <c r="C10" s="41" t="s">
        <v>15</v>
      </c>
      <c r="D10" s="38"/>
      <c r="E10" s="52" t="s">
        <v>16</v>
      </c>
      <c r="F10" s="52"/>
      <c r="G10" s="45">
        <f>IF(G9=COUNTA(C15:D46),0, 1)</f>
        <v>0</v>
      </c>
      <c r="H10" s="39" t="s">
        <v>17</v>
      </c>
    </row>
    <row r="11" spans="1:9" s="3" customFormat="1" ht="15.75" x14ac:dyDescent="0.25">
      <c r="A11" s="39" t="s">
        <v>8</v>
      </c>
      <c r="B11" s="39" t="s">
        <v>13</v>
      </c>
      <c r="C11" s="49" t="str">
        <f>TEXT(A15,"dd")&amp;" "&amp;TEXT((A15),"MMMM")&amp;" "&amp;YEAR(A15)&amp;" s/d "&amp;TEXT(A45,"dd")&amp;" "&amp;TEXT((A45),"MMMM")&amp;" "&amp;YEAR(A45)</f>
        <v>20 March 2020 s/d 19 April 2020</v>
      </c>
      <c r="D11" s="49"/>
      <c r="E11" s="52" t="s">
        <v>22</v>
      </c>
      <c r="F11" s="52"/>
      <c r="G11" s="46">
        <f>(COUNTA(G15:G46) +G10) /COUNTA(C15:D46)</f>
        <v>1</v>
      </c>
      <c r="H11" s="38"/>
    </row>
    <row r="13" spans="1:9" s="9" customFormat="1" x14ac:dyDescent="0.25">
      <c r="A13" s="62" t="s">
        <v>5</v>
      </c>
      <c r="B13" s="63"/>
      <c r="C13" s="62" t="s">
        <v>1</v>
      </c>
      <c r="D13" s="63"/>
      <c r="E13" s="68" t="s">
        <v>2</v>
      </c>
      <c r="F13" s="70" t="s">
        <v>3</v>
      </c>
      <c r="G13" s="71"/>
      <c r="H13" s="72" t="s">
        <v>6</v>
      </c>
    </row>
    <row r="14" spans="1:9" s="9" customFormat="1" x14ac:dyDescent="0.25">
      <c r="A14" s="64"/>
      <c r="B14" s="65"/>
      <c r="C14" s="64"/>
      <c r="D14" s="65"/>
      <c r="E14" s="69"/>
      <c r="F14" s="17" t="s">
        <v>11</v>
      </c>
      <c r="G14" s="27" t="s">
        <v>12</v>
      </c>
      <c r="H14" s="73"/>
    </row>
    <row r="15" spans="1:9" ht="15" customHeight="1" x14ac:dyDescent="0.25">
      <c r="A15" s="57">
        <v>43910</v>
      </c>
      <c r="B15" s="58"/>
      <c r="C15" s="61" t="s">
        <v>26</v>
      </c>
      <c r="D15" s="56"/>
      <c r="E15" s="42" t="s">
        <v>9</v>
      </c>
      <c r="F15" s="43">
        <v>0.31451388888888893</v>
      </c>
      <c r="G15" s="43">
        <v>0.72916666666666663</v>
      </c>
      <c r="H15" s="30"/>
    </row>
    <row r="16" spans="1:9" ht="15" customHeight="1" x14ac:dyDescent="0.25">
      <c r="A16" s="59">
        <f t="shared" ref="A16:A45" si="0">A15+1</f>
        <v>43911</v>
      </c>
      <c r="B16" s="60"/>
      <c r="C16" s="61"/>
      <c r="D16" s="56"/>
      <c r="E16" s="42"/>
      <c r="F16" s="43"/>
      <c r="G16" s="43"/>
      <c r="H16" s="4"/>
    </row>
    <row r="17" spans="1:8" ht="14.25" x14ac:dyDescent="0.25">
      <c r="A17" s="57">
        <f t="shared" si="0"/>
        <v>43912</v>
      </c>
      <c r="B17" s="58"/>
      <c r="C17" s="55"/>
      <c r="D17" s="56"/>
      <c r="E17" s="42"/>
      <c r="F17" s="43"/>
      <c r="G17" s="43"/>
      <c r="H17" s="8"/>
    </row>
    <row r="18" spans="1:8" ht="15" customHeight="1" x14ac:dyDescent="0.25">
      <c r="A18" s="57">
        <f t="shared" si="0"/>
        <v>43913</v>
      </c>
      <c r="B18" s="58"/>
      <c r="C18" s="61" t="s">
        <v>27</v>
      </c>
      <c r="D18" s="56"/>
      <c r="E18" s="42" t="s">
        <v>9</v>
      </c>
      <c r="F18" s="43">
        <v>0.3194791666666667</v>
      </c>
      <c r="G18" s="43">
        <v>0.77643518518518517</v>
      </c>
      <c r="H18" s="4"/>
    </row>
    <row r="19" spans="1:8" ht="14.25" x14ac:dyDescent="0.25">
      <c r="A19" s="59">
        <f t="shared" si="0"/>
        <v>43914</v>
      </c>
      <c r="B19" s="60"/>
      <c r="C19" s="61" t="s">
        <v>29</v>
      </c>
      <c r="D19" s="56"/>
      <c r="E19" s="42" t="s">
        <v>9</v>
      </c>
      <c r="F19" s="43">
        <v>0.32093749999999999</v>
      </c>
      <c r="G19" s="43">
        <v>0.71171296296296294</v>
      </c>
      <c r="H19" s="4"/>
    </row>
    <row r="20" spans="1:8" ht="14.25" x14ac:dyDescent="0.25">
      <c r="A20" s="59">
        <f t="shared" si="0"/>
        <v>43915</v>
      </c>
      <c r="B20" s="60"/>
      <c r="C20" s="61"/>
      <c r="D20" s="56"/>
      <c r="E20" s="42"/>
      <c r="F20" s="43"/>
      <c r="G20" s="43"/>
      <c r="H20" s="18" t="s">
        <v>25</v>
      </c>
    </row>
    <row r="21" spans="1:8" ht="15" customHeight="1" x14ac:dyDescent="0.25">
      <c r="A21" s="59">
        <f t="shared" si="0"/>
        <v>43916</v>
      </c>
      <c r="B21" s="60"/>
      <c r="C21" s="61" t="s">
        <v>28</v>
      </c>
      <c r="D21" s="56"/>
      <c r="E21" s="42" t="s">
        <v>9</v>
      </c>
      <c r="F21" s="43">
        <v>0.33094907407407409</v>
      </c>
      <c r="G21" s="43">
        <v>0.75263888888888886</v>
      </c>
      <c r="H21" s="4"/>
    </row>
    <row r="22" spans="1:8" ht="14.45" customHeight="1" x14ac:dyDescent="0.25">
      <c r="A22" s="59">
        <f t="shared" si="0"/>
        <v>43917</v>
      </c>
      <c r="B22" s="60"/>
      <c r="C22" s="61" t="s">
        <v>30</v>
      </c>
      <c r="D22" s="56"/>
      <c r="E22" s="42" t="s">
        <v>9</v>
      </c>
      <c r="F22" s="43">
        <v>0.32440972222222225</v>
      </c>
      <c r="G22" s="43">
        <v>0.76802083333333337</v>
      </c>
      <c r="H22" s="18"/>
    </row>
    <row r="23" spans="1:8" ht="14.45" customHeight="1" x14ac:dyDescent="0.25">
      <c r="A23" s="59">
        <f t="shared" si="0"/>
        <v>43918</v>
      </c>
      <c r="B23" s="60"/>
      <c r="C23" s="61"/>
      <c r="D23" s="56"/>
      <c r="E23" s="42"/>
      <c r="F23" s="43"/>
      <c r="G23" s="43"/>
      <c r="H23" s="4"/>
    </row>
    <row r="24" spans="1:8" ht="15" customHeight="1" x14ac:dyDescent="0.25">
      <c r="A24" s="59">
        <f t="shared" si="0"/>
        <v>43919</v>
      </c>
      <c r="B24" s="60"/>
      <c r="C24" s="61"/>
      <c r="D24" s="56"/>
      <c r="E24" s="42"/>
      <c r="F24" s="43"/>
      <c r="G24" s="43"/>
      <c r="H24" s="4"/>
    </row>
    <row r="25" spans="1:8" ht="15" customHeight="1" x14ac:dyDescent="0.25">
      <c r="A25" s="59">
        <f t="shared" si="0"/>
        <v>43920</v>
      </c>
      <c r="B25" s="60"/>
      <c r="C25" s="61" t="s">
        <v>31</v>
      </c>
      <c r="D25" s="56"/>
      <c r="E25" s="42" t="s">
        <v>9</v>
      </c>
      <c r="F25" s="43">
        <v>0.31259259259259259</v>
      </c>
      <c r="G25" s="43">
        <v>0.70833333333333337</v>
      </c>
      <c r="H25" s="4"/>
    </row>
    <row r="26" spans="1:8" ht="15" customHeight="1" x14ac:dyDescent="0.25">
      <c r="A26" s="59">
        <f t="shared" si="0"/>
        <v>43921</v>
      </c>
      <c r="B26" s="60"/>
      <c r="C26" s="61" t="s">
        <v>32</v>
      </c>
      <c r="D26" s="56"/>
      <c r="E26" s="42" t="s">
        <v>9</v>
      </c>
      <c r="F26" s="43">
        <v>0.3162962962962963</v>
      </c>
      <c r="G26" s="43">
        <v>0.75847222222222221</v>
      </c>
      <c r="H26" s="4"/>
    </row>
    <row r="27" spans="1:8" ht="15" customHeight="1" x14ac:dyDescent="0.25">
      <c r="A27" s="59">
        <f t="shared" si="0"/>
        <v>43922</v>
      </c>
      <c r="B27" s="60"/>
      <c r="C27" s="61" t="s">
        <v>33</v>
      </c>
      <c r="D27" s="56"/>
      <c r="E27" s="42" t="s">
        <v>9</v>
      </c>
      <c r="F27" s="43">
        <v>0.31211805555555555</v>
      </c>
      <c r="G27" s="43">
        <v>0.74967592592592591</v>
      </c>
      <c r="H27" s="4"/>
    </row>
    <row r="28" spans="1:8" ht="15" customHeight="1" x14ac:dyDescent="0.25">
      <c r="A28" s="59">
        <f t="shared" si="0"/>
        <v>43923</v>
      </c>
      <c r="B28" s="60"/>
      <c r="C28" s="61" t="s">
        <v>34</v>
      </c>
      <c r="D28" s="56"/>
      <c r="E28" s="42" t="s">
        <v>9</v>
      </c>
      <c r="F28" s="43">
        <v>0.32271990740740741</v>
      </c>
      <c r="G28" s="43">
        <v>0.71733796296296293</v>
      </c>
      <c r="H28" s="4"/>
    </row>
    <row r="29" spans="1:8" ht="14.45" customHeight="1" x14ac:dyDescent="0.25">
      <c r="A29" s="59">
        <f t="shared" si="0"/>
        <v>43924</v>
      </c>
      <c r="B29" s="60"/>
      <c r="C29" s="61" t="s">
        <v>34</v>
      </c>
      <c r="D29" s="56"/>
      <c r="E29" s="42" t="s">
        <v>9</v>
      </c>
      <c r="F29" s="43">
        <v>0.31503472222222223</v>
      </c>
      <c r="G29" s="43">
        <v>0.75085648148148154</v>
      </c>
      <c r="H29" s="4"/>
    </row>
    <row r="30" spans="1:8" ht="15" customHeight="1" x14ac:dyDescent="0.25">
      <c r="A30" s="59">
        <f t="shared" si="0"/>
        <v>43925</v>
      </c>
      <c r="B30" s="60"/>
      <c r="C30" s="61"/>
      <c r="D30" s="56"/>
      <c r="E30" s="42"/>
      <c r="F30" s="43"/>
      <c r="G30" s="43"/>
      <c r="H30" s="10"/>
    </row>
    <row r="31" spans="1:8" ht="14.25" x14ac:dyDescent="0.25">
      <c r="A31" s="59">
        <f t="shared" si="0"/>
        <v>43926</v>
      </c>
      <c r="B31" s="60"/>
      <c r="C31" s="61"/>
      <c r="D31" s="56"/>
      <c r="E31" s="42"/>
      <c r="F31" s="43"/>
      <c r="G31" s="43"/>
      <c r="H31" s="4"/>
    </row>
    <row r="32" spans="1:8" ht="15" customHeight="1" x14ac:dyDescent="0.25">
      <c r="A32" s="59">
        <f t="shared" si="0"/>
        <v>43927</v>
      </c>
      <c r="B32" s="60"/>
      <c r="C32" s="61" t="s">
        <v>35</v>
      </c>
      <c r="D32" s="56"/>
      <c r="E32" s="42" t="s">
        <v>9</v>
      </c>
      <c r="F32" s="43">
        <v>0.31162037037037038</v>
      </c>
      <c r="G32" s="43">
        <v>0.7840625</v>
      </c>
      <c r="H32" s="4"/>
    </row>
    <row r="33" spans="1:8" ht="30.75" customHeight="1" x14ac:dyDescent="0.25">
      <c r="A33" s="59">
        <f t="shared" si="0"/>
        <v>43928</v>
      </c>
      <c r="B33" s="60"/>
      <c r="C33" s="61" t="s">
        <v>37</v>
      </c>
      <c r="D33" s="56"/>
      <c r="E33" s="42" t="s">
        <v>9</v>
      </c>
      <c r="F33" s="43">
        <v>0.30662037037037038</v>
      </c>
      <c r="G33" s="43">
        <v>0.75121527777777775</v>
      </c>
      <c r="H33" s="4"/>
    </row>
    <row r="34" spans="1:8" ht="15" customHeight="1" x14ac:dyDescent="0.25">
      <c r="A34" s="59">
        <f t="shared" si="0"/>
        <v>43929</v>
      </c>
      <c r="B34" s="60"/>
      <c r="C34" s="61" t="s">
        <v>36</v>
      </c>
      <c r="D34" s="56"/>
      <c r="E34" s="42" t="s">
        <v>9</v>
      </c>
      <c r="F34" s="43">
        <v>0.32101851851851854</v>
      </c>
      <c r="G34" s="43">
        <v>0.76325231481481481</v>
      </c>
      <c r="H34" s="4"/>
    </row>
    <row r="35" spans="1:8" ht="15" customHeight="1" x14ac:dyDescent="0.25">
      <c r="A35" s="59">
        <f t="shared" si="0"/>
        <v>43930</v>
      </c>
      <c r="B35" s="60"/>
      <c r="C35" s="61" t="s">
        <v>38</v>
      </c>
      <c r="D35" s="56"/>
      <c r="E35" s="42" t="s">
        <v>9</v>
      </c>
      <c r="F35" s="43">
        <v>0.3213078703703704</v>
      </c>
      <c r="G35" s="43">
        <v>0.75361111111111112</v>
      </c>
      <c r="H35" s="4"/>
    </row>
    <row r="36" spans="1:8" ht="14.45" customHeight="1" x14ac:dyDescent="0.25">
      <c r="A36" s="59">
        <f t="shared" si="0"/>
        <v>43931</v>
      </c>
      <c r="B36" s="60"/>
      <c r="C36" s="61"/>
      <c r="D36" s="56"/>
      <c r="E36" s="42"/>
      <c r="F36" s="43"/>
      <c r="G36" s="43"/>
      <c r="H36" s="18" t="s">
        <v>25</v>
      </c>
    </row>
    <row r="37" spans="1:8" ht="15" customHeight="1" x14ac:dyDescent="0.25">
      <c r="A37" s="59">
        <f t="shared" si="0"/>
        <v>43932</v>
      </c>
      <c r="B37" s="60"/>
      <c r="C37" s="61"/>
      <c r="D37" s="56"/>
      <c r="E37" s="42"/>
      <c r="F37" s="43"/>
      <c r="G37" s="43"/>
      <c r="H37" s="10"/>
    </row>
    <row r="38" spans="1:8" ht="14.25" x14ac:dyDescent="0.25">
      <c r="A38" s="59">
        <f t="shared" si="0"/>
        <v>43933</v>
      </c>
      <c r="B38" s="60"/>
      <c r="C38" s="61"/>
      <c r="D38" s="56"/>
      <c r="E38" s="42"/>
      <c r="F38" s="43"/>
      <c r="G38" s="43"/>
      <c r="H38" s="4"/>
    </row>
    <row r="39" spans="1:8" ht="15" customHeight="1" x14ac:dyDescent="0.25">
      <c r="A39" s="59">
        <f t="shared" si="0"/>
        <v>43934</v>
      </c>
      <c r="B39" s="60"/>
      <c r="C39" s="61" t="s">
        <v>39</v>
      </c>
      <c r="D39" s="56"/>
      <c r="E39" s="42" t="s">
        <v>9</v>
      </c>
      <c r="F39" s="43">
        <v>0.3192592592592593</v>
      </c>
      <c r="G39" s="43">
        <v>0.77056712962962959</v>
      </c>
      <c r="H39" s="4"/>
    </row>
    <row r="40" spans="1:8" ht="14.25" x14ac:dyDescent="0.25">
      <c r="A40" s="59">
        <f t="shared" si="0"/>
        <v>43935</v>
      </c>
      <c r="B40" s="60"/>
      <c r="C40" s="61" t="s">
        <v>40</v>
      </c>
      <c r="D40" s="56"/>
      <c r="E40" s="42" t="s">
        <v>9</v>
      </c>
      <c r="F40" s="43">
        <v>0.31038194444444445</v>
      </c>
      <c r="G40" s="43">
        <v>0.70833333333333337</v>
      </c>
      <c r="H40" s="4"/>
    </row>
    <row r="41" spans="1:8" ht="14.25" x14ac:dyDescent="0.25">
      <c r="A41" s="59">
        <f t="shared" si="0"/>
        <v>43936</v>
      </c>
      <c r="B41" s="60"/>
      <c r="C41" s="61" t="s">
        <v>41</v>
      </c>
      <c r="D41" s="56"/>
      <c r="E41" s="42" t="s">
        <v>9</v>
      </c>
      <c r="F41" s="43">
        <v>0.32624999999999998</v>
      </c>
      <c r="G41" s="43">
        <v>0.77019675925925923</v>
      </c>
      <c r="H41" s="4"/>
    </row>
    <row r="42" spans="1:8" ht="14.25" x14ac:dyDescent="0.25">
      <c r="A42" s="59">
        <f t="shared" si="0"/>
        <v>43937</v>
      </c>
      <c r="B42" s="60"/>
      <c r="C42" s="61" t="s">
        <v>42</v>
      </c>
      <c r="D42" s="56"/>
      <c r="E42" s="42" t="s">
        <v>9</v>
      </c>
      <c r="F42" s="43">
        <v>0.31449074074074074</v>
      </c>
      <c r="G42" s="43">
        <v>0.72880787037037031</v>
      </c>
      <c r="H42" s="4"/>
    </row>
    <row r="43" spans="1:8" ht="15" customHeight="1" x14ac:dyDescent="0.25">
      <c r="A43" s="59">
        <f t="shared" si="0"/>
        <v>43938</v>
      </c>
      <c r="B43" s="60"/>
      <c r="C43" s="61" t="s">
        <v>43</v>
      </c>
      <c r="D43" s="56"/>
      <c r="E43" s="42" t="s">
        <v>9</v>
      </c>
      <c r="F43" s="43">
        <v>0.33133101851851854</v>
      </c>
      <c r="G43" s="43">
        <v>0.82924768518518521</v>
      </c>
      <c r="H43" s="4"/>
    </row>
    <row r="44" spans="1:8" ht="15" customHeight="1" x14ac:dyDescent="0.25">
      <c r="A44" s="59">
        <f t="shared" si="0"/>
        <v>43939</v>
      </c>
      <c r="B44" s="60"/>
      <c r="C44" s="61"/>
      <c r="D44" s="56"/>
      <c r="E44" s="42"/>
      <c r="F44" s="43"/>
      <c r="G44" s="43"/>
      <c r="H44" s="4"/>
    </row>
    <row r="45" spans="1:8" ht="14.45" customHeight="1" x14ac:dyDescent="0.25">
      <c r="A45" s="59">
        <f t="shared" si="0"/>
        <v>43940</v>
      </c>
      <c r="B45" s="60"/>
      <c r="C45" s="61"/>
      <c r="D45" s="56"/>
      <c r="E45" s="42"/>
      <c r="F45" s="43"/>
      <c r="G45" s="43"/>
      <c r="H45" s="4"/>
    </row>
    <row r="46" spans="1:8" x14ac:dyDescent="0.25">
      <c r="A46" s="57"/>
      <c r="B46" s="58"/>
      <c r="C46" s="61"/>
      <c r="D46" s="56"/>
      <c r="E46" s="21"/>
      <c r="F46" s="22"/>
      <c r="G46" s="22"/>
      <c r="H46" s="16"/>
    </row>
    <row r="47" spans="1:8" x14ac:dyDescent="0.25">
      <c r="A47" s="11"/>
      <c r="B47" s="11"/>
      <c r="C47" s="26"/>
      <c r="D47" s="12"/>
      <c r="E47" s="23"/>
      <c r="F47" s="14"/>
      <c r="G47" s="29"/>
      <c r="H47" s="31"/>
    </row>
    <row r="48" spans="1:8" x14ac:dyDescent="0.25">
      <c r="A48" s="11"/>
      <c r="B48" s="11"/>
      <c r="C48" s="26"/>
      <c r="D48" s="12"/>
      <c r="E48" s="23"/>
      <c r="F48" s="14"/>
      <c r="G48" s="14"/>
      <c r="H48" s="6"/>
    </row>
    <row r="49" spans="3:8" ht="14.25" x14ac:dyDescent="0.25">
      <c r="C49" s="13" t="s">
        <v>23</v>
      </c>
      <c r="D49" s="13"/>
      <c r="E49" s="75" t="s">
        <v>24</v>
      </c>
      <c r="F49" s="75"/>
      <c r="G49" s="75"/>
    </row>
    <row r="54" spans="3:8" x14ac:dyDescent="0.25">
      <c r="C54" s="14"/>
      <c r="D54" s="3"/>
      <c r="E54" s="24"/>
      <c r="F54" s="25"/>
      <c r="G54" s="25"/>
    </row>
    <row r="55" spans="3:8" ht="14.25" x14ac:dyDescent="0.25">
      <c r="C55" s="15" t="str">
        <f>C10</f>
        <v>Dwi Aryssandhy Siswanto</v>
      </c>
      <c r="D55" s="3"/>
      <c r="E55" s="74" t="s">
        <v>10</v>
      </c>
      <c r="F55" s="74"/>
      <c r="G55" s="74"/>
      <c r="H55" s="7"/>
    </row>
  </sheetData>
  <mergeCells count="83">
    <mergeCell ref="A44:B44"/>
    <mergeCell ref="C44:D44"/>
    <mergeCell ref="A45:B45"/>
    <mergeCell ref="C45:D45"/>
    <mergeCell ref="A40:B40"/>
    <mergeCell ref="C40:D40"/>
    <mergeCell ref="A41:B41"/>
    <mergeCell ref="C41:D41"/>
    <mergeCell ref="A37:B37"/>
    <mergeCell ref="C37:D37"/>
    <mergeCell ref="A38:B38"/>
    <mergeCell ref="C38:D38"/>
    <mergeCell ref="A39:B39"/>
    <mergeCell ref="C39:D39"/>
    <mergeCell ref="A34:B34"/>
    <mergeCell ref="C34:D34"/>
    <mergeCell ref="A35:B35"/>
    <mergeCell ref="C35:D35"/>
    <mergeCell ref="A36:B36"/>
    <mergeCell ref="C36:D36"/>
    <mergeCell ref="C46:D46"/>
    <mergeCell ref="E55:G55"/>
    <mergeCell ref="E49:G49"/>
    <mergeCell ref="C24:D24"/>
    <mergeCell ref="C42:D42"/>
    <mergeCell ref="C43:D43"/>
    <mergeCell ref="C25:D25"/>
    <mergeCell ref="C26:D26"/>
    <mergeCell ref="C32:D32"/>
    <mergeCell ref="C33:D33"/>
    <mergeCell ref="H7:I7"/>
    <mergeCell ref="A7:E7"/>
    <mergeCell ref="C30:D30"/>
    <mergeCell ref="C29:D29"/>
    <mergeCell ref="C28:D28"/>
    <mergeCell ref="C15:D15"/>
    <mergeCell ref="C20:D20"/>
    <mergeCell ref="C27:D27"/>
    <mergeCell ref="E13:E14"/>
    <mergeCell ref="C13:D14"/>
    <mergeCell ref="F13:G13"/>
    <mergeCell ref="H13:H14"/>
    <mergeCell ref="C21:D21"/>
    <mergeCell ref="C23:D23"/>
    <mergeCell ref="C22:D22"/>
    <mergeCell ref="C19:D19"/>
    <mergeCell ref="C31:D31"/>
    <mergeCell ref="A31:B31"/>
    <mergeCell ref="A30:B30"/>
    <mergeCell ref="A29:B29"/>
    <mergeCell ref="A28:B28"/>
    <mergeCell ref="A27:B27"/>
    <mergeCell ref="A46:B46"/>
    <mergeCell ref="A43:B43"/>
    <mergeCell ref="A42:B42"/>
    <mergeCell ref="A21:B21"/>
    <mergeCell ref="A13:B14"/>
    <mergeCell ref="A18:B18"/>
    <mergeCell ref="A15:B15"/>
    <mergeCell ref="A32:B32"/>
    <mergeCell ref="A20:B20"/>
    <mergeCell ref="A19:B19"/>
    <mergeCell ref="A26:B26"/>
    <mergeCell ref="A25:B25"/>
    <mergeCell ref="A24:B24"/>
    <mergeCell ref="A23:B23"/>
    <mergeCell ref="A22:B22"/>
    <mergeCell ref="A33:B33"/>
    <mergeCell ref="A2:A3"/>
    <mergeCell ref="B2:B3"/>
    <mergeCell ref="E2:E3"/>
    <mergeCell ref="E8:F8"/>
    <mergeCell ref="C18:D18"/>
    <mergeCell ref="A17:B17"/>
    <mergeCell ref="C17:D17"/>
    <mergeCell ref="A16:B16"/>
    <mergeCell ref="C16:D16"/>
    <mergeCell ref="G2:G3"/>
    <mergeCell ref="C11:D11"/>
    <mergeCell ref="C2:D3"/>
    <mergeCell ref="C9:D9"/>
    <mergeCell ref="E10:F10"/>
    <mergeCell ref="E11:F11"/>
  </mergeCells>
  <conditionalFormatting sqref="A15 A17:A32 A46">
    <cfRule type="expression" dxfId="8" priority="144" stopIfTrue="1">
      <formula>OR(WEEKDAY(A15)=7,WEEKDAY(A15)=1)</formula>
    </cfRule>
  </conditionalFormatting>
  <conditionalFormatting sqref="C46">
    <cfRule type="expression" dxfId="7" priority="122" stopIfTrue="1">
      <formula>OR(WEEKDAY(A46)=7,WEEKDAY(A46)=1)</formula>
    </cfRule>
  </conditionalFormatting>
  <conditionalFormatting sqref="A16">
    <cfRule type="expression" dxfId="6" priority="4" stopIfTrue="1">
      <formula>OR(WEEKDAY(A16)=7,WEEKDAY(A16)=1)</formula>
    </cfRule>
  </conditionalFormatting>
  <conditionalFormatting sqref="A33:A45">
    <cfRule type="expression" dxfId="5" priority="3" stopIfTrue="1">
      <formula>OR(WEEKDAY(A33)=7,WEEKDAY(A33)=1)</formula>
    </cfRule>
  </conditionalFormatting>
  <hyperlinks>
    <hyperlink ref="H2" r:id="rId1" display="http://www.reendoo.com/"/>
  </hyperlinks>
  <printOptions horizontalCentered="1"/>
  <pageMargins left="0.196850393700787" right="0.196850393700787" top="0.196850393700787" bottom="0.196850393700787" header="0.25" footer="6.4960630000000005E-2"/>
  <pageSetup paperSize="9" scale="60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Putri</dc:creator>
  <cp:lastModifiedBy>User</cp:lastModifiedBy>
  <cp:lastPrinted>2020-04-02T04:30:58Z</cp:lastPrinted>
  <dcterms:created xsi:type="dcterms:W3CDTF">2011-12-02T04:33:11Z</dcterms:created>
  <dcterms:modified xsi:type="dcterms:W3CDTF">2020-04-20T10:17:56Z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Timesheet Juli 2016 Agustus.xls</vt:lpwstr>
  </property>
</Properties>
</file>