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rakindo\Timesheet\"/>
    </mc:Choice>
  </mc:AlternateContent>
  <bookViews>
    <workbookView xWindow="0" yWindow="0" windowWidth="20490" windowHeight="7155"/>
  </bookViews>
  <sheets>
    <sheet name="Timesheet" sheetId="1" r:id="rId1"/>
  </sheets>
  <definedNames>
    <definedName name="_xlnm.Print_Area" localSheetId="0">Timesheet!$A$1:$I$55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4" i="1" l="1"/>
  <c r="G9" i="1" l="1"/>
  <c r="H9" i="1"/>
  <c r="H8" i="1" l="1"/>
  <c r="G8" i="1"/>
  <c r="G10" i="1"/>
  <c r="G11" i="1" s="1"/>
  <c r="C54" i="1" l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l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C11" i="1" l="1"/>
</calcChain>
</file>

<file path=xl/comments1.xml><?xml version="1.0" encoding="utf-8"?>
<comments xmlns="http://schemas.openxmlformats.org/spreadsheetml/2006/main">
  <authors>
    <author>User</author>
  </authors>
  <commentList>
    <comment ref="G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Sakit atau ijin</t>
        </r>
      </text>
    </comment>
  </commentList>
</comments>
</file>

<file path=xl/sharedStrings.xml><?xml version="1.0" encoding="utf-8"?>
<sst xmlns="http://schemas.openxmlformats.org/spreadsheetml/2006/main" count="76" uniqueCount="45">
  <si>
    <t xml:space="preserve">Customer Name </t>
  </si>
  <si>
    <t>ACTIVITY DESCRIPTION</t>
  </si>
  <si>
    <t>LOCATION</t>
  </si>
  <si>
    <t xml:space="preserve">Time </t>
  </si>
  <si>
    <t>Consultant Name</t>
  </si>
  <si>
    <t>Date</t>
  </si>
  <si>
    <t>Remarks</t>
  </si>
  <si>
    <t xml:space="preserve">CONSULTING/SUPPORT ACTIVITY REPORT </t>
  </si>
  <si>
    <t>Periode</t>
  </si>
  <si>
    <t>TMT Building</t>
  </si>
  <si>
    <t>Sriyono Basuki</t>
  </si>
  <si>
    <t>In</t>
  </si>
  <si>
    <t>Out</t>
  </si>
  <si>
    <t>:</t>
  </si>
  <si>
    <t>PT. Trakindo Utama</t>
  </si>
  <si>
    <t>Dwi Aryssandhy Siswanto</t>
  </si>
  <si>
    <t>Leaving Compensation used :</t>
  </si>
  <si>
    <t>days / 1 days</t>
  </si>
  <si>
    <t>www.ReenDoo.com</t>
  </si>
  <si>
    <t>IT Systems &amp; Consulting</t>
  </si>
  <si>
    <t>PT ReenDoo Profeta Nusantara</t>
  </si>
  <si>
    <t>Total Delivery day                    :</t>
  </si>
  <si>
    <t>Service Delivery                      :</t>
  </si>
  <si>
    <t>Consultant</t>
  </si>
  <si>
    <t>Approval</t>
  </si>
  <si>
    <t>Holiday</t>
  </si>
  <si>
    <t>Raw Data using Cost Center YTD 2020 (MFC)</t>
  </si>
  <si>
    <t>Update SHE in TS</t>
  </si>
  <si>
    <t>Update mt_dept_type (SHE)</t>
  </si>
  <si>
    <t>Analyze and Create modelling table for Marketing Function Cost</t>
  </si>
  <si>
    <t>Opportunity Item No - Delayed Moving</t>
  </si>
  <si>
    <t>Create Lead Time to TS</t>
  </si>
  <si>
    <t>CRM Opportunity Moving Stage in TS</t>
  </si>
  <si>
    <t>CRM Opportunity Coverage in TS (cont'd)</t>
  </si>
  <si>
    <t>CRM Opportunity Coverage in TS</t>
  </si>
  <si>
    <t>CRM Opportunity Sales Funnel in TS (cont'd)</t>
  </si>
  <si>
    <t>Upload &amp; Insert CAT Class to Thoughtspot</t>
  </si>
  <si>
    <t>Generate data for Account to Sales Person From First till today</t>
  </si>
  <si>
    <t>Opportunity Item No - Delayed Moving (cont'd);Different total value of CB (Apr 2020)</t>
  </si>
  <si>
    <t>Add Marketing Cost Center 2020</t>
  </si>
  <si>
    <t>Analyze and compare source data Actual for MFC (cont'd);Get data that have been sent from SAP to OLGA (due to STU report)</t>
  </si>
  <si>
    <t>Get data that have been sent from SAP to OLGA (due to STU report) (cont'd)</t>
  </si>
  <si>
    <t>Upload &amp; Insert CAT Class to Thoughtspot (cont'd)</t>
  </si>
  <si>
    <t>Add Opportunity Notes, Opportunity Reason (Sales Funnel)</t>
  </si>
  <si>
    <t>Add Opportunity Notes, Opportunity Reason (Sales Funnel) (cont'd)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</si>
</sst>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yy;@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339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6">
    <xf numFmtId="0" fontId="0" fillId="0" borderId="0"/>
    <xf numFmtId="164" fontId="1" fillId="0" borderId="0"/>
    <xf numFmtId="164" fontId="1" fillId="0" borderId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7" applyNumberFormat="0" applyAlignment="0" applyProtection="0"/>
    <xf numFmtId="0" fontId="18" fillId="9" borderId="8" applyNumberFormat="0" applyAlignment="0" applyProtection="0"/>
    <xf numFmtId="0" fontId="19" fillId="9" borderId="7" applyNumberFormat="0" applyAlignment="0" applyProtection="0"/>
    <xf numFmtId="0" fontId="20" fillId="0" borderId="9" applyNumberFormat="0" applyFill="0" applyAlignment="0" applyProtection="0"/>
    <xf numFmtId="0" fontId="21" fillId="10" borderId="10" applyNumberFormat="0" applyAlignment="0" applyProtection="0"/>
    <xf numFmtId="0" fontId="22" fillId="0" borderId="0" applyNumberFormat="0" applyFill="0" applyBorder="0" applyAlignment="0" applyProtection="0"/>
    <xf numFmtId="0" fontId="6" fillId="11" borderId="11" applyNumberFormat="0" applyFont="0" applyAlignment="0" applyProtection="0"/>
    <xf numFmtId="0" fontId="23" fillId="0" borderId="0" applyNumberFormat="0" applyFill="0" applyBorder="0" applyAlignment="0" applyProtection="0"/>
    <xf numFmtId="0" fontId="7" fillId="0" borderId="12" applyNumberFormat="0" applyFill="0" applyAlignment="0" applyProtection="0"/>
    <xf numFmtId="0" fontId="24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4" fillId="35" borderId="0" applyNumberFormat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vertical="top" wrapText="1"/>
    </xf>
    <xf numFmtId="0" fontId="3" fillId="4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top" wrapText="1"/>
    </xf>
    <xf numFmtId="164" fontId="2" fillId="4" borderId="0" xfId="1" applyNumberFormat="1" applyFont="1" applyFill="1" applyBorder="1" applyAlignment="1">
      <alignment horizontal="center" vertical="top"/>
    </xf>
    <xf numFmtId="49" fontId="2" fillId="4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164" fontId="2" fillId="4" borderId="0" xfId="1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vertical="top" wrapText="1"/>
    </xf>
    <xf numFmtId="0" fontId="26" fillId="0" borderId="0" xfId="45" applyFill="1" applyAlignment="1">
      <alignment vertical="center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27" fillId="0" borderId="0" xfId="45" applyFont="1" applyFill="1" applyAlignment="1">
      <alignment vertical="center" wrapText="1"/>
    </xf>
    <xf numFmtId="0" fontId="28" fillId="0" borderId="13" xfId="0" applyFont="1" applyFill="1" applyBorder="1" applyAlignment="1">
      <alignment vertical="center" wrapText="1"/>
    </xf>
    <xf numFmtId="0" fontId="32" fillId="2" borderId="0" xfId="0" applyFont="1" applyFill="1" applyAlignment="1">
      <alignment vertical="top" wrapText="1"/>
    </xf>
    <xf numFmtId="0" fontId="30" fillId="2" borderId="0" xfId="0" applyFont="1" applyFill="1" applyAlignment="1">
      <alignment vertical="top" wrapText="1"/>
    </xf>
    <xf numFmtId="0" fontId="32" fillId="4" borderId="0" xfId="0" applyFont="1" applyFill="1" applyAlignment="1">
      <alignment vertical="top" wrapText="1"/>
    </xf>
    <xf numFmtId="0" fontId="30" fillId="4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2" fontId="34" fillId="36" borderId="0" xfId="0" applyNumberFormat="1" applyFont="1" applyFill="1" applyAlignment="1">
      <alignment vertical="top" wrapText="1"/>
    </xf>
    <xf numFmtId="0" fontId="34" fillId="36" borderId="0" xfId="0" applyFont="1" applyFill="1" applyAlignment="1">
      <alignment vertical="top" wrapText="1"/>
    </xf>
    <xf numFmtId="10" fontId="34" fillId="36" borderId="0" xfId="44" applyNumberFormat="1" applyFont="1" applyFill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21" fontId="33" fillId="0" borderId="1" xfId="0" applyNumberFormat="1" applyFont="1" applyFill="1" applyBorder="1" applyAlignment="1">
      <alignment horizontal="center" vertical="top"/>
    </xf>
    <xf numFmtId="165" fontId="2" fillId="4" borderId="1" xfId="1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right" vertical="center" wrapText="1" indent="1"/>
    </xf>
    <xf numFmtId="0" fontId="29" fillId="0" borderId="13" xfId="0" applyFont="1" applyFill="1" applyBorder="1" applyAlignment="1">
      <alignment horizontal="right" vertical="center" wrapText="1" indent="1"/>
    </xf>
    <xf numFmtId="17" fontId="30" fillId="4" borderId="0" xfId="0" applyNumberFormat="1" applyFont="1" applyFill="1" applyAlignment="1">
      <alignment horizontal="left" vertical="top" wrapText="1"/>
    </xf>
    <xf numFmtId="0" fontId="29" fillId="0" borderId="0" xfId="0" applyFont="1" applyFill="1" applyAlignment="1">
      <alignment horizontal="left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30" fillId="2" borderId="0" xfId="0" applyFont="1" applyFill="1" applyAlignment="1">
      <alignment horizontal="left" vertical="top" wrapText="1"/>
    </xf>
    <xf numFmtId="0" fontId="25" fillId="0" borderId="0" xfId="0" applyFont="1" applyFill="1" applyAlignment="1">
      <alignment horizontal="right" vertical="center" wrapText="1" indent="1"/>
    </xf>
    <xf numFmtId="0" fontId="25" fillId="0" borderId="13" xfId="0" applyFont="1" applyFill="1" applyBorder="1" applyAlignment="1">
      <alignment horizontal="right" vertical="center" wrapText="1" indent="1"/>
    </xf>
    <xf numFmtId="0" fontId="2" fillId="0" borderId="1" xfId="0" applyNumberFormat="1" applyFont="1" applyFill="1" applyBorder="1" applyAlignment="1">
      <alignment horizontal="left" vertical="top" wrapText="1"/>
    </xf>
    <xf numFmtId="165" fontId="2" fillId="0" borderId="1" xfId="1" applyNumberFormat="1" applyFont="1" applyFill="1" applyBorder="1" applyAlignment="1">
      <alignment horizontal="center" vertical="top"/>
    </xf>
    <xf numFmtId="0" fontId="2" fillId="0" borderId="1" xfId="0" quotePrefix="1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1" fillId="2" borderId="0" xfId="0" applyFont="1" applyFill="1" applyAlignment="1">
      <alignment horizontal="left" vertical="top" wrapText="1"/>
    </xf>
    <xf numFmtId="0" fontId="21" fillId="3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1" xfId="1"/>
    <cellStyle name="Normal 8" xfId="2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4"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auto="1"/>
        <name val="Cambria"/>
        <scheme val="none"/>
      </font>
      <numFmt numFmtId="166" formatCode="dd\-mmm\-yyyy"/>
      <fill>
        <patternFill>
          <bgColor theme="0" tint="-0.14996795556505021"/>
        </patternFill>
      </fill>
    </dxf>
    <dxf>
      <font>
        <b/>
        <i val="0"/>
        <color auto="1"/>
        <name val="Cambria"/>
        <scheme val="none"/>
      </font>
      <numFmt numFmtId="166" formatCode="dd\-mmm\-yyyy"/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313765</xdr:colOff>
      <xdr:row>0</xdr:row>
      <xdr:rowOff>56029</xdr:rowOff>
    </xdr:from>
    <xdr:to>
      <xdr:col>1</xdr:col>
      <xdr:colOff>0</xdr:colOff>
      <xdr:row>2</xdr:row>
      <xdr:rowOff>123264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 bwMode="auto">
        <a:xfrm>
          <a:off x="313765" y="56029"/>
          <a:ext cx="1120588" cy="649941"/>
        </a:xfrm>
        <a:prstGeom prst="rect">
          <a:avLst/>
        </a:prstGeom>
        <a:solidFill>
          <a:schemeClr val="bg1">
            <a:alpha val="0"/>
          </a:schemeClr>
        </a:solidFill>
        <a:ln w="9525">
          <a:noFill/>
          <a:miter lim="800000"/>
          <a:headEnd/>
          <a:tailEnd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endoo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54"/>
  <sheetViews>
    <sheetView showGridLines="0" tabSelected="1" view="pageBreakPreview" topLeftCell="A13" zoomScale="85" zoomScaleNormal="85" zoomScaleSheetLayoutView="85" workbookViewId="0">
      <selection activeCell="G8" sqref="G8"/>
    </sheetView>
  </sheetViews>
  <sheetFormatPr defaultColWidth="8.85546875" defaultRowHeight="15" x14ac:dyDescent="0.25"/>
  <cols>
    <col min="1" max="1" width="21.5703125" style="2" customWidth="1"/>
    <col min="2" max="2" width="1.42578125" style="2" customWidth="1"/>
    <col min="3" max="3" width="38.7109375" style="2" customWidth="1"/>
    <col min="4" max="4" width="52.42578125" style="2" customWidth="1"/>
    <col min="5" max="5" width="21.42578125" style="17" customWidth="1"/>
    <col min="6" max="6" width="14.42578125" style="12" customWidth="1"/>
    <col min="7" max="7" width="13.7109375" style="22" customWidth="1"/>
    <col min="8" max="8" width="33.7109375" style="1" customWidth="1"/>
    <col min="9" max="9" width="9.140625" style="5" customWidth="1"/>
    <col min="10" max="16384" width="8.85546875" style="5"/>
  </cols>
  <sheetData>
    <row r="1" spans="1:9" s="28" customFormat="1" x14ac:dyDescent="0.25">
      <c r="A1" s="26"/>
      <c r="B1" s="26"/>
      <c r="C1" s="26"/>
      <c r="D1" s="26"/>
      <c r="E1" s="26"/>
      <c r="F1" s="26"/>
      <c r="G1" s="27"/>
      <c r="H1" s="26"/>
    </row>
    <row r="2" spans="1:9" s="28" customFormat="1" ht="30.75" customHeight="1" x14ac:dyDescent="0.25">
      <c r="A2" s="49"/>
      <c r="B2" s="49"/>
      <c r="C2" s="46" t="s">
        <v>20</v>
      </c>
      <c r="D2" s="46"/>
      <c r="E2" s="49"/>
      <c r="F2" s="29"/>
      <c r="G2" s="43"/>
      <c r="H2" s="29" t="s">
        <v>18</v>
      </c>
    </row>
    <row r="3" spans="1:9" s="28" customFormat="1" ht="15.75" customHeight="1" thickBot="1" x14ac:dyDescent="0.3">
      <c r="A3" s="50"/>
      <c r="B3" s="50"/>
      <c r="C3" s="47"/>
      <c r="D3" s="47"/>
      <c r="E3" s="50"/>
      <c r="F3" s="30"/>
      <c r="G3" s="44"/>
      <c r="H3" s="30" t="s">
        <v>19</v>
      </c>
    </row>
    <row r="7" spans="1:9" ht="18" x14ac:dyDescent="0.25">
      <c r="A7" s="55" t="s">
        <v>7</v>
      </c>
      <c r="B7" s="55"/>
      <c r="C7" s="55"/>
      <c r="D7" s="55"/>
      <c r="E7" s="55"/>
      <c r="F7" s="16"/>
      <c r="H7" s="54"/>
      <c r="I7" s="54"/>
    </row>
    <row r="8" spans="1:9" ht="15.75" x14ac:dyDescent="0.25">
      <c r="A8" s="31"/>
      <c r="B8" s="31"/>
      <c r="C8" s="31"/>
      <c r="D8" s="31"/>
      <c r="E8" s="48" t="s">
        <v>21</v>
      </c>
      <c r="F8" s="48"/>
      <c r="G8" s="36">
        <f>((SUM(G15:G45)-SUM(F15:F45))/0.0417)-(1*COUNTA(G15:G45))</f>
        <v>171.29585220712326</v>
      </c>
      <c r="H8" s="32" t="str">
        <f>" hour / "&amp;8*COUNTA(C15:D45)&amp;" working hour"</f>
        <v xml:space="preserve"> hour / 160 working hour</v>
      </c>
    </row>
    <row r="9" spans="1:9" s="3" customFormat="1" ht="15" customHeight="1" x14ac:dyDescent="0.25">
      <c r="A9" s="32" t="s">
        <v>0</v>
      </c>
      <c r="B9" s="32" t="s">
        <v>13</v>
      </c>
      <c r="C9" s="48" t="s">
        <v>14</v>
      </c>
      <c r="D9" s="48"/>
      <c r="E9" s="33"/>
      <c r="F9" s="33"/>
      <c r="G9" s="37">
        <f>COUNTA(G15:G45)</f>
        <v>20</v>
      </c>
      <c r="H9" s="32" t="str">
        <f>" days / "&amp;COUNTA(C15:D45)&amp;" working days"</f>
        <v xml:space="preserve"> days / 20 working days</v>
      </c>
      <c r="I9" s="25"/>
    </row>
    <row r="10" spans="1:9" s="3" customFormat="1" ht="15" customHeight="1" x14ac:dyDescent="0.25">
      <c r="A10" s="32" t="s">
        <v>4</v>
      </c>
      <c r="B10" s="32" t="s">
        <v>13</v>
      </c>
      <c r="C10" s="34" t="s">
        <v>15</v>
      </c>
      <c r="D10" s="31"/>
      <c r="E10" s="48" t="s">
        <v>16</v>
      </c>
      <c r="F10" s="48"/>
      <c r="G10" s="37">
        <f>IF(G9=COUNTA(C15:D45),0, 1)</f>
        <v>0</v>
      </c>
      <c r="H10" s="32" t="s">
        <v>17</v>
      </c>
    </row>
    <row r="11" spans="1:9" s="3" customFormat="1" ht="15.75" x14ac:dyDescent="0.25">
      <c r="A11" s="32" t="s">
        <v>8</v>
      </c>
      <c r="B11" s="32" t="s">
        <v>13</v>
      </c>
      <c r="C11" s="45" t="str">
        <f>TEXT(A15,"dd")&amp;" "&amp;TEXT((A15),"MMMM")&amp;" "&amp;YEAR(A15)&amp;" s/d "&amp;TEXT(A44,"dd")&amp;" "&amp;TEXT((A44),"MMMM")&amp;" "&amp;YEAR(A44)</f>
        <v>20 April 2020 s/d 19 May 2020</v>
      </c>
      <c r="D11" s="45"/>
      <c r="E11" s="48" t="s">
        <v>22</v>
      </c>
      <c r="F11" s="48"/>
      <c r="G11" s="38">
        <f>(COUNTA(G15:G45) +G10) /COUNTA(C15:D45)</f>
        <v>1</v>
      </c>
      <c r="H11" s="31"/>
    </row>
    <row r="13" spans="1:9" s="8" customFormat="1" x14ac:dyDescent="0.25">
      <c r="A13" s="42" t="s">
        <v>5</v>
      </c>
      <c r="B13" s="42"/>
      <c r="C13" s="42" t="s">
        <v>1</v>
      </c>
      <c r="D13" s="42"/>
      <c r="E13" s="56" t="s">
        <v>2</v>
      </c>
      <c r="F13" s="42" t="s">
        <v>3</v>
      </c>
      <c r="G13" s="42"/>
      <c r="H13" s="42" t="s">
        <v>6</v>
      </c>
    </row>
    <row r="14" spans="1:9" s="8" customFormat="1" x14ac:dyDescent="0.25">
      <c r="A14" s="42"/>
      <c r="B14" s="42"/>
      <c r="C14" s="42"/>
      <c r="D14" s="42"/>
      <c r="E14" s="56"/>
      <c r="F14" s="39" t="s">
        <v>11</v>
      </c>
      <c r="G14" s="39" t="s">
        <v>12</v>
      </c>
      <c r="H14" s="42"/>
    </row>
    <row r="15" spans="1:9" ht="30.75" customHeight="1" x14ac:dyDescent="0.25">
      <c r="A15" s="52">
        <v>43941</v>
      </c>
      <c r="B15" s="52"/>
      <c r="C15" s="51" t="s">
        <v>40</v>
      </c>
      <c r="D15" s="51"/>
      <c r="E15" s="35" t="s">
        <v>9</v>
      </c>
      <c r="F15" s="40">
        <v>0.32277777777777777</v>
      </c>
      <c r="G15" s="40">
        <v>0.73872685185185183</v>
      </c>
      <c r="H15" s="15"/>
    </row>
    <row r="16" spans="1:9" ht="15" customHeight="1" x14ac:dyDescent="0.25">
      <c r="A16" s="41">
        <f t="shared" ref="A16:A44" si="0">A15+1</f>
        <v>43942</v>
      </c>
      <c r="B16" s="41"/>
      <c r="C16" s="51" t="s">
        <v>39</v>
      </c>
      <c r="D16" s="51"/>
      <c r="E16" s="35" t="s">
        <v>9</v>
      </c>
      <c r="F16" s="40">
        <v>0.32070601851851849</v>
      </c>
      <c r="G16" s="40">
        <v>0.70833333333333337</v>
      </c>
      <c r="H16" s="4"/>
    </row>
    <row r="17" spans="1:8" ht="14.25" x14ac:dyDescent="0.25">
      <c r="A17" s="52">
        <f t="shared" si="0"/>
        <v>43943</v>
      </c>
      <c r="B17" s="52"/>
      <c r="C17" s="53" t="s">
        <v>41</v>
      </c>
      <c r="D17" s="51"/>
      <c r="E17" s="35" t="s">
        <v>9</v>
      </c>
      <c r="F17" s="40">
        <v>0.33157407407407408</v>
      </c>
      <c r="G17" s="40">
        <v>0.70833333333333337</v>
      </c>
      <c r="H17" s="4"/>
    </row>
    <row r="18" spans="1:8" ht="15" customHeight="1" x14ac:dyDescent="0.25">
      <c r="A18" s="52">
        <f t="shared" si="0"/>
        <v>43944</v>
      </c>
      <c r="B18" s="52"/>
      <c r="C18" s="51" t="s">
        <v>43</v>
      </c>
      <c r="D18" s="51"/>
      <c r="E18" s="35" t="s">
        <v>9</v>
      </c>
      <c r="F18" s="40">
        <v>0.31616898148148148</v>
      </c>
      <c r="G18" s="40">
        <v>0.70833333333333337</v>
      </c>
      <c r="H18" s="4"/>
    </row>
    <row r="19" spans="1:8" ht="14.25" x14ac:dyDescent="0.25">
      <c r="A19" s="41">
        <f t="shared" si="0"/>
        <v>43945</v>
      </c>
      <c r="B19" s="41"/>
      <c r="C19" s="51" t="s">
        <v>44</v>
      </c>
      <c r="D19" s="51"/>
      <c r="E19" s="35" t="s">
        <v>9</v>
      </c>
      <c r="F19" s="40">
        <v>0.3165162037037037</v>
      </c>
      <c r="G19" s="40">
        <v>0.70833333333333337</v>
      </c>
      <c r="H19" s="4"/>
    </row>
    <row r="20" spans="1:8" ht="14.25" x14ac:dyDescent="0.25">
      <c r="A20" s="41">
        <f t="shared" si="0"/>
        <v>43946</v>
      </c>
      <c r="B20" s="41"/>
      <c r="C20" s="51"/>
      <c r="D20" s="51"/>
      <c r="E20" s="35"/>
      <c r="F20" s="40"/>
      <c r="G20" s="40"/>
      <c r="H20" s="15" t="s">
        <v>25</v>
      </c>
    </row>
    <row r="21" spans="1:8" ht="15" customHeight="1" x14ac:dyDescent="0.25">
      <c r="A21" s="41">
        <f t="shared" si="0"/>
        <v>43947</v>
      </c>
      <c r="B21" s="41"/>
      <c r="C21" s="51"/>
      <c r="D21" s="51"/>
      <c r="E21" s="35"/>
      <c r="F21" s="40"/>
      <c r="G21" s="40"/>
      <c r="H21" s="15" t="s">
        <v>25</v>
      </c>
    </row>
    <row r="22" spans="1:8" ht="14.45" customHeight="1" x14ac:dyDescent="0.25">
      <c r="A22" s="41">
        <f t="shared" si="0"/>
        <v>43948</v>
      </c>
      <c r="B22" s="41"/>
      <c r="C22" s="51" t="s">
        <v>37</v>
      </c>
      <c r="D22" s="51"/>
      <c r="E22" s="35" t="s">
        <v>9</v>
      </c>
      <c r="F22" s="40">
        <v>0.31972222222222224</v>
      </c>
      <c r="G22" s="40">
        <v>0.70833333333333337</v>
      </c>
      <c r="H22" s="15"/>
    </row>
    <row r="23" spans="1:8" ht="14.45" customHeight="1" x14ac:dyDescent="0.25">
      <c r="A23" s="41">
        <f t="shared" si="0"/>
        <v>43949</v>
      </c>
      <c r="B23" s="41"/>
      <c r="C23" s="51" t="s">
        <v>36</v>
      </c>
      <c r="D23" s="51"/>
      <c r="E23" s="35" t="s">
        <v>9</v>
      </c>
      <c r="F23" s="40">
        <v>0.30886574074074075</v>
      </c>
      <c r="G23" s="40">
        <v>0.73265046296296299</v>
      </c>
      <c r="H23" s="4"/>
    </row>
    <row r="24" spans="1:8" ht="15" customHeight="1" x14ac:dyDescent="0.25">
      <c r="A24" s="41">
        <f t="shared" si="0"/>
        <v>43950</v>
      </c>
      <c r="B24" s="41"/>
      <c r="C24" s="51" t="s">
        <v>42</v>
      </c>
      <c r="D24" s="51"/>
      <c r="E24" s="35" t="s">
        <v>9</v>
      </c>
      <c r="F24" s="40">
        <v>0.32237268518518519</v>
      </c>
      <c r="G24" s="40">
        <v>0.70833333333333337</v>
      </c>
      <c r="H24" s="4"/>
    </row>
    <row r="25" spans="1:8" ht="15" customHeight="1" x14ac:dyDescent="0.25">
      <c r="A25" s="41">
        <f t="shared" si="0"/>
        <v>43951</v>
      </c>
      <c r="B25" s="41"/>
      <c r="C25" s="51" t="s">
        <v>26</v>
      </c>
      <c r="D25" s="51"/>
      <c r="E25" s="35" t="s">
        <v>9</v>
      </c>
      <c r="F25" s="40">
        <v>0.3238773148148148</v>
      </c>
      <c r="G25" s="40">
        <v>0.70833333333333337</v>
      </c>
      <c r="H25" s="4"/>
    </row>
    <row r="26" spans="1:8" ht="15" customHeight="1" x14ac:dyDescent="0.25">
      <c r="A26" s="41">
        <f t="shared" si="0"/>
        <v>43952</v>
      </c>
      <c r="B26" s="41"/>
      <c r="C26" s="51"/>
      <c r="D26" s="51"/>
      <c r="E26" s="35"/>
      <c r="F26" s="40"/>
      <c r="G26" s="40"/>
      <c r="H26" s="15" t="s">
        <v>25</v>
      </c>
    </row>
    <row r="27" spans="1:8" ht="15" customHeight="1" x14ac:dyDescent="0.25">
      <c r="A27" s="41">
        <f t="shared" si="0"/>
        <v>43953</v>
      </c>
      <c r="B27" s="41"/>
      <c r="C27" s="51"/>
      <c r="D27" s="51"/>
      <c r="E27" s="35"/>
      <c r="F27" s="40"/>
      <c r="G27" s="40"/>
      <c r="H27" s="15" t="s">
        <v>25</v>
      </c>
    </row>
    <row r="28" spans="1:8" ht="15" customHeight="1" x14ac:dyDescent="0.25">
      <c r="A28" s="41">
        <f t="shared" si="0"/>
        <v>43954</v>
      </c>
      <c r="B28" s="41"/>
      <c r="C28" s="51"/>
      <c r="D28" s="51"/>
      <c r="E28" s="35"/>
      <c r="F28" s="40"/>
      <c r="G28" s="40"/>
      <c r="H28" s="15" t="s">
        <v>25</v>
      </c>
    </row>
    <row r="29" spans="1:8" ht="14.45" customHeight="1" x14ac:dyDescent="0.25">
      <c r="A29" s="41">
        <f t="shared" si="0"/>
        <v>43955</v>
      </c>
      <c r="B29" s="41"/>
      <c r="C29" s="51" t="s">
        <v>35</v>
      </c>
      <c r="D29" s="51"/>
      <c r="E29" s="35" t="s">
        <v>9</v>
      </c>
      <c r="F29" s="40">
        <v>0.30842592592592594</v>
      </c>
      <c r="G29" s="40">
        <v>0.75111111111111117</v>
      </c>
      <c r="H29" s="4"/>
    </row>
    <row r="30" spans="1:8" ht="15" customHeight="1" x14ac:dyDescent="0.25">
      <c r="A30" s="41">
        <f t="shared" si="0"/>
        <v>43956</v>
      </c>
      <c r="B30" s="41"/>
      <c r="C30" s="51" t="s">
        <v>35</v>
      </c>
      <c r="D30" s="51"/>
      <c r="E30" s="35" t="s">
        <v>9</v>
      </c>
      <c r="F30" s="40">
        <v>0.31983796296296296</v>
      </c>
      <c r="G30" s="40">
        <v>0.70833333333333337</v>
      </c>
      <c r="H30" s="9"/>
    </row>
    <row r="31" spans="1:8" ht="14.25" x14ac:dyDescent="0.25">
      <c r="A31" s="41">
        <f t="shared" si="0"/>
        <v>43957</v>
      </c>
      <c r="B31" s="41"/>
      <c r="C31" s="51" t="s">
        <v>34</v>
      </c>
      <c r="D31" s="51"/>
      <c r="E31" s="35" t="s">
        <v>9</v>
      </c>
      <c r="F31" s="40">
        <v>0.32353009259259258</v>
      </c>
      <c r="G31" s="40">
        <v>0.70833333333333337</v>
      </c>
      <c r="H31" s="4"/>
    </row>
    <row r="32" spans="1:8" ht="15" customHeight="1" x14ac:dyDescent="0.25">
      <c r="A32" s="41">
        <f t="shared" si="0"/>
        <v>43958</v>
      </c>
      <c r="B32" s="41"/>
      <c r="C32" s="51"/>
      <c r="D32" s="51"/>
      <c r="E32" s="35"/>
      <c r="F32" s="40"/>
      <c r="G32" s="40"/>
      <c r="H32" s="15" t="s">
        <v>25</v>
      </c>
    </row>
    <row r="33" spans="1:8" ht="14.25" x14ac:dyDescent="0.25">
      <c r="A33" s="41">
        <f t="shared" si="0"/>
        <v>43959</v>
      </c>
      <c r="B33" s="41"/>
      <c r="C33" s="51" t="s">
        <v>33</v>
      </c>
      <c r="D33" s="51"/>
      <c r="E33" s="35" t="s">
        <v>9</v>
      </c>
      <c r="F33" s="40">
        <v>0.31596064814814812</v>
      </c>
      <c r="G33" s="40">
        <v>0.70833333333333337</v>
      </c>
      <c r="H33" s="4"/>
    </row>
    <row r="34" spans="1:8" ht="15" customHeight="1" x14ac:dyDescent="0.25">
      <c r="A34" s="41">
        <f t="shared" si="0"/>
        <v>43960</v>
      </c>
      <c r="B34" s="41"/>
      <c r="C34" s="51"/>
      <c r="D34" s="51"/>
      <c r="E34" s="35"/>
      <c r="F34" s="40"/>
      <c r="G34" s="40"/>
      <c r="H34" s="15" t="s">
        <v>25</v>
      </c>
    </row>
    <row r="35" spans="1:8" ht="15" customHeight="1" x14ac:dyDescent="0.25">
      <c r="A35" s="41">
        <f t="shared" si="0"/>
        <v>43961</v>
      </c>
      <c r="B35" s="41"/>
      <c r="C35" s="51"/>
      <c r="D35" s="51"/>
      <c r="E35" s="35"/>
      <c r="F35" s="40"/>
      <c r="G35" s="40"/>
      <c r="H35" s="15" t="s">
        <v>25</v>
      </c>
    </row>
    <row r="36" spans="1:8" ht="14.45" customHeight="1" x14ac:dyDescent="0.25">
      <c r="A36" s="41">
        <f t="shared" si="0"/>
        <v>43962</v>
      </c>
      <c r="B36" s="41"/>
      <c r="C36" s="51" t="s">
        <v>31</v>
      </c>
      <c r="D36" s="51"/>
      <c r="E36" s="35" t="s">
        <v>9</v>
      </c>
      <c r="F36" s="40">
        <v>0.32836805555555554</v>
      </c>
      <c r="G36" s="40">
        <v>0.73251157407407408</v>
      </c>
      <c r="H36" s="15"/>
    </row>
    <row r="37" spans="1:8" ht="15" customHeight="1" x14ac:dyDescent="0.25">
      <c r="A37" s="41">
        <f t="shared" si="0"/>
        <v>43963</v>
      </c>
      <c r="B37" s="41"/>
      <c r="C37" s="51" t="s">
        <v>32</v>
      </c>
      <c r="D37" s="51"/>
      <c r="E37" s="35" t="s">
        <v>9</v>
      </c>
      <c r="F37" s="40">
        <v>0.33203703703703707</v>
      </c>
      <c r="G37" s="40">
        <v>0.74309027777777781</v>
      </c>
      <c r="H37" s="9"/>
    </row>
    <row r="38" spans="1:8" ht="14.25" x14ac:dyDescent="0.25">
      <c r="A38" s="41">
        <f t="shared" si="0"/>
        <v>43964</v>
      </c>
      <c r="B38" s="41"/>
      <c r="C38" s="51" t="s">
        <v>30</v>
      </c>
      <c r="D38" s="51"/>
      <c r="E38" s="35" t="s">
        <v>9</v>
      </c>
      <c r="F38" s="40">
        <v>0.32356481481481481</v>
      </c>
      <c r="G38" s="40">
        <v>0.70833333333333337</v>
      </c>
      <c r="H38" s="4"/>
    </row>
    <row r="39" spans="1:8" ht="15" customHeight="1" x14ac:dyDescent="0.25">
      <c r="A39" s="41">
        <f t="shared" si="0"/>
        <v>43965</v>
      </c>
      <c r="B39" s="41"/>
      <c r="C39" s="51" t="s">
        <v>38</v>
      </c>
      <c r="D39" s="51"/>
      <c r="E39" s="35" t="s">
        <v>9</v>
      </c>
      <c r="F39" s="40">
        <v>0.30866898148148147</v>
      </c>
      <c r="G39" s="40">
        <v>0.70833333333333337</v>
      </c>
      <c r="H39" s="4"/>
    </row>
    <row r="40" spans="1:8" ht="14.25" x14ac:dyDescent="0.25">
      <c r="A40" s="41">
        <f t="shared" si="0"/>
        <v>43966</v>
      </c>
      <c r="B40" s="41"/>
      <c r="C40" s="51" t="s">
        <v>27</v>
      </c>
      <c r="D40" s="51"/>
      <c r="E40" s="35" t="s">
        <v>9</v>
      </c>
      <c r="F40" s="40">
        <v>0.30626157407407406</v>
      </c>
      <c r="G40" s="40">
        <v>0.71511574074074069</v>
      </c>
      <c r="H40" s="4"/>
    </row>
    <row r="41" spans="1:8" ht="14.25" customHeight="1" x14ac:dyDescent="0.25">
      <c r="A41" s="41">
        <f t="shared" si="0"/>
        <v>43967</v>
      </c>
      <c r="B41" s="41"/>
      <c r="C41" s="51"/>
      <c r="D41" s="51"/>
      <c r="E41" s="35"/>
      <c r="F41" s="40"/>
      <c r="G41" s="40"/>
      <c r="H41" s="15" t="s">
        <v>25</v>
      </c>
    </row>
    <row r="42" spans="1:8" ht="14.25" customHeight="1" x14ac:dyDescent="0.25">
      <c r="A42" s="41">
        <f t="shared" si="0"/>
        <v>43968</v>
      </c>
      <c r="B42" s="41"/>
      <c r="C42" s="51"/>
      <c r="D42" s="51"/>
      <c r="E42" s="35"/>
      <c r="F42" s="40"/>
      <c r="G42" s="40"/>
      <c r="H42" s="15" t="s">
        <v>25</v>
      </c>
    </row>
    <row r="43" spans="1:8" ht="15" customHeight="1" x14ac:dyDescent="0.25">
      <c r="A43" s="41">
        <f t="shared" si="0"/>
        <v>43969</v>
      </c>
      <c r="B43" s="41"/>
      <c r="C43" s="51" t="s">
        <v>28</v>
      </c>
      <c r="D43" s="51"/>
      <c r="E43" s="35" t="s">
        <v>9</v>
      </c>
      <c r="F43" s="40">
        <v>0.3162962962962963</v>
      </c>
      <c r="G43" s="40">
        <v>0.74111111111111105</v>
      </c>
      <c r="H43" s="4"/>
    </row>
    <row r="44" spans="1:8" ht="14.45" customHeight="1" x14ac:dyDescent="0.25">
      <c r="A44" s="41">
        <f t="shared" si="0"/>
        <v>43970</v>
      </c>
      <c r="B44" s="41"/>
      <c r="C44" s="51" t="s">
        <v>29</v>
      </c>
      <c r="D44" s="51"/>
      <c r="E44" s="35" t="s">
        <v>9</v>
      </c>
      <c r="F44" s="40">
        <v>0.3200810185185185</v>
      </c>
      <c r="G44" s="40">
        <v>0.70833333333333337</v>
      </c>
      <c r="H44" s="4"/>
    </row>
    <row r="45" spans="1:8" x14ac:dyDescent="0.25">
      <c r="A45" s="42"/>
      <c r="B45" s="42"/>
      <c r="C45" s="42"/>
      <c r="D45" s="42"/>
      <c r="E45" s="42"/>
      <c r="F45" s="42"/>
      <c r="G45" s="42"/>
      <c r="H45" s="42"/>
    </row>
    <row r="46" spans="1:8" x14ac:dyDescent="0.25">
      <c r="A46" s="10"/>
      <c r="B46" s="10"/>
      <c r="C46" s="21"/>
      <c r="D46" s="11"/>
      <c r="E46" s="18"/>
      <c r="F46" s="13"/>
      <c r="G46" s="23"/>
      <c r="H46" s="24"/>
    </row>
    <row r="47" spans="1:8" x14ac:dyDescent="0.25">
      <c r="A47" s="10"/>
      <c r="B47" s="10"/>
      <c r="C47" s="21"/>
      <c r="D47" s="11"/>
      <c r="E47" s="18"/>
      <c r="F47" s="13"/>
      <c r="G47" s="13"/>
      <c r="H47" s="6"/>
    </row>
    <row r="48" spans="1:8" ht="14.25" x14ac:dyDescent="0.25">
      <c r="C48" s="12" t="s">
        <v>23</v>
      </c>
      <c r="D48" s="12"/>
      <c r="E48" s="58" t="s">
        <v>24</v>
      </c>
      <c r="F48" s="58"/>
      <c r="G48" s="58"/>
    </row>
    <row r="53" spans="3:8" x14ac:dyDescent="0.25">
      <c r="C53" s="13"/>
      <c r="D53" s="3"/>
      <c r="E53" s="19"/>
      <c r="F53" s="20"/>
      <c r="G53" s="20"/>
    </row>
    <row r="54" spans="3:8" ht="14.25" x14ac:dyDescent="0.25">
      <c r="C54" s="14" t="str">
        <f>C10</f>
        <v>Dwi Aryssandhy Siswanto</v>
      </c>
      <c r="D54" s="3"/>
      <c r="E54" s="57" t="s">
        <v>10</v>
      </c>
      <c r="F54" s="57"/>
      <c r="G54" s="57"/>
      <c r="H54" s="7"/>
    </row>
  </sheetData>
  <mergeCells count="83">
    <mergeCell ref="C40:D40"/>
    <mergeCell ref="A41:B41"/>
    <mergeCell ref="C41:D41"/>
    <mergeCell ref="E54:G54"/>
    <mergeCell ref="E48:G48"/>
    <mergeCell ref="C24:D24"/>
    <mergeCell ref="C42:D42"/>
    <mergeCell ref="C43:D43"/>
    <mergeCell ref="C25:D25"/>
    <mergeCell ref="C26:D26"/>
    <mergeCell ref="C32:D32"/>
    <mergeCell ref="C33:D33"/>
    <mergeCell ref="C31:D31"/>
    <mergeCell ref="C44:D44"/>
    <mergeCell ref="C34:D34"/>
    <mergeCell ref="C35:D35"/>
    <mergeCell ref="C36:D36"/>
    <mergeCell ref="C37:D37"/>
    <mergeCell ref="C38:D38"/>
    <mergeCell ref="H7:I7"/>
    <mergeCell ref="A7:E7"/>
    <mergeCell ref="C30:D30"/>
    <mergeCell ref="C29:D29"/>
    <mergeCell ref="C28:D28"/>
    <mergeCell ref="C15:D15"/>
    <mergeCell ref="C20:D20"/>
    <mergeCell ref="C27:D27"/>
    <mergeCell ref="E13:E14"/>
    <mergeCell ref="C13:D14"/>
    <mergeCell ref="F13:G13"/>
    <mergeCell ref="H13:H14"/>
    <mergeCell ref="C21:D21"/>
    <mergeCell ref="C23:D23"/>
    <mergeCell ref="C22:D22"/>
    <mergeCell ref="C19:D19"/>
    <mergeCell ref="A13:B14"/>
    <mergeCell ref="A18:B18"/>
    <mergeCell ref="A15:B15"/>
    <mergeCell ref="A32:B32"/>
    <mergeCell ref="A20:B20"/>
    <mergeCell ref="A19:B19"/>
    <mergeCell ref="A26:B26"/>
    <mergeCell ref="A25:B25"/>
    <mergeCell ref="A24:B24"/>
    <mergeCell ref="A23:B23"/>
    <mergeCell ref="A22:B22"/>
    <mergeCell ref="A31:B31"/>
    <mergeCell ref="A30:B30"/>
    <mergeCell ref="A29:B29"/>
    <mergeCell ref="A28:B28"/>
    <mergeCell ref="A27:B27"/>
    <mergeCell ref="A16:B16"/>
    <mergeCell ref="C16:D16"/>
    <mergeCell ref="A45:B45"/>
    <mergeCell ref="A43:B43"/>
    <mergeCell ref="A42:B42"/>
    <mergeCell ref="A21:B21"/>
    <mergeCell ref="A33:B33"/>
    <mergeCell ref="C45:D45"/>
    <mergeCell ref="A34:B34"/>
    <mergeCell ref="A35:B35"/>
    <mergeCell ref="A36:B36"/>
    <mergeCell ref="A37:B37"/>
    <mergeCell ref="A38:B38"/>
    <mergeCell ref="A39:B39"/>
    <mergeCell ref="C39:D39"/>
    <mergeCell ref="A40:B40"/>
    <mergeCell ref="A44:B44"/>
    <mergeCell ref="E45:F45"/>
    <mergeCell ref="G45:H45"/>
    <mergeCell ref="G2:G3"/>
    <mergeCell ref="C11:D11"/>
    <mergeCell ref="C2:D3"/>
    <mergeCell ref="C9:D9"/>
    <mergeCell ref="E10:F10"/>
    <mergeCell ref="E11:F11"/>
    <mergeCell ref="A2:A3"/>
    <mergeCell ref="B2:B3"/>
    <mergeCell ref="E2:E3"/>
    <mergeCell ref="E8:F8"/>
    <mergeCell ref="C18:D18"/>
    <mergeCell ref="A17:B17"/>
    <mergeCell ref="C17:D17"/>
  </mergeCells>
  <conditionalFormatting sqref="A15 A17:A44">
    <cfRule type="expression" dxfId="3" priority="148" stopIfTrue="1">
      <formula>OR(WEEKDAY(A15)=7,WEEKDAY(A15)=1)</formula>
    </cfRule>
  </conditionalFormatting>
  <conditionalFormatting sqref="A16">
    <cfRule type="expression" dxfId="2" priority="8" stopIfTrue="1">
      <formula>OR(WEEKDAY(A16)=7,WEEKDAY(A16)=1)</formula>
    </cfRule>
  </conditionalFormatting>
  <conditionalFormatting sqref="H15:H44">
    <cfRule type="cellIs" dxfId="1" priority="2" operator="equal">
      <formula>"Holiday"</formula>
    </cfRule>
  </conditionalFormatting>
  <conditionalFormatting sqref="C15:G44">
    <cfRule type="cellIs" dxfId="0" priority="1" operator="equal">
      <formula>""</formula>
    </cfRule>
  </conditionalFormatting>
  <hyperlinks>
    <hyperlink ref="H2" r:id="rId1" display="http://www.reendoo.com/"/>
  </hyperlinks>
  <printOptions horizontalCentered="1"/>
  <pageMargins left="0.196850393700787" right="0.196850393700787" top="0.196850393700787" bottom="0.196850393700787" header="0.25" footer="6.4960630000000005E-2"/>
  <pageSetup paperSize="9" scale="60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Putri</dc:creator>
  <cp:lastModifiedBy>User</cp:lastModifiedBy>
  <cp:lastPrinted>2020-04-02T04:30:58Z</cp:lastPrinted>
  <dcterms:created xsi:type="dcterms:W3CDTF">2011-12-02T04:33:11Z</dcterms:created>
  <dcterms:modified xsi:type="dcterms:W3CDTF">2020-06-10T00:12:58Z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Timesheet Juli 2016 Agustus.xls</vt:lpwstr>
  </property>
</Properties>
</file>