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m.n./Desktop/ITMO/Информатика/Lab5/"/>
    </mc:Choice>
  </mc:AlternateContent>
  <xr:revisionPtr revIDLastSave="0" documentId="13_ncr:1_{97EE9645-F58D-FF46-AD84-E2499462DDE9}" xr6:coauthVersionLast="47" xr6:coauthVersionMax="47" xr10:uidLastSave="{00000000-0000-0000-0000-000000000000}"/>
  <bookViews>
    <workbookView xWindow="13160" yWindow="1720" windowWidth="18940" windowHeight="17640" xr2:uid="{98388672-4B47-FC48-A9E9-2496D03EC868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2" l="1"/>
  <c r="Q75" i="2"/>
  <c r="V75" i="2"/>
  <c r="L66" i="2"/>
  <c r="Q66" i="2"/>
  <c r="V66" i="2"/>
  <c r="L50" i="2"/>
  <c r="Q50" i="2"/>
  <c r="V50" i="2"/>
  <c r="V74" i="2" l="1"/>
  <c r="V77" i="2" s="1"/>
  <c r="Q74" i="2" l="1"/>
  <c r="Q77" i="2" s="1"/>
  <c r="L74" i="2" l="1"/>
  <c r="L77" i="2" s="1"/>
  <c r="Z36" i="2" l="1"/>
  <c r="W34" i="2"/>
  <c r="T34" i="2"/>
  <c r="Q34" i="2"/>
  <c r="N34" i="2"/>
  <c r="K34" i="2"/>
  <c r="L37" i="2"/>
  <c r="Q37" i="2"/>
  <c r="V37" i="2"/>
  <c r="H31" i="2"/>
  <c r="H39" i="2" s="1"/>
  <c r="V32" i="2"/>
  <c r="L32" i="2"/>
  <c r="R28" i="2"/>
  <c r="Z28" i="2"/>
  <c r="L30" i="2"/>
  <c r="L28" i="2" s="1"/>
  <c r="Q30" i="2"/>
  <c r="Q32" i="2" s="1"/>
  <c r="V30" i="2"/>
  <c r="L29" i="2"/>
  <c r="Q29" i="2"/>
  <c r="Q28" i="2" s="1"/>
  <c r="V29" i="2"/>
  <c r="Z20" i="2"/>
  <c r="L22" i="2"/>
  <c r="Q22" i="2"/>
  <c r="V22" i="2"/>
  <c r="L21" i="2"/>
  <c r="Q21" i="2"/>
  <c r="V21" i="2"/>
  <c r="V10" i="2"/>
  <c r="L10" i="2"/>
  <c r="L38" i="2" s="1"/>
  <c r="L40" i="2" s="1"/>
  <c r="Q10" i="2"/>
  <c r="Q38" i="2" s="1"/>
  <c r="Q40" i="2" s="1"/>
  <c r="V38" i="2" l="1"/>
  <c r="V40" i="2" s="1"/>
  <c r="I31" i="2" l="1"/>
  <c r="I39" i="2" s="1"/>
  <c r="J31" i="2"/>
  <c r="J39" i="2" s="1"/>
  <c r="K31" i="2" l="1"/>
  <c r="K39" i="2" s="1"/>
  <c r="L31" i="2" l="1"/>
  <c r="L39" i="2" s="1"/>
  <c r="M31" i="2" l="1"/>
  <c r="M39" i="2" s="1"/>
  <c r="N31" i="2" l="1"/>
  <c r="N39" i="2" s="1"/>
  <c r="O31" i="2" l="1"/>
  <c r="O39" i="2" s="1"/>
  <c r="P31" i="2" l="1"/>
  <c r="P39" i="2" s="1"/>
  <c r="Q31" i="2" l="1"/>
  <c r="Q39" i="2" s="1"/>
  <c r="R31" i="2" l="1"/>
  <c r="R39" i="2" s="1"/>
  <c r="S31" i="2" l="1"/>
  <c r="S39" i="2" s="1"/>
  <c r="T31" i="2" l="1"/>
  <c r="T39" i="2" s="1"/>
  <c r="U31" i="2" l="1"/>
  <c r="U39" i="2" s="1"/>
  <c r="V31" i="2" l="1"/>
  <c r="V39" i="2" s="1"/>
  <c r="W31" i="2" l="1"/>
  <c r="W39" i="2" s="1"/>
  <c r="X31" i="2" l="1"/>
  <c r="X39" i="2" s="1"/>
  <c r="Z31" i="2" l="1"/>
  <c r="Z39" i="2" s="1"/>
  <c r="Y31" i="2"/>
  <c r="Y39" i="2" s="1"/>
  <c r="C8" i="2" l="1"/>
  <c r="C7" i="2"/>
  <c r="C6" i="2"/>
  <c r="C5" i="2"/>
  <c r="C4" i="2"/>
  <c r="AF22" i="2" l="1"/>
  <c r="AF37" i="2"/>
  <c r="AF29" i="2"/>
  <c r="AF21" i="2"/>
  <c r="AF24" i="2" s="1"/>
  <c r="AF66" i="2"/>
  <c r="AF75" i="2"/>
  <c r="AF30" i="2"/>
  <c r="AF32" i="2" s="1"/>
  <c r="H5" i="2"/>
  <c r="I5" i="2"/>
  <c r="H7" i="2"/>
  <c r="I7" i="2"/>
  <c r="I6" i="2"/>
  <c r="I75" i="2" s="1"/>
  <c r="H6" i="2"/>
  <c r="H75" i="2" s="1"/>
  <c r="I8" i="2"/>
  <c r="H8" i="2"/>
  <c r="H4" i="2"/>
  <c r="I4" i="2"/>
  <c r="I66" i="2" s="1"/>
  <c r="I22" i="2"/>
  <c r="C11" i="2"/>
  <c r="C12" i="2"/>
  <c r="AF59" i="2" s="1"/>
  <c r="U4" i="2"/>
  <c r="U66" i="2" s="1"/>
  <c r="K4" i="2"/>
  <c r="K66" i="2" s="1"/>
  <c r="P4" i="2"/>
  <c r="P66" i="2" s="1"/>
  <c r="M4" i="2"/>
  <c r="M66" i="2" s="1"/>
  <c r="T4" i="2"/>
  <c r="T66" i="2" s="1"/>
  <c r="J4" i="2"/>
  <c r="J66" i="2" s="1"/>
  <c r="S4" i="2"/>
  <c r="S66" i="2" s="1"/>
  <c r="R4" i="2"/>
  <c r="R66" i="2" s="1"/>
  <c r="Z4" i="2"/>
  <c r="Z66" i="2" s="1"/>
  <c r="W4" i="2"/>
  <c r="W66" i="2" s="1"/>
  <c r="Y4" i="2"/>
  <c r="Y66" i="2" s="1"/>
  <c r="O4" i="2"/>
  <c r="O66" i="2" s="1"/>
  <c r="X4" i="2"/>
  <c r="X66" i="2" s="1"/>
  <c r="N4" i="2"/>
  <c r="N66" i="2" s="1"/>
  <c r="R5" i="2"/>
  <c r="J5" i="2"/>
  <c r="K5" i="2"/>
  <c r="W5" i="2"/>
  <c r="S5" i="2"/>
  <c r="T5" i="2"/>
  <c r="U5" i="2"/>
  <c r="M5" i="2"/>
  <c r="Z5" i="2"/>
  <c r="Z11" i="2" s="1"/>
  <c r="P5" i="2"/>
  <c r="N5" i="2"/>
  <c r="X5" i="2"/>
  <c r="O5" i="2"/>
  <c r="Y5" i="2"/>
  <c r="Y11" i="2" s="1"/>
  <c r="P6" i="2"/>
  <c r="P75" i="2" s="1"/>
  <c r="Z6" i="2"/>
  <c r="J6" i="2"/>
  <c r="J75" i="2" s="1"/>
  <c r="Y6" i="2"/>
  <c r="R6" i="2"/>
  <c r="R75" i="2" s="1"/>
  <c r="S6" i="2"/>
  <c r="S75" i="2" s="1"/>
  <c r="T6" i="2"/>
  <c r="T75" i="2" s="1"/>
  <c r="K6" i="2"/>
  <c r="K75" i="2" s="1"/>
  <c r="U6" i="2"/>
  <c r="U75" i="2" s="1"/>
  <c r="M6" i="2"/>
  <c r="M75" i="2" s="1"/>
  <c r="W6" i="2"/>
  <c r="N6" i="2"/>
  <c r="N75" i="2" s="1"/>
  <c r="X6" i="2"/>
  <c r="O6" i="2"/>
  <c r="O75" i="2" s="1"/>
  <c r="C9" i="2"/>
  <c r="O7" i="2"/>
  <c r="Y7" i="2"/>
  <c r="T7" i="2"/>
  <c r="P7" i="2"/>
  <c r="Z7" i="2"/>
  <c r="Z13" i="2" s="1"/>
  <c r="R7" i="2"/>
  <c r="S7" i="2"/>
  <c r="J7" i="2"/>
  <c r="N7" i="2"/>
  <c r="X7" i="2"/>
  <c r="K7" i="2"/>
  <c r="U7" i="2"/>
  <c r="M7" i="2"/>
  <c r="W7" i="2"/>
  <c r="C14" i="2"/>
  <c r="AF74" i="2" s="1"/>
  <c r="AF77" i="2" s="1"/>
  <c r="N8" i="2"/>
  <c r="X8" i="2"/>
  <c r="S8" i="2"/>
  <c r="M8" i="2"/>
  <c r="O8" i="2"/>
  <c r="Y8" i="2"/>
  <c r="Z8" i="2"/>
  <c r="Z14" i="2" s="1"/>
  <c r="Z74" i="2" s="1"/>
  <c r="R8" i="2"/>
  <c r="W8" i="2"/>
  <c r="P8" i="2"/>
  <c r="J8" i="2"/>
  <c r="T8" i="2"/>
  <c r="K8" i="2"/>
  <c r="U8" i="2"/>
  <c r="C10" i="2"/>
  <c r="C13" i="2"/>
  <c r="X11" i="2" l="1"/>
  <c r="W11" i="2" s="1"/>
  <c r="U11" i="2" s="1"/>
  <c r="T11" i="2" s="1"/>
  <c r="S11" i="2" s="1"/>
  <c r="R11" i="2" s="1"/>
  <c r="P11" i="2" s="1"/>
  <c r="O11" i="2" s="1"/>
  <c r="N11" i="2" s="1"/>
  <c r="M11" i="2" s="1"/>
  <c r="K11" i="2" s="1"/>
  <c r="J11" i="2" s="1"/>
  <c r="I11" i="2" s="1"/>
  <c r="H11" i="2" s="1"/>
  <c r="AF67" i="2"/>
  <c r="AF69" i="2" s="1"/>
  <c r="AF58" i="2"/>
  <c r="AF61" i="2" s="1"/>
  <c r="AF51" i="2"/>
  <c r="Y13" i="2"/>
  <c r="X13" i="2" s="1"/>
  <c r="W13" i="2" s="1"/>
  <c r="U13" i="2" s="1"/>
  <c r="T13" i="2" s="1"/>
  <c r="S13" i="2" s="1"/>
  <c r="R13" i="2" s="1"/>
  <c r="P13" i="2" s="1"/>
  <c r="O13" i="2" s="1"/>
  <c r="N13" i="2" s="1"/>
  <c r="M13" i="2" s="1"/>
  <c r="K13" i="2" s="1"/>
  <c r="J13" i="2" s="1"/>
  <c r="I13" i="2" s="1"/>
  <c r="H13" i="2" s="1"/>
  <c r="Y14" i="2"/>
  <c r="X14" i="2" s="1"/>
  <c r="W75" i="2"/>
  <c r="Z12" i="2"/>
  <c r="Y12" i="2" s="1"/>
  <c r="X12" i="2" s="1"/>
  <c r="W12" i="2" s="1"/>
  <c r="U12" i="2" s="1"/>
  <c r="T12" i="2" s="1"/>
  <c r="S12" i="2" s="1"/>
  <c r="R12" i="2" s="1"/>
  <c r="P12" i="2" s="1"/>
  <c r="O12" i="2" s="1"/>
  <c r="N12" i="2" s="1"/>
  <c r="M12" i="2" s="1"/>
  <c r="K12" i="2" s="1"/>
  <c r="J12" i="2" s="1"/>
  <c r="I12" i="2" s="1"/>
  <c r="H12" i="2" s="1"/>
  <c r="Z75" i="2"/>
  <c r="Y73" i="2" s="1"/>
  <c r="AF50" i="2"/>
  <c r="AF38" i="2"/>
  <c r="AF40" i="2" s="1"/>
  <c r="X75" i="2"/>
  <c r="Y75" i="2"/>
  <c r="T30" i="2"/>
  <c r="X30" i="2"/>
  <c r="K30" i="2"/>
  <c r="I9" i="2"/>
  <c r="H9" i="2"/>
  <c r="O30" i="2"/>
  <c r="H66" i="2"/>
  <c r="H10" i="2"/>
  <c r="Y30" i="2"/>
  <c r="W30" i="2"/>
  <c r="S30" i="2"/>
  <c r="R30" i="2"/>
  <c r="N30" i="2"/>
  <c r="J30" i="2"/>
  <c r="M30" i="2"/>
  <c r="Z30" i="2"/>
  <c r="H30" i="2"/>
  <c r="U30" i="2"/>
  <c r="P30" i="2"/>
  <c r="N22" i="2"/>
  <c r="N37" i="2"/>
  <c r="N29" i="2"/>
  <c r="K22" i="2"/>
  <c r="K37" i="2"/>
  <c r="K29" i="2"/>
  <c r="I30" i="2"/>
  <c r="M22" i="2"/>
  <c r="M29" i="2"/>
  <c r="M37" i="2"/>
  <c r="H29" i="2"/>
  <c r="H37" i="2"/>
  <c r="W22" i="2"/>
  <c r="W37" i="2"/>
  <c r="W29" i="2"/>
  <c r="Z22" i="2"/>
  <c r="Z29" i="2"/>
  <c r="Z37" i="2"/>
  <c r="R22" i="2"/>
  <c r="R29" i="2"/>
  <c r="R37" i="2"/>
  <c r="I37" i="2"/>
  <c r="I29" i="2"/>
  <c r="Y22" i="2"/>
  <c r="Y29" i="2"/>
  <c r="Y37" i="2"/>
  <c r="T22" i="2"/>
  <c r="T29" i="2"/>
  <c r="T37" i="2"/>
  <c r="I10" i="2"/>
  <c r="X22" i="2"/>
  <c r="X37" i="2"/>
  <c r="X29" i="2"/>
  <c r="P22" i="2"/>
  <c r="P37" i="2"/>
  <c r="P29" i="2"/>
  <c r="J22" i="2"/>
  <c r="J37" i="2"/>
  <c r="J29" i="2"/>
  <c r="U22" i="2"/>
  <c r="U37" i="2"/>
  <c r="U29" i="2"/>
  <c r="H22" i="2"/>
  <c r="O22" i="2"/>
  <c r="O29" i="2"/>
  <c r="O37" i="2"/>
  <c r="S22" i="2"/>
  <c r="S37" i="2"/>
  <c r="S29" i="2"/>
  <c r="S21" i="2"/>
  <c r="S10" i="2"/>
  <c r="O10" i="2"/>
  <c r="O21" i="2"/>
  <c r="T21" i="2"/>
  <c r="T10" i="2"/>
  <c r="J21" i="2"/>
  <c r="J10" i="2"/>
  <c r="Y10" i="2"/>
  <c r="Y21" i="2"/>
  <c r="W10" i="2"/>
  <c r="W21" i="2"/>
  <c r="Z10" i="2"/>
  <c r="Z50" i="2" s="1"/>
  <c r="Z21" i="2"/>
  <c r="H21" i="2"/>
  <c r="K21" i="2"/>
  <c r="K10" i="2"/>
  <c r="X10" i="2"/>
  <c r="X21" i="2"/>
  <c r="M21" i="2"/>
  <c r="M10" i="2"/>
  <c r="M9" i="2"/>
  <c r="W9" i="2"/>
  <c r="O9" i="2"/>
  <c r="Y9" i="2"/>
  <c r="Z9" i="2"/>
  <c r="Z15" i="2" s="1"/>
  <c r="N9" i="2"/>
  <c r="X9" i="2"/>
  <c r="P9" i="2"/>
  <c r="R9" i="2"/>
  <c r="U9" i="2"/>
  <c r="S9" i="2"/>
  <c r="C15" i="2"/>
  <c r="J9" i="2"/>
  <c r="T9" i="2"/>
  <c r="K9" i="2"/>
  <c r="P10" i="2"/>
  <c r="P21" i="2"/>
  <c r="I21" i="2"/>
  <c r="N10" i="2"/>
  <c r="N21" i="2"/>
  <c r="R10" i="2"/>
  <c r="R21" i="2"/>
  <c r="U21" i="2"/>
  <c r="U10" i="2"/>
  <c r="AF53" i="2" l="1"/>
  <c r="X74" i="2"/>
  <c r="W14" i="2"/>
  <c r="W74" i="2" s="1"/>
  <c r="Y15" i="2"/>
  <c r="Z77" i="2"/>
  <c r="Z59" i="2"/>
  <c r="X15" i="2"/>
  <c r="W15" i="2" s="1"/>
  <c r="U15" i="2" s="1"/>
  <c r="T15" i="2" s="1"/>
  <c r="S15" i="2" s="1"/>
  <c r="R15" i="2" s="1"/>
  <c r="P15" i="2" s="1"/>
  <c r="O15" i="2" s="1"/>
  <c r="N15" i="2" s="1"/>
  <c r="M15" i="2" s="1"/>
  <c r="K15" i="2" s="1"/>
  <c r="J15" i="2" s="1"/>
  <c r="I15" i="2" s="1"/>
  <c r="H15" i="2" s="1"/>
  <c r="P38" i="2"/>
  <c r="P50" i="2"/>
  <c r="Z58" i="2"/>
  <c r="Z51" i="2"/>
  <c r="Z67" i="2"/>
  <c r="Y38" i="2"/>
  <c r="Y50" i="2"/>
  <c r="O38" i="2"/>
  <c r="O50" i="2"/>
  <c r="J38" i="2"/>
  <c r="J50" i="2"/>
  <c r="Z38" i="2"/>
  <c r="Y36" i="2" s="1"/>
  <c r="K38" i="2"/>
  <c r="K50" i="2"/>
  <c r="U38" i="2"/>
  <c r="U50" i="2"/>
  <c r="R38" i="2"/>
  <c r="R50" i="2"/>
  <c r="N38" i="2"/>
  <c r="N50" i="2"/>
  <c r="X38" i="2"/>
  <c r="X50" i="2"/>
  <c r="S38" i="2"/>
  <c r="S50" i="2"/>
  <c r="H38" i="2"/>
  <c r="H50" i="2"/>
  <c r="I38" i="2"/>
  <c r="I50" i="2"/>
  <c r="M38" i="2"/>
  <c r="M50" i="2"/>
  <c r="W38" i="2"/>
  <c r="W50" i="2"/>
  <c r="T38" i="2"/>
  <c r="T50" i="2"/>
  <c r="R32" i="2"/>
  <c r="P28" i="2"/>
  <c r="Z32" i="2"/>
  <c r="Y28" i="2"/>
  <c r="Z24" i="2"/>
  <c r="Y20" i="2"/>
  <c r="U14" i="2" l="1"/>
  <c r="T14" i="2" s="1"/>
  <c r="Z40" i="2"/>
  <c r="Y65" i="2"/>
  <c r="Z69" i="2"/>
  <c r="Z53" i="2"/>
  <c r="Y49" i="2"/>
  <c r="Z61" i="2"/>
  <c r="Y57" i="2"/>
  <c r="O28" i="2"/>
  <c r="P32" i="2"/>
  <c r="Y24" i="2"/>
  <c r="X20" i="2"/>
  <c r="X28" i="2"/>
  <c r="Y32" i="2"/>
  <c r="X36" i="2"/>
  <c r="Y40" i="2"/>
  <c r="U74" i="2" l="1"/>
  <c r="S14" i="2"/>
  <c r="T74" i="2"/>
  <c r="W36" i="2"/>
  <c r="X40" i="2"/>
  <c r="X32" i="2"/>
  <c r="W28" i="2"/>
  <c r="W20" i="2"/>
  <c r="X24" i="2"/>
  <c r="O32" i="2"/>
  <c r="N28" i="2"/>
  <c r="R14" i="2" l="1"/>
  <c r="S74" i="2"/>
  <c r="M28" i="2"/>
  <c r="N32" i="2"/>
  <c r="O26" i="2"/>
  <c r="U20" i="2"/>
  <c r="W24" i="2"/>
  <c r="W32" i="2"/>
  <c r="O34" i="2"/>
  <c r="U28" i="2"/>
  <c r="O42" i="2"/>
  <c r="U36" i="2"/>
  <c r="W40" i="2"/>
  <c r="R74" i="2" l="1"/>
  <c r="P14" i="2"/>
  <c r="T28" i="2"/>
  <c r="U32" i="2"/>
  <c r="U24" i="2"/>
  <c r="T20" i="2"/>
  <c r="T36" i="2"/>
  <c r="U40" i="2"/>
  <c r="M32" i="2"/>
  <c r="K28" i="2"/>
  <c r="O14" i="2" l="1"/>
  <c r="P74" i="2"/>
  <c r="S20" i="2"/>
  <c r="T24" i="2"/>
  <c r="J28" i="2"/>
  <c r="K32" i="2"/>
  <c r="S36" i="2"/>
  <c r="T40" i="2"/>
  <c r="S28" i="2"/>
  <c r="S32" i="2" s="1"/>
  <c r="T32" i="2"/>
  <c r="N14" i="2" l="1"/>
  <c r="O74" i="2"/>
  <c r="R36" i="2"/>
  <c r="S40" i="2"/>
  <c r="I28" i="2"/>
  <c r="J32" i="2"/>
  <c r="R20" i="2"/>
  <c r="S24" i="2"/>
  <c r="M14" i="2" l="1"/>
  <c r="N74" i="2"/>
  <c r="P20" i="2"/>
  <c r="R24" i="2"/>
  <c r="I32" i="2"/>
  <c r="H28" i="2"/>
  <c r="P36" i="2"/>
  <c r="P40" i="2" s="1"/>
  <c r="R40" i="2"/>
  <c r="M74" i="2" l="1"/>
  <c r="K14" i="2"/>
  <c r="O36" i="2"/>
  <c r="H32" i="2"/>
  <c r="I34" i="2"/>
  <c r="O20" i="2"/>
  <c r="P24" i="2"/>
  <c r="X34" i="2" l="1"/>
  <c r="AB32" i="2"/>
  <c r="J14" i="2"/>
  <c r="K74" i="2"/>
  <c r="U34" i="2"/>
  <c r="R34" i="2"/>
  <c r="L34" i="2"/>
  <c r="N36" i="2"/>
  <c r="O40" i="2"/>
  <c r="O24" i="2"/>
  <c r="N20" i="2"/>
  <c r="I14" i="2" l="1"/>
  <c r="J74" i="2"/>
  <c r="M20" i="2"/>
  <c r="N24" i="2"/>
  <c r="M36" i="2"/>
  <c r="N40" i="2"/>
  <c r="H14" i="2" l="1"/>
  <c r="H74" i="2" s="1"/>
  <c r="I74" i="2"/>
  <c r="K36" i="2"/>
  <c r="K40" i="2" s="1"/>
  <c r="M40" i="2"/>
  <c r="K20" i="2"/>
  <c r="M24" i="2"/>
  <c r="J20" i="2" l="1"/>
  <c r="K24" i="2"/>
  <c r="J36" i="2"/>
  <c r="I36" i="2" l="1"/>
  <c r="J40" i="2"/>
  <c r="I20" i="2"/>
  <c r="J24" i="2"/>
  <c r="H20" i="2" l="1"/>
  <c r="I26" i="2" s="1"/>
  <c r="I24" i="2"/>
  <c r="H36" i="2"/>
  <c r="I42" i="2" s="1"/>
  <c r="I40" i="2"/>
  <c r="H40" i="2" l="1"/>
  <c r="AB40" i="2" s="1"/>
  <c r="H24" i="2"/>
  <c r="X26" i="2" l="1"/>
  <c r="AB24" i="2"/>
  <c r="U42" i="2"/>
  <c r="X42" i="2"/>
  <c r="R42" i="2"/>
  <c r="U26" i="2"/>
  <c r="R26" i="2"/>
  <c r="L26" i="2"/>
  <c r="L42" i="2"/>
  <c r="H59" i="2"/>
  <c r="V59" i="2"/>
  <c r="V61" i="2" s="1"/>
  <c r="N59" i="2"/>
  <c r="K59" i="2"/>
  <c r="J59" i="2"/>
  <c r="W59" i="2"/>
  <c r="O59" i="2"/>
  <c r="U59" i="2"/>
  <c r="M59" i="2"/>
  <c r="T59" i="2"/>
  <c r="L59" i="2"/>
  <c r="L61" i="2" s="1"/>
  <c r="S59" i="2"/>
  <c r="R59" i="2"/>
  <c r="Q59" i="2"/>
  <c r="Q61" i="2" s="1"/>
  <c r="I59" i="2"/>
  <c r="X59" i="2"/>
  <c r="P59" i="2"/>
  <c r="H58" i="2"/>
  <c r="H51" i="2"/>
  <c r="H67" i="2"/>
  <c r="L51" i="2"/>
  <c r="L53" i="2" s="1"/>
  <c r="Q51" i="2"/>
  <c r="Q53" i="2" s="1"/>
  <c r="V51" i="2"/>
  <c r="V53" i="2" s="1"/>
  <c r="W51" i="2"/>
  <c r="W58" i="2"/>
  <c r="W67" i="2"/>
  <c r="O58" i="2"/>
  <c r="O67" i="2"/>
  <c r="O51" i="2"/>
  <c r="U51" i="2"/>
  <c r="U58" i="2"/>
  <c r="U67" i="2"/>
  <c r="M58" i="2"/>
  <c r="M67" i="2"/>
  <c r="M51" i="2"/>
  <c r="V67" i="2"/>
  <c r="V58" i="2"/>
  <c r="N51" i="2"/>
  <c r="N58" i="2"/>
  <c r="N67" i="2"/>
  <c r="T58" i="2"/>
  <c r="T67" i="2"/>
  <c r="T51" i="2"/>
  <c r="S58" i="2"/>
  <c r="S67" i="2"/>
  <c r="S51" i="2"/>
  <c r="K58" i="2"/>
  <c r="K51" i="2"/>
  <c r="K67" i="2"/>
  <c r="R67" i="2"/>
  <c r="R51" i="2"/>
  <c r="R58" i="2"/>
  <c r="J67" i="2"/>
  <c r="J51" i="2"/>
  <c r="J58" i="2"/>
  <c r="L58" i="2"/>
  <c r="L67" i="2"/>
  <c r="Q58" i="2"/>
  <c r="Q67" i="2"/>
  <c r="I67" i="2"/>
  <c r="I51" i="2"/>
  <c r="I58" i="2"/>
  <c r="X67" i="2"/>
  <c r="X58" i="2"/>
  <c r="X51" i="2"/>
  <c r="P67" i="2"/>
  <c r="P58" i="2"/>
  <c r="P51" i="2"/>
  <c r="Y51" i="2"/>
  <c r="X49" i="2" s="1"/>
  <c r="Y67" i="2"/>
  <c r="Y69" i="2" s="1"/>
  <c r="X65" i="2"/>
  <c r="W65" i="2" s="1"/>
  <c r="Y58" i="2"/>
  <c r="U65" i="2" l="1"/>
  <c r="O71" i="2"/>
  <c r="W69" i="2"/>
  <c r="W49" i="2"/>
  <c r="X53" i="2"/>
  <c r="X69" i="2"/>
  <c r="Y53" i="2"/>
  <c r="W53" i="2" l="1"/>
  <c r="U49" i="2"/>
  <c r="O55" i="2"/>
  <c r="U69" i="2"/>
  <c r="T65" i="2"/>
  <c r="T69" i="2" l="1"/>
  <c r="S65" i="2"/>
  <c r="U53" i="2"/>
  <c r="T49" i="2"/>
  <c r="T53" i="2" l="1"/>
  <c r="S49" i="2"/>
  <c r="R65" i="2"/>
  <c r="S69" i="2"/>
  <c r="Q65" i="2" l="1"/>
  <c r="P65" i="2" s="1"/>
  <c r="R69" i="2"/>
  <c r="S53" i="2"/>
  <c r="R49" i="2"/>
  <c r="R53" i="2" l="1"/>
  <c r="P49" i="2"/>
  <c r="P69" i="2"/>
  <c r="O65" i="2"/>
  <c r="O69" i="2" l="1"/>
  <c r="N65" i="2"/>
  <c r="O49" i="2"/>
  <c r="P53" i="2"/>
  <c r="O53" i="2" l="1"/>
  <c r="N49" i="2"/>
  <c r="N69" i="2"/>
  <c r="M65" i="2"/>
  <c r="M49" i="2" l="1"/>
  <c r="N53" i="2"/>
  <c r="M69" i="2"/>
  <c r="K65" i="2"/>
  <c r="K69" i="2" l="1"/>
  <c r="J65" i="2"/>
  <c r="K49" i="2"/>
  <c r="M53" i="2"/>
  <c r="J49" i="2" l="1"/>
  <c r="K53" i="2"/>
  <c r="I65" i="2"/>
  <c r="J69" i="2"/>
  <c r="H65" i="2" l="1"/>
  <c r="I69" i="2"/>
  <c r="I49" i="2"/>
  <c r="J53" i="2"/>
  <c r="I53" i="2" l="1"/>
  <c r="H49" i="2"/>
  <c r="H69" i="2"/>
  <c r="AB69" i="2" s="1"/>
  <c r="I71" i="2"/>
  <c r="U71" i="2" l="1"/>
  <c r="R71" i="2"/>
  <c r="X71" i="2"/>
  <c r="L71" i="2"/>
  <c r="I55" i="2"/>
  <c r="H53" i="2"/>
  <c r="AB53" i="2" s="1"/>
  <c r="U55" i="2" l="1"/>
  <c r="X55" i="2"/>
  <c r="R55" i="2"/>
  <c r="L55" i="2"/>
  <c r="Y59" i="2"/>
  <c r="Y61" i="2" s="1"/>
  <c r="Y74" i="2"/>
  <c r="X73" i="2" s="1"/>
  <c r="W73" i="2" l="1"/>
  <c r="W77" i="2" s="1"/>
  <c r="X77" i="2"/>
  <c r="Y77" i="2"/>
  <c r="X57" i="2"/>
  <c r="W57" i="2" s="1"/>
  <c r="U73" i="2"/>
  <c r="O63" i="2"/>
  <c r="W61" i="2"/>
  <c r="U57" i="2"/>
  <c r="X61" i="2" l="1"/>
  <c r="U77" i="2"/>
  <c r="T73" i="2"/>
  <c r="U61" i="2"/>
  <c r="T57" i="2"/>
  <c r="T77" i="2" l="1"/>
  <c r="S73" i="2"/>
  <c r="T61" i="2"/>
  <c r="S57" i="2"/>
  <c r="S77" i="2" l="1"/>
  <c r="R73" i="2"/>
  <c r="R57" i="2"/>
  <c r="S61" i="2"/>
  <c r="R77" i="2" l="1"/>
  <c r="P73" i="2"/>
  <c r="P57" i="2"/>
  <c r="R61" i="2"/>
  <c r="O73" i="2" l="1"/>
  <c r="P77" i="2"/>
  <c r="O57" i="2"/>
  <c r="P61" i="2"/>
  <c r="O77" i="2" l="1"/>
  <c r="N73" i="2"/>
  <c r="N57" i="2"/>
  <c r="O61" i="2"/>
  <c r="N77" i="2" l="1"/>
  <c r="M73" i="2"/>
  <c r="N61" i="2"/>
  <c r="M57" i="2"/>
  <c r="M77" i="2" l="1"/>
  <c r="K73" i="2"/>
  <c r="M61" i="2"/>
  <c r="K57" i="2"/>
  <c r="K77" i="2" l="1"/>
  <c r="J73" i="2"/>
  <c r="K61" i="2"/>
  <c r="J57" i="2"/>
  <c r="J77" i="2" l="1"/>
  <c r="I73" i="2"/>
  <c r="J61" i="2"/>
  <c r="I57" i="2"/>
  <c r="H73" i="2" l="1"/>
  <c r="H77" i="2" s="1"/>
  <c r="I77" i="2"/>
  <c r="I61" i="2"/>
  <c r="H57" i="2"/>
  <c r="AB77" i="2" l="1"/>
  <c r="I63" i="2"/>
  <c r="H61" i="2"/>
  <c r="AB61" i="2" s="1"/>
  <c r="X63" i="2" l="1"/>
  <c r="L63" i="2"/>
  <c r="U63" i="2"/>
  <c r="R63" i="2"/>
</calcChain>
</file>

<file path=xl/sharedStrings.xml><?xml version="1.0" encoding="utf-8"?>
<sst xmlns="http://schemas.openxmlformats.org/spreadsheetml/2006/main" count="299" uniqueCount="84">
  <si>
    <t>A=</t>
  </si>
  <si>
    <t>C=</t>
  </si>
  <si>
    <t>X1=</t>
  </si>
  <si>
    <t>X2=</t>
  </si>
  <si>
    <t>X3=</t>
  </si>
  <si>
    <t>A+C=</t>
  </si>
  <si>
    <t>X4=</t>
  </si>
  <si>
    <t>X5=</t>
  </si>
  <si>
    <t>C-A=</t>
  </si>
  <si>
    <t>X6=</t>
  </si>
  <si>
    <t>65536-X4=</t>
  </si>
  <si>
    <t>X7=</t>
  </si>
  <si>
    <t>A + C + C=</t>
  </si>
  <si>
    <t>-X1=</t>
  </si>
  <si>
    <t>X8=</t>
  </si>
  <si>
    <t>-X2=</t>
  </si>
  <si>
    <t>X9=</t>
  </si>
  <si>
    <t>-X3=</t>
  </si>
  <si>
    <t>X10=</t>
  </si>
  <si>
    <t>-X4=</t>
  </si>
  <si>
    <t>X11=</t>
  </si>
  <si>
    <t>-X5=</t>
  </si>
  <si>
    <t>X12=</t>
  </si>
  <si>
    <t>-X6=</t>
  </si>
  <si>
    <t>B1=</t>
  </si>
  <si>
    <t>.</t>
  </si>
  <si>
    <t>B2=</t>
  </si>
  <si>
    <t>B3=</t>
  </si>
  <si>
    <t>B4=</t>
  </si>
  <si>
    <t>B5=</t>
  </si>
  <si>
    <t>B6=</t>
  </si>
  <si>
    <t>B7=</t>
  </si>
  <si>
    <t>-B1=</t>
  </si>
  <si>
    <t>B8=</t>
  </si>
  <si>
    <t>-B2=</t>
  </si>
  <si>
    <t>B9=</t>
  </si>
  <si>
    <t>-B3=</t>
  </si>
  <si>
    <t>B10=</t>
  </si>
  <si>
    <t>-B4=</t>
  </si>
  <si>
    <t>B11=</t>
  </si>
  <si>
    <t>-B5=</t>
  </si>
  <si>
    <t>-B6=</t>
  </si>
  <si>
    <t>B12=</t>
  </si>
  <si>
    <t>1)</t>
  </si>
  <si>
    <t>B1</t>
  </si>
  <si>
    <t>+</t>
  </si>
  <si>
    <t>B2</t>
  </si>
  <si>
    <t>--------</t>
  </si>
  <si>
    <t>2)</t>
  </si>
  <si>
    <t>B3</t>
  </si>
  <si>
    <t>3)</t>
  </si>
  <si>
    <t>B7</t>
  </si>
  <si>
    <t>4)</t>
  </si>
  <si>
    <t>B8</t>
  </si>
  <si>
    <t>CF=</t>
  </si>
  <si>
    <t>PF=</t>
  </si>
  <si>
    <t>AF=</t>
  </si>
  <si>
    <t>ZF=</t>
  </si>
  <si>
    <t>SF=</t>
  </si>
  <si>
    <t>OF=</t>
  </si>
  <si>
    <t>B9</t>
  </si>
  <si>
    <t>5)</t>
  </si>
  <si>
    <t>6)</t>
  </si>
  <si>
    <t>B11</t>
  </si>
  <si>
    <t>7)</t>
  </si>
  <si>
    <t>=</t>
  </si>
  <si>
    <t>X1</t>
  </si>
  <si>
    <t>X2</t>
  </si>
  <si>
    <t>X3</t>
  </si>
  <si>
    <t>X7</t>
  </si>
  <si>
    <t>X8</t>
  </si>
  <si>
    <t>X9</t>
  </si>
  <si>
    <t>X11</t>
  </si>
  <si>
    <t>--------------</t>
  </si>
  <si>
    <t>-----</t>
  </si>
  <si>
    <t>------</t>
  </si>
  <si>
    <t>При сложении двух положительных слагаемых получено положительное число. Результат выполнения операции в 2 системе счисления верный и корректный, совпадает с суммой в 10 системе счисления.</t>
  </si>
  <si>
    <t>При сложении двух положительных слагаемых получено отрицательное число. Результат выполнения операции неверный вследствие возникающего переполнения.</t>
  </si>
  <si>
    <t>При сложении положительного и отрицательного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</si>
  <si>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отрицательных слагаемых получено отрицательное число. Результат выполнения операции неверный вследствие возникающего переполнения.</t>
  </si>
  <si>
    <t>При сложении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</si>
  <si>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t>При сложении отрицательных слагаемых получено отрицательное число. Результат выполнения операции в 2 системе счисление верный и корректный, совпадает с суммой в 10 системе счисления.</t>
  </si>
  <si>
    <t>результат верен</t>
  </si>
  <si>
    <t>переполнение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</si>
</sst>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sz val="12"/>
      <color theme="1"/>
      <name val="TimesNewRomanPSMT"/>
    </font>
    <font>
      <sz val="9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A4BB-504F-5E40-BE8B-A154783B82A5}">
  <sheetPr codeName="Лист1"/>
  <dimension ref="A1:AL79"/>
  <sheetViews>
    <sheetView tabSelected="1" view="pageLayout" topLeftCell="AA15" zoomScale="75" zoomScaleNormal="43" zoomScalePageLayoutView="75" workbookViewId="0">
      <selection activeCell="AH21" sqref="AH21:AL24"/>
    </sheetView>
  </sheetViews>
  <sheetFormatPr baseColWidth="10" defaultRowHeight="16"/>
  <cols>
    <col min="7" max="7" width="4.6640625" customWidth="1"/>
    <col min="8" max="26" width="4.33203125" customWidth="1"/>
    <col min="33" max="33" width="15.5" customWidth="1"/>
  </cols>
  <sheetData>
    <row r="1" spans="1:26">
      <c r="B1" t="s">
        <v>0</v>
      </c>
      <c r="C1">
        <v>6006</v>
      </c>
    </row>
    <row r="2" spans="1:26">
      <c r="B2" t="s">
        <v>1</v>
      </c>
      <c r="C2" s="1">
        <v>24257</v>
      </c>
      <c r="E2" s="1"/>
    </row>
    <row r="4" spans="1:26">
      <c r="A4" t="s">
        <v>2</v>
      </c>
      <c r="B4" t="s">
        <v>0</v>
      </c>
      <c r="C4">
        <f>C1</f>
        <v>6006</v>
      </c>
      <c r="E4" t="s">
        <v>24</v>
      </c>
      <c r="G4" s="3"/>
      <c r="H4" s="3">
        <f t="shared" ref="H4:H9" si="0">MOD(QUOTIENT(C4,32768),2)</f>
        <v>0</v>
      </c>
      <c r="I4" s="3">
        <f t="shared" ref="I4:I9" si="1">MOD(QUOTIENT(C4,16384),2)</f>
        <v>0</v>
      </c>
      <c r="J4" s="3">
        <f>MOD(QUOTIENT(C4,8192),2)</f>
        <v>0</v>
      </c>
      <c r="K4" s="3">
        <f>MOD(QUOTIENT(C4,4096),2)</f>
        <v>1</v>
      </c>
      <c r="L4" s="3" t="s">
        <v>25</v>
      </c>
      <c r="M4" s="3">
        <f>MOD(QUOTIENT(C4,2048),2)</f>
        <v>0</v>
      </c>
      <c r="N4" s="3">
        <f>MOD(QUOTIENT(C4,1024),2)</f>
        <v>1</v>
      </c>
      <c r="O4" s="3">
        <f>MOD(QUOTIENT(C4,512),2)</f>
        <v>1</v>
      </c>
      <c r="P4" s="3">
        <f>MOD(QUOTIENT(C4,256),2)</f>
        <v>1</v>
      </c>
      <c r="Q4" s="3" t="s">
        <v>25</v>
      </c>
      <c r="R4" s="3">
        <f>MOD(QUOTIENT(C4,128),2)</f>
        <v>0</v>
      </c>
      <c r="S4" s="3">
        <f>MOD(QUOTIENT(C4,64),2)</f>
        <v>1</v>
      </c>
      <c r="T4" s="3">
        <f>MOD(QUOTIENT(C4,32),2)</f>
        <v>1</v>
      </c>
      <c r="U4" s="3">
        <f>MOD(QUOTIENT(C4,16),2)</f>
        <v>1</v>
      </c>
      <c r="V4" s="3" t="s">
        <v>25</v>
      </c>
      <c r="W4" s="3">
        <f>MOD(QUOTIENT(C4,8),2)</f>
        <v>0</v>
      </c>
      <c r="X4" s="3">
        <f>MOD(QUOTIENT(C4,4),2)</f>
        <v>1</v>
      </c>
      <c r="Y4" s="3">
        <f>MOD(QUOTIENT(C4,2),2)</f>
        <v>1</v>
      </c>
      <c r="Z4" s="3">
        <f>MOD(C4,2)</f>
        <v>0</v>
      </c>
    </row>
    <row r="5" spans="1:26">
      <c r="A5" t="s">
        <v>3</v>
      </c>
      <c r="B5" t="s">
        <v>1</v>
      </c>
      <c r="C5">
        <f>C2</f>
        <v>24257</v>
      </c>
      <c r="E5" t="s">
        <v>26</v>
      </c>
      <c r="G5" s="3"/>
      <c r="H5" s="3">
        <f t="shared" si="0"/>
        <v>0</v>
      </c>
      <c r="I5" s="3">
        <f t="shared" si="1"/>
        <v>1</v>
      </c>
      <c r="J5" s="3">
        <f t="shared" ref="J5:J9" si="2">MOD(QUOTIENT(C5,8192),2)</f>
        <v>0</v>
      </c>
      <c r="K5" s="3">
        <f t="shared" ref="K5:K9" si="3">MOD(QUOTIENT(C5,4096),2)</f>
        <v>1</v>
      </c>
      <c r="L5" s="3" t="s">
        <v>25</v>
      </c>
      <c r="M5" s="3">
        <f t="shared" ref="M5:M9" si="4">MOD(QUOTIENT(C5,2048),2)</f>
        <v>1</v>
      </c>
      <c r="N5" s="3">
        <f t="shared" ref="N5:N9" si="5">MOD(QUOTIENT(C5,1024),2)</f>
        <v>1</v>
      </c>
      <c r="O5" s="3">
        <f t="shared" ref="O5:O9" si="6">MOD(QUOTIENT(C5,512),2)</f>
        <v>1</v>
      </c>
      <c r="P5" s="3">
        <f t="shared" ref="P5:P9" si="7">MOD(QUOTIENT(C5,256),2)</f>
        <v>0</v>
      </c>
      <c r="Q5" s="3" t="s">
        <v>25</v>
      </c>
      <c r="R5" s="3">
        <f t="shared" ref="R5:R9" si="8">MOD(QUOTIENT(C5,128),2)</f>
        <v>1</v>
      </c>
      <c r="S5" s="3">
        <f t="shared" ref="S5:S9" si="9">MOD(QUOTIENT(C5,64),2)</f>
        <v>1</v>
      </c>
      <c r="T5" s="3">
        <f t="shared" ref="T5:T9" si="10">MOD(QUOTIENT(C5,32),2)</f>
        <v>0</v>
      </c>
      <c r="U5" s="3">
        <f t="shared" ref="U5:U9" si="11">MOD(QUOTIENT(C5,16),2)</f>
        <v>0</v>
      </c>
      <c r="V5" s="3" t="s">
        <v>25</v>
      </c>
      <c r="W5" s="3">
        <f t="shared" ref="W5:W9" si="12">MOD(QUOTIENT(C5,8),2)</f>
        <v>0</v>
      </c>
      <c r="X5" s="3">
        <f t="shared" ref="X5:X9" si="13">MOD(QUOTIENT(C5,4),2)</f>
        <v>0</v>
      </c>
      <c r="Y5" s="11">
        <f t="shared" ref="Y5:Y9" si="14">MOD(QUOTIENT(C5,2),2)</f>
        <v>0</v>
      </c>
      <c r="Z5" s="3">
        <f t="shared" ref="Z5:Z9" si="15">MOD(C5,2)</f>
        <v>1</v>
      </c>
    </row>
    <row r="6" spans="1:26">
      <c r="A6" t="s">
        <v>4</v>
      </c>
      <c r="B6" t="s">
        <v>5</v>
      </c>
      <c r="C6">
        <f>C1+C2</f>
        <v>30263</v>
      </c>
      <c r="E6" t="s">
        <v>27</v>
      </c>
      <c r="G6" s="3"/>
      <c r="H6" s="3">
        <f t="shared" si="0"/>
        <v>0</v>
      </c>
      <c r="I6" s="3">
        <f t="shared" si="1"/>
        <v>1</v>
      </c>
      <c r="J6" s="3">
        <f t="shared" si="2"/>
        <v>1</v>
      </c>
      <c r="K6" s="3">
        <f t="shared" si="3"/>
        <v>1</v>
      </c>
      <c r="L6" s="3" t="s">
        <v>25</v>
      </c>
      <c r="M6" s="3">
        <f t="shared" si="4"/>
        <v>0</v>
      </c>
      <c r="N6" s="3">
        <f t="shared" si="5"/>
        <v>1</v>
      </c>
      <c r="O6" s="3">
        <f t="shared" si="6"/>
        <v>1</v>
      </c>
      <c r="P6" s="3">
        <f t="shared" si="7"/>
        <v>0</v>
      </c>
      <c r="Q6" s="3" t="s">
        <v>25</v>
      </c>
      <c r="R6" s="3">
        <f t="shared" si="8"/>
        <v>0</v>
      </c>
      <c r="S6" s="3">
        <f t="shared" si="9"/>
        <v>0</v>
      </c>
      <c r="T6" s="3">
        <f t="shared" si="10"/>
        <v>1</v>
      </c>
      <c r="U6" s="3">
        <f t="shared" si="11"/>
        <v>1</v>
      </c>
      <c r="V6" s="3" t="s">
        <v>25</v>
      </c>
      <c r="W6" s="3">
        <f t="shared" si="12"/>
        <v>0</v>
      </c>
      <c r="X6" s="3">
        <f t="shared" si="13"/>
        <v>1</v>
      </c>
      <c r="Y6" s="3">
        <f t="shared" si="14"/>
        <v>1</v>
      </c>
      <c r="Z6" s="3">
        <f t="shared" si="15"/>
        <v>1</v>
      </c>
    </row>
    <row r="7" spans="1:26">
      <c r="A7" t="s">
        <v>6</v>
      </c>
      <c r="B7" t="s">
        <v>12</v>
      </c>
      <c r="C7">
        <f>C1+C2+C2</f>
        <v>54520</v>
      </c>
      <c r="E7" t="s">
        <v>28</v>
      </c>
      <c r="G7" s="3"/>
      <c r="H7" s="3">
        <f t="shared" si="0"/>
        <v>1</v>
      </c>
      <c r="I7" s="3">
        <f t="shared" si="1"/>
        <v>1</v>
      </c>
      <c r="J7" s="3">
        <f t="shared" si="2"/>
        <v>0</v>
      </c>
      <c r="K7" s="3">
        <f t="shared" si="3"/>
        <v>1</v>
      </c>
      <c r="L7" s="3" t="s">
        <v>25</v>
      </c>
      <c r="M7" s="3">
        <f t="shared" si="4"/>
        <v>0</v>
      </c>
      <c r="N7" s="3">
        <f t="shared" si="5"/>
        <v>1</v>
      </c>
      <c r="O7" s="3">
        <f t="shared" si="6"/>
        <v>0</v>
      </c>
      <c r="P7" s="3">
        <f t="shared" si="7"/>
        <v>0</v>
      </c>
      <c r="Q7" s="3" t="s">
        <v>25</v>
      </c>
      <c r="R7" s="3">
        <f t="shared" si="8"/>
        <v>1</v>
      </c>
      <c r="S7" s="3">
        <f t="shared" si="9"/>
        <v>1</v>
      </c>
      <c r="T7" s="3">
        <f t="shared" si="10"/>
        <v>1</v>
      </c>
      <c r="U7" s="3">
        <f t="shared" si="11"/>
        <v>1</v>
      </c>
      <c r="V7" s="3" t="s">
        <v>25</v>
      </c>
      <c r="W7" s="3">
        <f t="shared" si="12"/>
        <v>1</v>
      </c>
      <c r="X7" s="3">
        <f t="shared" si="13"/>
        <v>0</v>
      </c>
      <c r="Y7" s="3">
        <f t="shared" si="14"/>
        <v>0</v>
      </c>
      <c r="Z7" s="3">
        <f t="shared" si="15"/>
        <v>0</v>
      </c>
    </row>
    <row r="8" spans="1:26">
      <c r="A8" t="s">
        <v>7</v>
      </c>
      <c r="B8" t="s">
        <v>8</v>
      </c>
      <c r="C8">
        <f>C2-C1</f>
        <v>18251</v>
      </c>
      <c r="E8" t="s">
        <v>29</v>
      </c>
      <c r="G8" s="3"/>
      <c r="H8" s="3">
        <f t="shared" si="0"/>
        <v>0</v>
      </c>
      <c r="I8" s="3">
        <f t="shared" si="1"/>
        <v>1</v>
      </c>
      <c r="J8" s="3">
        <f t="shared" si="2"/>
        <v>0</v>
      </c>
      <c r="K8" s="3">
        <f t="shared" si="3"/>
        <v>0</v>
      </c>
      <c r="L8" s="3" t="s">
        <v>25</v>
      </c>
      <c r="M8" s="3">
        <f t="shared" si="4"/>
        <v>0</v>
      </c>
      <c r="N8" s="3">
        <f t="shared" si="5"/>
        <v>1</v>
      </c>
      <c r="O8" s="3">
        <f t="shared" si="6"/>
        <v>1</v>
      </c>
      <c r="P8" s="3">
        <f t="shared" si="7"/>
        <v>1</v>
      </c>
      <c r="Q8" s="3" t="s">
        <v>25</v>
      </c>
      <c r="R8" s="3">
        <f t="shared" si="8"/>
        <v>0</v>
      </c>
      <c r="S8" s="3">
        <f t="shared" si="9"/>
        <v>1</v>
      </c>
      <c r="T8" s="3">
        <f t="shared" si="10"/>
        <v>0</v>
      </c>
      <c r="U8" s="3">
        <f t="shared" si="11"/>
        <v>0</v>
      </c>
      <c r="V8" s="3" t="s">
        <v>25</v>
      </c>
      <c r="W8" s="3">
        <f t="shared" si="12"/>
        <v>1</v>
      </c>
      <c r="X8" s="3">
        <f t="shared" si="13"/>
        <v>0</v>
      </c>
      <c r="Y8" s="3">
        <f t="shared" si="14"/>
        <v>1</v>
      </c>
      <c r="Z8" s="3">
        <f t="shared" si="15"/>
        <v>1</v>
      </c>
    </row>
    <row r="9" spans="1:26" ht="17" customHeight="1">
      <c r="A9" t="s">
        <v>9</v>
      </c>
      <c r="B9" t="s">
        <v>10</v>
      </c>
      <c r="C9">
        <f>65536-C7</f>
        <v>11016</v>
      </c>
      <c r="E9" t="s">
        <v>30</v>
      </c>
      <c r="G9" s="3"/>
      <c r="H9" s="3">
        <f t="shared" si="0"/>
        <v>0</v>
      </c>
      <c r="I9" s="3">
        <f t="shared" si="1"/>
        <v>0</v>
      </c>
      <c r="J9" s="3">
        <f t="shared" si="2"/>
        <v>1</v>
      </c>
      <c r="K9" s="3">
        <f t="shared" si="3"/>
        <v>0</v>
      </c>
      <c r="L9" s="3" t="s">
        <v>25</v>
      </c>
      <c r="M9" s="3">
        <f t="shared" si="4"/>
        <v>1</v>
      </c>
      <c r="N9" s="3">
        <f t="shared" si="5"/>
        <v>0</v>
      </c>
      <c r="O9" s="3">
        <f t="shared" si="6"/>
        <v>1</v>
      </c>
      <c r="P9" s="3">
        <f t="shared" si="7"/>
        <v>1</v>
      </c>
      <c r="Q9" s="3" t="s">
        <v>25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">
        <f t="shared" si="11"/>
        <v>0</v>
      </c>
      <c r="V9" s="3" t="s">
        <v>25</v>
      </c>
      <c r="W9" s="3">
        <f t="shared" si="12"/>
        <v>1</v>
      </c>
      <c r="X9" s="3">
        <f t="shared" si="13"/>
        <v>0</v>
      </c>
      <c r="Y9" s="3">
        <f t="shared" si="14"/>
        <v>0</v>
      </c>
      <c r="Z9" s="3">
        <f t="shared" si="15"/>
        <v>0</v>
      </c>
    </row>
    <row r="10" spans="1:26">
      <c r="A10" t="s">
        <v>11</v>
      </c>
      <c r="B10" s="2" t="s">
        <v>13</v>
      </c>
      <c r="C10">
        <f t="shared" ref="C10:C15" si="16">-C4</f>
        <v>-6006</v>
      </c>
      <c r="D10" s="2"/>
      <c r="E10" t="s">
        <v>31</v>
      </c>
      <c r="F10" s="2" t="s">
        <v>32</v>
      </c>
      <c r="G10" s="3"/>
      <c r="H10" s="3">
        <f>MOD(H4+1,2)</f>
        <v>1</v>
      </c>
      <c r="I10" s="3">
        <f>IF(SUM(I$4:$Z4)&gt;1,MOD(I4+1,2),I4)</f>
        <v>1</v>
      </c>
      <c r="J10" s="3">
        <f>IF(SUM(J$4:$Z4)&gt;1,MOD(J4+1,2),J4)</f>
        <v>1</v>
      </c>
      <c r="K10" s="3">
        <f>IF(SUM(K$4:$Z4)&gt;1,MOD(K4+1,2),K4)</f>
        <v>0</v>
      </c>
      <c r="L10" s="3" t="str">
        <f>L4</f>
        <v>.</v>
      </c>
      <c r="M10" s="3">
        <f>IF(SUM(M$4:$Z4)&gt;1,MOD(M4+1,2),M4)</f>
        <v>1</v>
      </c>
      <c r="N10" s="3">
        <f>IF(SUM(N$4:$Z4)&gt;1,MOD(N4+1,2),N4)</f>
        <v>0</v>
      </c>
      <c r="O10" s="3">
        <f>IF(SUM(O$4:$Z4)&gt;1,MOD(O4+1,2),O4)</f>
        <v>0</v>
      </c>
      <c r="P10" s="3">
        <f>IF(SUM(P$4:$Z4)&gt;1,MOD(P4+1,2),P4)</f>
        <v>0</v>
      </c>
      <c r="Q10" s="3" t="str">
        <f>Q4</f>
        <v>.</v>
      </c>
      <c r="R10" s="3">
        <f>IF(SUM(R$4:$Z4)&gt;1,MOD(R4+1,2),R4)</f>
        <v>1</v>
      </c>
      <c r="S10" s="3">
        <f>IF(SUM(S$4:$Z4)&gt;1,MOD(S4+1,2),S4)</f>
        <v>0</v>
      </c>
      <c r="T10" s="3">
        <f>IF(SUM(T$4:$Z4)&gt;1,MOD(T4+1,2),T4)</f>
        <v>0</v>
      </c>
      <c r="U10" s="3">
        <f>IF(SUM(U$4:$Z4)&gt;1,MOD(U4+1,2),U4)</f>
        <v>0</v>
      </c>
      <c r="V10" s="3" t="str">
        <f>V5</f>
        <v>.</v>
      </c>
      <c r="W10" s="3">
        <f>IF(SUM(W$4:$Z4)&gt;1,MOD(W4+1,2),W4)</f>
        <v>1</v>
      </c>
      <c r="X10" s="3">
        <f>IF(SUM(X$4:$Z4)&gt;1,MOD(X4+1,2),X4)</f>
        <v>0</v>
      </c>
      <c r="Y10" s="3">
        <f>IF(SUM(Y$4:$Z4)&gt;1,MOD(Y4+1,2),Y4)</f>
        <v>1</v>
      </c>
      <c r="Z10" s="3">
        <f>IF(SUM($Z$4:Z4)&gt;1,MOD(Z4+1,2),Z4)</f>
        <v>0</v>
      </c>
    </row>
    <row r="11" spans="1:26">
      <c r="A11" t="s">
        <v>14</v>
      </c>
      <c r="B11" s="2" t="s">
        <v>15</v>
      </c>
      <c r="C11">
        <f t="shared" si="16"/>
        <v>-24257</v>
      </c>
      <c r="D11" s="2"/>
      <c r="E11" t="s">
        <v>33</v>
      </c>
      <c r="F11" s="2" t="s">
        <v>34</v>
      </c>
      <c r="G11" s="3"/>
      <c r="H11" s="3">
        <f>IF(AND(SUM(H$5:$Z5)&gt;=1,SUM(I11:$Z11)&gt;=1),MOD(H5+1,2),H5)</f>
        <v>1</v>
      </c>
      <c r="I11" s="3">
        <f>IF(AND(SUM(I$5:$Z5)&gt;=1,SUM(J11:$Z11)&gt;=1),MOD(I5+1,2),I5)</f>
        <v>0</v>
      </c>
      <c r="J11" s="3">
        <f>IF(AND(SUM(J$5:$Z5)&gt;=1,SUM(K11:$Z11)&gt;=1),MOD(J5+1,2),J5)</f>
        <v>1</v>
      </c>
      <c r="K11" s="3">
        <f>IF(AND(SUM(K$5:$Z5)&gt;=1,SUM(L11:$Z11)&gt;=1),MOD(K5+1,2),K5)</f>
        <v>0</v>
      </c>
      <c r="L11" s="3" t="s">
        <v>25</v>
      </c>
      <c r="M11" s="3">
        <f>IF(AND(SUM(M$5:$Z5)&gt;=1,SUM(N11:$Z11)&gt;=1),MOD(M5+1,2),M5)</f>
        <v>0</v>
      </c>
      <c r="N11" s="3">
        <f>IF(AND(SUM(N$5:$Z5)&gt;=1,SUM(O11:$Z11)&gt;=1),MOD(N5+1,2),N5)</f>
        <v>0</v>
      </c>
      <c r="O11" s="3">
        <f>IF(AND(SUM(O$5:$Z5)&gt;=1,SUM(P11:$Z11)&gt;=1),MOD(O5+1,2),O5)</f>
        <v>0</v>
      </c>
      <c r="P11" s="3">
        <f>IF(AND(SUM(P$5:$Z5)&gt;=1,SUM(Q11:$Z11)&gt;=1),MOD(P5+1,2),P5)</f>
        <v>1</v>
      </c>
      <c r="Q11" s="3" t="s">
        <v>25</v>
      </c>
      <c r="R11" s="3">
        <f>IF(AND(SUM(R$5:$Z5)&gt;=1,SUM(S11:$Z11)&gt;=1),MOD(R5+1,2),R5)</f>
        <v>0</v>
      </c>
      <c r="S11" s="3">
        <f>IF(AND(SUM(S$5:$Z5)&gt;=1,SUM(T11:$Z11)&gt;=1),MOD(S5+1,2),S5)</f>
        <v>0</v>
      </c>
      <c r="T11" s="3">
        <f>IF(AND(SUM(T$5:$Z5)&gt;=1,SUM(U11:$Z11)&gt;=1),MOD(T5+1,2),T5)</f>
        <v>1</v>
      </c>
      <c r="U11" s="3">
        <f>IF(AND(SUM(U$5:$Z5)&gt;=1,SUM(V11:$Z11)&gt;=1),MOD(U5+1,2),U5)</f>
        <v>1</v>
      </c>
      <c r="V11" s="3" t="s">
        <v>25</v>
      </c>
      <c r="W11" s="3">
        <f>IF(AND(SUM(W$5:$Z5)&gt;=1,SUM(X11:$Z11)&gt;=1),MOD(W5+1,2),W5)</f>
        <v>1</v>
      </c>
      <c r="X11" s="3">
        <f>IF(AND(SUM(X$5:$Z5)&gt;=1,SUM(Y11:$Z11)&gt;=1),MOD(X5+1,2),X5)</f>
        <v>1</v>
      </c>
      <c r="Y11" s="3">
        <f>IF(AND(SUM(Y$5:$Z5)&gt;=1,SUM(Z11:$Z11)&gt;=1),MOD(Y5+1,2),Y5)</f>
        <v>1</v>
      </c>
      <c r="Z11" s="3">
        <f>IF(SUM($Z5:Z5)&gt;1,MOD(Z5+1,2),Z5)</f>
        <v>1</v>
      </c>
    </row>
    <row r="12" spans="1:26">
      <c r="A12" t="s">
        <v>16</v>
      </c>
      <c r="B12" s="2" t="s">
        <v>17</v>
      </c>
      <c r="C12">
        <f t="shared" si="16"/>
        <v>-30263</v>
      </c>
      <c r="D12" s="2"/>
      <c r="E12" t="s">
        <v>35</v>
      </c>
      <c r="F12" s="2" t="s">
        <v>36</v>
      </c>
      <c r="G12" s="3"/>
      <c r="H12" s="3">
        <f>IF(AND(SUM(H$6:$Z6)&gt;=1,SUM(I12:$Z12)&gt;=1),MOD(H6+1,2),H6)</f>
        <v>1</v>
      </c>
      <c r="I12" s="3">
        <f>IF(AND(SUM(I$6:$Z6)&gt;=1,SUM(J12:$Z12)&gt;=1),MOD(I6+1,2),I6)</f>
        <v>0</v>
      </c>
      <c r="J12" s="3">
        <f>IF(AND(SUM(J$6:$Z6)&gt;=1,SUM(K12:$Z12)&gt;=1),MOD(J6+1,2),J6)</f>
        <v>0</v>
      </c>
      <c r="K12" s="3">
        <f>IF(AND(SUM(K$6:$Z6)&gt;=1,SUM(L12:$Z12)&gt;=1),MOD(K6+1,2),K6)</f>
        <v>0</v>
      </c>
      <c r="L12" s="3" t="s">
        <v>25</v>
      </c>
      <c r="M12" s="3">
        <f>IF(AND(SUM(M$6:$Z6)&gt;=1,SUM(N12:$Z12)&gt;=1),MOD(M6+1,2),M6)</f>
        <v>1</v>
      </c>
      <c r="N12" s="3">
        <f>IF(AND(SUM(N$6:$Z6)&gt;=1,SUM(O12:$Z12)&gt;=1),MOD(N6+1,2),N6)</f>
        <v>0</v>
      </c>
      <c r="O12" s="3">
        <f>IF(AND(SUM(O$6:$Z6)&gt;=1,SUM(P12:$Z12)&gt;=1),MOD(O6+1,2),O6)</f>
        <v>0</v>
      </c>
      <c r="P12" s="3">
        <f>IF(AND(SUM(P$6:$Z6)&gt;=1,SUM(Q12:$Z12)&gt;=1),MOD(P6+1,2),P6)</f>
        <v>1</v>
      </c>
      <c r="Q12" s="3" t="s">
        <v>25</v>
      </c>
      <c r="R12" s="3">
        <f>IF(AND(SUM(R$6:$Z6)&gt;=1,SUM(S12:$Z12)&gt;=1),MOD(R6+1,2),R6)</f>
        <v>1</v>
      </c>
      <c r="S12" s="3">
        <f>IF(AND(SUM(S$6:$Z6)&gt;=1,SUM(T12:$Z12)&gt;=1),MOD(S6+1,2),S6)</f>
        <v>1</v>
      </c>
      <c r="T12" s="3">
        <f>IF(AND(SUM(T$6:$Z6)&gt;=1,SUM(U12:$Z12)&gt;=1),MOD(T6+1,2),T6)</f>
        <v>0</v>
      </c>
      <c r="U12" s="3">
        <f>IF(AND(SUM(U$6:$Z6)&gt;=1,SUM(V12:$Z12)&gt;=1),MOD(U6+1,2),U6)</f>
        <v>0</v>
      </c>
      <c r="V12" s="3" t="s">
        <v>25</v>
      </c>
      <c r="W12" s="3">
        <f>IF(AND(SUM(W$6:$Z6)&gt;=1,SUM(X12:$Z12)&gt;=1),MOD(W6+1,2),W6)</f>
        <v>1</v>
      </c>
      <c r="X12" s="3">
        <f>IF(AND(SUM(X$6:$Z6)&gt;=1,SUM(Y12:$Z12)&gt;=1),MOD(X6+1,2),X6)</f>
        <v>0</v>
      </c>
      <c r="Y12" s="3">
        <f>IF(AND(SUM(Y$6:$Z6)&gt;=1,SUM(Z12:$Z12)&gt;=1),MOD(Y6+1,2),Y6)</f>
        <v>0</v>
      </c>
      <c r="Z12" s="3">
        <f>IF(SUM($Z6:Z6)&gt;1,MOD(Z6+1,2),Z6)</f>
        <v>1</v>
      </c>
    </row>
    <row r="13" spans="1:26">
      <c r="A13" t="s">
        <v>18</v>
      </c>
      <c r="B13" s="2" t="s">
        <v>19</v>
      </c>
      <c r="C13">
        <f t="shared" si="16"/>
        <v>-54520</v>
      </c>
      <c r="D13" s="2"/>
      <c r="E13" t="s">
        <v>37</v>
      </c>
      <c r="F13" s="2" t="s">
        <v>38</v>
      </c>
      <c r="G13" s="3"/>
      <c r="H13" s="3">
        <f>IF(AND(SUM(H$7:$Z7)&gt;=1,SUM(I13:$Z13)&gt;=1),MOD(H7+1,2),H7)</f>
        <v>0</v>
      </c>
      <c r="I13" s="3">
        <f>IF(AND(SUM(I$7:$Z7)&gt;=1,SUM(J13:$Z13)&gt;=1),MOD(I7+1,2),I7)</f>
        <v>0</v>
      </c>
      <c r="J13" s="3">
        <f>IF(AND(SUM(J$7:$Z7)&gt;=1,SUM(K13:$Z13)&gt;=1),MOD(J7+1,2),J7)</f>
        <v>1</v>
      </c>
      <c r="K13" s="3">
        <f>IF(AND(SUM(K$7:$Z7)&gt;=1,SUM(L13:$Z13)&gt;=1),MOD(K7+1,2),K7)</f>
        <v>0</v>
      </c>
      <c r="L13" s="3" t="s">
        <v>25</v>
      </c>
      <c r="M13" s="3">
        <f>IF(AND(SUM(M$7:$Z7)&gt;=1,SUM(N13:$Z13)&gt;=1),MOD(M7+1,2),M7)</f>
        <v>1</v>
      </c>
      <c r="N13" s="3">
        <f>IF(AND(SUM(N$7:$Z7)&gt;=1,SUM(O13:$Z13)&gt;=1),MOD(N7+1,2),N7)</f>
        <v>0</v>
      </c>
      <c r="O13" s="3">
        <f>IF(AND(SUM(O$7:$Z7)&gt;=1,SUM(P13:$Z13)&gt;=1),MOD(O7+1,2),O7)</f>
        <v>1</v>
      </c>
      <c r="P13" s="3">
        <f>IF(AND(SUM(P$7:$Z7)&gt;=1,SUM(Q13:$Z13)&gt;=1),MOD(P7+1,2),P7)</f>
        <v>1</v>
      </c>
      <c r="Q13" s="3" t="s">
        <v>25</v>
      </c>
      <c r="R13" s="3">
        <f>IF(AND(SUM(R$7:$Z7)&gt;=1,SUM(S13:$Z13)&gt;=1),MOD(R7+1,2),R7)</f>
        <v>0</v>
      </c>
      <c r="S13" s="3">
        <f>IF(AND(SUM(S$7:$Z7)&gt;=1,SUM(T13:$Z13)&gt;=1),MOD(S7+1,2),S7)</f>
        <v>0</v>
      </c>
      <c r="T13" s="3">
        <f>IF(AND(SUM(T$7:$Z7)&gt;=1,SUM(U13:$Z13)&gt;=1),MOD(T7+1,2),T7)</f>
        <v>0</v>
      </c>
      <c r="U13" s="3">
        <f>IF(AND(SUM(U$7:$Z7)&gt;=1,SUM(V13:$Z13)&gt;=1),MOD(U7+1,2),U7)</f>
        <v>0</v>
      </c>
      <c r="V13" s="3" t="s">
        <v>25</v>
      </c>
      <c r="W13" s="3">
        <f>IF(AND(SUM(W$7:$Z7)&gt;=1,SUM(X13:$Z13)&gt;=1),MOD(W7+1,2),W7)</f>
        <v>1</v>
      </c>
      <c r="X13" s="3">
        <f>IF(AND(SUM(X$7:$Z7)&gt;=1,SUM(Y13:$Z13)&gt;=1),MOD(X7+1,2),X7)</f>
        <v>0</v>
      </c>
      <c r="Y13" s="3">
        <f>IF(AND(SUM(Y$7:$Z7)&gt;=1,SUM(Z13:$Z13)&gt;=1),MOD(Y7+1,2),Y7)</f>
        <v>0</v>
      </c>
      <c r="Z13" s="3">
        <f>IF(SUM($Z7:Z7)&gt;1,MOD(Z7+1,2),Z7)</f>
        <v>0</v>
      </c>
    </row>
    <row r="14" spans="1:26">
      <c r="A14" t="s">
        <v>20</v>
      </c>
      <c r="B14" s="2" t="s">
        <v>21</v>
      </c>
      <c r="C14">
        <f t="shared" si="16"/>
        <v>-18251</v>
      </c>
      <c r="D14" s="2"/>
      <c r="E14" t="s">
        <v>39</v>
      </c>
      <c r="F14" s="2" t="s">
        <v>40</v>
      </c>
      <c r="G14" s="3"/>
      <c r="H14" s="3">
        <f>IF(AND(SUM(H$8:$Z8)&gt;=1,SUM(I14:$Z14)&gt;=1),MOD(H8+1,2),H8)</f>
        <v>1</v>
      </c>
      <c r="I14" s="3">
        <f>IF(AND(SUM(I$8:$Z8)&gt;=1,SUM(J14:$Z14)&gt;=1),MOD(I8+1,2),I8)</f>
        <v>0</v>
      </c>
      <c r="J14" s="3">
        <f>IF(AND(SUM(J$8:$Z8)&gt;=1,SUM(K14:$Z14)&gt;=1),MOD(J8+1,2),J8)</f>
        <v>1</v>
      </c>
      <c r="K14" s="3">
        <f>IF(AND(SUM(K$8:$Z8)&gt;=1,SUM(L14:$Z14)&gt;=1),MOD(K8+1,2),K8)</f>
        <v>1</v>
      </c>
      <c r="L14" s="3" t="s">
        <v>25</v>
      </c>
      <c r="M14" s="3">
        <f>IF(AND(SUM(M$8:$Z8)&gt;=1,SUM(N14:$Z14)&gt;=1),MOD(M8+1,2),M8)</f>
        <v>1</v>
      </c>
      <c r="N14" s="3">
        <f>IF(AND(SUM(N$8:$Z8)&gt;=1,SUM(O14:$Z14)&gt;=1),MOD(N8+1,2),N8)</f>
        <v>0</v>
      </c>
      <c r="O14" s="3">
        <f>IF(AND(SUM(O$8:$Z8)&gt;=1,SUM(P14:$Z14)&gt;=1),MOD(O8+1,2),O8)</f>
        <v>0</v>
      </c>
      <c r="P14" s="3">
        <f>IF(AND(SUM(P$8:$Z8)&gt;=1,SUM(Q14:$Z14)&gt;=1),MOD(P8+1,2),P8)</f>
        <v>0</v>
      </c>
      <c r="Q14" s="3" t="s">
        <v>25</v>
      </c>
      <c r="R14" s="3">
        <f>IF(AND(SUM(R$8:$Z8)&gt;=1,SUM(S14:$Z14)&gt;=1),MOD(R8+1,2),R8)</f>
        <v>1</v>
      </c>
      <c r="S14" s="3">
        <f>IF(AND(SUM(S$8:$Z8)&gt;=1,SUM(T14:$Z14)&gt;=1),MOD(S8+1,2),S8)</f>
        <v>0</v>
      </c>
      <c r="T14" s="3">
        <f>IF(AND(SUM(T$8:$Z8)&gt;=1,SUM(U14:$Z14)&gt;=1),MOD(T8+1,2),T8)</f>
        <v>1</v>
      </c>
      <c r="U14" s="3">
        <f>IF(AND(SUM(U$8:$Z8)&gt;=1,SUM(V14:$Z14)&gt;=1),MOD(U8+1,2),U8)</f>
        <v>1</v>
      </c>
      <c r="V14" s="3" t="s">
        <v>25</v>
      </c>
      <c r="W14" s="3">
        <f>IF(AND(SUM(W$8:$Z8)&gt;=1,SUM(X14:$Z14)&gt;=1),MOD(W8+1,2),W8)</f>
        <v>0</v>
      </c>
      <c r="X14" s="3">
        <f>IF(AND(SUM(X$8:$Z8)&gt;=1,SUM(Y14:$Z14)&gt;=1),MOD(X8+1,2),X8)</f>
        <v>1</v>
      </c>
      <c r="Y14" s="3">
        <f>IF(AND(SUM(Y$8:$Z8)&gt;=1,SUM(Z14:$Z14)&gt;=1),MOD(Y8+1,2),Y8)</f>
        <v>0</v>
      </c>
      <c r="Z14" s="3">
        <f>IF(SUM($Z8:Z8)&gt;1,MOD(Z8+1,2),Z8)</f>
        <v>1</v>
      </c>
    </row>
    <row r="15" spans="1:26">
      <c r="A15" t="s">
        <v>22</v>
      </c>
      <c r="B15" s="2" t="s">
        <v>23</v>
      </c>
      <c r="C15">
        <f t="shared" si="16"/>
        <v>-11016</v>
      </c>
      <c r="D15" s="2"/>
      <c r="E15" t="s">
        <v>42</v>
      </c>
      <c r="F15" s="2" t="s">
        <v>41</v>
      </c>
      <c r="G15" s="3"/>
      <c r="H15" s="3">
        <f>IF(AND(SUM(H$9:$Z9)&gt;=1,SUM(I15:$Z15)&gt;=1),MOD(H9+1,2),H9)</f>
        <v>1</v>
      </c>
      <c r="I15" s="3">
        <f>IF(AND(SUM(I$9:$Z9)&gt;=1,SUM(J15:$Z15)&gt;=1),MOD(I9+1,2),I9)</f>
        <v>1</v>
      </c>
      <c r="J15" s="3">
        <f>IF(AND(SUM(J$9:$Z9)&gt;=1,SUM(K15:$Z15)&gt;=1),MOD(J9+1,2),J9)</f>
        <v>0</v>
      </c>
      <c r="K15" s="3">
        <f>IF(AND(SUM(K$9:$Z9)&gt;=1,SUM(L15:$Z15)&gt;=1),MOD(K9+1,2),K9)</f>
        <v>1</v>
      </c>
      <c r="L15" s="3" t="s">
        <v>25</v>
      </c>
      <c r="M15" s="3">
        <f>IF(AND(SUM(M$9:$Z9)&gt;=1,SUM(N15:$Z15)&gt;=1),MOD(M9+1,2),M9)</f>
        <v>0</v>
      </c>
      <c r="N15" s="3">
        <f>IF(AND(SUM(N$9:$Z9)&gt;=1,SUM(O15:$Z15)&gt;=1),MOD(N9+1,2),N9)</f>
        <v>1</v>
      </c>
      <c r="O15" s="3">
        <f>IF(AND(SUM(O$9:$Z9)&gt;=1,SUM(P15:$Z15)&gt;=1),MOD(O9+1,2),O9)</f>
        <v>0</v>
      </c>
      <c r="P15" s="3">
        <f>IF(AND(SUM(P$9:$Z9)&gt;=1,SUM(Q15:$Z15)&gt;=1),MOD(P9+1,2),P9)</f>
        <v>0</v>
      </c>
      <c r="Q15" s="3" t="s">
        <v>25</v>
      </c>
      <c r="R15" s="3">
        <f>IF(AND(SUM(R$9:$Z9)&gt;=1,SUM(S15:$Z15)&gt;=1),MOD(R9+1,2),R9)</f>
        <v>1</v>
      </c>
      <c r="S15" s="3">
        <f>IF(AND(SUM(S$9:$Z9)&gt;=1,SUM(T15:$Z15)&gt;=1),MOD(S9+1,2),S9)</f>
        <v>1</v>
      </c>
      <c r="T15" s="3">
        <f>IF(AND(SUM(T$9:$Z9)&gt;=1,SUM(U15:$Z15)&gt;=1),MOD(T9+1,2),T9)</f>
        <v>1</v>
      </c>
      <c r="U15" s="3">
        <f>IF(AND(SUM(U$9:$Z9)&gt;=1,SUM(V15:$Z15)&gt;=1),MOD(U9+1,2),U9)</f>
        <v>1</v>
      </c>
      <c r="V15" s="3" t="s">
        <v>25</v>
      </c>
      <c r="W15" s="3">
        <f>IF(AND(SUM(W$9:$Z9)&gt;=1,SUM(X15:$Z15)&gt;=1),MOD(W9+1,2),W9)</f>
        <v>1</v>
      </c>
      <c r="X15" s="3">
        <f>IF(AND(SUM(X$9:$Z9)&gt;=1,SUM(Y15:$Z15)&gt;=1),MOD(X9+1,2),X9)</f>
        <v>0</v>
      </c>
      <c r="Y15" s="3">
        <f>IF(AND(SUM(Y$9:$Z9)&gt;=1,SUM(Z15:$Z15)&gt;=1),MOD(Y9+1,2),Y9)</f>
        <v>0</v>
      </c>
      <c r="Z15" s="3">
        <f>IF(SUM($Z9:Z9)&gt;1,MOD(Z9+1,2),Z9)</f>
        <v>0</v>
      </c>
    </row>
    <row r="20" spans="2:38">
      <c r="G20" s="4"/>
      <c r="H20" s="4">
        <f t="shared" ref="H20:X20" si="17">IF(SUM(I20,I21,I22)&gt;1,1,0)</f>
        <v>0</v>
      </c>
      <c r="I20" s="4">
        <f t="shared" si="17"/>
        <v>0</v>
      </c>
      <c r="J20" s="4">
        <f t="shared" si="17"/>
        <v>1</v>
      </c>
      <c r="K20" s="4">
        <f>IF(SUM(M20,M21,M22)&gt;1,1,0)</f>
        <v>1</v>
      </c>
      <c r="L20" s="4"/>
      <c r="M20" s="4">
        <f t="shared" si="17"/>
        <v>1</v>
      </c>
      <c r="N20" s="4">
        <f t="shared" si="17"/>
        <v>1</v>
      </c>
      <c r="O20" s="4">
        <f t="shared" si="17"/>
        <v>1</v>
      </c>
      <c r="P20" s="4">
        <f>IF(SUM(R20,QR1,R22)&gt;1,1,0)</f>
        <v>1</v>
      </c>
      <c r="Q20" s="4"/>
      <c r="R20" s="4">
        <f t="shared" si="17"/>
        <v>1</v>
      </c>
      <c r="S20" s="4">
        <f t="shared" si="17"/>
        <v>0</v>
      </c>
      <c r="T20" s="4">
        <f t="shared" si="17"/>
        <v>0</v>
      </c>
      <c r="U20" s="4">
        <f>IF(SUM(W20,W21,W22)&gt;1,1,0)</f>
        <v>0</v>
      </c>
      <c r="V20" s="4"/>
      <c r="W20" s="4">
        <f t="shared" si="17"/>
        <v>0</v>
      </c>
      <c r="X20" s="4">
        <f t="shared" si="17"/>
        <v>0</v>
      </c>
      <c r="Y20" s="4">
        <f>IF(SUM(Z20,Z21,Z22)&gt;1,1,0)</f>
        <v>0</v>
      </c>
      <c r="Z20" s="4">
        <f>0</f>
        <v>0</v>
      </c>
    </row>
    <row r="21" spans="2:38" ht="16" customHeight="1">
      <c r="E21" t="s">
        <v>43</v>
      </c>
      <c r="F21" t="s">
        <v>44</v>
      </c>
      <c r="G21" s="3"/>
      <c r="H21" s="3">
        <f>H4</f>
        <v>0</v>
      </c>
      <c r="I21" s="3">
        <f t="shared" ref="I21:Z21" si="18">I4</f>
        <v>0</v>
      </c>
      <c r="J21" s="3">
        <f t="shared" si="18"/>
        <v>0</v>
      </c>
      <c r="K21" s="3">
        <f t="shared" si="18"/>
        <v>1</v>
      </c>
      <c r="L21" s="3" t="str">
        <f t="shared" si="18"/>
        <v>.</v>
      </c>
      <c r="M21" s="3">
        <f t="shared" si="18"/>
        <v>0</v>
      </c>
      <c r="N21" s="3">
        <f t="shared" si="18"/>
        <v>1</v>
      </c>
      <c r="O21" s="3">
        <f t="shared" si="18"/>
        <v>1</v>
      </c>
      <c r="P21" s="3">
        <f t="shared" si="18"/>
        <v>1</v>
      </c>
      <c r="Q21" s="3" t="str">
        <f t="shared" si="18"/>
        <v>.</v>
      </c>
      <c r="R21" s="3">
        <f t="shared" si="18"/>
        <v>0</v>
      </c>
      <c r="S21" s="3">
        <f t="shared" si="18"/>
        <v>1</v>
      </c>
      <c r="T21" s="3">
        <f t="shared" si="18"/>
        <v>1</v>
      </c>
      <c r="U21" s="3">
        <f t="shared" si="18"/>
        <v>1</v>
      </c>
      <c r="V21" s="3" t="str">
        <f t="shared" si="18"/>
        <v>.</v>
      </c>
      <c r="W21" s="3">
        <f t="shared" si="18"/>
        <v>0</v>
      </c>
      <c r="X21" s="3">
        <f t="shared" si="18"/>
        <v>1</v>
      </c>
      <c r="Y21" s="3">
        <f>Y4</f>
        <v>1</v>
      </c>
      <c r="Z21" s="3">
        <f t="shared" si="18"/>
        <v>0</v>
      </c>
      <c r="AA21" s="3"/>
      <c r="AB21" s="3"/>
      <c r="AC21" s="3"/>
      <c r="AD21" s="3"/>
      <c r="AE21" s="3" t="s">
        <v>66</v>
      </c>
      <c r="AF21" s="3">
        <f>C4</f>
        <v>6006</v>
      </c>
      <c r="AH21" s="10" t="s">
        <v>76</v>
      </c>
      <c r="AI21" s="10"/>
      <c r="AJ21" s="10"/>
      <c r="AK21" s="10"/>
      <c r="AL21" s="10"/>
    </row>
    <row r="22" spans="2:38">
      <c r="E22" t="s">
        <v>45</v>
      </c>
      <c r="F22" t="s">
        <v>46</v>
      </c>
      <c r="G22" s="3"/>
      <c r="H22" s="3">
        <f>H5</f>
        <v>0</v>
      </c>
      <c r="I22" s="3">
        <f t="shared" ref="I22:Z22" si="19">I5</f>
        <v>1</v>
      </c>
      <c r="J22" s="3">
        <f t="shared" si="19"/>
        <v>0</v>
      </c>
      <c r="K22" s="3">
        <f t="shared" si="19"/>
        <v>1</v>
      </c>
      <c r="L22" s="3" t="str">
        <f t="shared" si="19"/>
        <v>.</v>
      </c>
      <c r="M22" s="3">
        <f t="shared" si="19"/>
        <v>1</v>
      </c>
      <c r="N22" s="3">
        <f t="shared" si="19"/>
        <v>1</v>
      </c>
      <c r="O22" s="3">
        <f t="shared" si="19"/>
        <v>1</v>
      </c>
      <c r="P22" s="3">
        <f t="shared" si="19"/>
        <v>0</v>
      </c>
      <c r="Q22" s="3" t="str">
        <f t="shared" si="19"/>
        <v>.</v>
      </c>
      <c r="R22" s="3">
        <f t="shared" si="19"/>
        <v>1</v>
      </c>
      <c r="S22" s="3">
        <f t="shared" si="19"/>
        <v>1</v>
      </c>
      <c r="T22" s="3">
        <f t="shared" si="19"/>
        <v>0</v>
      </c>
      <c r="U22" s="3">
        <f t="shared" si="19"/>
        <v>0</v>
      </c>
      <c r="V22" s="3" t="str">
        <f t="shared" si="19"/>
        <v>.</v>
      </c>
      <c r="W22" s="3">
        <f t="shared" si="19"/>
        <v>0</v>
      </c>
      <c r="X22" s="3">
        <f t="shared" si="19"/>
        <v>0</v>
      </c>
      <c r="Y22" s="3">
        <f t="shared" si="19"/>
        <v>0</v>
      </c>
      <c r="Z22" s="3">
        <f t="shared" si="19"/>
        <v>1</v>
      </c>
      <c r="AA22" s="3"/>
      <c r="AB22" s="3"/>
      <c r="AC22" s="3"/>
      <c r="AD22" s="3" t="s">
        <v>45</v>
      </c>
      <c r="AE22" s="3" t="s">
        <v>67</v>
      </c>
      <c r="AF22" s="3">
        <f>C5</f>
        <v>24257</v>
      </c>
      <c r="AH22" s="10"/>
      <c r="AI22" s="10"/>
      <c r="AJ22" s="10"/>
      <c r="AK22" s="10"/>
      <c r="AL22" s="10"/>
    </row>
    <row r="23" spans="2:38">
      <c r="B23" s="1"/>
      <c r="G23" s="2"/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  <c r="S23" s="2" t="s">
        <v>47</v>
      </c>
      <c r="T23" s="2" t="s">
        <v>47</v>
      </c>
      <c r="U23" s="2" t="s">
        <v>47</v>
      </c>
      <c r="V23" s="2" t="s">
        <v>47</v>
      </c>
      <c r="W23" s="2" t="s">
        <v>47</v>
      </c>
      <c r="X23" s="2" t="s">
        <v>47</v>
      </c>
      <c r="Y23" s="2" t="s">
        <v>47</v>
      </c>
      <c r="Z23" s="2" t="s">
        <v>74</v>
      </c>
      <c r="AE23" s="2" t="s">
        <v>73</v>
      </c>
      <c r="AF23" s="2" t="s">
        <v>73</v>
      </c>
      <c r="AH23" s="10"/>
      <c r="AI23" s="10"/>
      <c r="AJ23" s="10"/>
      <c r="AK23" s="10"/>
      <c r="AL23" s="10"/>
    </row>
    <row r="24" spans="2:38">
      <c r="G24" s="3"/>
      <c r="H24" s="3">
        <f t="shared" ref="H24:X24" si="20">MOD(SUM(H20:H22),2)</f>
        <v>0</v>
      </c>
      <c r="I24" s="3">
        <f t="shared" si="20"/>
        <v>1</v>
      </c>
      <c r="J24" s="3">
        <f t="shared" si="20"/>
        <v>1</v>
      </c>
      <c r="K24" s="3">
        <f t="shared" si="20"/>
        <v>1</v>
      </c>
      <c r="L24" s="3" t="s">
        <v>25</v>
      </c>
      <c r="M24" s="3">
        <f t="shared" si="20"/>
        <v>0</v>
      </c>
      <c r="N24" s="3">
        <f t="shared" si="20"/>
        <v>1</v>
      </c>
      <c r="O24" s="3">
        <f t="shared" si="20"/>
        <v>1</v>
      </c>
      <c r="P24" s="3">
        <f t="shared" si="20"/>
        <v>0</v>
      </c>
      <c r="Q24" s="3" t="s">
        <v>25</v>
      </c>
      <c r="R24" s="3">
        <f t="shared" si="20"/>
        <v>0</v>
      </c>
      <c r="S24" s="3">
        <f t="shared" si="20"/>
        <v>0</v>
      </c>
      <c r="T24" s="3">
        <f t="shared" si="20"/>
        <v>1</v>
      </c>
      <c r="U24" s="3">
        <f t="shared" si="20"/>
        <v>1</v>
      </c>
      <c r="V24" s="3" t="s">
        <v>25</v>
      </c>
      <c r="W24" s="3">
        <f t="shared" si="20"/>
        <v>0</v>
      </c>
      <c r="X24" s="3">
        <f t="shared" si="20"/>
        <v>1</v>
      </c>
      <c r="Y24" s="3">
        <f>MOD(SUM(Y20:Y22),2)</f>
        <v>1</v>
      </c>
      <c r="Z24" s="3">
        <f>MOD(SUM(Z21,Z22),2)</f>
        <v>1</v>
      </c>
      <c r="AA24" t="s">
        <v>65</v>
      </c>
      <c r="AB24">
        <f>IF(H24=0,Z24+Y24*2+X24*4+W24*8+U24*16+T24*32+S24*64+R24*128+P24*256+O24*512+N24*1024+M24*2048+K24*4096+J24*8192+I24*16384,(MOD(Z24+1,2)+MOD(Y24+1,2)*2+MOD(X24+1,2)*4+MOD(W24+1,2)*8+MOD(U24+1,2)*16+MOD(T24+1,2)*32+MOD(S24+1,2)*64+MOD(R24+1,2)*128+MOD(P24+1,2)*256+MOD(O24+1,2)*512+MOD(N24+1,2)*1024+MOD(M24+1,2)*2048+MOD(K24+1,2)*4096+MOD(J24+1,2)*8192+MOD(I24+1,2)*16384)*-1-1)</f>
        <v>30263</v>
      </c>
      <c r="AF24">
        <f>AF21+AF22</f>
        <v>30263</v>
      </c>
      <c r="AG24" t="s">
        <v>82</v>
      </c>
      <c r="AH24" s="10"/>
      <c r="AI24" s="10"/>
      <c r="AJ24" s="10"/>
      <c r="AK24" s="10"/>
      <c r="AL24" s="10"/>
    </row>
    <row r="26" spans="2:38">
      <c r="H26" t="s">
        <v>54</v>
      </c>
      <c r="I26">
        <f>IF(SUM(H20:H22)&gt;1,1,0)</f>
        <v>0</v>
      </c>
      <c r="K26" t="s">
        <v>55</v>
      </c>
      <c r="L26">
        <f>IF(MOD(SUM(W24:Z24,R24:U24,M24:P24,H24:K24),2)=0,1,0)</f>
        <v>1</v>
      </c>
      <c r="N26" t="s">
        <v>56</v>
      </c>
      <c r="O26">
        <f>W20</f>
        <v>0</v>
      </c>
      <c r="Q26" t="s">
        <v>57</v>
      </c>
      <c r="R26">
        <f>IF(SUM(W24:Z24,R24:U24,M24:P24,H24:K24)=0,1,0)</f>
        <v>0</v>
      </c>
      <c r="T26" t="s">
        <v>58</v>
      </c>
      <c r="U26">
        <f>H24</f>
        <v>0</v>
      </c>
      <c r="W26" t="s">
        <v>59</v>
      </c>
      <c r="X26">
        <f>IF(AND(H21=H22,H21&lt;&gt;H24),1,0)</f>
        <v>0</v>
      </c>
    </row>
    <row r="28" spans="2:38">
      <c r="H28" s="4">
        <f>IF(SUM(I28,I29,I30)&gt;1,1,0)</f>
        <v>1</v>
      </c>
      <c r="I28" s="4">
        <f>IF(SUM(J28:J30)&gt;1,1,0)</f>
        <v>1</v>
      </c>
      <c r="J28" s="4">
        <f xml:space="preserve"> IF(SUM(K28:K30)&gt;1,1,0)</f>
        <v>1</v>
      </c>
      <c r="K28" s="4">
        <f>IF(SUM(M28:M30)&gt;1,1,0)</f>
        <v>1</v>
      </c>
      <c r="L28" s="4" t="str">
        <f>L30</f>
        <v>.</v>
      </c>
      <c r="M28" s="4">
        <f t="shared" ref="M28" si="21">IF(SUM(N28,N29,N30)&gt;1,1,0)</f>
        <v>1</v>
      </c>
      <c r="N28" s="4">
        <f>IF(SUM(O28:O30)&gt;1,1,0)</f>
        <v>1</v>
      </c>
      <c r="O28" s="4">
        <f t="shared" ref="O28" si="22">IF(SUM(P28,P29,P30)&gt;1,1,0)</f>
        <v>0</v>
      </c>
      <c r="P28" s="4">
        <f>IF(SUM(R28:R30)&gt;1,1,0)</f>
        <v>0</v>
      </c>
      <c r="Q28" s="4" t="str">
        <f>Q29</f>
        <v>.</v>
      </c>
      <c r="R28" s="4">
        <f>0</f>
        <v>0</v>
      </c>
      <c r="S28" s="4">
        <f>IF(SUM(T28,T29,T30)&gt;1,1,0)</f>
        <v>0</v>
      </c>
      <c r="T28" s="4">
        <f>IF(SUM(U28:U30)&gt;1,1,0)</f>
        <v>0</v>
      </c>
      <c r="U28" s="4">
        <f>IF(SUM(W28:W30)&gt;1,1,0)</f>
        <v>0</v>
      </c>
      <c r="V28" s="4"/>
      <c r="W28" s="4">
        <f t="shared" ref="W28" si="23">IF(SUM(X28,X29,X30)&gt;1,1,0)</f>
        <v>1</v>
      </c>
      <c r="X28" s="4">
        <f>IF(SUM(Y28,Y29,Y30)&gt;1,1,0)</f>
        <v>1</v>
      </c>
      <c r="Y28" s="4">
        <f>IF(SUM(Z28,Z29,Z30)&gt;1,1,0)</f>
        <v>1</v>
      </c>
      <c r="Z28" s="4">
        <f>0</f>
        <v>0</v>
      </c>
    </row>
    <row r="29" spans="2:38">
      <c r="E29" t="s">
        <v>48</v>
      </c>
      <c r="F29" t="s">
        <v>46</v>
      </c>
      <c r="H29" s="3">
        <f>H5</f>
        <v>0</v>
      </c>
      <c r="I29" s="3">
        <f t="shared" ref="I29:Z29" si="24">I5</f>
        <v>1</v>
      </c>
      <c r="J29" s="3">
        <f t="shared" si="24"/>
        <v>0</v>
      </c>
      <c r="K29" s="3">
        <f t="shared" si="24"/>
        <v>1</v>
      </c>
      <c r="L29" s="3" t="str">
        <f t="shared" si="24"/>
        <v>.</v>
      </c>
      <c r="M29" s="3">
        <f t="shared" si="24"/>
        <v>1</v>
      </c>
      <c r="N29" s="3">
        <f t="shared" si="24"/>
        <v>1</v>
      </c>
      <c r="O29" s="3">
        <f t="shared" si="24"/>
        <v>1</v>
      </c>
      <c r="P29" s="3">
        <f t="shared" si="24"/>
        <v>0</v>
      </c>
      <c r="Q29" s="3" t="str">
        <f t="shared" si="24"/>
        <v>.</v>
      </c>
      <c r="R29" s="3">
        <f t="shared" si="24"/>
        <v>1</v>
      </c>
      <c r="S29" s="3">
        <f t="shared" si="24"/>
        <v>1</v>
      </c>
      <c r="T29" s="3">
        <f t="shared" si="24"/>
        <v>0</v>
      </c>
      <c r="U29" s="3">
        <f t="shared" si="24"/>
        <v>0</v>
      </c>
      <c r="V29" s="3" t="str">
        <f t="shared" si="24"/>
        <v>.</v>
      </c>
      <c r="W29" s="3">
        <f t="shared" si="24"/>
        <v>0</v>
      </c>
      <c r="X29" s="3">
        <f t="shared" si="24"/>
        <v>0</v>
      </c>
      <c r="Y29" s="3">
        <f t="shared" si="24"/>
        <v>0</v>
      </c>
      <c r="Z29" s="3">
        <f t="shared" si="24"/>
        <v>1</v>
      </c>
      <c r="AE29" t="s">
        <v>67</v>
      </c>
      <c r="AF29">
        <f>C5</f>
        <v>24257</v>
      </c>
      <c r="AH29" s="10" t="s">
        <v>77</v>
      </c>
      <c r="AI29" s="10"/>
      <c r="AJ29" s="10"/>
      <c r="AK29" s="10"/>
      <c r="AL29" s="10"/>
    </row>
    <row r="30" spans="2:38">
      <c r="E30" t="s">
        <v>45</v>
      </c>
      <c r="F30" t="s">
        <v>49</v>
      </c>
      <c r="H30" s="3">
        <f>H6</f>
        <v>0</v>
      </c>
      <c r="I30" s="3">
        <f t="shared" ref="I30:Z30" si="25">I6</f>
        <v>1</v>
      </c>
      <c r="J30" s="3">
        <f t="shared" si="25"/>
        <v>1</v>
      </c>
      <c r="K30" s="3">
        <f t="shared" si="25"/>
        <v>1</v>
      </c>
      <c r="L30" s="3" t="str">
        <f t="shared" si="25"/>
        <v>.</v>
      </c>
      <c r="M30" s="3">
        <f t="shared" si="25"/>
        <v>0</v>
      </c>
      <c r="N30" s="3">
        <f t="shared" si="25"/>
        <v>1</v>
      </c>
      <c r="O30" s="3">
        <f t="shared" si="25"/>
        <v>1</v>
      </c>
      <c r="P30" s="3">
        <f t="shared" si="25"/>
        <v>0</v>
      </c>
      <c r="Q30" s="3" t="str">
        <f t="shared" si="25"/>
        <v>.</v>
      </c>
      <c r="R30" s="3">
        <f t="shared" si="25"/>
        <v>0</v>
      </c>
      <c r="S30" s="3">
        <f t="shared" si="25"/>
        <v>0</v>
      </c>
      <c r="T30" s="3">
        <f t="shared" si="25"/>
        <v>1</v>
      </c>
      <c r="U30" s="3">
        <f t="shared" si="25"/>
        <v>1</v>
      </c>
      <c r="V30" s="3" t="str">
        <f t="shared" si="25"/>
        <v>.</v>
      </c>
      <c r="W30" s="3">
        <f t="shared" si="25"/>
        <v>0</v>
      </c>
      <c r="X30" s="3">
        <f t="shared" si="25"/>
        <v>1</v>
      </c>
      <c r="Y30" s="3">
        <f t="shared" si="25"/>
        <v>1</v>
      </c>
      <c r="Z30" s="3">
        <f t="shared" si="25"/>
        <v>1</v>
      </c>
      <c r="AD30" t="s">
        <v>45</v>
      </c>
      <c r="AE30" t="s">
        <v>68</v>
      </c>
      <c r="AF30">
        <f>C6</f>
        <v>30263</v>
      </c>
      <c r="AH30" s="10"/>
      <c r="AI30" s="10"/>
      <c r="AJ30" s="10"/>
      <c r="AK30" s="10"/>
      <c r="AL30" s="10"/>
    </row>
    <row r="31" spans="2:38">
      <c r="H31" s="3" t="str">
        <f t="shared" ref="H31:Z31" si="26">H23</f>
        <v>--------</v>
      </c>
      <c r="I31" s="3" t="str">
        <f t="shared" si="26"/>
        <v>--------</v>
      </c>
      <c r="J31" s="3" t="str">
        <f t="shared" si="26"/>
        <v>--------</v>
      </c>
      <c r="K31" s="3" t="str">
        <f t="shared" si="26"/>
        <v>--------</v>
      </c>
      <c r="L31" s="3" t="str">
        <f t="shared" si="26"/>
        <v>--------</v>
      </c>
      <c r="M31" s="3" t="str">
        <f t="shared" si="26"/>
        <v>--------</v>
      </c>
      <c r="N31" s="3" t="str">
        <f t="shared" si="26"/>
        <v>--------</v>
      </c>
      <c r="O31" s="3" t="str">
        <f t="shared" si="26"/>
        <v>--------</v>
      </c>
      <c r="P31" s="3" t="str">
        <f t="shared" si="26"/>
        <v>--------</v>
      </c>
      <c r="Q31" s="3" t="str">
        <f t="shared" si="26"/>
        <v>--------</v>
      </c>
      <c r="R31" s="3" t="str">
        <f t="shared" si="26"/>
        <v>--------</v>
      </c>
      <c r="S31" s="3" t="str">
        <f t="shared" si="26"/>
        <v>--------</v>
      </c>
      <c r="T31" s="3" t="str">
        <f t="shared" si="26"/>
        <v>--------</v>
      </c>
      <c r="U31" s="3" t="str">
        <f t="shared" si="26"/>
        <v>--------</v>
      </c>
      <c r="V31" s="3" t="str">
        <f t="shared" si="26"/>
        <v>--------</v>
      </c>
      <c r="W31" s="3" t="str">
        <f t="shared" si="26"/>
        <v>--------</v>
      </c>
      <c r="X31" s="3" t="str">
        <f t="shared" si="26"/>
        <v>--------</v>
      </c>
      <c r="Y31" s="3" t="str">
        <f t="shared" si="26"/>
        <v>--------</v>
      </c>
      <c r="Z31" s="3" t="str">
        <f t="shared" si="26"/>
        <v>-----</v>
      </c>
      <c r="AE31" s="2" t="s">
        <v>73</v>
      </c>
      <c r="AF31" s="2" t="s">
        <v>73</v>
      </c>
      <c r="AH31" s="10"/>
      <c r="AI31" s="10"/>
      <c r="AJ31" s="10"/>
      <c r="AK31" s="10"/>
      <c r="AL31" s="10"/>
    </row>
    <row r="32" spans="2:38">
      <c r="H32" s="3">
        <f t="shared" ref="H32:Y32" si="27">MOD(SUM(H28:H30),2)</f>
        <v>1</v>
      </c>
      <c r="I32" s="3">
        <f>MOD(SUM(I28:I30),2)</f>
        <v>1</v>
      </c>
      <c r="J32" s="3">
        <f t="shared" si="27"/>
        <v>0</v>
      </c>
      <c r="K32" s="3">
        <f t="shared" si="27"/>
        <v>1</v>
      </c>
      <c r="L32" s="3" t="str">
        <f>L30</f>
        <v>.</v>
      </c>
      <c r="M32" s="3">
        <f t="shared" si="27"/>
        <v>0</v>
      </c>
      <c r="N32" s="3">
        <f t="shared" si="27"/>
        <v>1</v>
      </c>
      <c r="O32" s="3">
        <f t="shared" si="27"/>
        <v>0</v>
      </c>
      <c r="P32" s="3">
        <f t="shared" si="27"/>
        <v>0</v>
      </c>
      <c r="Q32" s="3" t="str">
        <f>Q30</f>
        <v>.</v>
      </c>
      <c r="R32" s="3">
        <f t="shared" si="27"/>
        <v>1</v>
      </c>
      <c r="S32" s="3">
        <f t="shared" si="27"/>
        <v>1</v>
      </c>
      <c r="T32" s="3">
        <f t="shared" si="27"/>
        <v>1</v>
      </c>
      <c r="U32" s="3">
        <f t="shared" si="27"/>
        <v>1</v>
      </c>
      <c r="V32" s="3" t="str">
        <f>V30</f>
        <v>.</v>
      </c>
      <c r="W32" s="3">
        <f t="shared" si="27"/>
        <v>1</v>
      </c>
      <c r="X32" s="3">
        <f t="shared" si="27"/>
        <v>0</v>
      </c>
      <c r="Y32" s="3">
        <f t="shared" si="27"/>
        <v>0</v>
      </c>
      <c r="Z32" s="3">
        <f>MOD(SUM(Z28:Z30),2)</f>
        <v>0</v>
      </c>
      <c r="AA32" t="s">
        <v>65</v>
      </c>
      <c r="AB32">
        <f t="shared" ref="AB32:AB77" si="28">IF(H32=0,Z32+Y32*2+X32*4+W32*8+U32*16+T32*32+S32*64+R32*128+P32*256+O32*512+N32*1024+M32*2048+K32*4096+J32*8192+I32*16384,(MOD(Z32+1,2)+MOD(Y32+1,2)*2+MOD(X32+1,2)*4+MOD(W32+1,2)*8+MOD(U32+1,2)*16+MOD(T32+1,2)*32+MOD(S32+1,2)*64+MOD(R32+1,2)*128+MOD(P32+1,2)*256+MOD(O32+1,2)*512+MOD(N32+1,2)*1024+MOD(M32+1,2)*2048+MOD(K32+1,2)*4096+MOD(J32+1,2)*8192+MOD(I32+1,2)*16384)*-1-1)</f>
        <v>-11016</v>
      </c>
      <c r="AF32">
        <f>AF29+AF30</f>
        <v>54520</v>
      </c>
      <c r="AG32" t="s">
        <v>83</v>
      </c>
      <c r="AH32" s="10"/>
      <c r="AI32" s="10"/>
      <c r="AJ32" s="10"/>
      <c r="AK32" s="10"/>
      <c r="AL32" s="10"/>
    </row>
    <row r="34" spans="5:38">
      <c r="H34" s="3" t="s">
        <v>54</v>
      </c>
      <c r="I34" s="3">
        <f>IF(SUM(H28:H30)&gt;1,1,0)</f>
        <v>0</v>
      </c>
      <c r="J34" s="3"/>
      <c r="K34" s="3" t="str">
        <f>K26</f>
        <v>PF=</v>
      </c>
      <c r="L34" s="3">
        <f>IF(MOD(SUM(W32:Z32,R32:U32,M32:P32,H32:K32),2)=0,1,0)</f>
        <v>0</v>
      </c>
      <c r="M34" s="3"/>
      <c r="N34" s="3" t="str">
        <f>N26</f>
        <v>AF=</v>
      </c>
      <c r="O34" s="3">
        <f>W28</f>
        <v>1</v>
      </c>
      <c r="P34" s="3"/>
      <c r="Q34" s="3" t="str">
        <f>Q26</f>
        <v>ZF=</v>
      </c>
      <c r="R34" s="3">
        <f>IF(SUM(W32:Z32,R32:U32,M32:P32,H32:K32)=0,1,0)</f>
        <v>0</v>
      </c>
      <c r="S34" s="3"/>
      <c r="T34" s="3" t="str">
        <f>T26</f>
        <v>SF=</v>
      </c>
      <c r="U34" s="3">
        <f>H32</f>
        <v>1</v>
      </c>
      <c r="V34" s="3"/>
      <c r="W34" s="3" t="str">
        <f>W26</f>
        <v>OF=</v>
      </c>
      <c r="X34" s="3">
        <f>IF(AND(H29=H30,H29&lt;&gt;H32),1,0)</f>
        <v>1</v>
      </c>
    </row>
    <row r="36" spans="5:38">
      <c r="H36" s="4">
        <f t="shared" ref="H36:T36" si="29">IF(SUM(I36:I38)&gt;1,1,0)</f>
        <v>1</v>
      </c>
      <c r="I36" s="4">
        <f t="shared" si="29"/>
        <v>1</v>
      </c>
      <c r="J36" s="4">
        <f t="shared" si="29"/>
        <v>1</v>
      </c>
      <c r="K36" s="4">
        <f>IF(SUM(M36:M38)&gt;1,1,0)</f>
        <v>1</v>
      </c>
      <c r="L36" s="4"/>
      <c r="M36" s="4">
        <f t="shared" si="29"/>
        <v>0</v>
      </c>
      <c r="N36" s="4">
        <f t="shared" si="29"/>
        <v>0</v>
      </c>
      <c r="O36" s="4">
        <f t="shared" si="29"/>
        <v>0</v>
      </c>
      <c r="P36" s="4">
        <f>IF(SUM(R36:R38)&gt;1,1,0)</f>
        <v>1</v>
      </c>
      <c r="Q36" s="4"/>
      <c r="R36" s="4">
        <f t="shared" si="29"/>
        <v>0</v>
      </c>
      <c r="S36" s="4">
        <f t="shared" si="29"/>
        <v>0</v>
      </c>
      <c r="T36" s="4">
        <f t="shared" si="29"/>
        <v>0</v>
      </c>
      <c r="U36" s="4">
        <f>IF(SUM(W36:W38)&gt;1,1,0)</f>
        <v>0</v>
      </c>
      <c r="V36" s="4"/>
      <c r="W36" s="4">
        <f t="shared" ref="W36:X36" si="30">IF(SUM(X36:X38)&gt;1,1,0)</f>
        <v>0</v>
      </c>
      <c r="X36" s="4">
        <f t="shared" si="30"/>
        <v>0</v>
      </c>
      <c r="Y36" s="4">
        <f>IF(SUM(Z36:Z38)&gt;1,1,0)</f>
        <v>0</v>
      </c>
      <c r="Z36" s="4">
        <f>0</f>
        <v>0</v>
      </c>
    </row>
    <row r="37" spans="5:38">
      <c r="E37" t="s">
        <v>50</v>
      </c>
      <c r="F37" t="s">
        <v>46</v>
      </c>
      <c r="H37" s="3">
        <f>H5</f>
        <v>0</v>
      </c>
      <c r="I37" s="3">
        <f>I5</f>
        <v>1</v>
      </c>
      <c r="J37" s="3">
        <f>J5</f>
        <v>0</v>
      </c>
      <c r="K37" s="3">
        <f t="shared" ref="K37:Z37" si="31">K5</f>
        <v>1</v>
      </c>
      <c r="L37" s="3" t="str">
        <f t="shared" si="31"/>
        <v>.</v>
      </c>
      <c r="M37" s="3">
        <f t="shared" si="31"/>
        <v>1</v>
      </c>
      <c r="N37" s="3">
        <f t="shared" si="31"/>
        <v>1</v>
      </c>
      <c r="O37" s="3">
        <f t="shared" si="31"/>
        <v>1</v>
      </c>
      <c r="P37" s="3">
        <f t="shared" si="31"/>
        <v>0</v>
      </c>
      <c r="Q37" s="3" t="str">
        <f t="shared" si="31"/>
        <v>.</v>
      </c>
      <c r="R37" s="3">
        <f t="shared" si="31"/>
        <v>1</v>
      </c>
      <c r="S37" s="3">
        <f t="shared" si="31"/>
        <v>1</v>
      </c>
      <c r="T37" s="3">
        <f t="shared" si="31"/>
        <v>0</v>
      </c>
      <c r="U37" s="3">
        <f t="shared" si="31"/>
        <v>0</v>
      </c>
      <c r="V37" s="3" t="str">
        <f t="shared" si="31"/>
        <v>.</v>
      </c>
      <c r="W37" s="3">
        <f t="shared" si="31"/>
        <v>0</v>
      </c>
      <c r="X37" s="3">
        <f t="shared" si="31"/>
        <v>0</v>
      </c>
      <c r="Y37" s="3">
        <f t="shared" si="31"/>
        <v>0</v>
      </c>
      <c r="Z37" s="3">
        <f t="shared" si="31"/>
        <v>1</v>
      </c>
      <c r="AE37" t="s">
        <v>67</v>
      </c>
      <c r="AF37">
        <f>C5</f>
        <v>24257</v>
      </c>
      <c r="AH37" s="10" t="s">
        <v>78</v>
      </c>
      <c r="AI37" s="10"/>
      <c r="AJ37" s="10"/>
      <c r="AK37" s="10"/>
      <c r="AL37" s="10"/>
    </row>
    <row r="38" spans="5:38">
      <c r="E38" t="s">
        <v>45</v>
      </c>
      <c r="F38" t="s">
        <v>51</v>
      </c>
      <c r="H38" s="3">
        <f>H10</f>
        <v>1</v>
      </c>
      <c r="I38" s="3">
        <f t="shared" ref="I38:Z38" si="32">I10</f>
        <v>1</v>
      </c>
      <c r="J38" s="3">
        <f t="shared" si="32"/>
        <v>1</v>
      </c>
      <c r="K38" s="3">
        <f t="shared" si="32"/>
        <v>0</v>
      </c>
      <c r="L38" s="3" t="str">
        <f t="shared" si="32"/>
        <v>.</v>
      </c>
      <c r="M38" s="3">
        <f t="shared" si="32"/>
        <v>1</v>
      </c>
      <c r="N38" s="3">
        <f t="shared" si="32"/>
        <v>0</v>
      </c>
      <c r="O38" s="3">
        <f t="shared" si="32"/>
        <v>0</v>
      </c>
      <c r="P38" s="3">
        <f t="shared" si="32"/>
        <v>0</v>
      </c>
      <c r="Q38" s="3" t="str">
        <f t="shared" si="32"/>
        <v>.</v>
      </c>
      <c r="R38" s="3">
        <f t="shared" si="32"/>
        <v>1</v>
      </c>
      <c r="S38" s="3">
        <f t="shared" si="32"/>
        <v>0</v>
      </c>
      <c r="T38" s="3">
        <f t="shared" si="32"/>
        <v>0</v>
      </c>
      <c r="U38" s="3">
        <f t="shared" si="32"/>
        <v>0</v>
      </c>
      <c r="V38" s="3" t="str">
        <f t="shared" si="32"/>
        <v>.</v>
      </c>
      <c r="W38" s="3">
        <f t="shared" si="32"/>
        <v>1</v>
      </c>
      <c r="X38" s="3">
        <f t="shared" si="32"/>
        <v>0</v>
      </c>
      <c r="Y38" s="3">
        <f t="shared" si="32"/>
        <v>1</v>
      </c>
      <c r="Z38" s="3">
        <f t="shared" si="32"/>
        <v>0</v>
      </c>
      <c r="AD38" t="s">
        <v>45</v>
      </c>
      <c r="AE38" t="s">
        <v>69</v>
      </c>
      <c r="AF38">
        <f>C10</f>
        <v>-6006</v>
      </c>
      <c r="AH38" s="10"/>
      <c r="AI38" s="10"/>
      <c r="AJ38" s="10"/>
      <c r="AK38" s="10"/>
      <c r="AL38" s="10"/>
    </row>
    <row r="39" spans="5:38">
      <c r="H39" s="3" t="str">
        <f>H31</f>
        <v>--------</v>
      </c>
      <c r="I39" s="3" t="str">
        <f t="shared" ref="I39:Z39" si="33">I31</f>
        <v>--------</v>
      </c>
      <c r="J39" s="3" t="str">
        <f t="shared" si="33"/>
        <v>--------</v>
      </c>
      <c r="K39" s="3" t="str">
        <f t="shared" si="33"/>
        <v>--------</v>
      </c>
      <c r="L39" s="3" t="str">
        <f t="shared" si="33"/>
        <v>--------</v>
      </c>
      <c r="M39" s="3" t="str">
        <f t="shared" si="33"/>
        <v>--------</v>
      </c>
      <c r="N39" s="3" t="str">
        <f t="shared" si="33"/>
        <v>--------</v>
      </c>
      <c r="O39" s="3" t="str">
        <f t="shared" si="33"/>
        <v>--------</v>
      </c>
      <c r="P39" s="3" t="str">
        <f t="shared" si="33"/>
        <v>--------</v>
      </c>
      <c r="Q39" s="3" t="str">
        <f t="shared" si="33"/>
        <v>--------</v>
      </c>
      <c r="R39" s="3" t="str">
        <f t="shared" si="33"/>
        <v>--------</v>
      </c>
      <c r="S39" s="3" t="str">
        <f t="shared" si="33"/>
        <v>--------</v>
      </c>
      <c r="T39" s="3" t="str">
        <f t="shared" si="33"/>
        <v>--------</v>
      </c>
      <c r="U39" s="3" t="str">
        <f t="shared" si="33"/>
        <v>--------</v>
      </c>
      <c r="V39" s="3" t="str">
        <f t="shared" si="33"/>
        <v>--------</v>
      </c>
      <c r="W39" s="3" t="str">
        <f t="shared" si="33"/>
        <v>--------</v>
      </c>
      <c r="X39" s="3" t="str">
        <f t="shared" si="33"/>
        <v>--------</v>
      </c>
      <c r="Y39" s="3" t="str">
        <f t="shared" si="33"/>
        <v>--------</v>
      </c>
      <c r="Z39" s="3" t="str">
        <f t="shared" si="33"/>
        <v>-----</v>
      </c>
      <c r="AE39" s="2" t="s">
        <v>73</v>
      </c>
      <c r="AF39" s="2" t="s">
        <v>73</v>
      </c>
      <c r="AH39" s="10"/>
      <c r="AI39" s="10"/>
      <c r="AJ39" s="10"/>
      <c r="AK39" s="10"/>
      <c r="AL39" s="10"/>
    </row>
    <row r="40" spans="5:38">
      <c r="H40" s="3">
        <f t="shared" ref="H40:Y40" si="34">MOD(SUM(H36:H38),2)</f>
        <v>0</v>
      </c>
      <c r="I40" s="3">
        <f t="shared" si="34"/>
        <v>1</v>
      </c>
      <c r="J40" s="3">
        <f t="shared" si="34"/>
        <v>0</v>
      </c>
      <c r="K40" s="3">
        <f t="shared" si="34"/>
        <v>0</v>
      </c>
      <c r="L40" s="3" t="str">
        <f>L38</f>
        <v>.</v>
      </c>
      <c r="M40" s="3">
        <f t="shared" si="34"/>
        <v>0</v>
      </c>
      <c r="N40" s="3">
        <f t="shared" si="34"/>
        <v>1</v>
      </c>
      <c r="O40" s="3">
        <f t="shared" si="34"/>
        <v>1</v>
      </c>
      <c r="P40" s="3">
        <f t="shared" si="34"/>
        <v>1</v>
      </c>
      <c r="Q40" s="3" t="str">
        <f>Q38</f>
        <v>.</v>
      </c>
      <c r="R40" s="3">
        <f t="shared" si="34"/>
        <v>0</v>
      </c>
      <c r="S40" s="3">
        <f t="shared" si="34"/>
        <v>1</v>
      </c>
      <c r="T40" s="3">
        <f t="shared" si="34"/>
        <v>0</v>
      </c>
      <c r="U40" s="3">
        <f t="shared" si="34"/>
        <v>0</v>
      </c>
      <c r="V40" s="3" t="str">
        <f>V38</f>
        <v>.</v>
      </c>
      <c r="W40" s="3">
        <f t="shared" si="34"/>
        <v>1</v>
      </c>
      <c r="X40" s="3">
        <f t="shared" si="34"/>
        <v>0</v>
      </c>
      <c r="Y40" s="3">
        <f t="shared" si="34"/>
        <v>1</v>
      </c>
      <c r="Z40" s="3">
        <f>MOD(SUM(Z36:Z38),2)</f>
        <v>1</v>
      </c>
      <c r="AA40" t="s">
        <v>65</v>
      </c>
      <c r="AB40">
        <f t="shared" si="28"/>
        <v>18251</v>
      </c>
      <c r="AF40">
        <f>AF37+AF38</f>
        <v>18251</v>
      </c>
      <c r="AG40" t="s">
        <v>82</v>
      </c>
      <c r="AH40" s="10"/>
      <c r="AI40" s="10"/>
      <c r="AJ40" s="10"/>
      <c r="AK40" s="10"/>
      <c r="AL40" s="10"/>
    </row>
    <row r="41" spans="5:38"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5:38">
      <c r="H42" s="3" t="s">
        <v>54</v>
      </c>
      <c r="I42" s="3">
        <f>IF(SUM(H36:H38)&gt;1,1,0)</f>
        <v>1</v>
      </c>
      <c r="J42" s="3"/>
      <c r="K42" s="3" t="s">
        <v>55</v>
      </c>
      <c r="L42" s="3">
        <f>IF(MOD(SUM(W40:Z40,R40:U40,M40:P40,H40:K40),2)=0,1,0)</f>
        <v>1</v>
      </c>
      <c r="M42" s="3"/>
      <c r="N42" s="3" t="s">
        <v>56</v>
      </c>
      <c r="O42" s="3">
        <f>W36</f>
        <v>0</v>
      </c>
      <c r="P42" s="3"/>
      <c r="Q42" s="3" t="s">
        <v>57</v>
      </c>
      <c r="R42" s="3">
        <f>IF(SUM(W40:Z40,R40:U40,M40:P40,H40:K40)=0,1,0)</f>
        <v>0</v>
      </c>
      <c r="S42" s="3"/>
      <c r="T42" s="3" t="s">
        <v>58</v>
      </c>
      <c r="U42" s="3">
        <f>H40</f>
        <v>0</v>
      </c>
      <c r="V42" s="3"/>
      <c r="W42" s="3" t="s">
        <v>59</v>
      </c>
      <c r="X42" s="3">
        <f>IF(AND(H37=H38,H37&lt;&gt;H40),1,0)</f>
        <v>0</v>
      </c>
      <c r="Y42" s="3"/>
      <c r="Z42" s="3"/>
    </row>
    <row r="48" spans="5:38"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5:38">
      <c r="H49" s="4">
        <f t="shared" ref="H49:I49" si="35">IF(SUM(I49:I51)&gt;1,1,0)</f>
        <v>1</v>
      </c>
      <c r="I49" s="4">
        <f t="shared" si="35"/>
        <v>1</v>
      </c>
      <c r="J49" s="4">
        <f>IF(SUM(K49:K51)&gt;1,1,0)</f>
        <v>0</v>
      </c>
      <c r="K49" s="4">
        <f t="shared" ref="K49" si="36">IF(SUM(M49:M51)&gt;1,1,0)</f>
        <v>0</v>
      </c>
      <c r="L49" s="4"/>
      <c r="M49" s="4">
        <f t="shared" ref="M49:N49" si="37">IF(SUM(N49:N51)&gt;1,1,0)</f>
        <v>0</v>
      </c>
      <c r="N49" s="4">
        <f t="shared" si="37"/>
        <v>0</v>
      </c>
      <c r="O49" s="4">
        <f>IF(SUM(P49:P51)&gt;1,1,0)</f>
        <v>0</v>
      </c>
      <c r="P49" s="4">
        <f>IF(SUM(R49:R51)&gt;1,1,0)</f>
        <v>0</v>
      </c>
      <c r="Q49" s="4"/>
      <c r="R49" s="4">
        <f t="shared" ref="R49:S49" si="38">IF(SUM(S49:S51)&gt;1,1,0)</f>
        <v>0</v>
      </c>
      <c r="S49" s="4">
        <f t="shared" si="38"/>
        <v>1</v>
      </c>
      <c r="T49" s="4">
        <f>IF(SUM(U49:U51)&gt;1,1,0)</f>
        <v>1</v>
      </c>
      <c r="U49" s="4">
        <f>IF(SUM(W49:W51)&gt;1,1,0)</f>
        <v>1</v>
      </c>
      <c r="V49" s="4"/>
      <c r="W49" s="4">
        <f t="shared" ref="W49:X49" si="39">IF(SUM(X49,X50,X51)&gt;1,1,0)</f>
        <v>1</v>
      </c>
      <c r="X49" s="4">
        <f t="shared" si="39"/>
        <v>1</v>
      </c>
      <c r="Y49" s="4">
        <f>IF(SUM(Z49,Z50,Z51)&gt;1,1,0)</f>
        <v>0</v>
      </c>
      <c r="Z49" s="4">
        <v>0</v>
      </c>
    </row>
    <row r="50" spans="5:38">
      <c r="E50" t="s">
        <v>52</v>
      </c>
      <c r="F50" t="s">
        <v>51</v>
      </c>
      <c r="H50" s="3">
        <f>H10</f>
        <v>1</v>
      </c>
      <c r="I50" s="3">
        <f t="shared" ref="I50:Y50" si="40">I10</f>
        <v>1</v>
      </c>
      <c r="J50" s="3">
        <f t="shared" si="40"/>
        <v>1</v>
      </c>
      <c r="K50" s="3">
        <f t="shared" si="40"/>
        <v>0</v>
      </c>
      <c r="L50" s="3" t="str">
        <f t="shared" si="40"/>
        <v>.</v>
      </c>
      <c r="M50" s="3">
        <f t="shared" si="40"/>
        <v>1</v>
      </c>
      <c r="N50" s="3">
        <f t="shared" si="40"/>
        <v>0</v>
      </c>
      <c r="O50" s="3">
        <f t="shared" si="40"/>
        <v>0</v>
      </c>
      <c r="P50" s="3">
        <f t="shared" si="40"/>
        <v>0</v>
      </c>
      <c r="Q50" s="3" t="str">
        <f t="shared" si="40"/>
        <v>.</v>
      </c>
      <c r="R50" s="3">
        <f t="shared" si="40"/>
        <v>1</v>
      </c>
      <c r="S50" s="3">
        <f t="shared" si="40"/>
        <v>0</v>
      </c>
      <c r="T50" s="3">
        <f t="shared" si="40"/>
        <v>0</v>
      </c>
      <c r="U50" s="3">
        <f t="shared" si="40"/>
        <v>0</v>
      </c>
      <c r="V50" s="3" t="str">
        <f t="shared" si="40"/>
        <v>.</v>
      </c>
      <c r="W50" s="3">
        <f t="shared" si="40"/>
        <v>1</v>
      </c>
      <c r="X50" s="3">
        <f t="shared" si="40"/>
        <v>0</v>
      </c>
      <c r="Y50" s="3">
        <f t="shared" si="40"/>
        <v>1</v>
      </c>
      <c r="Z50" s="3">
        <f>Z10</f>
        <v>0</v>
      </c>
      <c r="AE50" t="s">
        <v>69</v>
      </c>
      <c r="AF50">
        <f>C10</f>
        <v>-6006</v>
      </c>
      <c r="AH50" s="10" t="s">
        <v>81</v>
      </c>
      <c r="AI50" s="10"/>
      <c r="AJ50" s="10"/>
      <c r="AK50" s="10"/>
      <c r="AL50" s="10"/>
    </row>
    <row r="51" spans="5:38">
      <c r="E51" t="s">
        <v>45</v>
      </c>
      <c r="F51" t="s">
        <v>53</v>
      </c>
      <c r="H51" s="5">
        <f>H11</f>
        <v>1</v>
      </c>
      <c r="I51" s="5">
        <f t="shared" ref="I51:Z51" si="41">I11</f>
        <v>0</v>
      </c>
      <c r="J51" s="5">
        <f t="shared" si="41"/>
        <v>1</v>
      </c>
      <c r="K51" s="5">
        <f t="shared" si="41"/>
        <v>0</v>
      </c>
      <c r="L51" s="5" t="str">
        <f t="shared" si="41"/>
        <v>.</v>
      </c>
      <c r="M51" s="5">
        <f t="shared" si="41"/>
        <v>0</v>
      </c>
      <c r="N51" s="5">
        <f t="shared" si="41"/>
        <v>0</v>
      </c>
      <c r="O51" s="5">
        <f t="shared" si="41"/>
        <v>0</v>
      </c>
      <c r="P51" s="5">
        <f t="shared" si="41"/>
        <v>1</v>
      </c>
      <c r="Q51" s="5" t="str">
        <f t="shared" si="41"/>
        <v>.</v>
      </c>
      <c r="R51" s="5">
        <f t="shared" si="41"/>
        <v>0</v>
      </c>
      <c r="S51" s="5">
        <f t="shared" si="41"/>
        <v>0</v>
      </c>
      <c r="T51" s="5">
        <f t="shared" si="41"/>
        <v>1</v>
      </c>
      <c r="U51" s="5">
        <f t="shared" si="41"/>
        <v>1</v>
      </c>
      <c r="V51" s="5" t="str">
        <f t="shared" si="41"/>
        <v>.</v>
      </c>
      <c r="W51" s="5">
        <f t="shared" si="41"/>
        <v>1</v>
      </c>
      <c r="X51" s="5">
        <f t="shared" si="41"/>
        <v>1</v>
      </c>
      <c r="Y51" s="5">
        <f t="shared" si="41"/>
        <v>1</v>
      </c>
      <c r="Z51" s="5">
        <f t="shared" si="41"/>
        <v>1</v>
      </c>
      <c r="AD51" t="s">
        <v>45</v>
      </c>
      <c r="AE51" t="s">
        <v>70</v>
      </c>
      <c r="AF51">
        <f>C11</f>
        <v>-24257</v>
      </c>
      <c r="AH51" s="10"/>
      <c r="AI51" s="10"/>
      <c r="AJ51" s="10"/>
      <c r="AK51" s="10"/>
      <c r="AL51" s="10"/>
    </row>
    <row r="52" spans="5:38">
      <c r="H52" s="5" t="s">
        <v>47</v>
      </c>
      <c r="I52" s="5" t="s">
        <v>47</v>
      </c>
      <c r="J52" s="5" t="s">
        <v>47</v>
      </c>
      <c r="K52" s="5" t="s">
        <v>47</v>
      </c>
      <c r="L52" s="5" t="s">
        <v>47</v>
      </c>
      <c r="M52" s="5" t="s">
        <v>47</v>
      </c>
      <c r="N52" s="5" t="s">
        <v>47</v>
      </c>
      <c r="O52" s="5" t="s">
        <v>47</v>
      </c>
      <c r="P52" s="5" t="s">
        <v>47</v>
      </c>
      <c r="Q52" s="5" t="s">
        <v>47</v>
      </c>
      <c r="R52" s="5" t="s">
        <v>47</v>
      </c>
      <c r="S52" s="5" t="s">
        <v>47</v>
      </c>
      <c r="T52" s="5" t="s">
        <v>47</v>
      </c>
      <c r="U52" s="5" t="s">
        <v>47</v>
      </c>
      <c r="V52" s="5" t="s">
        <v>47</v>
      </c>
      <c r="W52" s="5" t="s">
        <v>47</v>
      </c>
      <c r="X52" s="5" t="s">
        <v>47</v>
      </c>
      <c r="Y52" s="5" t="s">
        <v>47</v>
      </c>
      <c r="Z52" s="5" t="s">
        <v>74</v>
      </c>
      <c r="AE52" s="2" t="s">
        <v>73</v>
      </c>
      <c r="AF52" s="2" t="s">
        <v>73</v>
      </c>
      <c r="AH52" s="10"/>
      <c r="AI52" s="10"/>
      <c r="AJ52" s="10"/>
      <c r="AK52" s="10"/>
      <c r="AL52" s="10"/>
    </row>
    <row r="53" spans="5:38">
      <c r="H53" s="3">
        <f t="shared" ref="H53:Y53" si="42">MOD(SUM(H49:H51),2)</f>
        <v>1</v>
      </c>
      <c r="I53" s="3">
        <f t="shared" si="42"/>
        <v>0</v>
      </c>
      <c r="J53" s="3">
        <f t="shared" si="42"/>
        <v>0</v>
      </c>
      <c r="K53" s="3">
        <f t="shared" si="42"/>
        <v>0</v>
      </c>
      <c r="L53" s="3" t="str">
        <f>L51</f>
        <v>.</v>
      </c>
      <c r="M53" s="3">
        <f t="shared" si="42"/>
        <v>1</v>
      </c>
      <c r="N53" s="3">
        <f t="shared" si="42"/>
        <v>0</v>
      </c>
      <c r="O53" s="3">
        <f t="shared" si="42"/>
        <v>0</v>
      </c>
      <c r="P53" s="3">
        <f t="shared" si="42"/>
        <v>1</v>
      </c>
      <c r="Q53" s="3" t="str">
        <f>Q51</f>
        <v>.</v>
      </c>
      <c r="R53" s="3">
        <f t="shared" si="42"/>
        <v>1</v>
      </c>
      <c r="S53" s="3">
        <f t="shared" si="42"/>
        <v>1</v>
      </c>
      <c r="T53" s="3">
        <f t="shared" si="42"/>
        <v>0</v>
      </c>
      <c r="U53" s="3">
        <f t="shared" si="42"/>
        <v>0</v>
      </c>
      <c r="V53" s="3" t="str">
        <f>V51</f>
        <v>.</v>
      </c>
      <c r="W53" s="3">
        <f t="shared" si="42"/>
        <v>1</v>
      </c>
      <c r="X53" s="3">
        <f t="shared" si="42"/>
        <v>0</v>
      </c>
      <c r="Y53" s="3">
        <f t="shared" si="42"/>
        <v>0</v>
      </c>
      <c r="Z53" s="3">
        <f>MOD(SUM(Z49:Z51),2)</f>
        <v>1</v>
      </c>
      <c r="AA53" t="s">
        <v>65</v>
      </c>
      <c r="AB53">
        <f t="shared" si="28"/>
        <v>-30263</v>
      </c>
      <c r="AF53">
        <f>AF50+AF51</f>
        <v>-30263</v>
      </c>
      <c r="AG53" t="s">
        <v>82</v>
      </c>
      <c r="AH53" s="10"/>
      <c r="AI53" s="10"/>
      <c r="AJ53" s="10"/>
      <c r="AK53" s="10"/>
      <c r="AL53" s="10"/>
    </row>
    <row r="54" spans="5:38"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5:38">
      <c r="H55" s="3" t="s">
        <v>54</v>
      </c>
      <c r="I55" s="3">
        <f>IF(SUM(H49:H51)&gt;1,1,0)</f>
        <v>1</v>
      </c>
      <c r="J55" s="3"/>
      <c r="K55" s="3" t="s">
        <v>55</v>
      </c>
      <c r="L55" s="3">
        <f>IF(MOD(SUM(W53:Z53,R53:U53,M53:P53,H53:K53),2)=0,1,0)</f>
        <v>0</v>
      </c>
      <c r="M55" s="3"/>
      <c r="N55" s="3" t="s">
        <v>56</v>
      </c>
      <c r="O55" s="3">
        <f>W49</f>
        <v>1</v>
      </c>
      <c r="P55" s="3"/>
      <c r="Q55" s="3" t="s">
        <v>57</v>
      </c>
      <c r="R55" s="3">
        <f>IF(SUM(W53:Z53,R53:U53,M53:P53,H53:K53)=0,1,0)</f>
        <v>0</v>
      </c>
      <c r="S55" s="3"/>
      <c r="T55" s="3" t="s">
        <v>58</v>
      </c>
      <c r="U55" s="3">
        <f>H53</f>
        <v>1</v>
      </c>
      <c r="V55" s="3"/>
      <c r="W55" s="3" t="s">
        <v>59</v>
      </c>
      <c r="X55" s="3">
        <f>IF(AND(H50=H51,H50&lt;&gt;H53),1,0)</f>
        <v>0</v>
      </c>
      <c r="Y55" s="3"/>
      <c r="Z55" s="3"/>
    </row>
    <row r="57" spans="5:38">
      <c r="H57" s="4">
        <f t="shared" ref="H57:I57" si="43">IF(SUM(I57:I59)&gt;1,1,0)</f>
        <v>0</v>
      </c>
      <c r="I57" s="4">
        <f t="shared" si="43"/>
        <v>0</v>
      </c>
      <c r="J57" s="4">
        <f>IF(SUM(K57:K59)&gt;1,1,0)</f>
        <v>0</v>
      </c>
      <c r="K57" s="4">
        <f t="shared" ref="K57" si="44">IF(SUM(M57:M59)&gt;1,1,0)</f>
        <v>0</v>
      </c>
      <c r="L57" s="4"/>
      <c r="M57" s="4">
        <f t="shared" ref="M57:N57" si="45">IF(SUM(N57:N59)&gt;1,1,0)</f>
        <v>0</v>
      </c>
      <c r="N57" s="4">
        <f t="shared" si="45"/>
        <v>0</v>
      </c>
      <c r="O57" s="4">
        <f>IF(SUM(P57:P59)&gt;1,1,0)</f>
        <v>1</v>
      </c>
      <c r="P57" s="4">
        <f>IF(SUM(R57:R59)&gt;1,1,0)</f>
        <v>1</v>
      </c>
      <c r="Q57" s="4"/>
      <c r="R57" s="4">
        <f t="shared" ref="R57:S57" si="46">IF(SUM(S57:S59)&gt;1,1,0)</f>
        <v>1</v>
      </c>
      <c r="S57" s="4">
        <f t="shared" si="46"/>
        <v>1</v>
      </c>
      <c r="T57" s="4">
        <f>IF(SUM(U57:U59)&gt;1,1,0)</f>
        <v>1</v>
      </c>
      <c r="U57" s="4">
        <f>IF(SUM(W57:W59)&gt;1,1,0)</f>
        <v>1</v>
      </c>
      <c r="V57" s="4"/>
      <c r="W57" s="4">
        <f t="shared" ref="W57:X57" si="47">IF(SUM(X57,X58,X59)&gt;1,1,0)</f>
        <v>1</v>
      </c>
      <c r="X57" s="4">
        <f t="shared" si="47"/>
        <v>1</v>
      </c>
      <c r="Y57" s="4">
        <f>IF(SUM(Z57,Z58,Z59)&gt;1,1,0)</f>
        <v>1</v>
      </c>
      <c r="Z57" s="4">
        <v>0</v>
      </c>
    </row>
    <row r="58" spans="5:38">
      <c r="E58" t="s">
        <v>61</v>
      </c>
      <c r="F58" t="s">
        <v>53</v>
      </c>
      <c r="H58" s="3">
        <f>H11</f>
        <v>1</v>
      </c>
      <c r="I58" s="3">
        <f t="shared" ref="I58:Z58" si="48">I11</f>
        <v>0</v>
      </c>
      <c r="J58" s="3">
        <f t="shared" si="48"/>
        <v>1</v>
      </c>
      <c r="K58" s="3">
        <f t="shared" si="48"/>
        <v>0</v>
      </c>
      <c r="L58" s="3" t="str">
        <f t="shared" si="48"/>
        <v>.</v>
      </c>
      <c r="M58" s="3">
        <f t="shared" si="48"/>
        <v>0</v>
      </c>
      <c r="N58" s="3">
        <f>N11</f>
        <v>0</v>
      </c>
      <c r="O58" s="3">
        <f t="shared" si="48"/>
        <v>0</v>
      </c>
      <c r="P58" s="3">
        <f t="shared" si="48"/>
        <v>1</v>
      </c>
      <c r="Q58" s="3" t="str">
        <f t="shared" si="48"/>
        <v>.</v>
      </c>
      <c r="R58" s="3">
        <f t="shared" si="48"/>
        <v>0</v>
      </c>
      <c r="S58" s="3">
        <f t="shared" si="48"/>
        <v>0</v>
      </c>
      <c r="T58" s="3">
        <f t="shared" si="48"/>
        <v>1</v>
      </c>
      <c r="U58" s="3">
        <f t="shared" si="48"/>
        <v>1</v>
      </c>
      <c r="V58" s="3" t="str">
        <f t="shared" si="48"/>
        <v>.</v>
      </c>
      <c r="W58" s="3">
        <f t="shared" si="48"/>
        <v>1</v>
      </c>
      <c r="X58" s="3">
        <f t="shared" si="48"/>
        <v>1</v>
      </c>
      <c r="Y58" s="3">
        <f t="shared" si="48"/>
        <v>1</v>
      </c>
      <c r="Z58" s="3">
        <f t="shared" si="48"/>
        <v>1</v>
      </c>
      <c r="AE58" t="s">
        <v>70</v>
      </c>
      <c r="AF58">
        <f>C11</f>
        <v>-24257</v>
      </c>
      <c r="AH58" s="10" t="s">
        <v>79</v>
      </c>
      <c r="AI58" s="10"/>
      <c r="AJ58" s="10"/>
      <c r="AK58" s="10"/>
      <c r="AL58" s="10"/>
    </row>
    <row r="59" spans="5:38">
      <c r="E59" t="s">
        <v>45</v>
      </c>
      <c r="F59" t="s">
        <v>60</v>
      </c>
      <c r="H59" s="5">
        <f>H12</f>
        <v>1</v>
      </c>
      <c r="I59" s="5">
        <f t="shared" ref="I59:Z59" si="49">I12</f>
        <v>0</v>
      </c>
      <c r="J59" s="5">
        <f t="shared" si="49"/>
        <v>0</v>
      </c>
      <c r="K59" s="5">
        <f t="shared" si="49"/>
        <v>0</v>
      </c>
      <c r="L59" s="5" t="str">
        <f t="shared" si="49"/>
        <v>.</v>
      </c>
      <c r="M59" s="5">
        <f t="shared" si="49"/>
        <v>1</v>
      </c>
      <c r="N59" s="5">
        <f t="shared" si="49"/>
        <v>0</v>
      </c>
      <c r="O59" s="5">
        <f t="shared" si="49"/>
        <v>0</v>
      </c>
      <c r="P59" s="5">
        <f t="shared" si="49"/>
        <v>1</v>
      </c>
      <c r="Q59" s="5" t="str">
        <f t="shared" si="49"/>
        <v>.</v>
      </c>
      <c r="R59" s="5">
        <f t="shared" si="49"/>
        <v>1</v>
      </c>
      <c r="S59" s="5">
        <f t="shared" si="49"/>
        <v>1</v>
      </c>
      <c r="T59" s="5">
        <f t="shared" si="49"/>
        <v>0</v>
      </c>
      <c r="U59" s="5">
        <f t="shared" si="49"/>
        <v>0</v>
      </c>
      <c r="V59" s="5" t="str">
        <f t="shared" si="49"/>
        <v>.</v>
      </c>
      <c r="W59" s="5">
        <f t="shared" si="49"/>
        <v>1</v>
      </c>
      <c r="X59" s="5">
        <f t="shared" si="49"/>
        <v>0</v>
      </c>
      <c r="Y59" s="5">
        <f t="shared" si="49"/>
        <v>0</v>
      </c>
      <c r="Z59" s="5">
        <f t="shared" si="49"/>
        <v>1</v>
      </c>
      <c r="AD59" t="s">
        <v>45</v>
      </c>
      <c r="AE59" t="s">
        <v>71</v>
      </c>
      <c r="AF59">
        <f>C12</f>
        <v>-30263</v>
      </c>
      <c r="AH59" s="10"/>
      <c r="AI59" s="10"/>
      <c r="AJ59" s="10"/>
      <c r="AK59" s="10"/>
      <c r="AL59" s="10"/>
    </row>
    <row r="60" spans="5:38">
      <c r="H60" s="5" t="s">
        <v>47</v>
      </c>
      <c r="I60" s="5" t="s">
        <v>47</v>
      </c>
      <c r="J60" s="5" t="s">
        <v>47</v>
      </c>
      <c r="K60" s="5" t="s">
        <v>47</v>
      </c>
      <c r="L60" s="5" t="s">
        <v>47</v>
      </c>
      <c r="M60" s="5" t="s">
        <v>47</v>
      </c>
      <c r="N60" s="5" t="s">
        <v>47</v>
      </c>
      <c r="O60" s="5" t="s">
        <v>47</v>
      </c>
      <c r="P60" s="5" t="s">
        <v>47</v>
      </c>
      <c r="Q60" s="5" t="s">
        <v>47</v>
      </c>
      <c r="R60" s="5" t="s">
        <v>47</v>
      </c>
      <c r="S60" s="5" t="s">
        <v>47</v>
      </c>
      <c r="T60" s="5" t="s">
        <v>47</v>
      </c>
      <c r="U60" s="5" t="s">
        <v>47</v>
      </c>
      <c r="V60" s="5" t="s">
        <v>47</v>
      </c>
      <c r="W60" s="5" t="s">
        <v>47</v>
      </c>
      <c r="X60" s="5" t="s">
        <v>47</v>
      </c>
      <c r="Y60" s="5" t="s">
        <v>47</v>
      </c>
      <c r="Z60" s="5" t="s">
        <v>74</v>
      </c>
      <c r="AE60" s="2" t="s">
        <v>73</v>
      </c>
      <c r="AF60" s="2" t="s">
        <v>73</v>
      </c>
      <c r="AH60" s="10"/>
      <c r="AI60" s="10"/>
      <c r="AJ60" s="10"/>
      <c r="AK60" s="10"/>
      <c r="AL60" s="10"/>
    </row>
    <row r="61" spans="5:38">
      <c r="H61" s="3">
        <f t="shared" ref="H61:K61" si="50">MOD(SUM(H57:H59),2)</f>
        <v>0</v>
      </c>
      <c r="I61" s="3">
        <f t="shared" si="50"/>
        <v>0</v>
      </c>
      <c r="J61" s="3">
        <f t="shared" si="50"/>
        <v>1</v>
      </c>
      <c r="K61" s="3">
        <f t="shared" si="50"/>
        <v>0</v>
      </c>
      <c r="L61" s="3" t="str">
        <f>L59</f>
        <v>.</v>
      </c>
      <c r="M61" s="3">
        <f t="shared" ref="M61:P61" si="51">MOD(SUM(M57:M59),2)</f>
        <v>1</v>
      </c>
      <c r="N61" s="3">
        <f t="shared" si="51"/>
        <v>0</v>
      </c>
      <c r="O61" s="3">
        <f t="shared" si="51"/>
        <v>1</v>
      </c>
      <c r="P61" s="3">
        <f t="shared" si="51"/>
        <v>1</v>
      </c>
      <c r="Q61" s="3" t="str">
        <f>Q59</f>
        <v>.</v>
      </c>
      <c r="R61" s="3">
        <f t="shared" ref="R61:U61" si="52">MOD(SUM(R57:R59),2)</f>
        <v>0</v>
      </c>
      <c r="S61" s="3">
        <f t="shared" si="52"/>
        <v>0</v>
      </c>
      <c r="T61" s="3">
        <f t="shared" si="52"/>
        <v>0</v>
      </c>
      <c r="U61" s="3">
        <f t="shared" si="52"/>
        <v>0</v>
      </c>
      <c r="V61" s="3" t="str">
        <f>V59</f>
        <v>.</v>
      </c>
      <c r="W61" s="3">
        <f t="shared" ref="W61:Y61" si="53">MOD(SUM(W57:W59),2)</f>
        <v>1</v>
      </c>
      <c r="X61" s="3">
        <f t="shared" si="53"/>
        <v>0</v>
      </c>
      <c r="Y61" s="3">
        <f t="shared" si="53"/>
        <v>0</v>
      </c>
      <c r="Z61" s="3">
        <f>MOD(SUM(Z57:Z59),2)</f>
        <v>0</v>
      </c>
      <c r="AA61" t="s">
        <v>65</v>
      </c>
      <c r="AB61">
        <f t="shared" si="28"/>
        <v>11016</v>
      </c>
      <c r="AF61">
        <f>AF58+AF59</f>
        <v>-54520</v>
      </c>
      <c r="AG61" t="s">
        <v>83</v>
      </c>
      <c r="AH61" s="10"/>
      <c r="AI61" s="10"/>
      <c r="AJ61" s="10"/>
      <c r="AK61" s="10"/>
      <c r="AL61" s="10"/>
    </row>
    <row r="62" spans="5:38"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5:38">
      <c r="H63" s="3" t="s">
        <v>54</v>
      </c>
      <c r="I63" s="3">
        <f>IF(SUM(H57:H59)&gt;1,1,0)</f>
        <v>1</v>
      </c>
      <c r="J63" s="3"/>
      <c r="K63" s="3" t="s">
        <v>55</v>
      </c>
      <c r="L63" s="3">
        <f>IF(MOD(SUM(W61:Z61,R61:U61,M61:P61,H61:K61),2)=0,1,0)</f>
        <v>0</v>
      </c>
      <c r="M63" s="3"/>
      <c r="N63" s="3" t="s">
        <v>56</v>
      </c>
      <c r="O63" s="3">
        <f>W57</f>
        <v>1</v>
      </c>
      <c r="P63" s="3"/>
      <c r="Q63" s="3" t="s">
        <v>57</v>
      </c>
      <c r="R63" s="3">
        <f>IF(SUM(W61:Z61,R61:U61,M61:P61,H61:K61)=0,1,0)</f>
        <v>0</v>
      </c>
      <c r="S63" s="3"/>
      <c r="T63" s="3" t="s">
        <v>58</v>
      </c>
      <c r="U63" s="3">
        <f>H61</f>
        <v>0</v>
      </c>
      <c r="V63" s="3"/>
      <c r="W63" s="3" t="s">
        <v>59</v>
      </c>
      <c r="X63" s="3">
        <f>IF(AND(H58=H59,H58&lt;&gt;H61),1,0)</f>
        <v>1</v>
      </c>
      <c r="Y63" s="3"/>
      <c r="Z63" s="3"/>
    </row>
    <row r="64" spans="5:38"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38">
      <c r="E65" s="6"/>
      <c r="F65" s="6"/>
      <c r="G65" s="6"/>
      <c r="H65" s="7">
        <f t="shared" ref="H65:T65" si="54">IF(SUM(I65,I66,I67)&gt;1,1,0)</f>
        <v>0</v>
      </c>
      <c r="I65" s="7">
        <f t="shared" si="54"/>
        <v>0</v>
      </c>
      <c r="J65" s="7">
        <f t="shared" si="54"/>
        <v>0</v>
      </c>
      <c r="K65" s="7">
        <f>IF(SUM(M65,M66,M67)&gt;1,1,0)</f>
        <v>0</v>
      </c>
      <c r="L65" s="7"/>
      <c r="M65" s="7">
        <f t="shared" si="54"/>
        <v>1</v>
      </c>
      <c r="N65" s="7">
        <f t="shared" si="54"/>
        <v>1</v>
      </c>
      <c r="O65" s="7">
        <f t="shared" si="54"/>
        <v>1</v>
      </c>
      <c r="P65" s="7">
        <f t="shared" si="54"/>
        <v>0</v>
      </c>
      <c r="Q65" s="7">
        <f t="shared" si="54"/>
        <v>0</v>
      </c>
      <c r="R65" s="7">
        <f t="shared" si="54"/>
        <v>1</v>
      </c>
      <c r="S65" s="7">
        <f t="shared" si="54"/>
        <v>1</v>
      </c>
      <c r="T65" s="7">
        <f t="shared" si="54"/>
        <v>1</v>
      </c>
      <c r="U65" s="7">
        <f>IF(SUM(W65,W66,W67)&gt;1,1,0)</f>
        <v>1</v>
      </c>
      <c r="V65" s="7"/>
      <c r="W65" s="7">
        <f t="shared" ref="W65:X65" si="55">IF(SUM(X65,X66,X67)&gt;1,1,0)</f>
        <v>1</v>
      </c>
      <c r="X65" s="7">
        <f t="shared" si="55"/>
        <v>1</v>
      </c>
      <c r="Y65" s="7">
        <f>IF(SUM(Z65,Z66,Z67)&gt;1,1,0)</f>
        <v>0</v>
      </c>
      <c r="Z65" s="7">
        <v>0</v>
      </c>
    </row>
    <row r="66" spans="5:38">
      <c r="E66" s="6" t="s">
        <v>62</v>
      </c>
      <c r="F66" s="6" t="s">
        <v>44</v>
      </c>
      <c r="G66" s="6"/>
      <c r="H66" s="8">
        <f>H4</f>
        <v>0</v>
      </c>
      <c r="I66" s="8">
        <f t="shared" ref="I66:Z66" si="56">I4</f>
        <v>0</v>
      </c>
      <c r="J66" s="8">
        <f t="shared" si="56"/>
        <v>0</v>
      </c>
      <c r="K66" s="8">
        <f t="shared" si="56"/>
        <v>1</v>
      </c>
      <c r="L66" s="8" t="str">
        <f t="shared" si="56"/>
        <v>.</v>
      </c>
      <c r="M66" s="8">
        <f t="shared" si="56"/>
        <v>0</v>
      </c>
      <c r="N66" s="8">
        <f t="shared" si="56"/>
        <v>1</v>
      </c>
      <c r="O66" s="8">
        <f t="shared" si="56"/>
        <v>1</v>
      </c>
      <c r="P66" s="8">
        <f t="shared" si="56"/>
        <v>1</v>
      </c>
      <c r="Q66" s="8" t="str">
        <f t="shared" si="56"/>
        <v>.</v>
      </c>
      <c r="R66" s="8">
        <f t="shared" si="56"/>
        <v>0</v>
      </c>
      <c r="S66" s="8">
        <f t="shared" si="56"/>
        <v>1</v>
      </c>
      <c r="T66" s="8">
        <f t="shared" si="56"/>
        <v>1</v>
      </c>
      <c r="U66" s="8">
        <f t="shared" si="56"/>
        <v>1</v>
      </c>
      <c r="V66" s="8" t="str">
        <f t="shared" si="56"/>
        <v>.</v>
      </c>
      <c r="W66" s="8">
        <f t="shared" si="56"/>
        <v>0</v>
      </c>
      <c r="X66" s="8">
        <f t="shared" si="56"/>
        <v>1</v>
      </c>
      <c r="Y66" s="8">
        <f t="shared" si="56"/>
        <v>1</v>
      </c>
      <c r="Z66" s="8">
        <f t="shared" si="56"/>
        <v>0</v>
      </c>
      <c r="AE66" t="s">
        <v>66</v>
      </c>
      <c r="AF66">
        <f>C4</f>
        <v>6006</v>
      </c>
      <c r="AH66" s="10" t="s">
        <v>80</v>
      </c>
      <c r="AI66" s="10"/>
      <c r="AJ66" s="10"/>
      <c r="AK66" s="10"/>
      <c r="AL66" s="10"/>
    </row>
    <row r="67" spans="5:38">
      <c r="E67" s="6" t="s">
        <v>45</v>
      </c>
      <c r="F67" s="6" t="s">
        <v>53</v>
      </c>
      <c r="G67" s="6"/>
      <c r="H67" s="8">
        <f>H11</f>
        <v>1</v>
      </c>
      <c r="I67" s="8">
        <f t="shared" ref="I67:Z67" si="57">I11</f>
        <v>0</v>
      </c>
      <c r="J67" s="8">
        <f t="shared" si="57"/>
        <v>1</v>
      </c>
      <c r="K67" s="8">
        <f t="shared" si="57"/>
        <v>0</v>
      </c>
      <c r="L67" s="8" t="str">
        <f t="shared" si="57"/>
        <v>.</v>
      </c>
      <c r="M67" s="8">
        <f t="shared" si="57"/>
        <v>0</v>
      </c>
      <c r="N67" s="8">
        <f t="shared" si="57"/>
        <v>0</v>
      </c>
      <c r="O67" s="8">
        <f t="shared" si="57"/>
        <v>0</v>
      </c>
      <c r="P67" s="8">
        <f t="shared" si="57"/>
        <v>1</v>
      </c>
      <c r="Q67" s="8" t="str">
        <f t="shared" si="57"/>
        <v>.</v>
      </c>
      <c r="R67" s="8">
        <f t="shared" si="57"/>
        <v>0</v>
      </c>
      <c r="S67" s="8">
        <f t="shared" si="57"/>
        <v>0</v>
      </c>
      <c r="T67" s="8">
        <f t="shared" si="57"/>
        <v>1</v>
      </c>
      <c r="U67" s="8">
        <f t="shared" si="57"/>
        <v>1</v>
      </c>
      <c r="V67" s="8" t="str">
        <f t="shared" si="57"/>
        <v>.</v>
      </c>
      <c r="W67" s="8">
        <f t="shared" si="57"/>
        <v>1</v>
      </c>
      <c r="X67" s="8">
        <f t="shared" si="57"/>
        <v>1</v>
      </c>
      <c r="Y67" s="8">
        <f t="shared" si="57"/>
        <v>1</v>
      </c>
      <c r="Z67" s="8">
        <f t="shared" si="57"/>
        <v>1</v>
      </c>
      <c r="AD67" t="s">
        <v>45</v>
      </c>
      <c r="AE67" t="s">
        <v>70</v>
      </c>
      <c r="AF67">
        <f>C11</f>
        <v>-24257</v>
      </c>
      <c r="AH67" s="10"/>
      <c r="AI67" s="10"/>
      <c r="AJ67" s="10"/>
      <c r="AK67" s="10"/>
      <c r="AL67" s="10"/>
    </row>
    <row r="68" spans="5:38">
      <c r="E68" s="6"/>
      <c r="F68" s="6"/>
      <c r="G68" s="6"/>
      <c r="H68" s="8" t="s">
        <v>47</v>
      </c>
      <c r="I68" s="8" t="s">
        <v>47</v>
      </c>
      <c r="J68" s="8" t="s">
        <v>47</v>
      </c>
      <c r="K68" s="8" t="s">
        <v>47</v>
      </c>
      <c r="L68" s="8" t="s">
        <v>47</v>
      </c>
      <c r="M68" s="8" t="s">
        <v>47</v>
      </c>
      <c r="N68" s="8" t="s">
        <v>47</v>
      </c>
      <c r="O68" s="8" t="s">
        <v>47</v>
      </c>
      <c r="P68" s="8" t="s">
        <v>47</v>
      </c>
      <c r="Q68" s="8" t="s">
        <v>47</v>
      </c>
      <c r="R68" s="8" t="s">
        <v>47</v>
      </c>
      <c r="S68" s="8" t="s">
        <v>47</v>
      </c>
      <c r="T68" s="8" t="s">
        <v>47</v>
      </c>
      <c r="U68" s="8" t="s">
        <v>47</v>
      </c>
      <c r="V68" s="8" t="s">
        <v>47</v>
      </c>
      <c r="W68" s="8" t="s">
        <v>47</v>
      </c>
      <c r="X68" s="8" t="s">
        <v>47</v>
      </c>
      <c r="Y68" s="8" t="s">
        <v>47</v>
      </c>
      <c r="Z68" s="9" t="s">
        <v>75</v>
      </c>
      <c r="AE68" s="2" t="s">
        <v>73</v>
      </c>
      <c r="AF68" s="2" t="s">
        <v>73</v>
      </c>
      <c r="AH68" s="10"/>
      <c r="AI68" s="10"/>
      <c r="AJ68" s="10"/>
      <c r="AK68" s="10"/>
      <c r="AL68" s="10"/>
    </row>
    <row r="69" spans="5:38">
      <c r="E69" s="6"/>
      <c r="F69" s="6"/>
      <c r="G69" s="6"/>
      <c r="H69" s="8">
        <f t="shared" ref="H69:Y69" si="58">MOD(SUM(H65:H67),2)</f>
        <v>1</v>
      </c>
      <c r="I69" s="8">
        <f t="shared" si="58"/>
        <v>0</v>
      </c>
      <c r="J69" s="8">
        <f t="shared" si="58"/>
        <v>1</v>
      </c>
      <c r="K69" s="8">
        <f t="shared" si="58"/>
        <v>1</v>
      </c>
      <c r="L69" s="8" t="s">
        <v>25</v>
      </c>
      <c r="M69" s="8">
        <f t="shared" si="58"/>
        <v>1</v>
      </c>
      <c r="N69" s="8">
        <f t="shared" si="58"/>
        <v>0</v>
      </c>
      <c r="O69" s="8">
        <f t="shared" si="58"/>
        <v>0</v>
      </c>
      <c r="P69" s="8">
        <f t="shared" si="58"/>
        <v>0</v>
      </c>
      <c r="Q69" s="8" t="s">
        <v>25</v>
      </c>
      <c r="R69" s="8">
        <f t="shared" si="58"/>
        <v>1</v>
      </c>
      <c r="S69" s="8">
        <f t="shared" si="58"/>
        <v>0</v>
      </c>
      <c r="T69" s="8">
        <f t="shared" si="58"/>
        <v>1</v>
      </c>
      <c r="U69" s="8">
        <f t="shared" si="58"/>
        <v>1</v>
      </c>
      <c r="V69" s="8" t="s">
        <v>25</v>
      </c>
      <c r="W69" s="8">
        <f t="shared" si="58"/>
        <v>0</v>
      </c>
      <c r="X69" s="8">
        <f t="shared" si="58"/>
        <v>1</v>
      </c>
      <c r="Y69" s="8">
        <f t="shared" si="58"/>
        <v>0</v>
      </c>
      <c r="Z69" s="8">
        <f>MOD(SUM(Z65:Z67),2)</f>
        <v>1</v>
      </c>
      <c r="AA69" t="s">
        <v>65</v>
      </c>
      <c r="AB69">
        <f t="shared" si="28"/>
        <v>-18251</v>
      </c>
      <c r="AF69">
        <f>AF66+AF67</f>
        <v>-18251</v>
      </c>
      <c r="AG69" t="s">
        <v>82</v>
      </c>
      <c r="AH69" s="10"/>
      <c r="AI69" s="10"/>
      <c r="AJ69" s="10"/>
      <c r="AK69" s="10"/>
      <c r="AL69" s="10"/>
    </row>
    <row r="70" spans="5:38"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5:38">
      <c r="E71" s="6"/>
      <c r="F71" s="6"/>
      <c r="G71" s="6"/>
      <c r="H71" s="8" t="s">
        <v>54</v>
      </c>
      <c r="I71" s="8">
        <f>IF(SUM(H65:H67)&gt;1,1,0)</f>
        <v>0</v>
      </c>
      <c r="J71" s="8"/>
      <c r="K71" s="8" t="s">
        <v>55</v>
      </c>
      <c r="L71" s="8">
        <f>IF(MOD(SUM(W69:Z69,R69:U69,M69:P69,H69:K69),2)=0,1,0)</f>
        <v>0</v>
      </c>
      <c r="M71" s="8"/>
      <c r="N71" s="8" t="s">
        <v>56</v>
      </c>
      <c r="O71" s="8">
        <f>W65</f>
        <v>1</v>
      </c>
      <c r="P71" s="8"/>
      <c r="Q71" s="8" t="s">
        <v>57</v>
      </c>
      <c r="R71" s="8">
        <f>IF(SUM(H69:K69,R69:U69,M69:P69,W69:Z69)=0,1,0)</f>
        <v>0</v>
      </c>
      <c r="S71" s="8"/>
      <c r="T71" s="8" t="s">
        <v>58</v>
      </c>
      <c r="U71" s="8">
        <f>H69</f>
        <v>1</v>
      </c>
      <c r="V71" s="8"/>
      <c r="W71" s="8" t="s">
        <v>59</v>
      </c>
      <c r="X71" s="8">
        <f>IF(AND(H66=H67,H66&lt;&gt;H69),1,0)</f>
        <v>0</v>
      </c>
      <c r="Y71" s="8"/>
      <c r="Z71" s="8"/>
    </row>
    <row r="73" spans="5:38">
      <c r="E73" s="6"/>
      <c r="F73" s="6"/>
      <c r="G73" s="6"/>
      <c r="H73" s="7">
        <f t="shared" ref="H73:X73" si="59">IF(SUM(I73,I74,I75)&gt;1,1,0)</f>
        <v>1</v>
      </c>
      <c r="I73" s="7">
        <f t="shared" si="59"/>
        <v>1</v>
      </c>
      <c r="J73" s="7">
        <f t="shared" si="59"/>
        <v>1</v>
      </c>
      <c r="K73" s="7">
        <f>IF(SUM(M73,M74,M75)&gt;1,1,0)</f>
        <v>0</v>
      </c>
      <c r="L73" s="7"/>
      <c r="M73" s="7">
        <f t="shared" si="59"/>
        <v>0</v>
      </c>
      <c r="N73" s="7">
        <f t="shared" si="59"/>
        <v>0</v>
      </c>
      <c r="O73" s="7">
        <f t="shared" si="59"/>
        <v>0</v>
      </c>
      <c r="P73" s="7">
        <f>IF(SUM(R73,R74,R75)&gt;1,1,0)</f>
        <v>0</v>
      </c>
      <c r="Q73" s="7"/>
      <c r="R73" s="7">
        <f t="shared" si="59"/>
        <v>0</v>
      </c>
      <c r="S73" s="7">
        <f t="shared" si="59"/>
        <v>1</v>
      </c>
      <c r="T73" s="7">
        <f t="shared" si="59"/>
        <v>1</v>
      </c>
      <c r="U73" s="7">
        <f>IF(SUM(W73,W74,W75)&gt;1,1,0)</f>
        <v>0</v>
      </c>
      <c r="V73" s="7"/>
      <c r="W73" s="7">
        <f t="shared" si="59"/>
        <v>1</v>
      </c>
      <c r="X73" s="7">
        <f t="shared" si="59"/>
        <v>1</v>
      </c>
      <c r="Y73" s="7">
        <f>IF(SUM(Z73,Z74,Z75)&gt;1,1,0)</f>
        <v>1</v>
      </c>
      <c r="Z73" s="7">
        <v>0</v>
      </c>
    </row>
    <row r="74" spans="5:38">
      <c r="E74" s="6" t="s">
        <v>64</v>
      </c>
      <c r="F74" s="6" t="s">
        <v>63</v>
      </c>
      <c r="G74" s="6"/>
      <c r="H74" s="8">
        <f>H14</f>
        <v>1</v>
      </c>
      <c r="I74" s="8">
        <f t="shared" ref="I74:Z74" si="60">I14</f>
        <v>0</v>
      </c>
      <c r="J74" s="8">
        <f t="shared" si="60"/>
        <v>1</v>
      </c>
      <c r="K74" s="8">
        <f t="shared" si="60"/>
        <v>1</v>
      </c>
      <c r="L74" s="8" t="str">
        <f t="shared" si="60"/>
        <v>.</v>
      </c>
      <c r="M74" s="8">
        <f t="shared" si="60"/>
        <v>1</v>
      </c>
      <c r="N74" s="8">
        <f t="shared" si="60"/>
        <v>0</v>
      </c>
      <c r="O74" s="8">
        <f t="shared" si="60"/>
        <v>0</v>
      </c>
      <c r="P74" s="8">
        <f t="shared" si="60"/>
        <v>0</v>
      </c>
      <c r="Q74" s="8" t="str">
        <f t="shared" si="60"/>
        <v>.</v>
      </c>
      <c r="R74" s="8">
        <f t="shared" si="60"/>
        <v>1</v>
      </c>
      <c r="S74" s="8">
        <f t="shared" si="60"/>
        <v>0</v>
      </c>
      <c r="T74" s="8">
        <f t="shared" si="60"/>
        <v>1</v>
      </c>
      <c r="U74" s="8">
        <f t="shared" si="60"/>
        <v>1</v>
      </c>
      <c r="V74" s="8" t="str">
        <f t="shared" si="60"/>
        <v>.</v>
      </c>
      <c r="W74" s="8">
        <f t="shared" si="60"/>
        <v>0</v>
      </c>
      <c r="X74" s="8">
        <f t="shared" si="60"/>
        <v>1</v>
      </c>
      <c r="Y74" s="8">
        <f t="shared" si="60"/>
        <v>0</v>
      </c>
      <c r="Z74" s="8">
        <f t="shared" si="60"/>
        <v>1</v>
      </c>
      <c r="AE74" t="s">
        <v>72</v>
      </c>
      <c r="AF74">
        <f>C14</f>
        <v>-18251</v>
      </c>
      <c r="AH74" s="10" t="s">
        <v>78</v>
      </c>
      <c r="AI74" s="10"/>
      <c r="AJ74" s="10"/>
      <c r="AK74" s="10"/>
      <c r="AL74" s="10"/>
    </row>
    <row r="75" spans="5:38">
      <c r="E75" s="6" t="s">
        <v>45</v>
      </c>
      <c r="F75" s="6" t="s">
        <v>49</v>
      </c>
      <c r="G75" s="6"/>
      <c r="H75" s="8">
        <f>H6</f>
        <v>0</v>
      </c>
      <c r="I75" s="8">
        <f t="shared" ref="I75:Z75" si="61">I6</f>
        <v>1</v>
      </c>
      <c r="J75" s="8">
        <f t="shared" si="61"/>
        <v>1</v>
      </c>
      <c r="K75" s="8">
        <f t="shared" si="61"/>
        <v>1</v>
      </c>
      <c r="L75" s="8" t="str">
        <f t="shared" si="61"/>
        <v>.</v>
      </c>
      <c r="M75" s="8">
        <f t="shared" si="61"/>
        <v>0</v>
      </c>
      <c r="N75" s="8">
        <f t="shared" si="61"/>
        <v>1</v>
      </c>
      <c r="O75" s="8">
        <f t="shared" si="61"/>
        <v>1</v>
      </c>
      <c r="P75" s="8">
        <f t="shared" si="61"/>
        <v>0</v>
      </c>
      <c r="Q75" s="8" t="str">
        <f t="shared" si="61"/>
        <v>.</v>
      </c>
      <c r="R75" s="8">
        <f t="shared" si="61"/>
        <v>0</v>
      </c>
      <c r="S75" s="8">
        <f t="shared" si="61"/>
        <v>0</v>
      </c>
      <c r="T75" s="8">
        <f t="shared" si="61"/>
        <v>1</v>
      </c>
      <c r="U75" s="8">
        <f t="shared" si="61"/>
        <v>1</v>
      </c>
      <c r="V75" s="8" t="str">
        <f t="shared" si="61"/>
        <v>.</v>
      </c>
      <c r="W75" s="8">
        <f t="shared" si="61"/>
        <v>0</v>
      </c>
      <c r="X75" s="8">
        <f t="shared" si="61"/>
        <v>1</v>
      </c>
      <c r="Y75" s="8">
        <f t="shared" si="61"/>
        <v>1</v>
      </c>
      <c r="Z75" s="8">
        <f t="shared" si="61"/>
        <v>1</v>
      </c>
      <c r="AD75" t="s">
        <v>45</v>
      </c>
      <c r="AE75" t="s">
        <v>68</v>
      </c>
      <c r="AF75">
        <f>C6</f>
        <v>30263</v>
      </c>
      <c r="AH75" s="10"/>
      <c r="AI75" s="10"/>
      <c r="AJ75" s="10"/>
      <c r="AK75" s="10"/>
      <c r="AL75" s="10"/>
    </row>
    <row r="76" spans="5:38">
      <c r="E76" s="6"/>
      <c r="F76" s="6"/>
      <c r="G76" s="6"/>
      <c r="H76" s="8" t="s">
        <v>47</v>
      </c>
      <c r="I76" s="8" t="s">
        <v>47</v>
      </c>
      <c r="J76" s="8" t="s">
        <v>47</v>
      </c>
      <c r="K76" s="8" t="s">
        <v>47</v>
      </c>
      <c r="L76" s="8" t="s">
        <v>47</v>
      </c>
      <c r="M76" s="8" t="s">
        <v>47</v>
      </c>
      <c r="N76" s="8" t="s">
        <v>47</v>
      </c>
      <c r="O76" s="8" t="s">
        <v>47</v>
      </c>
      <c r="P76" s="8" t="s">
        <v>47</v>
      </c>
      <c r="Q76" s="8" t="s">
        <v>47</v>
      </c>
      <c r="R76" s="8" t="s">
        <v>47</v>
      </c>
      <c r="S76" s="8" t="s">
        <v>47</v>
      </c>
      <c r="T76" s="8" t="s">
        <v>47</v>
      </c>
      <c r="U76" s="8" t="s">
        <v>47</v>
      </c>
      <c r="V76" s="8" t="s">
        <v>47</v>
      </c>
      <c r="W76" s="8" t="s">
        <v>47</v>
      </c>
      <c r="X76" s="8" t="s">
        <v>47</v>
      </c>
      <c r="Y76" s="8" t="s">
        <v>47</v>
      </c>
      <c r="Z76" s="9" t="s">
        <v>75</v>
      </c>
      <c r="AE76" s="2" t="s">
        <v>73</v>
      </c>
      <c r="AF76" s="2" t="s">
        <v>73</v>
      </c>
      <c r="AH76" s="10"/>
      <c r="AI76" s="10"/>
      <c r="AJ76" s="10"/>
      <c r="AK76" s="10"/>
      <c r="AL76" s="10"/>
    </row>
    <row r="77" spans="5:38">
      <c r="E77" s="6"/>
      <c r="F77" s="6"/>
      <c r="G77" s="6"/>
      <c r="H77" s="8">
        <f t="shared" ref="H77:Y77" si="62">MOD(SUM(H73:H75),2)</f>
        <v>0</v>
      </c>
      <c r="I77" s="8">
        <f t="shared" si="62"/>
        <v>0</v>
      </c>
      <c r="J77" s="8">
        <f t="shared" si="62"/>
        <v>1</v>
      </c>
      <c r="K77" s="8">
        <f t="shared" si="62"/>
        <v>0</v>
      </c>
      <c r="L77" s="8">
        <f t="shared" si="62"/>
        <v>0</v>
      </c>
      <c r="M77" s="8">
        <f t="shared" si="62"/>
        <v>1</v>
      </c>
      <c r="N77" s="8">
        <f t="shared" si="62"/>
        <v>1</v>
      </c>
      <c r="O77" s="8">
        <f t="shared" si="62"/>
        <v>1</v>
      </c>
      <c r="P77" s="8">
        <f t="shared" si="62"/>
        <v>0</v>
      </c>
      <c r="Q77" s="8">
        <f t="shared" si="62"/>
        <v>0</v>
      </c>
      <c r="R77" s="8">
        <f t="shared" si="62"/>
        <v>1</v>
      </c>
      <c r="S77" s="8">
        <f t="shared" si="62"/>
        <v>1</v>
      </c>
      <c r="T77" s="8">
        <f t="shared" si="62"/>
        <v>1</v>
      </c>
      <c r="U77" s="8">
        <f t="shared" si="62"/>
        <v>0</v>
      </c>
      <c r="V77" s="8">
        <f t="shared" si="62"/>
        <v>0</v>
      </c>
      <c r="W77" s="8">
        <f t="shared" si="62"/>
        <v>1</v>
      </c>
      <c r="X77" s="8">
        <f t="shared" si="62"/>
        <v>1</v>
      </c>
      <c r="Y77" s="8">
        <f t="shared" si="62"/>
        <v>0</v>
      </c>
      <c r="Z77" s="8">
        <f>MOD(SUM(Z73:Z75),2)</f>
        <v>0</v>
      </c>
      <c r="AA77" t="s">
        <v>65</v>
      </c>
      <c r="AB77">
        <f t="shared" si="28"/>
        <v>12012</v>
      </c>
      <c r="AF77">
        <f>AF74+AF75</f>
        <v>12012</v>
      </c>
      <c r="AG77" t="s">
        <v>82</v>
      </c>
      <c r="AH77" s="10"/>
      <c r="AI77" s="10"/>
      <c r="AJ77" s="10"/>
      <c r="AK77" s="10"/>
      <c r="AL77" s="10"/>
    </row>
    <row r="78" spans="5:38"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5:38">
      <c r="E79" s="6"/>
      <c r="F79" s="6"/>
      <c r="G79" s="6"/>
      <c r="H79" s="8" t="s">
        <v>54</v>
      </c>
      <c r="I79" s="8">
        <v>0</v>
      </c>
      <c r="J79" s="8"/>
      <c r="K79" s="8" t="s">
        <v>55</v>
      </c>
      <c r="L79" s="8">
        <v>1</v>
      </c>
      <c r="M79" s="8"/>
      <c r="N79" s="8" t="s">
        <v>56</v>
      </c>
      <c r="O79" s="8">
        <v>0</v>
      </c>
      <c r="P79" s="8"/>
      <c r="Q79" s="8" t="s">
        <v>57</v>
      </c>
      <c r="R79" s="8">
        <v>0</v>
      </c>
      <c r="S79" s="8"/>
      <c r="T79" s="8" t="s">
        <v>58</v>
      </c>
      <c r="U79" s="8">
        <v>0</v>
      </c>
      <c r="V79" s="8"/>
      <c r="W79" s="8" t="s">
        <v>59</v>
      </c>
      <c r="X79" s="8">
        <v>0</v>
      </c>
      <c r="Y79" s="8"/>
      <c r="Z79" s="8"/>
    </row>
  </sheetData>
  <mergeCells count="7">
    <mergeCell ref="AH66:AL69"/>
    <mergeCell ref="AH74:AL77"/>
    <mergeCell ref="AH21:AL24"/>
    <mergeCell ref="AH29:AL32"/>
    <mergeCell ref="AH37:AL40"/>
    <mergeCell ref="AH50:AL53"/>
    <mergeCell ref="AH58:AL61"/>
  </mergeCells>
  <conditionalFormatting sqref="H4:Z7">
    <cfRule type="colorScale" priority="1">
      <colorScale>
        <cfvo type="num" val="0"/>
        <cfvo type="num" val="1"/>
        <color rgb="FFFFFF00"/>
        <color theme="4"/>
      </colorScale>
    </cfRule>
  </conditionalFormatting>
  <pageMargins left="0.7" right="0.7" top="0.75" bottom="0.75" header="0.3" footer="0.3"/>
  <pageSetup paperSize="9" orientation="portrait" horizontalDpi="0" verticalDpi="0"/>
  <headerFooter>
    <oddHeader xml:space="preserve">&amp;LЗыков Дмитрий&amp;C&amp;"System Font,обычный"&amp;10&amp;K000000Вариант 21&amp;RОсновное задание
</oddHeader>
    <oddFooter xml:space="preserve">&amp;C&amp;"System Font,обычный"&amp;10 &amp;K00000026 ноября 2022 г. 20:28
</oddFooter>
  </headerFooter>
  <ignoredErrors>
    <ignoredError sqref="V10 Q10 L10 L28 N28:O28 Q28 Q32 L32 S28:T28 V32 Q53 L53:P53 R53:W53 L39:W40 L61:Y61 Q16 L16:L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2022-11-23T22:13:07Z</dcterms:created>
  <dcterms:modified xsi:type="dcterms:W3CDTF">2022-11-30T12:30:08Z</dcterms:modified>
</cp:coreProperties>
</file>