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Salary Sheets/Jan'22/"/>
    </mc:Choice>
  </mc:AlternateContent>
  <xr:revisionPtr revIDLastSave="0" documentId="13_ncr:1_{B2C2232A-81EF-D94C-8056-491C30873EB8}" xr6:coauthVersionLast="47" xr6:coauthVersionMax="47" xr10:uidLastSave="{00000000-0000-0000-0000-000000000000}"/>
  <bookViews>
    <workbookView xWindow="0" yWindow="50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O4" i="1" s="1"/>
  <c r="E5" i="1"/>
  <c r="G5" i="1" s="1"/>
  <c r="O5" i="1" s="1"/>
  <c r="E6" i="1"/>
  <c r="G6" i="1" s="1"/>
  <c r="O6" i="1" s="1"/>
  <c r="E7" i="1"/>
  <c r="G7" i="1" s="1"/>
  <c r="O7" i="1" s="1"/>
  <c r="D8" i="1"/>
  <c r="F8" i="1"/>
  <c r="H8" i="1"/>
  <c r="I8" i="1"/>
  <c r="J8" i="1"/>
  <c r="K8" i="1"/>
  <c r="L8" i="1"/>
  <c r="M8" i="1"/>
  <c r="N8" i="1"/>
  <c r="C8" i="1"/>
  <c r="E8" i="1" l="1"/>
  <c r="Q12" i="1"/>
  <c r="Q13" i="1"/>
  <c r="Q14" i="1"/>
  <c r="Q15" i="1"/>
  <c r="Q16" i="1"/>
  <c r="Q17" i="1"/>
  <c r="E12" i="1"/>
  <c r="G12" i="1" s="1"/>
  <c r="O12" i="1" s="1"/>
  <c r="E15" i="1"/>
  <c r="G15" i="1" s="1"/>
  <c r="O15" i="1" s="1"/>
  <c r="E14" i="1"/>
  <c r="G14" i="1" s="1"/>
  <c r="O14" i="1" s="1"/>
  <c r="E13" i="1"/>
  <c r="G13" i="1" s="1"/>
  <c r="O13" i="1" s="1"/>
  <c r="G8" i="1" l="1"/>
  <c r="O8" i="1"/>
  <c r="E16" i="1"/>
  <c r="E17" i="1"/>
  <c r="G17" i="1" s="1"/>
  <c r="O17" i="1" s="1"/>
  <c r="G16" i="1" l="1"/>
  <c r="O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T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Jan 2022</t>
        </r>
      </text>
    </comment>
    <comment ref="T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T1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T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</commentList>
</comments>
</file>

<file path=xl/sharedStrings.xml><?xml version="1.0" encoding="utf-8"?>
<sst xmlns="http://schemas.openxmlformats.org/spreadsheetml/2006/main" count="32" uniqueCount="29">
  <si>
    <t>Name</t>
  </si>
  <si>
    <t>Stipend (1)</t>
  </si>
  <si>
    <t>Leaves</t>
  </si>
  <si>
    <t>Bonus/Arrear (3)</t>
  </si>
  <si>
    <t>Gross Sal (1-2+3=4)</t>
  </si>
  <si>
    <t>Pet. All. (5)</t>
  </si>
  <si>
    <t>ESICS (6)</t>
  </si>
  <si>
    <t>Sal. Deposition (7)</t>
  </si>
  <si>
    <t>Pro. Tax (8)</t>
  </si>
  <si>
    <t xml:space="preserve">T Ad </t>
  </si>
  <si>
    <t>Tds Return</t>
  </si>
  <si>
    <t>Net Pay (4+5)-(6+7)=8</t>
  </si>
  <si>
    <t>Pay By</t>
  </si>
  <si>
    <t>Days (L*)</t>
  </si>
  <si>
    <t>Amt (2)</t>
  </si>
  <si>
    <t>Empr PF</t>
  </si>
  <si>
    <t>Hitesh Jain</t>
  </si>
  <si>
    <t>Pooja Namdev</t>
  </si>
  <si>
    <t>Minal Nirgudkar</t>
  </si>
  <si>
    <t>Khushboo Nirmal</t>
  </si>
  <si>
    <t>Muskan Gehlot</t>
  </si>
  <si>
    <t>Mitali Agrawal</t>
  </si>
  <si>
    <t>Shivani Thakur</t>
  </si>
  <si>
    <t>Abhishek Thakur</t>
  </si>
  <si>
    <t>Abhilash Sahu</t>
  </si>
  <si>
    <t>Amit Sen</t>
  </si>
  <si>
    <t>Bilal Mansuri</t>
  </si>
  <si>
    <t>Tushar Gehlot</t>
  </si>
  <si>
    <t xml:space="preserve">MANGO IT SOLUTIONS - Jan 2022 (CONTRACTUAL)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</si>
</sst>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0" xfId="0" applyFont="1" applyBorder="1" applyAlignment="1"/>
    <xf numFmtId="164" fontId="8" fillId="0" borderId="0" xfId="0" applyNumberFormat="1" applyFont="1" applyBorder="1" applyAlignment="1"/>
    <xf numFmtId="0" fontId="6" fillId="0" borderId="0" xfId="0" applyFont="1" applyBorder="1" applyAlignment="1"/>
    <xf numFmtId="164" fontId="6" fillId="0" borderId="0" xfId="0" applyNumberFormat="1" applyFont="1" applyBorder="1" applyAlignment="1"/>
    <xf numFmtId="0" fontId="6" fillId="0" borderId="0" xfId="0" applyFont="1" applyBorder="1" applyAlignment="1">
      <alignment wrapText="1"/>
    </xf>
    <xf numFmtId="1" fontId="6" fillId="0" borderId="0" xfId="0" applyNumberFormat="1" applyFont="1" applyBorder="1" applyAlignment="1"/>
    <xf numFmtId="0" fontId="2" fillId="0" borderId="0" xfId="0" applyFont="1" applyFill="1"/>
    <xf numFmtId="0" fontId="6" fillId="0" borderId="0" xfId="0" applyFont="1" applyFill="1" applyBorder="1" applyAlignment="1">
      <alignment horizontal="left" wrapText="1"/>
    </xf>
    <xf numFmtId="164" fontId="6" fillId="0" borderId="0" xfId="0" applyNumberFormat="1" applyFont="1" applyFill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Fill="1" applyBorder="1" applyAlignment="1">
      <alignment wrapText="1"/>
    </xf>
    <xf numFmtId="164" fontId="8" fillId="0" borderId="0" xfId="0" applyNumberFormat="1" applyFont="1" applyFill="1" applyBorder="1" applyAlignment="1">
      <alignment wrapText="1"/>
    </xf>
    <xf numFmtId="164" fontId="6" fillId="0" borderId="0" xfId="0" applyNumberFormat="1" applyFont="1" applyBorder="1" applyAlignment="1">
      <alignment wrapText="1"/>
    </xf>
    <xf numFmtId="0" fontId="2" fillId="0" borderId="0" xfId="0" applyFont="1" applyBorder="1"/>
    <xf numFmtId="164" fontId="2" fillId="0" borderId="0" xfId="0" applyNumberFormat="1" applyFont="1" applyBorder="1"/>
    <xf numFmtId="1" fontId="2" fillId="0" borderId="0" xfId="0" applyNumberFormat="1" applyFont="1" applyBorder="1"/>
    <xf numFmtId="164" fontId="2" fillId="0" borderId="0" xfId="0" applyNumberFormat="1" applyFont="1"/>
    <xf numFmtId="164" fontId="6" fillId="2" borderId="4" xfId="0" applyNumberFormat="1" applyFont="1" applyFill="1" applyBorder="1" applyAlignment="1">
      <alignment horizontal="center" wrapText="1"/>
    </xf>
    <xf numFmtId="1" fontId="9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left"/>
    </xf>
    <xf numFmtId="1" fontId="7" fillId="0" borderId="4" xfId="0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3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A8" sqref="A8"/>
    </sheetView>
  </sheetViews>
  <sheetFormatPr baseColWidth="10" defaultColWidth="9.1640625" defaultRowHeight="13" x14ac:dyDescent="0.15"/>
  <cols>
    <col min="1" max="1" width="5.5" style="1" customWidth="1"/>
    <col min="2" max="2" width="17.1640625" style="1" customWidth="1"/>
    <col min="3" max="3" width="10.6640625" style="1" bestFit="1" customWidth="1"/>
    <col min="4" max="4" width="6" style="26" customWidth="1"/>
    <col min="5" max="5" width="6.5" style="1" customWidth="1"/>
    <col min="6" max="6" width="5.5" style="1" customWidth="1"/>
    <col min="7" max="7" width="8.5" style="1" customWidth="1"/>
    <col min="8" max="8" width="5.1640625" style="1" customWidth="1"/>
    <col min="9" max="9" width="5" style="1" customWidth="1"/>
    <col min="10" max="10" width="5.33203125" style="1" customWidth="1"/>
    <col min="11" max="11" width="9.83203125" style="1" bestFit="1" customWidth="1"/>
    <col min="12" max="14" width="0" style="1" hidden="1" customWidth="1"/>
    <col min="15" max="15" width="7.5" style="1" customWidth="1"/>
    <col min="16" max="16" width="5.1640625" style="1" customWidth="1"/>
    <col min="17" max="17" width="4.5" style="1" customWidth="1"/>
    <col min="18" max="19" width="9.1640625" style="1"/>
    <col min="20" max="20" width="20.5" style="1" customWidth="1"/>
    <col min="21" max="16384" width="9.1640625" style="1"/>
  </cols>
  <sheetData>
    <row r="1" spans="1:20" ht="16" x14ac:dyDescent="0.2">
      <c r="A1" s="41" t="s">
        <v>28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</row>
    <row r="2" spans="1:20" ht="15.75" customHeight="1" x14ac:dyDescent="0.2">
      <c r="A2" s="44"/>
      <c r="B2" s="45" t="s">
        <v>0</v>
      </c>
      <c r="C2" s="45" t="s">
        <v>1</v>
      </c>
      <c r="D2" s="44" t="s">
        <v>2</v>
      </c>
      <c r="E2" s="44"/>
      <c r="F2" s="45" t="s">
        <v>3</v>
      </c>
      <c r="G2" s="46" t="s">
        <v>4</v>
      </c>
      <c r="H2" s="40" t="s">
        <v>5</v>
      </c>
      <c r="I2" s="40" t="s">
        <v>6</v>
      </c>
      <c r="J2" s="45" t="s">
        <v>7</v>
      </c>
      <c r="K2" s="38" t="s">
        <v>8</v>
      </c>
      <c r="L2" s="2"/>
      <c r="M2" s="38" t="s">
        <v>9</v>
      </c>
      <c r="N2" s="38" t="s">
        <v>10</v>
      </c>
      <c r="O2" s="40" t="s">
        <v>11</v>
      </c>
      <c r="P2" s="48" t="s">
        <v>12</v>
      </c>
      <c r="Q2" s="44"/>
    </row>
    <row r="3" spans="1:20" ht="28" x14ac:dyDescent="0.15">
      <c r="A3" s="44"/>
      <c r="B3" s="45"/>
      <c r="C3" s="45"/>
      <c r="D3" s="3" t="s">
        <v>13</v>
      </c>
      <c r="E3" s="4" t="s">
        <v>14</v>
      </c>
      <c r="F3" s="45"/>
      <c r="G3" s="47"/>
      <c r="H3" s="40"/>
      <c r="I3" s="40"/>
      <c r="J3" s="45"/>
      <c r="K3" s="39"/>
      <c r="L3" s="5" t="s">
        <v>15</v>
      </c>
      <c r="M3" s="39"/>
      <c r="N3" s="39"/>
      <c r="O3" s="40"/>
      <c r="P3" s="49"/>
      <c r="Q3" s="44"/>
    </row>
    <row r="4" spans="1:20" ht="14" x14ac:dyDescent="0.15">
      <c r="A4" s="8">
        <v>1</v>
      </c>
      <c r="B4" s="6" t="s">
        <v>22</v>
      </c>
      <c r="C4" s="8">
        <v>10000</v>
      </c>
      <c r="D4" s="37">
        <v>0</v>
      </c>
      <c r="E4" s="28">
        <f t="shared" ref="E4:E7" si="0">ROUND((C4)/22*D4,0)</f>
        <v>0</v>
      </c>
      <c r="F4" s="29">
        <v>0</v>
      </c>
      <c r="G4" s="28">
        <f t="shared" ref="G4:G7" si="1">C4+E4+F4</f>
        <v>10000</v>
      </c>
      <c r="H4" s="30">
        <v>0</v>
      </c>
      <c r="I4" s="31">
        <v>0</v>
      </c>
      <c r="J4" s="32">
        <v>0</v>
      </c>
      <c r="K4" s="33">
        <v>0</v>
      </c>
      <c r="L4" s="30"/>
      <c r="M4" s="32"/>
      <c r="N4" s="32"/>
      <c r="O4" s="34">
        <f t="shared" ref="O4:O7" si="2">(G4+H4)-(K4+L4+M4+N4)</f>
        <v>10000</v>
      </c>
      <c r="P4" s="7"/>
      <c r="Q4" s="8">
        <v>9</v>
      </c>
    </row>
    <row r="5" spans="1:20" ht="14" x14ac:dyDescent="0.15">
      <c r="A5" s="8">
        <v>2</v>
      </c>
      <c r="B5" s="6" t="s">
        <v>24</v>
      </c>
      <c r="C5" s="8">
        <v>10000</v>
      </c>
      <c r="D5" s="37">
        <v>0</v>
      </c>
      <c r="E5" s="28">
        <f t="shared" si="0"/>
        <v>0</v>
      </c>
      <c r="F5" s="29">
        <v>0</v>
      </c>
      <c r="G5" s="28">
        <f t="shared" si="1"/>
        <v>10000</v>
      </c>
      <c r="H5" s="30">
        <v>0</v>
      </c>
      <c r="I5" s="31">
        <v>0</v>
      </c>
      <c r="J5" s="32">
        <v>0</v>
      </c>
      <c r="K5" s="33">
        <v>0</v>
      </c>
      <c r="L5" s="30"/>
      <c r="M5" s="32"/>
      <c r="N5" s="32"/>
      <c r="O5" s="34">
        <f t="shared" si="2"/>
        <v>10000</v>
      </c>
      <c r="P5" s="7"/>
      <c r="Q5" s="8">
        <v>12</v>
      </c>
    </row>
    <row r="6" spans="1:20" ht="14" x14ac:dyDescent="0.15">
      <c r="A6" s="8">
        <v>3</v>
      </c>
      <c r="B6" s="6" t="s">
        <v>26</v>
      </c>
      <c r="C6" s="8">
        <v>10000</v>
      </c>
      <c r="D6" s="37">
        <v>0</v>
      </c>
      <c r="E6" s="28">
        <f t="shared" si="0"/>
        <v>0</v>
      </c>
      <c r="F6" s="29">
        <v>0</v>
      </c>
      <c r="G6" s="28">
        <f t="shared" si="1"/>
        <v>10000</v>
      </c>
      <c r="H6" s="30">
        <v>0</v>
      </c>
      <c r="I6" s="31">
        <v>0</v>
      </c>
      <c r="J6" s="32">
        <v>0</v>
      </c>
      <c r="K6" s="33">
        <v>0</v>
      </c>
      <c r="L6" s="30"/>
      <c r="M6" s="32"/>
      <c r="N6" s="32"/>
      <c r="O6" s="34">
        <f t="shared" si="2"/>
        <v>10000</v>
      </c>
      <c r="P6" s="7"/>
      <c r="Q6" s="8">
        <v>14</v>
      </c>
    </row>
    <row r="7" spans="1:20" ht="14" x14ac:dyDescent="0.15">
      <c r="A7" s="8">
        <v>4</v>
      </c>
      <c r="B7" s="6" t="s">
        <v>27</v>
      </c>
      <c r="C7" s="8">
        <v>10000</v>
      </c>
      <c r="D7" s="37">
        <v>-0.5</v>
      </c>
      <c r="E7" s="28">
        <f t="shared" si="0"/>
        <v>-227</v>
      </c>
      <c r="F7" s="29">
        <v>0</v>
      </c>
      <c r="G7" s="28">
        <f t="shared" si="1"/>
        <v>9773</v>
      </c>
      <c r="H7" s="30">
        <v>0</v>
      </c>
      <c r="I7" s="31">
        <v>0</v>
      </c>
      <c r="J7" s="32">
        <v>0</v>
      </c>
      <c r="K7" s="33">
        <v>0</v>
      </c>
      <c r="L7" s="30"/>
      <c r="M7" s="32"/>
      <c r="N7" s="32"/>
      <c r="O7" s="34">
        <f t="shared" si="2"/>
        <v>9773</v>
      </c>
      <c r="P7" s="7"/>
      <c r="Q7" s="8">
        <v>15</v>
      </c>
    </row>
    <row r="8" spans="1:20" x14ac:dyDescent="0.15">
      <c r="A8" s="8"/>
      <c r="B8" s="9"/>
      <c r="C8" s="35">
        <f>SUM(C4:C7)</f>
        <v>40000</v>
      </c>
      <c r="D8" s="35">
        <f>SUM(D4:D7)</f>
        <v>-0.5</v>
      </c>
      <c r="E8" s="35">
        <f>SUM(E4:E7)</f>
        <v>-227</v>
      </c>
      <c r="F8" s="35">
        <f>SUM(F4:F7)</f>
        <v>0</v>
      </c>
      <c r="G8" s="35">
        <f>SUM(G4:G7)</f>
        <v>39773</v>
      </c>
      <c r="H8" s="35">
        <f>SUM(H4:H7)</f>
        <v>0</v>
      </c>
      <c r="I8" s="35">
        <f>SUM(I4:I7)</f>
        <v>0</v>
      </c>
      <c r="J8" s="35">
        <f>SUM(J4:J7)</f>
        <v>0</v>
      </c>
      <c r="K8" s="35">
        <f>SUM(K4:K7)</f>
        <v>0</v>
      </c>
      <c r="L8" s="35">
        <f>SUM(L4:L7)</f>
        <v>0</v>
      </c>
      <c r="M8" s="35">
        <f>SUM(M4:M7)</f>
        <v>0</v>
      </c>
      <c r="N8" s="35">
        <f>SUM(N4:N7)</f>
        <v>0</v>
      </c>
      <c r="O8" s="35">
        <f>SUM(O4:O7)</f>
        <v>39773</v>
      </c>
      <c r="P8" s="9"/>
      <c r="Q8" s="8"/>
    </row>
    <row r="9" spans="1:20" ht="14" x14ac:dyDescent="0.15">
      <c r="B9" s="10"/>
      <c r="C9" s="10"/>
      <c r="D9" s="1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20" x14ac:dyDescent="0.15">
      <c r="B10" s="12"/>
      <c r="C10" s="12"/>
      <c r="D10" s="13"/>
      <c r="E10" s="12"/>
      <c r="F10" s="1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20" x14ac:dyDescent="0.15">
      <c r="B11" s="12"/>
      <c r="C11" s="12"/>
      <c r="D11" s="13"/>
      <c r="E11" s="12"/>
      <c r="F11" s="12"/>
      <c r="G11" s="15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20" ht="19" hidden="1" x14ac:dyDescent="0.25">
      <c r="A12" s="8">
        <v>89</v>
      </c>
      <c r="B12" s="6" t="s">
        <v>16</v>
      </c>
      <c r="C12" s="8">
        <v>10000</v>
      </c>
      <c r="D12" s="27">
        <v>-9.5</v>
      </c>
      <c r="E12" s="28">
        <f>ROUND((C12)/22*D12,0)</f>
        <v>-4318</v>
      </c>
      <c r="F12" s="29">
        <v>0</v>
      </c>
      <c r="G12" s="28">
        <f>C12+E12+F12</f>
        <v>5682</v>
      </c>
      <c r="H12" s="30">
        <v>0</v>
      </c>
      <c r="I12" s="31">
        <v>0</v>
      </c>
      <c r="J12" s="32">
        <v>0</v>
      </c>
      <c r="K12" s="33">
        <v>0</v>
      </c>
      <c r="L12" s="30"/>
      <c r="M12" s="32"/>
      <c r="N12" s="32"/>
      <c r="O12" s="34">
        <f>(G12+H12)-(K12+L12+M12+N12)</f>
        <v>5682</v>
      </c>
      <c r="P12" s="7"/>
      <c r="Q12" s="8">
        <f t="shared" ref="Q12:Q17" si="3">+A12</f>
        <v>89</v>
      </c>
      <c r="T12" s="36" t="s">
        <v>23</v>
      </c>
    </row>
    <row r="13" spans="1:20" ht="19" hidden="1" x14ac:dyDescent="0.25">
      <c r="A13" s="8">
        <v>95</v>
      </c>
      <c r="B13" s="6" t="s">
        <v>17</v>
      </c>
      <c r="C13" s="8">
        <v>10000</v>
      </c>
      <c r="D13" s="27">
        <v>-12</v>
      </c>
      <c r="E13" s="28">
        <f>ROUND((C13)/22*D13,0)</f>
        <v>-5455</v>
      </c>
      <c r="F13" s="29">
        <v>0</v>
      </c>
      <c r="G13" s="28">
        <f>C13+E13+F13</f>
        <v>4545</v>
      </c>
      <c r="H13" s="30">
        <v>0</v>
      </c>
      <c r="I13" s="31">
        <v>0</v>
      </c>
      <c r="J13" s="32">
        <v>0</v>
      </c>
      <c r="K13" s="33">
        <v>0</v>
      </c>
      <c r="L13" s="30"/>
      <c r="M13" s="32"/>
      <c r="N13" s="32"/>
      <c r="O13" s="34">
        <f>(G13+H13)-(K13+L13+M13+N13)</f>
        <v>4545</v>
      </c>
      <c r="P13" s="7"/>
      <c r="Q13" s="8">
        <f t="shared" si="3"/>
        <v>95</v>
      </c>
      <c r="T13" s="36" t="s">
        <v>24</v>
      </c>
    </row>
    <row r="14" spans="1:20" ht="19" hidden="1" x14ac:dyDescent="0.25">
      <c r="A14" s="8">
        <v>96</v>
      </c>
      <c r="B14" s="6" t="s">
        <v>18</v>
      </c>
      <c r="C14" s="8">
        <v>10000</v>
      </c>
      <c r="D14" s="27">
        <v>-12</v>
      </c>
      <c r="E14" s="28">
        <f>ROUND((C14)/22*D14,0)</f>
        <v>-5455</v>
      </c>
      <c r="F14" s="29">
        <v>0</v>
      </c>
      <c r="G14" s="28">
        <f>C14+E14+F14</f>
        <v>4545</v>
      </c>
      <c r="H14" s="30">
        <v>0</v>
      </c>
      <c r="I14" s="31">
        <v>0</v>
      </c>
      <c r="J14" s="32">
        <v>0</v>
      </c>
      <c r="K14" s="33">
        <v>0</v>
      </c>
      <c r="L14" s="30"/>
      <c r="M14" s="32"/>
      <c r="N14" s="32"/>
      <c r="O14" s="34">
        <f>(G14+H14)-(K14+L14+M14+N14)</f>
        <v>4545</v>
      </c>
      <c r="P14" s="7"/>
      <c r="Q14" s="8">
        <f t="shared" si="3"/>
        <v>96</v>
      </c>
      <c r="T14" s="36" t="s">
        <v>25</v>
      </c>
    </row>
    <row r="15" spans="1:20" ht="19" hidden="1" x14ac:dyDescent="0.25">
      <c r="A15" s="8">
        <v>97</v>
      </c>
      <c r="B15" s="6" t="s">
        <v>19</v>
      </c>
      <c r="C15" s="8">
        <v>10000</v>
      </c>
      <c r="D15" s="27">
        <v>-13</v>
      </c>
      <c r="E15" s="28">
        <f t="shared" ref="E15" si="4">ROUND((C15)/22*D15,0)</f>
        <v>-5909</v>
      </c>
      <c r="F15" s="29">
        <v>0</v>
      </c>
      <c r="G15" s="28">
        <f t="shared" ref="G15" si="5">C15+E15+F15</f>
        <v>4091</v>
      </c>
      <c r="H15" s="30">
        <v>0</v>
      </c>
      <c r="I15" s="31">
        <v>0</v>
      </c>
      <c r="J15" s="32">
        <v>0</v>
      </c>
      <c r="K15" s="33">
        <v>0</v>
      </c>
      <c r="L15" s="30"/>
      <c r="M15" s="32"/>
      <c r="N15" s="32"/>
      <c r="O15" s="34">
        <f t="shared" ref="O15" si="6">(G15+H15)-(K15+L15+M15+N15)</f>
        <v>4091</v>
      </c>
      <c r="P15" s="7"/>
      <c r="Q15" s="8">
        <f t="shared" si="3"/>
        <v>97</v>
      </c>
      <c r="T15" s="36" t="s">
        <v>26</v>
      </c>
    </row>
    <row r="16" spans="1:20" ht="19" hidden="1" x14ac:dyDescent="0.25">
      <c r="A16" s="8">
        <v>98</v>
      </c>
      <c r="B16" s="6" t="s">
        <v>20</v>
      </c>
      <c r="C16" s="8">
        <v>10000</v>
      </c>
      <c r="D16" s="27">
        <v>-7</v>
      </c>
      <c r="E16" s="28">
        <f t="shared" ref="E16" si="7">ROUND((C16)/22*D16,0)</f>
        <v>-3182</v>
      </c>
      <c r="F16" s="29">
        <v>0</v>
      </c>
      <c r="G16" s="28">
        <f>C16+E16+F16</f>
        <v>6818</v>
      </c>
      <c r="H16" s="30">
        <v>0</v>
      </c>
      <c r="I16" s="31">
        <v>0</v>
      </c>
      <c r="J16" s="32">
        <v>0</v>
      </c>
      <c r="K16" s="33">
        <v>0</v>
      </c>
      <c r="L16" s="30"/>
      <c r="M16" s="32"/>
      <c r="N16" s="32"/>
      <c r="O16" s="34">
        <f>(G16+H16)-(K16+L16+M16+N16)</f>
        <v>6818</v>
      </c>
      <c r="P16" s="7"/>
      <c r="Q16" s="8">
        <f t="shared" si="3"/>
        <v>98</v>
      </c>
      <c r="T16" s="36" t="s">
        <v>27</v>
      </c>
    </row>
    <row r="17" spans="1:17" hidden="1" x14ac:dyDescent="0.15">
      <c r="A17" s="8">
        <v>100</v>
      </c>
      <c r="B17" s="6" t="s">
        <v>21</v>
      </c>
      <c r="C17" s="8">
        <v>10000</v>
      </c>
      <c r="D17" s="27">
        <v>-2</v>
      </c>
      <c r="E17" s="28">
        <f>ROUND((C17)/22*D17,0)</f>
        <v>-909</v>
      </c>
      <c r="F17" s="29">
        <v>0</v>
      </c>
      <c r="G17" s="28">
        <f>C17+E17+F17</f>
        <v>9091</v>
      </c>
      <c r="H17" s="30">
        <v>0</v>
      </c>
      <c r="I17" s="31">
        <v>0</v>
      </c>
      <c r="J17" s="32">
        <v>0</v>
      </c>
      <c r="K17" s="33">
        <v>0</v>
      </c>
      <c r="L17" s="30"/>
      <c r="M17" s="32"/>
      <c r="N17" s="32"/>
      <c r="O17" s="34">
        <f>(G17+H17)-(K17+L17+M17+N17)</f>
        <v>9091</v>
      </c>
      <c r="P17" s="7"/>
      <c r="Q17" s="8">
        <f t="shared" si="3"/>
        <v>100</v>
      </c>
    </row>
    <row r="18" spans="1:17" x14ac:dyDescent="0.15">
      <c r="B18" s="12"/>
      <c r="C18" s="12"/>
      <c r="D18" s="13"/>
      <c r="E18" s="12"/>
      <c r="F18" s="12"/>
      <c r="G18" s="12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15">
      <c r="B19" s="12"/>
      <c r="C19" s="12"/>
      <c r="D19" s="13"/>
      <c r="E19" s="12"/>
      <c r="F19" s="12"/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15">
      <c r="B20" s="12"/>
      <c r="C20" s="12"/>
      <c r="D20" s="13"/>
      <c r="E20" s="12"/>
      <c r="F20" s="12"/>
      <c r="G20" s="12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15">
      <c r="B21" s="12"/>
      <c r="C21" s="12"/>
      <c r="D21" s="13"/>
      <c r="E21" s="12"/>
      <c r="F21" s="12"/>
      <c r="G21" s="12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x14ac:dyDescent="0.15">
      <c r="B22" s="12"/>
      <c r="C22" s="12"/>
      <c r="D22" s="13"/>
      <c r="E22" s="12"/>
      <c r="F22" s="12"/>
      <c r="G22" s="12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15">
      <c r="A23" s="16"/>
      <c r="C23" s="17"/>
      <c r="D23" s="18"/>
      <c r="E23" s="17"/>
      <c r="F23" s="17"/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4" x14ac:dyDescent="0.15">
      <c r="A24" s="16"/>
      <c r="C24" s="20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15">
      <c r="C25" s="14"/>
      <c r="D25" s="2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15">
      <c r="C26" s="23"/>
      <c r="D26" s="24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</row>
  </sheetData>
  <mergeCells count="16">
    <mergeCell ref="M2:M3"/>
    <mergeCell ref="N2:N3"/>
    <mergeCell ref="O2:O3"/>
    <mergeCell ref="A1:Q1"/>
    <mergeCell ref="A2:A3"/>
    <mergeCell ref="B2:B3"/>
    <mergeCell ref="C2:C3"/>
    <mergeCell ref="D2:E2"/>
    <mergeCell ref="F2:F3"/>
    <mergeCell ref="G2:G3"/>
    <mergeCell ref="H2:H3"/>
    <mergeCell ref="I2:I3"/>
    <mergeCell ref="P2:P3"/>
    <mergeCell ref="Q2:Q3"/>
    <mergeCell ref="J2:J3"/>
    <mergeCell ref="K2:K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5" sqref="D15"/>
    </sheetView>
  </sheetViews>
  <sheetFormatPr baseColWidth="10" defaultColWidth="8.83203125" defaultRowHeight="13" x14ac:dyDescent="0.15"/>
  <cols>
    <col min="2" max="2" width="20.1640625" customWidth="1"/>
    <col min="3" max="3" width="12.5" bestFit="1" customWidth="1"/>
    <col min="4" max="4" width="10.83203125" bestFit="1" customWidth="1"/>
    <col min="5" max="5" width="18.5" customWidth="1"/>
    <col min="6" max="6" width="20.5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2021-12-04T07:14:10Z</cp:lastPrinted>
  <dcterms:created xsi:type="dcterms:W3CDTF">2018-09-10T07:13:52Z</dcterms:created>
  <dcterms:modified xsi:type="dcterms:W3CDTF">2022-02-08T08:27:27Z</dcterms:modified>
</cp:coreProperties>
</file>