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9. Dec-2022\Nishikant jii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F9" i="1" l="1"/>
  <c r="M9" i="1" s="1"/>
  <c r="F16" i="2" l="1"/>
  <c r="M16" i="2" s="1"/>
  <c r="F15" i="2"/>
  <c r="M15" i="2" s="1"/>
  <c r="F14" i="2"/>
  <c r="M14" i="2" s="1"/>
  <c r="F13" i="2"/>
  <c r="M13" i="2" s="1"/>
  <c r="E13" i="2"/>
  <c r="F12" i="2"/>
  <c r="M12" i="2" s="1"/>
  <c r="M11" i="2"/>
  <c r="F11" i="2"/>
  <c r="F10" i="2"/>
  <c r="M10" i="2" s="1"/>
  <c r="M9" i="2"/>
  <c r="F9" i="2"/>
  <c r="F8" i="2"/>
  <c r="M8" i="2" s="1"/>
  <c r="M7" i="2"/>
  <c r="F7" i="2"/>
  <c r="F6" i="2"/>
  <c r="M6" i="2" s="1"/>
  <c r="M5" i="2"/>
  <c r="F5" i="2"/>
  <c r="F4" i="2"/>
  <c r="M4" i="2" s="1"/>
  <c r="M17" i="2" s="1"/>
  <c r="F11" i="1" l="1"/>
  <c r="F10" i="1"/>
  <c r="F8" i="1"/>
  <c r="F7" i="1"/>
  <c r="F6" i="1"/>
  <c r="F5" i="1"/>
  <c r="F4" i="1"/>
  <c r="M4" i="1" l="1"/>
  <c r="M11" i="1"/>
  <c r="M10" i="1"/>
  <c r="M8" i="1"/>
  <c r="M7" i="1"/>
  <c r="M6" i="1"/>
  <c r="M5" i="1"/>
  <c r="M12" i="1" l="1"/>
</calcChain>
</file>

<file path=xl/comments1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<sst xmlns="http://schemas.openxmlformats.org/spreadsheetml/2006/main" count="90" uniqueCount="41">
  <si>
    <t>S.No.</t>
  </si>
  <si>
    <t>Name</t>
  </si>
  <si>
    <t>Payable Salary (1)</t>
  </si>
  <si>
    <t>Leave ded</t>
  </si>
  <si>
    <t>Gross Sal (1-2+3+4=5)</t>
  </si>
  <si>
    <t>ESIC (6)</t>
  </si>
  <si>
    <t>Emp's  EPF (7)</t>
  </si>
  <si>
    <t>Pro. Tax (8)</t>
  </si>
  <si>
    <t>Deductn (9)</t>
  </si>
  <si>
    <t>TDS</t>
  </si>
  <si>
    <t>Other Ded.</t>
  </si>
  <si>
    <t>Net Pay (5-(6+7+8+9+10+11))</t>
  </si>
  <si>
    <t>Days (L*)</t>
  </si>
  <si>
    <t>Amt (2)</t>
  </si>
  <si>
    <t>Traning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</si>
  <si>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</si>
  <si>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</si>
  <si>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</si>
  <si>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</si>
  <si>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</si>
  <si>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</si>
  <si>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</si>
  <si>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</si>
  <si>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</si>
  <si>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</si>
  <si>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</si>
  <si>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</si>
  <si>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</si>
  <si>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</si>
  <si>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</si>
  <si>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</si>
  <si>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Total</t>
  </si>
  <si>
    <t>March salary</t>
  </si>
  <si>
    <t>Yellow Mark</t>
  </si>
  <si>
    <t>Remarks</t>
  </si>
  <si>
    <t xml:space="preserve">Apr-22 sheet does not have this name. </t>
  </si>
  <si>
    <t>S. No</t>
  </si>
  <si>
    <t>Kamal Piplaje</t>
  </si>
  <si>
    <t>Salary Bifurcation-AUG 2022</t>
  </si>
  <si>
    <t>Neena Sethi</t>
  </si>
  <si>
    <t>Salary Bifurcation-Dec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</si>
</sst>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Garamond"/>
      <family val="1"/>
    </font>
    <font>
      <b/>
      <sz val="15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6" fillId="3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/>
    <xf numFmtId="1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4" borderId="0" xfId="0" applyFill="1"/>
    <xf numFmtId="0" fontId="10" fillId="0" borderId="0" xfId="0" applyFont="1" applyFill="1"/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right"/>
    </xf>
    <xf numFmtId="0" fontId="16" fillId="4" borderId="1" xfId="0" applyFont="1" applyFill="1" applyBorder="1"/>
    <xf numFmtId="0" fontId="17" fillId="4" borderId="1" xfId="0" applyFont="1" applyFill="1" applyBorder="1" applyAlignment="1">
      <alignment horizontal="left"/>
    </xf>
    <xf numFmtId="17" fontId="1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35" t="s">
        <v>40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9" ht="46.5" customHeight="1" x14ac:dyDescent="0.25">
      <c r="A2" s="36" t="s">
        <v>0</v>
      </c>
      <c r="B2" s="36" t="s">
        <v>1</v>
      </c>
      <c r="C2" s="36" t="s">
        <v>2</v>
      </c>
      <c r="D2" s="37" t="s">
        <v>3</v>
      </c>
      <c r="E2" s="37"/>
      <c r="F2" s="36" t="s">
        <v>4</v>
      </c>
      <c r="G2" s="36" t="s">
        <v>5</v>
      </c>
      <c r="H2" s="36" t="s">
        <v>6</v>
      </c>
      <c r="I2" s="36" t="s">
        <v>7</v>
      </c>
      <c r="J2" s="8" t="s">
        <v>8</v>
      </c>
      <c r="K2" s="36" t="s">
        <v>9</v>
      </c>
      <c r="L2" s="36" t="s">
        <v>10</v>
      </c>
      <c r="M2" s="36" t="s">
        <v>11</v>
      </c>
    </row>
    <row r="3" spans="1:19" ht="39" x14ac:dyDescent="0.3">
      <c r="A3" s="36"/>
      <c r="B3" s="36"/>
      <c r="C3" s="36"/>
      <c r="D3" s="16" t="s">
        <v>12</v>
      </c>
      <c r="E3" s="15" t="s">
        <v>13</v>
      </c>
      <c r="F3" s="36"/>
      <c r="G3" s="36"/>
      <c r="H3" s="36"/>
      <c r="I3" s="36"/>
      <c r="J3" s="15" t="s">
        <v>14</v>
      </c>
      <c r="K3" s="36"/>
      <c r="L3" s="36"/>
      <c r="M3" s="36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16</v>
      </c>
      <c r="C4" s="10">
        <v>40000</v>
      </c>
      <c r="D4" s="13">
        <v>0</v>
      </c>
      <c r="E4" s="5">
        <f>C4/22*D4</f>
        <v>0</v>
      </c>
      <c r="F4" s="14">
        <f t="shared" ref="F4:F11" si="0">C4-E4</f>
        <v>40000</v>
      </c>
      <c r="G4" s="1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1" si="1">(F4)-(G4+H4+I4+J4+K4+L4)</f>
        <v>39792</v>
      </c>
      <c r="P4" s="21">
        <v>2</v>
      </c>
      <c r="Q4" s="19" t="s">
        <v>17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17</v>
      </c>
      <c r="C5" s="10">
        <v>40000</v>
      </c>
      <c r="D5" s="13">
        <v>0</v>
      </c>
      <c r="E5" s="5">
        <f t="shared" ref="E5:E11" si="2">C5/22*D5</f>
        <v>0</v>
      </c>
      <c r="F5" s="14">
        <f t="shared" si="0"/>
        <v>40000</v>
      </c>
      <c r="G5" s="1">
        <v>0</v>
      </c>
      <c r="H5" s="3">
        <v>0</v>
      </c>
      <c r="I5" s="3">
        <v>208</v>
      </c>
      <c r="J5" s="3">
        <v>0</v>
      </c>
      <c r="K5" s="3">
        <v>0</v>
      </c>
      <c r="L5" s="3"/>
      <c r="M5" s="12">
        <f t="shared" si="1"/>
        <v>39792</v>
      </c>
      <c r="P5" s="21">
        <v>3</v>
      </c>
      <c r="Q5" s="19" t="s">
        <v>19</v>
      </c>
      <c r="R5" s="20">
        <v>50000</v>
      </c>
      <c r="S5" s="23">
        <v>50000</v>
      </c>
    </row>
    <row r="6" spans="1:19" ht="19.5" x14ac:dyDescent="0.3">
      <c r="A6" s="9">
        <v>3</v>
      </c>
      <c r="B6" s="10" t="s">
        <v>19</v>
      </c>
      <c r="C6" s="10">
        <v>50000</v>
      </c>
      <c r="D6" s="13">
        <v>0</v>
      </c>
      <c r="E6" s="5">
        <f t="shared" si="2"/>
        <v>0</v>
      </c>
      <c r="F6" s="14">
        <f t="shared" si="0"/>
        <v>50000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1"/>
        <v>49792</v>
      </c>
      <c r="P6" s="21">
        <v>4</v>
      </c>
      <c r="Q6" s="19" t="s">
        <v>22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22</v>
      </c>
      <c r="C7" s="10">
        <v>50000</v>
      </c>
      <c r="D7" s="13">
        <v>0</v>
      </c>
      <c r="E7" s="5">
        <f t="shared" si="2"/>
        <v>0</v>
      </c>
      <c r="F7" s="14">
        <f t="shared" si="0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1"/>
        <v>49792</v>
      </c>
      <c r="P7" s="21">
        <v>5</v>
      </c>
      <c r="Q7" s="19" t="s">
        <v>23</v>
      </c>
      <c r="R7" s="20">
        <v>40000</v>
      </c>
      <c r="S7" s="23">
        <v>40000</v>
      </c>
    </row>
    <row r="8" spans="1:19" ht="19.5" x14ac:dyDescent="0.3">
      <c r="A8" s="9">
        <v>5</v>
      </c>
      <c r="B8" s="10" t="s">
        <v>23</v>
      </c>
      <c r="C8" s="10">
        <v>40000</v>
      </c>
      <c r="D8" s="13">
        <v>0</v>
      </c>
      <c r="E8" s="5">
        <f t="shared" si="2"/>
        <v>0</v>
      </c>
      <c r="F8" s="14">
        <f t="shared" si="0"/>
        <v>40000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1"/>
        <v>39792</v>
      </c>
      <c r="P8" s="21">
        <v>6</v>
      </c>
      <c r="Q8" s="19" t="s">
        <v>24</v>
      </c>
      <c r="R8" s="20">
        <v>35000</v>
      </c>
      <c r="S8" s="23">
        <v>30000</v>
      </c>
    </row>
    <row r="9" spans="1:19" ht="19.5" x14ac:dyDescent="0.3">
      <c r="A9" s="9">
        <v>6</v>
      </c>
      <c r="B9" s="10" t="s">
        <v>24</v>
      </c>
      <c r="C9" s="10">
        <v>30000</v>
      </c>
      <c r="D9" s="13">
        <v>0</v>
      </c>
      <c r="E9" s="5">
        <f t="shared" si="2"/>
        <v>0</v>
      </c>
      <c r="F9" s="14">
        <f t="shared" si="0"/>
        <v>30000</v>
      </c>
      <c r="G9" s="1">
        <v>0</v>
      </c>
      <c r="H9" s="3">
        <v>0</v>
      </c>
      <c r="I9" s="3">
        <v>167</v>
      </c>
      <c r="J9" s="3">
        <v>0</v>
      </c>
      <c r="K9" s="3">
        <v>0</v>
      </c>
      <c r="L9" s="3"/>
      <c r="M9" s="12">
        <f t="shared" si="1"/>
        <v>29833</v>
      </c>
      <c r="P9" s="21">
        <v>7</v>
      </c>
      <c r="Q9" s="19" t="s">
        <v>25</v>
      </c>
      <c r="R9" s="20">
        <v>50000</v>
      </c>
      <c r="S9" s="23">
        <v>25000</v>
      </c>
    </row>
    <row r="10" spans="1:19" ht="19.5" x14ac:dyDescent="0.3">
      <c r="A10" s="9">
        <v>7</v>
      </c>
      <c r="B10" s="10" t="s">
        <v>26</v>
      </c>
      <c r="C10" s="10">
        <v>40000</v>
      </c>
      <c r="D10" s="13">
        <v>0</v>
      </c>
      <c r="E10" s="5">
        <f t="shared" si="2"/>
        <v>0</v>
      </c>
      <c r="F10" s="14">
        <f t="shared" si="0"/>
        <v>40000</v>
      </c>
      <c r="G10" s="1">
        <v>0</v>
      </c>
      <c r="H10" s="3">
        <v>0</v>
      </c>
      <c r="I10" s="3">
        <v>208</v>
      </c>
      <c r="J10" s="3">
        <v>0</v>
      </c>
      <c r="K10" s="3">
        <v>0</v>
      </c>
      <c r="L10" s="3"/>
      <c r="M10" s="12">
        <f t="shared" si="1"/>
        <v>39792</v>
      </c>
      <c r="P10" s="21">
        <v>9</v>
      </c>
      <c r="Q10" s="19" t="s">
        <v>29</v>
      </c>
      <c r="R10" s="20">
        <v>40000</v>
      </c>
      <c r="S10" s="23">
        <v>40000</v>
      </c>
    </row>
    <row r="11" spans="1:19" ht="19.5" x14ac:dyDescent="0.3">
      <c r="A11" s="9">
        <v>8</v>
      </c>
      <c r="B11" s="10" t="s">
        <v>39</v>
      </c>
      <c r="C11" s="10">
        <v>40000</v>
      </c>
      <c r="D11" s="13">
        <v>0</v>
      </c>
      <c r="E11" s="5">
        <f t="shared" si="2"/>
        <v>0</v>
      </c>
      <c r="F11" s="14">
        <f t="shared" si="0"/>
        <v>40000</v>
      </c>
      <c r="G11" s="1">
        <v>0</v>
      </c>
      <c r="H11" s="3">
        <v>0</v>
      </c>
      <c r="I11" s="3">
        <v>208</v>
      </c>
      <c r="J11" s="3">
        <v>0</v>
      </c>
      <c r="K11" s="3">
        <v>0</v>
      </c>
      <c r="L11" s="11"/>
      <c r="M11" s="12">
        <f t="shared" si="1"/>
        <v>39792</v>
      </c>
      <c r="P11" s="21">
        <v>10</v>
      </c>
      <c r="Q11" s="26" t="s">
        <v>18</v>
      </c>
      <c r="R11" s="27">
        <v>30000</v>
      </c>
      <c r="S11" s="28"/>
    </row>
    <row r="12" spans="1:19" ht="23.25" x14ac:dyDescent="0.35">
      <c r="A12" s="34" t="s">
        <v>31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7">
        <f>SUM(M4:M11)</f>
        <v>328377</v>
      </c>
      <c r="P12" s="21">
        <v>12</v>
      </c>
      <c r="Q12" s="29" t="s">
        <v>21</v>
      </c>
      <c r="R12" s="27">
        <v>25000</v>
      </c>
      <c r="S12" s="28"/>
    </row>
    <row r="13" spans="1:19" ht="19.5" x14ac:dyDescent="0.3">
      <c r="P13" s="21">
        <v>13</v>
      </c>
      <c r="Q13" s="29" t="s">
        <v>27</v>
      </c>
      <c r="R13" s="27">
        <v>40000</v>
      </c>
      <c r="S13" s="28"/>
    </row>
    <row r="15" spans="1:19" ht="18.75" x14ac:dyDescent="0.3">
      <c r="Q15" s="25" t="s">
        <v>34</v>
      </c>
    </row>
    <row r="16" spans="1:19" x14ac:dyDescent="0.25">
      <c r="Q16" s="24" t="s">
        <v>33</v>
      </c>
      <c r="R16" t="s">
        <v>35</v>
      </c>
    </row>
    <row r="17" ht="37.5" customHeight="1" x14ac:dyDescent="0.25"/>
  </sheetData>
  <mergeCells count="13">
    <mergeCell ref="A12:L12"/>
    <mergeCell ref="A1:M1"/>
    <mergeCell ref="G2:G3"/>
    <mergeCell ref="A2:A3"/>
    <mergeCell ref="B2:B3"/>
    <mergeCell ref="C2:C3"/>
    <mergeCell ref="D2:E2"/>
    <mergeCell ref="F2:F3"/>
    <mergeCell ref="H2:H3"/>
    <mergeCell ref="I2:I3"/>
    <mergeCell ref="K2:K3"/>
    <mergeCell ref="L2:L3"/>
    <mergeCell ref="M2:M3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B18" sqref="B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9" ht="46.5" customHeight="1" x14ac:dyDescent="0.25">
      <c r="A2" s="36" t="s">
        <v>0</v>
      </c>
      <c r="B2" s="36" t="s">
        <v>1</v>
      </c>
      <c r="C2" s="36" t="s">
        <v>2</v>
      </c>
      <c r="D2" s="37" t="s">
        <v>3</v>
      </c>
      <c r="E2" s="37"/>
      <c r="F2" s="36" t="s">
        <v>4</v>
      </c>
      <c r="G2" s="36" t="s">
        <v>5</v>
      </c>
      <c r="H2" s="36" t="s">
        <v>6</v>
      </c>
      <c r="I2" s="36" t="s">
        <v>7</v>
      </c>
      <c r="J2" s="8" t="s">
        <v>8</v>
      </c>
      <c r="K2" s="36" t="s">
        <v>9</v>
      </c>
      <c r="L2" s="36" t="s">
        <v>10</v>
      </c>
      <c r="M2" s="36" t="s">
        <v>11</v>
      </c>
    </row>
    <row r="3" spans="1:19" ht="39" x14ac:dyDescent="0.3">
      <c r="A3" s="36"/>
      <c r="B3" s="36"/>
      <c r="C3" s="36"/>
      <c r="D3" s="33" t="s">
        <v>12</v>
      </c>
      <c r="E3" s="32" t="s">
        <v>13</v>
      </c>
      <c r="F3" s="36"/>
      <c r="G3" s="36"/>
      <c r="H3" s="36"/>
      <c r="I3" s="36"/>
      <c r="J3" s="32" t="s">
        <v>14</v>
      </c>
      <c r="K3" s="36"/>
      <c r="L3" s="36"/>
      <c r="M3" s="36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15</v>
      </c>
      <c r="C4" s="10">
        <v>40000</v>
      </c>
      <c r="D4" s="13">
        <v>1</v>
      </c>
      <c r="E4" s="5">
        <v>0</v>
      </c>
      <c r="F4" s="14">
        <f>C4-E4</f>
        <v>40000</v>
      </c>
      <c r="G4" s="4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6" si="0">(F4)-(G4+H4+I4+J4+K4+L4)</f>
        <v>39792</v>
      </c>
      <c r="P4" s="21">
        <v>1</v>
      </c>
      <c r="Q4" s="18" t="s">
        <v>16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16</v>
      </c>
      <c r="C5" s="10">
        <v>40000</v>
      </c>
      <c r="D5" s="13">
        <v>1</v>
      </c>
      <c r="E5" s="5">
        <v>0</v>
      </c>
      <c r="F5" s="14">
        <f t="shared" ref="F5:F16" si="1">C5-E5</f>
        <v>40000</v>
      </c>
      <c r="G5" s="1">
        <v>0</v>
      </c>
      <c r="H5" s="2">
        <v>0</v>
      </c>
      <c r="I5" s="3">
        <v>208</v>
      </c>
      <c r="J5" s="3">
        <v>0</v>
      </c>
      <c r="K5" s="3">
        <v>0</v>
      </c>
      <c r="L5" s="3"/>
      <c r="M5" s="12">
        <f t="shared" si="0"/>
        <v>39792</v>
      </c>
      <c r="P5" s="21">
        <v>2</v>
      </c>
      <c r="Q5" s="19" t="s">
        <v>17</v>
      </c>
      <c r="R5" s="20">
        <v>40000</v>
      </c>
      <c r="S5" s="23">
        <v>40000</v>
      </c>
    </row>
    <row r="6" spans="1:19" ht="19.5" x14ac:dyDescent="0.3">
      <c r="A6" s="9">
        <v>3</v>
      </c>
      <c r="B6" s="10" t="s">
        <v>17</v>
      </c>
      <c r="C6" s="10">
        <v>40000</v>
      </c>
      <c r="D6" s="13">
        <v>1</v>
      </c>
      <c r="E6" s="5">
        <v>0</v>
      </c>
      <c r="F6" s="14">
        <f t="shared" si="1"/>
        <v>40000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0"/>
        <v>39792</v>
      </c>
      <c r="P6" s="21">
        <v>3</v>
      </c>
      <c r="Q6" s="19" t="s">
        <v>19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19</v>
      </c>
      <c r="C7" s="10">
        <v>50000</v>
      </c>
      <c r="D7" s="13">
        <v>1</v>
      </c>
      <c r="E7" s="5">
        <v>0</v>
      </c>
      <c r="F7" s="14">
        <f t="shared" si="1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0"/>
        <v>49792</v>
      </c>
      <c r="P7" s="21">
        <v>4</v>
      </c>
      <c r="Q7" s="19" t="s">
        <v>22</v>
      </c>
      <c r="R7" s="20">
        <v>50000</v>
      </c>
      <c r="S7" s="23">
        <v>50000</v>
      </c>
    </row>
    <row r="8" spans="1:19" ht="19.5" x14ac:dyDescent="0.3">
      <c r="A8" s="9">
        <v>5</v>
      </c>
      <c r="B8" s="10" t="s">
        <v>22</v>
      </c>
      <c r="C8" s="10">
        <v>50000</v>
      </c>
      <c r="D8" s="13">
        <v>1</v>
      </c>
      <c r="E8" s="5">
        <v>0</v>
      </c>
      <c r="F8" s="14">
        <f t="shared" si="1"/>
        <v>50000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0"/>
        <v>49792</v>
      </c>
      <c r="P8" s="21">
        <v>5</v>
      </c>
      <c r="Q8" s="19" t="s">
        <v>23</v>
      </c>
      <c r="R8" s="20">
        <v>40000</v>
      </c>
      <c r="S8" s="23">
        <v>40000</v>
      </c>
    </row>
    <row r="9" spans="1:19" ht="19.5" x14ac:dyDescent="0.3">
      <c r="A9" s="9">
        <v>6</v>
      </c>
      <c r="B9" s="10" t="s">
        <v>23</v>
      </c>
      <c r="C9" s="10">
        <v>40000</v>
      </c>
      <c r="D9" s="13">
        <v>1</v>
      </c>
      <c r="E9" s="5">
        <v>0</v>
      </c>
      <c r="F9" s="14">
        <f t="shared" si="1"/>
        <v>40000</v>
      </c>
      <c r="G9" s="1">
        <v>0</v>
      </c>
      <c r="H9" s="3">
        <v>0</v>
      </c>
      <c r="I9" s="3">
        <v>208</v>
      </c>
      <c r="J9" s="3">
        <v>0</v>
      </c>
      <c r="K9" s="3">
        <v>0</v>
      </c>
      <c r="L9" s="3"/>
      <c r="M9" s="12">
        <f t="shared" si="0"/>
        <v>39792</v>
      </c>
      <c r="P9" s="21">
        <v>6</v>
      </c>
      <c r="Q9" s="19" t="s">
        <v>24</v>
      </c>
      <c r="R9" s="20">
        <v>35000</v>
      </c>
      <c r="S9" s="23">
        <v>30000</v>
      </c>
    </row>
    <row r="10" spans="1:19" ht="19.5" x14ac:dyDescent="0.3">
      <c r="A10" s="9">
        <v>7</v>
      </c>
      <c r="B10" s="10" t="s">
        <v>24</v>
      </c>
      <c r="C10" s="10">
        <v>30000</v>
      </c>
      <c r="D10" s="13">
        <v>1</v>
      </c>
      <c r="E10" s="5">
        <v>0</v>
      </c>
      <c r="F10" s="14">
        <f t="shared" si="1"/>
        <v>30000</v>
      </c>
      <c r="G10" s="1">
        <v>0</v>
      </c>
      <c r="H10" s="3">
        <v>0</v>
      </c>
      <c r="I10" s="3">
        <v>167</v>
      </c>
      <c r="J10" s="3">
        <v>0</v>
      </c>
      <c r="K10" s="3">
        <v>0</v>
      </c>
      <c r="L10" s="3"/>
      <c r="M10" s="12">
        <f t="shared" si="0"/>
        <v>29833</v>
      </c>
      <c r="P10" s="21">
        <v>7</v>
      </c>
      <c r="Q10" s="19" t="s">
        <v>25</v>
      </c>
      <c r="R10" s="20">
        <v>50000</v>
      </c>
      <c r="S10" s="23">
        <v>25000</v>
      </c>
    </row>
    <row r="11" spans="1:19" ht="19.5" x14ac:dyDescent="0.3">
      <c r="A11" s="9">
        <v>8</v>
      </c>
      <c r="B11" s="10" t="s">
        <v>25</v>
      </c>
      <c r="C11" s="10">
        <v>25000</v>
      </c>
      <c r="D11" s="13">
        <v>1</v>
      </c>
      <c r="E11" s="5">
        <v>0</v>
      </c>
      <c r="F11" s="14">
        <f t="shared" si="1"/>
        <v>25000</v>
      </c>
      <c r="G11" s="1">
        <v>0</v>
      </c>
      <c r="H11" s="3">
        <v>0</v>
      </c>
      <c r="I11" s="3">
        <v>125</v>
      </c>
      <c r="J11" s="3">
        <v>0</v>
      </c>
      <c r="K11" s="3">
        <v>0</v>
      </c>
      <c r="L11" s="3"/>
      <c r="M11" s="12">
        <f t="shared" si="0"/>
        <v>24875</v>
      </c>
      <c r="P11" s="21">
        <v>8</v>
      </c>
      <c r="Q11" s="19" t="s">
        <v>26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26</v>
      </c>
      <c r="C12" s="10">
        <v>40000</v>
      </c>
      <c r="D12" s="13">
        <v>1</v>
      </c>
      <c r="E12" s="5">
        <v>0</v>
      </c>
      <c r="F12" s="14">
        <f t="shared" si="1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3"/>
      <c r="M12" s="12">
        <f t="shared" si="0"/>
        <v>39792</v>
      </c>
      <c r="P12" s="21">
        <v>9</v>
      </c>
      <c r="Q12" s="19" t="s">
        <v>29</v>
      </c>
      <c r="R12" s="20">
        <v>40000</v>
      </c>
      <c r="S12" s="23">
        <v>40000</v>
      </c>
    </row>
    <row r="13" spans="1:19" ht="19.5" x14ac:dyDescent="0.3">
      <c r="A13" s="9">
        <v>10</v>
      </c>
      <c r="B13" s="10" t="s">
        <v>28</v>
      </c>
      <c r="C13" s="10">
        <v>50000</v>
      </c>
      <c r="D13" s="31">
        <v>1</v>
      </c>
      <c r="E13" s="5">
        <f t="shared" ref="E13" si="2">ROUND((A13)/22*D13,0)</f>
        <v>0</v>
      </c>
      <c r="F13" s="14">
        <f t="shared" si="1"/>
        <v>50000</v>
      </c>
      <c r="G13" s="1">
        <v>0</v>
      </c>
      <c r="H13" s="3">
        <v>0</v>
      </c>
      <c r="I13" s="3">
        <v>208</v>
      </c>
      <c r="J13" s="3">
        <v>0</v>
      </c>
      <c r="K13" s="3">
        <v>0</v>
      </c>
      <c r="L13" s="3"/>
      <c r="M13" s="12">
        <f t="shared" si="0"/>
        <v>49792</v>
      </c>
      <c r="P13" s="21"/>
      <c r="Q13" s="19"/>
      <c r="R13" s="20"/>
      <c r="S13" s="23"/>
    </row>
    <row r="14" spans="1:19" ht="19.5" x14ac:dyDescent="0.3">
      <c r="A14" s="9">
        <v>11</v>
      </c>
      <c r="B14" s="10" t="s">
        <v>29</v>
      </c>
      <c r="C14" s="10">
        <v>40000</v>
      </c>
      <c r="D14" s="13">
        <v>1</v>
      </c>
      <c r="E14" s="5">
        <v>0</v>
      </c>
      <c r="F14" s="14">
        <f t="shared" si="1"/>
        <v>40000</v>
      </c>
      <c r="G14" s="1">
        <v>0</v>
      </c>
      <c r="H14" s="3">
        <v>0</v>
      </c>
      <c r="I14" s="3">
        <v>208</v>
      </c>
      <c r="J14" s="3">
        <v>0</v>
      </c>
      <c r="K14" s="3">
        <v>0</v>
      </c>
      <c r="L14" s="11"/>
      <c r="M14" s="12">
        <f t="shared" si="0"/>
        <v>39792</v>
      </c>
      <c r="P14" s="21">
        <v>10</v>
      </c>
      <c r="Q14" s="26" t="s">
        <v>18</v>
      </c>
      <c r="R14" s="27">
        <v>30000</v>
      </c>
      <c r="S14" s="28"/>
    </row>
    <row r="15" spans="1:19" ht="19.5" x14ac:dyDescent="0.3">
      <c r="A15" s="9">
        <v>12</v>
      </c>
      <c r="B15" s="10" t="s">
        <v>30</v>
      </c>
      <c r="C15" s="10">
        <v>30000</v>
      </c>
      <c r="D15" s="13">
        <v>1</v>
      </c>
      <c r="E15" s="5">
        <v>0</v>
      </c>
      <c r="F15" s="14">
        <f t="shared" si="1"/>
        <v>30000</v>
      </c>
      <c r="G15" s="6">
        <v>0</v>
      </c>
      <c r="H15" s="6">
        <v>0</v>
      </c>
      <c r="I15" s="3">
        <v>167</v>
      </c>
      <c r="J15" s="7">
        <v>0</v>
      </c>
      <c r="K15" s="7">
        <v>0</v>
      </c>
      <c r="L15" s="3"/>
      <c r="M15" s="12">
        <f t="shared" si="0"/>
        <v>29833</v>
      </c>
      <c r="P15" s="21">
        <v>11</v>
      </c>
      <c r="Q15" s="29" t="s">
        <v>20</v>
      </c>
      <c r="R15" s="27">
        <v>30000</v>
      </c>
      <c r="S15" s="28"/>
    </row>
    <row r="16" spans="1:19" ht="19.5" x14ac:dyDescent="0.3">
      <c r="A16" s="9">
        <v>13</v>
      </c>
      <c r="B16" s="10" t="s">
        <v>37</v>
      </c>
      <c r="C16" s="10">
        <v>40000</v>
      </c>
      <c r="D16" s="13">
        <v>1</v>
      </c>
      <c r="E16" s="5">
        <v>0</v>
      </c>
      <c r="F16" s="14">
        <f t="shared" si="1"/>
        <v>40000</v>
      </c>
      <c r="G16" s="1">
        <v>0</v>
      </c>
      <c r="H16" s="3">
        <v>0</v>
      </c>
      <c r="I16" s="3">
        <v>208</v>
      </c>
      <c r="J16" s="3">
        <v>0</v>
      </c>
      <c r="K16" s="3">
        <v>0</v>
      </c>
      <c r="L16" s="11"/>
      <c r="M16" s="12">
        <f t="shared" si="0"/>
        <v>39792</v>
      </c>
      <c r="P16" s="21"/>
      <c r="Q16" s="29"/>
      <c r="R16" s="27"/>
      <c r="S16" s="28"/>
    </row>
    <row r="17" spans="1:19" ht="23.25" x14ac:dyDescent="0.35">
      <c r="A17" s="34" t="s">
        <v>31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7">
        <f>SUM(M4:M16)</f>
        <v>512461</v>
      </c>
      <c r="P17" s="21">
        <v>12</v>
      </c>
      <c r="Q17" s="29" t="s">
        <v>21</v>
      </c>
      <c r="R17" s="27">
        <v>25000</v>
      </c>
      <c r="S17" s="28"/>
    </row>
    <row r="18" spans="1:19" ht="19.5" x14ac:dyDescent="0.3">
      <c r="P18" s="21">
        <v>13</v>
      </c>
      <c r="Q18" s="29" t="s">
        <v>27</v>
      </c>
      <c r="R18" s="27">
        <v>40000</v>
      </c>
      <c r="S18" s="28"/>
    </row>
    <row r="20" spans="1:19" ht="18.75" x14ac:dyDescent="0.3">
      <c r="Q20" s="25" t="s">
        <v>34</v>
      </c>
    </row>
    <row r="21" spans="1:19" x14ac:dyDescent="0.25">
      <c r="Q21" s="24" t="s">
        <v>33</v>
      </c>
      <c r="R21" t="s">
        <v>35</v>
      </c>
    </row>
    <row r="22" spans="1:19" ht="37.5" customHeight="1" x14ac:dyDescent="0.25"/>
  </sheetData>
  <mergeCells count="13">
    <mergeCell ref="L2:L3"/>
    <mergeCell ref="M2:M3"/>
    <mergeCell ref="A17:L17"/>
    <mergeCell ref="A1:M1"/>
    <mergeCell ref="A2:A3"/>
    <mergeCell ref="B2:B3"/>
    <mergeCell ref="C2:C3"/>
    <mergeCell ref="D2:E2"/>
    <mergeCell ref="F2:F3"/>
    <mergeCell ref="G2:G3"/>
    <mergeCell ref="H2:H3"/>
    <mergeCell ref="I2:I3"/>
    <mergeCell ref="K2:K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2023-01-20T06:52:26Z</cp:lastPrinted>
  <dcterms:created xsi:type="dcterms:W3CDTF">2021-08-10T07:00:39Z</dcterms:created>
  <dcterms:modified xsi:type="dcterms:W3CDTF">2023-01-20T06:53:07Z</dcterms:modified>
</cp:coreProperties>
</file>