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2. Mar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E23" i="1" l="1"/>
  <c r="E22" i="1"/>
  <c r="E21" i="1"/>
  <c r="E20" i="1"/>
  <c r="E19" i="1"/>
  <c r="E18" i="1"/>
  <c r="E11" i="1"/>
  <c r="E10" i="1"/>
  <c r="E9" i="1"/>
  <c r="E8" i="1"/>
  <c r="E7" i="1"/>
  <c r="E6" i="1"/>
  <c r="E5" i="1"/>
  <c r="E4" i="1"/>
  <c r="F23" i="1" l="1"/>
  <c r="M23" i="1" s="1"/>
  <c r="M22" i="1" l="1"/>
  <c r="F21" i="1"/>
  <c r="M21" i="1" s="1"/>
  <c r="F20" i="1"/>
  <c r="M20" i="1" s="1"/>
  <c r="F19" i="1"/>
  <c r="M19" i="1" s="1"/>
  <c r="F18" i="1"/>
  <c r="F24" i="1" l="1"/>
  <c r="M18" i="1"/>
  <c r="F11" i="1"/>
  <c r="M24" i="1" l="1"/>
  <c r="L12" i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<sst xmlns="http://schemas.openxmlformats.org/spreadsheetml/2006/main" count="110" uniqueCount="47">
  <si>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</si>
  <si>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</si>
  <si>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</si>
  <si>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</si>
  <si>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</si>
  <si>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</si>
  <si>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</si>
  <si>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</si>
  <si>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</si>
  <si>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</si>
  <si>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</si>
  <si>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</si>
  <si>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</si>
  <si>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</si>
  <si>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</si>
  <si>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</si>
  <si>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</si>
  <si>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</si>
  <si>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</si>
  <si>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</si>
  <si>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</si>
  <si>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</si>
  <si>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</si>
  <si>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</si>
  <si>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</si>
  <si>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</si>
  <si>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</si>
  <si>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</si>
  <si>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</si>
  <si>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</si>
  <si>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</si>
  <si>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</si>
  <si>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</si>
  <si>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</si>
  <si>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</si>
  <si>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</si>
  <si>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</si>
  <si>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</si>
  <si>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</si>
  <si>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</si>
  <si>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</si>
  <si>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</si>
  <si>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</si>
  <si>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</si>
  <si>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</si>
  <si>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Individual-Mar 2024</t>
  </si>
  <si>
    <t>MIT-Salary Work from Home Contractor Sheet-Mar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</si>
</sst>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U19" sqref="U19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1" si="0">C4-E4</f>
        <v>50000</v>
      </c>
      <c r="G4" s="34">
        <v>0</v>
      </c>
      <c r="H4" s="35">
        <v>0</v>
      </c>
      <c r="I4" s="36">
        <v>212</v>
      </c>
      <c r="J4" s="36">
        <v>0</v>
      </c>
      <c r="K4" s="36">
        <v>0</v>
      </c>
      <c r="L4" s="3"/>
      <c r="M4" s="12">
        <f t="shared" ref="M4:M9" si="1">(F4)-(G4+H4+I4+J4+K4+L4)</f>
        <v>49788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1" si="2">C5/22*D5</f>
        <v>0</v>
      </c>
      <c r="F5" s="14">
        <f t="shared" si="0"/>
        <v>50000</v>
      </c>
      <c r="G5" s="34">
        <v>0</v>
      </c>
      <c r="H5" s="36">
        <v>0</v>
      </c>
      <c r="I5" s="36">
        <v>212</v>
      </c>
      <c r="J5" s="36">
        <v>0</v>
      </c>
      <c r="K5" s="36">
        <v>0</v>
      </c>
      <c r="L5" s="3"/>
      <c r="M5" s="12">
        <f t="shared" si="1"/>
        <v>49788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212</v>
      </c>
      <c r="J6" s="36">
        <v>0</v>
      </c>
      <c r="K6" s="36">
        <v>0</v>
      </c>
      <c r="L6" s="3"/>
      <c r="M6" s="12">
        <f t="shared" si="1"/>
        <v>49788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212</v>
      </c>
      <c r="J7" s="36">
        <v>0</v>
      </c>
      <c r="K7" s="36">
        <v>0</v>
      </c>
      <c r="L7" s="3"/>
      <c r="M7" s="12">
        <f t="shared" si="1"/>
        <v>39788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212</v>
      </c>
      <c r="J8" s="36">
        <v>0</v>
      </c>
      <c r="K8" s="36">
        <v>0</v>
      </c>
      <c r="L8" s="3"/>
      <c r="M8" s="12">
        <f t="shared" si="1"/>
        <v>39788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2"/>
        <v>0</v>
      </c>
      <c r="F9" s="14">
        <f t="shared" si="0"/>
        <v>40000</v>
      </c>
      <c r="G9" s="34">
        <v>0</v>
      </c>
      <c r="H9" s="36">
        <v>0</v>
      </c>
      <c r="I9" s="36">
        <v>212</v>
      </c>
      <c r="J9" s="36">
        <v>0</v>
      </c>
      <c r="K9" s="36">
        <v>0</v>
      </c>
      <c r="L9" s="3"/>
      <c r="M9" s="12">
        <f t="shared" si="1"/>
        <v>39788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212</v>
      </c>
      <c r="J10" s="36">
        <v>0</v>
      </c>
      <c r="K10" s="36">
        <v>0</v>
      </c>
      <c r="L10" s="3"/>
      <c r="M10" s="12">
        <f t="shared" ref="M10" si="3">(F10)-(G10+H10+I10+J10+K10+L10)</f>
        <v>49788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75000</v>
      </c>
      <c r="D11" s="13">
        <v>0</v>
      </c>
      <c r="E11" s="5">
        <f t="shared" si="2"/>
        <v>0</v>
      </c>
      <c r="F11" s="14">
        <f t="shared" si="0"/>
        <v>75000</v>
      </c>
      <c r="G11" s="34">
        <v>0</v>
      </c>
      <c r="H11" s="36">
        <v>0</v>
      </c>
      <c r="I11" s="36">
        <v>212</v>
      </c>
      <c r="J11" s="36">
        <v>0</v>
      </c>
      <c r="K11" s="36">
        <v>0</v>
      </c>
      <c r="L11" s="3"/>
      <c r="M11" s="12">
        <f t="shared" ref="M11" si="4">(F11)-(G11+H11+I11+J11+K11+L11)</f>
        <v>74788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395000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1696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393304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0</v>
      </c>
      <c r="E18" s="5">
        <f>C18/22*D18</f>
        <v>0</v>
      </c>
      <c r="F18" s="14">
        <f t="shared" ref="F18:F23" si="6">C18-E18</f>
        <v>40000</v>
      </c>
      <c r="G18" s="34">
        <v>0</v>
      </c>
      <c r="H18" s="35">
        <v>0</v>
      </c>
      <c r="I18" s="36">
        <v>212</v>
      </c>
      <c r="J18" s="36">
        <v>0</v>
      </c>
      <c r="K18" s="36">
        <v>0</v>
      </c>
      <c r="L18" s="3"/>
      <c r="M18" s="12">
        <f t="shared" ref="M18:M23" si="7">(F18)-(G18+H18+I18+J18+K18+L18)</f>
        <v>39788</v>
      </c>
    </row>
    <row r="19" spans="1:13" ht="18.75" x14ac:dyDescent="0.3">
      <c r="A19" s="9">
        <v>2</v>
      </c>
      <c r="B19" s="38" t="s">
        <v>28</v>
      </c>
      <c r="C19" s="10">
        <v>50000</v>
      </c>
      <c r="D19" s="13">
        <v>0</v>
      </c>
      <c r="E19" s="5">
        <f t="shared" ref="E19:E23" si="8">C19/22*D19</f>
        <v>0</v>
      </c>
      <c r="F19" s="14">
        <f t="shared" si="6"/>
        <v>50000</v>
      </c>
      <c r="G19" s="34">
        <v>0</v>
      </c>
      <c r="H19" s="36">
        <v>0</v>
      </c>
      <c r="I19" s="36">
        <v>212</v>
      </c>
      <c r="J19" s="36">
        <v>0</v>
      </c>
      <c r="K19" s="36">
        <v>0</v>
      </c>
      <c r="L19" s="3"/>
      <c r="M19" s="12">
        <f t="shared" si="7"/>
        <v>49788</v>
      </c>
    </row>
    <row r="20" spans="1:13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si="8"/>
        <v>0</v>
      </c>
      <c r="F20" s="14">
        <f t="shared" si="6"/>
        <v>30000</v>
      </c>
      <c r="G20" s="34">
        <v>0</v>
      </c>
      <c r="H20" s="36">
        <v>0</v>
      </c>
      <c r="I20" s="36">
        <v>163</v>
      </c>
      <c r="J20" s="36">
        <v>0</v>
      </c>
      <c r="K20" s="36">
        <v>0</v>
      </c>
      <c r="L20" s="3"/>
      <c r="M20" s="12">
        <f t="shared" si="7"/>
        <v>29837</v>
      </c>
    </row>
    <row r="21" spans="1:13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8"/>
        <v>0</v>
      </c>
      <c r="F21" s="14">
        <f t="shared" si="6"/>
        <v>45000</v>
      </c>
      <c r="G21" s="34">
        <v>0</v>
      </c>
      <c r="H21" s="36">
        <v>0</v>
      </c>
      <c r="I21" s="36">
        <v>212</v>
      </c>
      <c r="J21" s="36">
        <v>0</v>
      </c>
      <c r="K21" s="36">
        <v>0</v>
      </c>
      <c r="L21" s="3"/>
      <c r="M21" s="12">
        <f t="shared" si="7"/>
        <v>44788</v>
      </c>
    </row>
    <row r="22" spans="1:13" ht="18.75" x14ac:dyDescent="0.3">
      <c r="A22" s="9">
        <v>5</v>
      </c>
      <c r="B22" s="38" t="s">
        <v>43</v>
      </c>
      <c r="C22" s="10">
        <v>140000</v>
      </c>
      <c r="D22" s="13">
        <v>0</v>
      </c>
      <c r="E22" s="5">
        <f t="shared" si="8"/>
        <v>0</v>
      </c>
      <c r="F22" s="14">
        <v>230000</v>
      </c>
      <c r="G22" s="34">
        <v>0</v>
      </c>
      <c r="H22" s="36">
        <v>4800</v>
      </c>
      <c r="I22" s="36">
        <v>1668</v>
      </c>
      <c r="J22" s="36">
        <v>0</v>
      </c>
      <c r="K22" s="36">
        <v>17500</v>
      </c>
      <c r="L22" s="3"/>
      <c r="M22" s="12">
        <f t="shared" si="7"/>
        <v>206032</v>
      </c>
    </row>
    <row r="23" spans="1:13" ht="18.75" x14ac:dyDescent="0.3">
      <c r="A23" s="9">
        <v>6</v>
      </c>
      <c r="B23" s="38" t="s">
        <v>44</v>
      </c>
      <c r="C23" s="10">
        <v>400000</v>
      </c>
      <c r="D23" s="13">
        <v>0</v>
      </c>
      <c r="E23" s="5">
        <f t="shared" si="8"/>
        <v>0</v>
      </c>
      <c r="F23" s="14">
        <f t="shared" si="6"/>
        <v>400000</v>
      </c>
      <c r="G23" s="34">
        <v>0</v>
      </c>
      <c r="H23" s="36">
        <v>4800</v>
      </c>
      <c r="I23" s="36">
        <v>1876</v>
      </c>
      <c r="J23" s="36">
        <v>0</v>
      </c>
      <c r="K23" s="36">
        <v>65000</v>
      </c>
      <c r="L23" s="3"/>
      <c r="M23" s="12">
        <f t="shared" si="7"/>
        <v>328324</v>
      </c>
    </row>
    <row r="24" spans="1:13" ht="23.25" x14ac:dyDescent="0.35">
      <c r="A24" s="41" t="s">
        <v>31</v>
      </c>
      <c r="B24" s="42"/>
      <c r="C24" s="42"/>
      <c r="D24" s="42"/>
      <c r="E24" s="43"/>
      <c r="F24" s="37">
        <f>SUM(F18:F23)</f>
        <v>795000</v>
      </c>
      <c r="G24" s="37">
        <f t="shared" ref="G24:M24" si="9">SUM(G18:G23)</f>
        <v>0</v>
      </c>
      <c r="H24" s="37">
        <f t="shared" si="9"/>
        <v>9600</v>
      </c>
      <c r="I24" s="37">
        <f t="shared" si="9"/>
        <v>4343</v>
      </c>
      <c r="J24" s="37">
        <f t="shared" si="9"/>
        <v>0</v>
      </c>
      <c r="K24" s="37">
        <f t="shared" si="9"/>
        <v>82500</v>
      </c>
      <c r="L24" s="37">
        <f t="shared" si="9"/>
        <v>0</v>
      </c>
      <c r="M24" s="37">
        <f t="shared" si="9"/>
        <v>698557</v>
      </c>
    </row>
  </sheetData>
  <mergeCells count="26">
    <mergeCell ref="A24:E24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2024-04-11T11:26:07Z</cp:lastPrinted>
  <dcterms:created xsi:type="dcterms:W3CDTF">2021-08-10T07:00:39Z</dcterms:created>
  <dcterms:modified xsi:type="dcterms:W3CDTF">2024-04-11T11:30:41Z</dcterms:modified>
</cp:coreProperties>
</file>