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730" windowHeight="11760" activeTab="3"/>
  </bookViews>
  <sheets>
    <sheet name="OTHER DEDUCTION" sheetId="9" r:id="rId1"/>
    <sheet name="GCEP" sheetId="6" r:id="rId2"/>
    <sheet name="GC" sheetId="5" r:id="rId3"/>
    <sheet name="FUNDS" sheetId="1" r:id="rId4"/>
    <sheet name="summary" sheetId="7" r:id="rId5"/>
  </sheets>
  <externalReferences>
    <externalReference r:id="rId6"/>
  </externalReferences>
  <definedNames>
    <definedName name="_xlnm._FilterDatabase" localSheetId="3" hidden="1">FUNDS!$A$4:$Z$4</definedName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/>
  <c r="K8"/>
  <c r="K6"/>
  <c r="F22" l="1"/>
  <c r="F21"/>
  <c r="F20"/>
  <c r="F19"/>
  <c r="F18"/>
  <c r="F17"/>
  <c r="D5"/>
  <c r="F5" s="1"/>
  <c r="L5" s="1"/>
  <c r="C24"/>
  <c r="E24"/>
  <c r="B24"/>
  <c r="K4" s="1"/>
  <c r="D7"/>
  <c r="F7" s="1"/>
  <c r="L7" s="1"/>
  <c r="E4"/>
  <c r="F11" i="9"/>
  <c r="E37" i="6"/>
  <c r="F39" i="5"/>
  <c r="H39" s="1"/>
  <c r="F40"/>
  <c r="H40" s="1"/>
  <c r="F41"/>
  <c r="H41"/>
  <c r="P198" i="1"/>
  <c r="P196"/>
  <c r="P200"/>
  <c r="P193"/>
  <c r="P195"/>
  <c r="P197"/>
  <c r="P199"/>
  <c r="P194"/>
  <c r="P155"/>
  <c r="P156"/>
  <c r="P128"/>
  <c r="P127"/>
  <c r="P162"/>
  <c r="P89"/>
  <c r="P12"/>
  <c r="P13"/>
  <c r="P133"/>
  <c r="P192"/>
  <c r="P93"/>
  <c r="P102"/>
  <c r="P134"/>
  <c r="P191"/>
  <c r="P157"/>
  <c r="P158"/>
  <c r="G47"/>
  <c r="I47" s="1"/>
  <c r="P47" s="1"/>
  <c r="G51"/>
  <c r="I51" s="1"/>
  <c r="P51" s="1"/>
  <c r="G19"/>
  <c r="I19" s="1"/>
  <c r="P19" s="1"/>
  <c r="G68"/>
  <c r="I68" s="1"/>
  <c r="P68" s="1"/>
  <c r="G59"/>
  <c r="I59" s="1"/>
  <c r="P59" s="1"/>
  <c r="G104"/>
  <c r="I104" s="1"/>
  <c r="P104" s="1"/>
  <c r="G46"/>
  <c r="I46" s="1"/>
  <c r="P46" s="1"/>
  <c r="G7"/>
  <c r="I7" s="1"/>
  <c r="P7" s="1"/>
  <c r="G6"/>
  <c r="I6" s="1"/>
  <c r="P6" s="1"/>
  <c r="G43"/>
  <c r="I43" s="1"/>
  <c r="P43" s="1"/>
  <c r="F77"/>
  <c r="G77" s="1"/>
  <c r="I77" s="1"/>
  <c r="P77" s="1"/>
  <c r="G179"/>
  <c r="I179" s="1"/>
  <c r="P179" s="1"/>
  <c r="G180"/>
  <c r="I180" s="1"/>
  <c r="P180" s="1"/>
  <c r="G182"/>
  <c r="I182" s="1"/>
  <c r="P182" s="1"/>
  <c r="G185"/>
  <c r="I185" s="1"/>
  <c r="P185" s="1"/>
  <c r="G187"/>
  <c r="I187" s="1"/>
  <c r="P187" s="1"/>
  <c r="G171"/>
  <c r="I171" s="1"/>
  <c r="P171" s="1"/>
  <c r="G172"/>
  <c r="I172" s="1"/>
  <c r="P172" s="1"/>
  <c r="G177"/>
  <c r="I177" s="1"/>
  <c r="P177" s="1"/>
  <c r="G178"/>
  <c r="I178" s="1"/>
  <c r="P178" s="1"/>
  <c r="G175"/>
  <c r="I175" s="1"/>
  <c r="P175" s="1"/>
  <c r="G181"/>
  <c r="I181" s="1"/>
  <c r="P181" s="1"/>
  <c r="G183"/>
  <c r="I183" s="1"/>
  <c r="P183" s="1"/>
  <c r="G188"/>
  <c r="I188" s="1"/>
  <c r="P188" s="1"/>
  <c r="G189"/>
  <c r="I189" s="1"/>
  <c r="P189" s="1"/>
  <c r="G190"/>
  <c r="I190" s="1"/>
  <c r="P190" s="1"/>
  <c r="G168"/>
  <c r="I168" s="1"/>
  <c r="P168" s="1"/>
  <c r="G173"/>
  <c r="I173" s="1"/>
  <c r="P173" s="1"/>
  <c r="G169"/>
  <c r="I169" s="1"/>
  <c r="P169" s="1"/>
  <c r="G170"/>
  <c r="I170" s="1"/>
  <c r="P170" s="1"/>
  <c r="G161"/>
  <c r="I161" s="1"/>
  <c r="P161" s="1"/>
  <c r="G164"/>
  <c r="I164" s="1"/>
  <c r="P164" s="1"/>
  <c r="G90"/>
  <c r="I90" s="1"/>
  <c r="P90" s="1"/>
  <c r="G57"/>
  <c r="I57" s="1"/>
  <c r="P57" s="1"/>
  <c r="G15"/>
  <c r="I15" s="1"/>
  <c r="P15" s="1"/>
  <c r="G95"/>
  <c r="I95" s="1"/>
  <c r="P95" s="1"/>
  <c r="G31"/>
  <c r="I31" s="1"/>
  <c r="P31" s="1"/>
  <c r="G28"/>
  <c r="I28" s="1"/>
  <c r="P28" s="1"/>
  <c r="G70"/>
  <c r="I70" s="1"/>
  <c r="P70" s="1"/>
  <c r="G105"/>
  <c r="I105" s="1"/>
  <c r="P105" s="1"/>
  <c r="G145"/>
  <c r="I145" s="1"/>
  <c r="P145" s="1"/>
  <c r="G167"/>
  <c r="I167" s="1"/>
  <c r="P167" s="1"/>
  <c r="G91"/>
  <c r="I91" s="1"/>
  <c r="P91" s="1"/>
  <c r="G40"/>
  <c r="I40" s="1"/>
  <c r="P40" s="1"/>
  <c r="G22"/>
  <c r="I22" s="1"/>
  <c r="P22" s="1"/>
  <c r="G27"/>
  <c r="I27" s="1"/>
  <c r="P27" s="1"/>
  <c r="G53"/>
  <c r="I53" s="1"/>
  <c r="P53" s="1"/>
  <c r="G146"/>
  <c r="I146" s="1"/>
  <c r="P146" s="1"/>
  <c r="G148"/>
  <c r="I148" s="1"/>
  <c r="P148" s="1"/>
  <c r="G83"/>
  <c r="I83" s="1"/>
  <c r="P83" s="1"/>
  <c r="G147"/>
  <c r="I147" s="1"/>
  <c r="P147" s="1"/>
  <c r="G30"/>
  <c r="I30" s="1"/>
  <c r="P30" s="1"/>
  <c r="G118"/>
  <c r="I118" s="1"/>
  <c r="P118" s="1"/>
  <c r="G74"/>
  <c r="I74" s="1"/>
  <c r="P74" s="1"/>
  <c r="G78"/>
  <c r="I78" s="1"/>
  <c r="P78" s="1"/>
  <c r="G97"/>
  <c r="I97" s="1"/>
  <c r="P97" s="1"/>
  <c r="G25"/>
  <c r="I25" s="1"/>
  <c r="P25" s="1"/>
  <c r="G160"/>
  <c r="I160" s="1"/>
  <c r="P160" s="1"/>
  <c r="G32"/>
  <c r="I32" s="1"/>
  <c r="P32" s="1"/>
  <c r="G108"/>
  <c r="I108" s="1"/>
  <c r="P108" s="1"/>
  <c r="G80"/>
  <c r="I80" s="1"/>
  <c r="P80" s="1"/>
  <c r="G130"/>
  <c r="I130" s="1"/>
  <c r="P130" s="1"/>
  <c r="G136"/>
  <c r="I136" s="1"/>
  <c r="P136" s="1"/>
  <c r="G86"/>
  <c r="I86" s="1"/>
  <c r="P86" s="1"/>
  <c r="G16"/>
  <c r="I16" s="1"/>
  <c r="P16" s="1"/>
  <c r="G66"/>
  <c r="I66" s="1"/>
  <c r="P66" s="1"/>
  <c r="G165"/>
  <c r="I165" s="1"/>
  <c r="P165" s="1"/>
  <c r="F140"/>
  <c r="G140" s="1"/>
  <c r="I140" s="1"/>
  <c r="P140" s="1"/>
  <c r="F24"/>
  <c r="G24" s="1"/>
  <c r="I24" s="1"/>
  <c r="P24" s="1"/>
  <c r="F153"/>
  <c r="G153" s="1"/>
  <c r="I153" s="1"/>
  <c r="P153" s="1"/>
  <c r="F20"/>
  <c r="G20" s="1"/>
  <c r="I20" s="1"/>
  <c r="P20" s="1"/>
  <c r="F62"/>
  <c r="G62" s="1"/>
  <c r="I62" s="1"/>
  <c r="P62" s="1"/>
  <c r="F45"/>
  <c r="G45" s="1"/>
  <c r="I45" s="1"/>
  <c r="P45" s="1"/>
  <c r="F71"/>
  <c r="G71" s="1"/>
  <c r="I71" s="1"/>
  <c r="P71" s="1"/>
  <c r="F44"/>
  <c r="G44" s="1"/>
  <c r="I44" s="1"/>
  <c r="P44" s="1"/>
  <c r="F61"/>
  <c r="G61" s="1"/>
  <c r="I61" s="1"/>
  <c r="P61" s="1"/>
  <c r="F60"/>
  <c r="G60" s="1"/>
  <c r="I60" s="1"/>
  <c r="P60" s="1"/>
  <c r="F135"/>
  <c r="G135" s="1"/>
  <c r="I135" s="1"/>
  <c r="P135" s="1"/>
  <c r="F35"/>
  <c r="G35" s="1"/>
  <c r="I35" s="1"/>
  <c r="P35" s="1"/>
  <c r="F100"/>
  <c r="G100" s="1"/>
  <c r="I100" s="1"/>
  <c r="P100" s="1"/>
  <c r="F103"/>
  <c r="G103" s="1"/>
  <c r="I103" s="1"/>
  <c r="P103" s="1"/>
  <c r="F101"/>
  <c r="G101" s="1"/>
  <c r="I101" s="1"/>
  <c r="P101" s="1"/>
  <c r="F92"/>
  <c r="G92" s="1"/>
  <c r="I92" s="1"/>
  <c r="P92" s="1"/>
  <c r="F125"/>
  <c r="G125" s="1"/>
  <c r="I125" s="1"/>
  <c r="P125" s="1"/>
  <c r="F11"/>
  <c r="G88"/>
  <c r="G58"/>
  <c r="I58" s="1"/>
  <c r="P58" s="1"/>
  <c r="G14"/>
  <c r="I14" s="1"/>
  <c r="P14" s="1"/>
  <c r="G72"/>
  <c r="I72" s="1"/>
  <c r="P72" s="1"/>
  <c r="G138"/>
  <c r="I138" s="1"/>
  <c r="P138" s="1"/>
  <c r="G159"/>
  <c r="I159" s="1"/>
  <c r="P159" s="1"/>
  <c r="G150"/>
  <c r="I150" s="1"/>
  <c r="P150" s="1"/>
  <c r="G122"/>
  <c r="I122" s="1"/>
  <c r="P122" s="1"/>
  <c r="G152"/>
  <c r="I152" s="1"/>
  <c r="P152" s="1"/>
  <c r="G154"/>
  <c r="I154" s="1"/>
  <c r="P154" s="1"/>
  <c r="G33"/>
  <c r="I33" s="1"/>
  <c r="P33" s="1"/>
  <c r="G149"/>
  <c r="I149" s="1"/>
  <c r="P149" s="1"/>
  <c r="G139"/>
  <c r="I139" s="1"/>
  <c r="P139" s="1"/>
  <c r="G123"/>
  <c r="I123" s="1"/>
  <c r="P123" s="1"/>
  <c r="G143"/>
  <c r="I143" s="1"/>
  <c r="P143" s="1"/>
  <c r="G26"/>
  <c r="I26" s="1"/>
  <c r="P26" s="1"/>
  <c r="G116"/>
  <c r="I116" s="1"/>
  <c r="P116" s="1"/>
  <c r="F94"/>
  <c r="G94" s="1"/>
  <c r="I94" s="1"/>
  <c r="P94" s="1"/>
  <c r="G110"/>
  <c r="I110" s="1"/>
  <c r="P110" s="1"/>
  <c r="G176"/>
  <c r="I176" s="1"/>
  <c r="P176" s="1"/>
  <c r="G174"/>
  <c r="I174" s="1"/>
  <c r="P174" s="1"/>
  <c r="F49"/>
  <c r="G49" s="1"/>
  <c r="I49" s="1"/>
  <c r="P49" s="1"/>
  <c r="G107"/>
  <c r="I107" s="1"/>
  <c r="P107" s="1"/>
  <c r="G132"/>
  <c r="I132" s="1"/>
  <c r="P132" s="1"/>
  <c r="G163"/>
  <c r="I163" s="1"/>
  <c r="P163" s="1"/>
  <c r="G18"/>
  <c r="I18" s="1"/>
  <c r="P18" s="1"/>
  <c r="F87"/>
  <c r="G87" s="1"/>
  <c r="I87" s="1"/>
  <c r="P87" s="1"/>
  <c r="F79"/>
  <c r="G79" s="1"/>
  <c r="I79" s="1"/>
  <c r="P79" s="1"/>
  <c r="G184"/>
  <c r="I184" s="1"/>
  <c r="P184" s="1"/>
  <c r="G186"/>
  <c r="I186" s="1"/>
  <c r="P186" s="1"/>
  <c r="G64"/>
  <c r="I64" s="1"/>
  <c r="P64" s="1"/>
  <c r="G84"/>
  <c r="I84" s="1"/>
  <c r="P84" s="1"/>
  <c r="G166"/>
  <c r="I166" s="1"/>
  <c r="P166" s="1"/>
  <c r="G5"/>
  <c r="I5" s="1"/>
  <c r="P5" s="1"/>
  <c r="G126"/>
  <c r="I126" s="1"/>
  <c r="P126" s="1"/>
  <c r="G115"/>
  <c r="I115" s="1"/>
  <c r="P115" s="1"/>
  <c r="G37"/>
  <c r="I37" s="1"/>
  <c r="P37" s="1"/>
  <c r="G17"/>
  <c r="I17" s="1"/>
  <c r="P17" s="1"/>
  <c r="G21"/>
  <c r="I21" s="1"/>
  <c r="P21" s="1"/>
  <c r="F10"/>
  <c r="G10" s="1"/>
  <c r="I10" s="1"/>
  <c r="P10" s="1"/>
  <c r="G131"/>
  <c r="I131" s="1"/>
  <c r="P131" s="1"/>
  <c r="G48"/>
  <c r="I48" s="1"/>
  <c r="P48" s="1"/>
  <c r="G113"/>
  <c r="I113" s="1"/>
  <c r="P113" s="1"/>
  <c r="G55"/>
  <c r="I55" s="1"/>
  <c r="P55" s="1"/>
  <c r="G99"/>
  <c r="I99" s="1"/>
  <c r="P99" s="1"/>
  <c r="G121"/>
  <c r="I121" s="1"/>
  <c r="P121" s="1"/>
  <c r="F98"/>
  <c r="G98" s="1"/>
  <c r="I98" s="1"/>
  <c r="P98" s="1"/>
  <c r="F96"/>
  <c r="G96" s="1"/>
  <c r="I96" s="1"/>
  <c r="P96" s="1"/>
  <c r="G34"/>
  <c r="I34" s="1"/>
  <c r="P34" s="1"/>
  <c r="G120"/>
  <c r="I120" s="1"/>
  <c r="P120" s="1"/>
  <c r="G76"/>
  <c r="I76" s="1"/>
  <c r="P76" s="1"/>
  <c r="G85"/>
  <c r="I85" s="1"/>
  <c r="P85" s="1"/>
  <c r="G82"/>
  <c r="I82" s="1"/>
  <c r="P82" s="1"/>
  <c r="G73"/>
  <c r="I73" s="1"/>
  <c r="P73" s="1"/>
  <c r="G109"/>
  <c r="I109" s="1"/>
  <c r="P109" s="1"/>
  <c r="G112"/>
  <c r="I112" s="1"/>
  <c r="P112" s="1"/>
  <c r="G54"/>
  <c r="I54" s="1"/>
  <c r="P54" s="1"/>
  <c r="F8"/>
  <c r="G8" s="1"/>
  <c r="I8" s="1"/>
  <c r="P8" s="1"/>
  <c r="F141"/>
  <c r="G141" s="1"/>
  <c r="I141" s="1"/>
  <c r="P141" s="1"/>
  <c r="F9"/>
  <c r="G9" s="1"/>
  <c r="I9" s="1"/>
  <c r="P9" s="1"/>
  <c r="G114"/>
  <c r="I114" s="1"/>
  <c r="P114" s="1"/>
  <c r="G42"/>
  <c r="I42" s="1"/>
  <c r="P42" s="1"/>
  <c r="G124"/>
  <c r="I124" s="1"/>
  <c r="P124" s="1"/>
  <c r="G151"/>
  <c r="I151" s="1"/>
  <c r="P151" s="1"/>
  <c r="G69"/>
  <c r="I69" s="1"/>
  <c r="P69" s="1"/>
  <c r="G144"/>
  <c r="I144" s="1"/>
  <c r="P144" s="1"/>
  <c r="G142"/>
  <c r="I142" s="1"/>
  <c r="P142" s="1"/>
  <c r="G36"/>
  <c r="I36" s="1"/>
  <c r="P36" s="1"/>
  <c r="G52"/>
  <c r="I52" s="1"/>
  <c r="P52" s="1"/>
  <c r="G39"/>
  <c r="I39" s="1"/>
  <c r="P39" s="1"/>
  <c r="G38"/>
  <c r="I38" s="1"/>
  <c r="P38" s="1"/>
  <c r="G117"/>
  <c r="I117" s="1"/>
  <c r="P117" s="1"/>
  <c r="G67"/>
  <c r="I67" s="1"/>
  <c r="P67" s="1"/>
  <c r="G50"/>
  <c r="I50" s="1"/>
  <c r="P50" s="1"/>
  <c r="G119"/>
  <c r="I119" s="1"/>
  <c r="P119" s="1"/>
  <c r="F137"/>
  <c r="G137" s="1"/>
  <c r="I137" s="1"/>
  <c r="P137" s="1"/>
  <c r="G75"/>
  <c r="I75" s="1"/>
  <c r="P75" s="1"/>
  <c r="G63"/>
  <c r="I63" s="1"/>
  <c r="P63" s="1"/>
  <c r="G29"/>
  <c r="I29" s="1"/>
  <c r="P29" s="1"/>
  <c r="G56"/>
  <c r="I56" s="1"/>
  <c r="P56" s="1"/>
  <c r="G23"/>
  <c r="I23" s="1"/>
  <c r="P23" s="1"/>
  <c r="G106"/>
  <c r="I106" s="1"/>
  <c r="P106" s="1"/>
  <c r="G81"/>
  <c r="I81" s="1"/>
  <c r="P81" s="1"/>
  <c r="G111"/>
  <c r="I111" s="1"/>
  <c r="P111" s="1"/>
  <c r="G41"/>
  <c r="I41" s="1"/>
  <c r="P41" s="1"/>
  <c r="G65"/>
  <c r="I65" s="1"/>
  <c r="P65" s="1"/>
  <c r="G129"/>
  <c r="I129" s="1"/>
  <c r="P129" l="1"/>
  <c r="I88"/>
  <c r="P88" s="1"/>
  <c r="G11"/>
  <c r="I11" l="1"/>
  <c r="P11" l="1"/>
  <c r="C109" i="9"/>
  <c r="D10" i="7" l="1"/>
  <c r="F10" s="1"/>
  <c r="D24"/>
  <c r="K11"/>
  <c r="F23"/>
  <c r="F24" s="1"/>
  <c r="F16"/>
  <c r="J11"/>
  <c r="I11"/>
  <c r="H11"/>
  <c r="G11"/>
  <c r="C11"/>
  <c r="D9"/>
  <c r="F9" s="1"/>
  <c r="L9" s="1"/>
  <c r="D8"/>
  <c r="F8" s="1"/>
  <c r="D6"/>
  <c r="F6" s="1"/>
  <c r="E11"/>
  <c r="D4"/>
  <c r="F4" s="1"/>
  <c r="L4" s="1"/>
  <c r="L10" l="1"/>
  <c r="L8"/>
  <c r="L6"/>
  <c r="D11"/>
  <c r="F11" l="1"/>
  <c r="L11"/>
  <c r="E6" i="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5"/>
  <c r="F6" i="5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5"/>
  <c r="H5" s="1"/>
</calcChain>
</file>

<file path=xl/sharedStrings.xml><?xml version="1.0" encoding="utf-8"?>
<sst xmlns="http://schemas.openxmlformats.org/spreadsheetml/2006/main" count="1416" uniqueCount="763">
  <si>
    <t>MID</t>
  </si>
  <si>
    <t>CASH CARD</t>
  </si>
  <si>
    <t>BALANCE FOR UPLOAD</t>
  </si>
  <si>
    <t>NEGATIVE GC FUND</t>
  </si>
  <si>
    <t>TOTAL GC</t>
  </si>
  <si>
    <t>IVP GC (worth Php 2000)</t>
  </si>
  <si>
    <t>IRS GC (worth Php 1000)</t>
  </si>
  <si>
    <t>FULL NAME</t>
  </si>
  <si>
    <t>TOTAL GCEP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</si>
  <si>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</si>
  <si>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</si>
  <si>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</si>
  <si>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</si>
  <si>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</si>
  <si>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</si>
  <si>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</si>
  <si>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</si>
  <si>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</si>
  <si>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</si>
  <si>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</si>
  <si>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</si>
  <si>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</si>
  <si>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</si>
  <si>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</si>
  <si>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</si>
  <si>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</si>
  <si>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</si>
  <si>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</si>
  <si>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</si>
  <si>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HOLD</t>
  </si>
  <si>
    <t>IBSP</t>
  </si>
  <si>
    <t>NET AMOUNT</t>
  </si>
  <si>
    <t>Ortigas</t>
  </si>
  <si>
    <t>HI-ENERGY</t>
  </si>
  <si>
    <t>Davao</t>
  </si>
  <si>
    <t>INFINITY</t>
  </si>
  <si>
    <t>DEVERA</t>
  </si>
  <si>
    <t>DEN PATRICK</t>
  </si>
  <si>
    <t>S.</t>
  </si>
  <si>
    <t>5049460410647158000</t>
  </si>
  <si>
    <t>041-3-72781171-1</t>
  </si>
  <si>
    <t>WILL OF FORTUNE</t>
  </si>
  <si>
    <t>GABIOSA</t>
  </si>
  <si>
    <t>PASCUAL</t>
  </si>
  <si>
    <t>CASTILLON</t>
  </si>
  <si>
    <t>BLUE WARRIORS</t>
  </si>
  <si>
    <t>.</t>
  </si>
  <si>
    <t>PROSPERITY TEAM</t>
  </si>
  <si>
    <t>SPARTANS</t>
  </si>
  <si>
    <t>SANTOS</t>
  </si>
  <si>
    <t>PRECIOUS MYTH</t>
  </si>
  <si>
    <t>NUALDA</t>
  </si>
  <si>
    <t>5049460410702383000</t>
  </si>
  <si>
    <t>041-3-72786772-5</t>
  </si>
  <si>
    <t>DAVAO EAGLES</t>
  </si>
  <si>
    <t>DANILO</t>
  </si>
  <si>
    <t>FADERA</t>
  </si>
  <si>
    <t>5049460410708273000</t>
  </si>
  <si>
    <t>041-3-72787361-0</t>
  </si>
  <si>
    <t>RAMOS</t>
  </si>
  <si>
    <t>LUCITA</t>
  </si>
  <si>
    <t>MEER</t>
  </si>
  <si>
    <t>5049460280139625000</t>
  </si>
  <si>
    <t>028-3-02818618-6</t>
  </si>
  <si>
    <t>LUDIVINA</t>
  </si>
  <si>
    <t>BARIZO</t>
  </si>
  <si>
    <t>MARIA MELINDA</t>
  </si>
  <si>
    <t>ABOGADO</t>
  </si>
  <si>
    <t>5049460280143296000</t>
  </si>
  <si>
    <t>028-3-02818985-1</t>
  </si>
  <si>
    <t>DIANO</t>
  </si>
  <si>
    <t>DEXTER</t>
  </si>
  <si>
    <t>LAUREANO</t>
  </si>
  <si>
    <t>5049460280155068000</t>
  </si>
  <si>
    <t>028-3-02820162-2</t>
  </si>
  <si>
    <t>BUENAOBRA</t>
  </si>
  <si>
    <t>ANTONIO</t>
  </si>
  <si>
    <t>SANTIAGO</t>
  </si>
  <si>
    <t>5049460410615114000</t>
  </si>
  <si>
    <t>041-3-72707967-0</t>
  </si>
  <si>
    <t>ELENA</t>
  </si>
  <si>
    <t>RODRIGUEZ</t>
  </si>
  <si>
    <t>YABOT</t>
  </si>
  <si>
    <t>CONCHITA</t>
  </si>
  <si>
    <t>DE GUZMAN</t>
  </si>
  <si>
    <t>5049460410648677000</t>
  </si>
  <si>
    <t>041-3-72781324-2</t>
  </si>
  <si>
    <t>R.E.A.C.H. FALCONS (WWW.REACH-FALCONS.COM)</t>
  </si>
  <si>
    <t>C.</t>
  </si>
  <si>
    <t>JOVELYN</t>
  </si>
  <si>
    <t>5049460280152487000</t>
  </si>
  <si>
    <t>028-3-02819904-0</t>
  </si>
  <si>
    <t>SERRANO</t>
  </si>
  <si>
    <t>GARY</t>
  </si>
  <si>
    <t>GONDALES</t>
  </si>
  <si>
    <t>5049460410646473000</t>
  </si>
  <si>
    <t>041-3-72781103-7</t>
  </si>
  <si>
    <t>MIRALINDA</t>
  </si>
  <si>
    <t>REGALADO</t>
  </si>
  <si>
    <t>5049460280137017000</t>
  </si>
  <si>
    <t>028-3-02818357-8</t>
  </si>
  <si>
    <t>BARELA</t>
  </si>
  <si>
    <t>JOSE</t>
  </si>
  <si>
    <t>GLORIA</t>
  </si>
  <si>
    <t>BRANDON</t>
  </si>
  <si>
    <t>DEL CASTILLO</t>
  </si>
  <si>
    <t>5049460410732414000</t>
  </si>
  <si>
    <t>041-3-73176814-6</t>
  </si>
  <si>
    <t>NORBE, JR.</t>
  </si>
  <si>
    <t>ALFREDO</t>
  </si>
  <si>
    <t>MARQUEZ</t>
  </si>
  <si>
    <t>5049460410745481000</t>
  </si>
  <si>
    <t>041-3-73179252-7</t>
  </si>
  <si>
    <t>Cebu</t>
  </si>
  <si>
    <t>SKYSCRAPERS</t>
  </si>
  <si>
    <t>ABAD</t>
  </si>
  <si>
    <t>ANA</t>
  </si>
  <si>
    <t>PUYO</t>
  </si>
  <si>
    <t>5049460280146513000</t>
  </si>
  <si>
    <t>028-3-02819307-7</t>
  </si>
  <si>
    <t>CABRERA</t>
  </si>
  <si>
    <t>CORPO</t>
  </si>
  <si>
    <t>MAHILUM</t>
  </si>
  <si>
    <t>CELSO</t>
  </si>
  <si>
    <t>5049460410614158000</t>
  </si>
  <si>
    <t>CASTANEDA</t>
  </si>
  <si>
    <t>FILOMENA</t>
  </si>
  <si>
    <t>MIGUEL</t>
  </si>
  <si>
    <t>5049460410648107000</t>
  </si>
  <si>
    <t>041-3-72781267-0</t>
  </si>
  <si>
    <t>OLANDA</t>
  </si>
  <si>
    <t>SHERWIN</t>
  </si>
  <si>
    <t>5049460410667925000</t>
  </si>
  <si>
    <t>041-3-72783275-1</t>
  </si>
  <si>
    <t>L.</t>
  </si>
  <si>
    <t>MYRNA</t>
  </si>
  <si>
    <t>5049460410647216000</t>
  </si>
  <si>
    <t>041-3-72781177-0</t>
  </si>
  <si>
    <t>SANTUYO</t>
  </si>
  <si>
    <t>JEMUEL</t>
  </si>
  <si>
    <t>OPSIMA</t>
  </si>
  <si>
    <t>5049460410653156000</t>
  </si>
  <si>
    <t>041-3-72781772-8</t>
  </si>
  <si>
    <t>RAQUEL</t>
  </si>
  <si>
    <t>5049460410615056000</t>
  </si>
  <si>
    <t>041-3-72707961-1</t>
  </si>
  <si>
    <t>RENACIA</t>
  </si>
  <si>
    <t>QCI GROUP</t>
  </si>
  <si>
    <t>ZALDY</t>
  </si>
  <si>
    <t>TAGUIBULOSAN</t>
  </si>
  <si>
    <t>5049460410654071000</t>
  </si>
  <si>
    <t>041-3-72781864-3</t>
  </si>
  <si>
    <t>TEAM</t>
  </si>
  <si>
    <t>NEPEMACO</t>
  </si>
  <si>
    <t>_</t>
  </si>
  <si>
    <t>5049460410669152000</t>
  </si>
  <si>
    <t>041-3-72783398-7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</si>
  <si>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</si>
  <si>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</si>
  <si>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</si>
  <si>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</si>
  <si>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</si>
  <si>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</si>
  <si>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</si>
  <si>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</si>
  <si>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MARILOU</t>
  </si>
  <si>
    <t>CABUSAS</t>
  </si>
  <si>
    <t>SIMON</t>
  </si>
  <si>
    <t>ONLINE TEAM</t>
  </si>
  <si>
    <t>DIANNA MARIE</t>
  </si>
  <si>
    <t>5049460410702375000</t>
  </si>
  <si>
    <t>041-3-72786771-7</t>
  </si>
  <si>
    <t>B.</t>
  </si>
  <si>
    <t>PASCUA</t>
  </si>
  <si>
    <t>ZENAIDA</t>
  </si>
  <si>
    <t>UNIFIED GROUP</t>
  </si>
  <si>
    <t>JARDIN</t>
  </si>
  <si>
    <t>YOLANDA</t>
  </si>
  <si>
    <t>BAUZA</t>
  </si>
  <si>
    <t>5049460410757049000</t>
  </si>
  <si>
    <t>041-3-73180408-8</t>
  </si>
  <si>
    <t>AKOMEAH</t>
  </si>
  <si>
    <t>NANA</t>
  </si>
  <si>
    <t>YAW</t>
  </si>
  <si>
    <t>5049460410759961000</t>
  </si>
  <si>
    <t>041-3-73180700-1</t>
  </si>
  <si>
    <t>BAKURI</t>
  </si>
  <si>
    <t>OSMAN</t>
  </si>
  <si>
    <t>5049460410766115000</t>
  </si>
  <si>
    <t>SARSONAS</t>
  </si>
  <si>
    <t>PRESENTACION</t>
  </si>
  <si>
    <t>5049460410718322000</t>
  </si>
  <si>
    <t>041-3-73175405-6</t>
  </si>
  <si>
    <t>M.</t>
  </si>
  <si>
    <t>O.</t>
  </si>
  <si>
    <t>FRIAS</t>
  </si>
  <si>
    <t>ANA MARIE</t>
  </si>
  <si>
    <t>HISOLANA</t>
  </si>
  <si>
    <t>5049460410696999000</t>
  </si>
  <si>
    <t>041-3-72786233-2</t>
  </si>
  <si>
    <t>GAERLAN</t>
  </si>
  <si>
    <t>JUANCHO</t>
  </si>
  <si>
    <t>5049460410745523000</t>
  </si>
  <si>
    <t>041-3-73179256-0</t>
  </si>
  <si>
    <t>UDAN</t>
  </si>
  <si>
    <t>LAURENCE</t>
  </si>
  <si>
    <t>BUGATTI</t>
  </si>
  <si>
    <t>5049460410725673000</t>
  </si>
  <si>
    <t>041-3-73176140-0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</si>
  <si>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</si>
  <si>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</si>
  <si>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</si>
  <si>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</si>
  <si>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</si>
  <si>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</si>
  <si>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</si>
  <si>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</si>
  <si>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</si>
  <si>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</si>
  <si>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</si>
  <si>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</si>
  <si>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5049460410726218000</t>
  </si>
  <si>
    <t>17957</t>
  </si>
  <si>
    <t xml:space="preserve"> DAVA</t>
  </si>
  <si>
    <t>UNITED SPARTANS CORPO SHARE</t>
  </si>
  <si>
    <t>DUMAR</t>
  </si>
  <si>
    <t>HANS</t>
  </si>
  <si>
    <t>KINDIPAN</t>
  </si>
  <si>
    <t>5049460280147883000</t>
  </si>
  <si>
    <t>028-3-02819444-8</t>
  </si>
  <si>
    <t>MONDREZA JR.</t>
  </si>
  <si>
    <t>ANDRES</t>
  </si>
  <si>
    <t>B</t>
  </si>
  <si>
    <t>TO FUNDS</t>
  </si>
  <si>
    <t>W/COMPANY SHARE</t>
  </si>
  <si>
    <t>ACCOUNT</t>
  </si>
  <si>
    <t>COMPANY</t>
  </si>
  <si>
    <t>-</t>
  </si>
  <si>
    <t>TO FUNDS - Blank Paycard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</si>
  <si>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</si>
  <si>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</si>
  <si>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</si>
  <si>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</si>
  <si>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</si>
  <si>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</si>
  <si>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</si>
  <si>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</si>
  <si>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</si>
  <si>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</si>
  <si>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</si>
  <si>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</si>
  <si>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</si>
  <si>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</si>
  <si>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</si>
  <si>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</si>
  <si>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</si>
  <si>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</si>
  <si>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</si>
  <si>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</si>
  <si>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</si>
  <si>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</si>
  <si>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</si>
  <si>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</si>
  <si>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</si>
  <si>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DACALOS</t>
  </si>
  <si>
    <t>ZYRO ANDRIANE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</si>
  <si>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</si>
  <si>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</si>
  <si>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</si>
  <si>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</si>
  <si>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</si>
  <si>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</si>
  <si>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</si>
  <si>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</si>
  <si>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VITAL C PROSPERITY LTD</t>
  </si>
  <si>
    <t>CRUZ</t>
  </si>
  <si>
    <t>IMELDA</t>
  </si>
  <si>
    <t>MBILLA</t>
  </si>
  <si>
    <t>MOHAMMED</t>
  </si>
  <si>
    <t>ISMAIL</t>
  </si>
  <si>
    <t>TRINIDAD</t>
  </si>
  <si>
    <t>EMEGEN</t>
  </si>
  <si>
    <t>V</t>
  </si>
  <si>
    <t>MERLA</t>
  </si>
  <si>
    <t>DIAPANA</t>
  </si>
  <si>
    <t>WONG</t>
  </si>
  <si>
    <t>KALVIN</t>
  </si>
  <si>
    <t>ANG</t>
  </si>
  <si>
    <t>CESARIO</t>
  </si>
  <si>
    <t>DALE</t>
  </si>
  <si>
    <t>FUENTES</t>
  </si>
  <si>
    <t>NOEL</t>
  </si>
  <si>
    <t>DEVELA</t>
  </si>
  <si>
    <t>E.</t>
  </si>
  <si>
    <t>QUIROZ</t>
  </si>
  <si>
    <t>P</t>
  </si>
  <si>
    <t>MADERO</t>
  </si>
  <si>
    <t>MARIO</t>
  </si>
  <si>
    <t>ESTIGOY</t>
  </si>
  <si>
    <t>EL MARIE</t>
  </si>
  <si>
    <t>Q</t>
  </si>
  <si>
    <t>MALACAS</t>
  </si>
  <si>
    <t>BRENDA</t>
  </si>
  <si>
    <t>IBASCO</t>
  </si>
  <si>
    <t>T.</t>
  </si>
  <si>
    <t>GLADYS GLENDA</t>
  </si>
  <si>
    <t>KING EAGLES</t>
  </si>
  <si>
    <t>SHIELA</t>
  </si>
  <si>
    <t>BIOL</t>
  </si>
  <si>
    <t>BRYAN</t>
  </si>
  <si>
    <t>VIRTUDAZO</t>
  </si>
  <si>
    <t>JAN WENZEL</t>
  </si>
  <si>
    <t>GROUP</t>
  </si>
  <si>
    <t>HYPER</t>
  </si>
  <si>
    <t>POWER</t>
  </si>
  <si>
    <t>OH</t>
  </si>
  <si>
    <t>GEMMA</t>
  </si>
  <si>
    <t>SERVANO JR</t>
  </si>
  <si>
    <t>EVANGELIO</t>
  </si>
  <si>
    <t>CASTILLO</t>
  </si>
  <si>
    <t>JASMIN</t>
  </si>
  <si>
    <t>ABDALLAI</t>
  </si>
  <si>
    <t>NAFISA</t>
  </si>
  <si>
    <t>HUSSEIN</t>
  </si>
  <si>
    <t>APPIAH</t>
  </si>
  <si>
    <t>BOATENG</t>
  </si>
  <si>
    <t>KWAKU</t>
  </si>
  <si>
    <t>GHARTEY</t>
  </si>
  <si>
    <t>KOFI</t>
  </si>
  <si>
    <t>KWARTENG</t>
  </si>
  <si>
    <t>KUABENA</t>
  </si>
  <si>
    <t>ODURO</t>
  </si>
  <si>
    <t>GIGANTE</t>
  </si>
  <si>
    <t>MARGELA</t>
  </si>
  <si>
    <t>A.</t>
  </si>
  <si>
    <t>ROBERTO</t>
  </si>
  <si>
    <t>DAIZ</t>
  </si>
  <si>
    <t>JONNALYN</t>
  </si>
  <si>
    <t>DELA CRUZ</t>
  </si>
  <si>
    <t>SUTANA CLAN FAMILY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</si>
  <si>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</si>
  <si>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</si>
  <si>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</si>
  <si>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PAYMENT</t>
    </r>
  </si>
  <si>
    <t xml:space="preserve">VITAL C PROSPERITY LTD  </t>
  </si>
  <si>
    <t>ANA PUYO ABAD</t>
  </si>
  <si>
    <t>COMPANY - ACCOUNT</t>
  </si>
  <si>
    <t>MANNY DEL ROSARIO BATAC</t>
  </si>
  <si>
    <t>MARC T. BOO</t>
  </si>
  <si>
    <t>MANUEL M CULTURA</t>
  </si>
  <si>
    <t>ZYRO ANDRIANE P. DACALOS</t>
  </si>
  <si>
    <t>CHERRIE P ENGLISA</t>
  </si>
  <si>
    <t>ELVIN ALIPAN ENGLISA</t>
  </si>
  <si>
    <t>JAZON O MERJILLA</t>
  </si>
  <si>
    <t>ANDRES B MONDREZA JR.</t>
  </si>
  <si>
    <t>WENCESLAO SO OCAMPO</t>
  </si>
  <si>
    <t>ZENAIDO SR. CALLAO PATRIARCA</t>
  </si>
  <si>
    <t>JOSELITO S TAN</t>
  </si>
  <si>
    <t>UNITED SPARTANS . TEAM</t>
  </si>
  <si>
    <t>HEALTH 4 THE WORLD</t>
  </si>
  <si>
    <t>CHARLENE LOPEZ VILLAPAZ</t>
  </si>
  <si>
    <t>COMPANY ACCOUNT . WITH DAVAO SHARE</t>
  </si>
  <si>
    <t>CONCHITA DE GUZMAN YABOT</t>
  </si>
  <si>
    <t>WILFREDO PASCUA BALASTA</t>
  </si>
  <si>
    <t>EDDIE LUYAS MAHILUM</t>
  </si>
  <si>
    <t>DEXTER LAUREANO DIANO</t>
  </si>
  <si>
    <t>SHERWIN C. OLANDA</t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</si>
  <si>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</si>
  <si>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</si>
  <si>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</si>
  <si>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</si>
  <si>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</si>
  <si>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</si>
  <si>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</si>
  <si>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</si>
  <si>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</si>
  <si>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</si>
  <si>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</si>
  <si>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</si>
  <si>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</si>
  <si>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</si>
  <si>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</si>
  <si>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</si>
  <si>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</si>
  <si>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</si>
  <si>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</si>
  <si>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</si>
  <si>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</si>
  <si>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</si>
  <si>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</si>
  <si>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</si>
  <si>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</si>
  <si>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</si>
  <si>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</si>
  <si>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</si>
  <si>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SUMMARY OF OTHR DEDUCTION</t>
  </si>
  <si>
    <t>LAST</t>
  </si>
  <si>
    <t>FIRST</t>
  </si>
  <si>
    <t>TYPE OF DEDUCTION</t>
  </si>
  <si>
    <t>Amount</t>
  </si>
  <si>
    <t>TOTAL COLLECTIBLES</t>
  </si>
  <si>
    <t>AS OF MAY 24 - 30, 2014</t>
  </si>
  <si>
    <t>TUGAS</t>
  </si>
  <si>
    <t>LEVIE</t>
  </si>
  <si>
    <t>MENDOZA</t>
  </si>
  <si>
    <t>5049460280139260000</t>
  </si>
  <si>
    <t>028-3-02818582-1</t>
  </si>
  <si>
    <t>FRAGA</t>
  </si>
  <si>
    <t>ROSARIO</t>
  </si>
  <si>
    <t>MORENO</t>
  </si>
  <si>
    <t>5049460410612988000</t>
  </si>
  <si>
    <t>041-3-72707754-6</t>
  </si>
  <si>
    <t>M2J</t>
  </si>
  <si>
    <t>5049460410646929000</t>
  </si>
  <si>
    <t>041-3-72781148-7</t>
  </si>
  <si>
    <t>5049460410702466000</t>
  </si>
  <si>
    <t>041-3-72786780-6</t>
  </si>
  <si>
    <t>MAMPARO</t>
  </si>
  <si>
    <t>DEMPOLES</t>
  </si>
  <si>
    <t>5049460410703993000</t>
  </si>
  <si>
    <t>041-3-72786933-7</t>
  </si>
  <si>
    <t>FAELANGCO</t>
  </si>
  <si>
    <t>CAJES</t>
  </si>
  <si>
    <t>5049460410632622000</t>
  </si>
  <si>
    <t>041-3-72779718-2</t>
  </si>
  <si>
    <t>LADERA</t>
  </si>
  <si>
    <t>MARIFE</t>
  </si>
  <si>
    <t>CABATUAN</t>
  </si>
  <si>
    <t>5049460410646085000</t>
  </si>
  <si>
    <t>041-3-72781064-2</t>
  </si>
  <si>
    <t>SERVIDAD</t>
  </si>
  <si>
    <t>FRANCIA</t>
  </si>
  <si>
    <t>5049460410613549000</t>
  </si>
  <si>
    <t>041-3-72707810-0</t>
  </si>
  <si>
    <t>DE GRACIA</t>
  </si>
  <si>
    <t>FROILAN</t>
  </si>
  <si>
    <t>ALMAZAN</t>
  </si>
  <si>
    <t>5049460280136233000</t>
  </si>
  <si>
    <t>028-3-02818279-2</t>
  </si>
  <si>
    <t>CAVANIAL</t>
  </si>
  <si>
    <t>G.</t>
  </si>
  <si>
    <t>5049460410646846000</t>
  </si>
  <si>
    <t>041-3-72781140-1</t>
  </si>
  <si>
    <t>CEROJALES/ SARMIENTO</t>
  </si>
  <si>
    <t>ARNEL /GLORIA</t>
  </si>
  <si>
    <t>LAJERA/ ABERIN</t>
  </si>
  <si>
    <t>5049460410653701000</t>
  </si>
  <si>
    <t>041-3-72781827-9</t>
  </si>
  <si>
    <t>DELA ROSA</t>
  </si>
  <si>
    <t>WILSON</t>
  </si>
  <si>
    <t>MAHINAY</t>
  </si>
  <si>
    <t>5049460410683070000</t>
  </si>
  <si>
    <t>041-3-72784790-2</t>
  </si>
  <si>
    <t>MABALOT</t>
  </si>
  <si>
    <t>ILDEFONSO</t>
  </si>
  <si>
    <t>5049460410699241000</t>
  </si>
  <si>
    <t>041-3-72786458-0</t>
  </si>
  <si>
    <t>GUINAYEN</t>
  </si>
  <si>
    <t>JAMES</t>
  </si>
  <si>
    <t>PELE-EN</t>
  </si>
  <si>
    <t>5049460410705402000</t>
  </si>
  <si>
    <t>041-3-72787074-2</t>
  </si>
  <si>
    <t>TAMUNDEZ</t>
  </si>
  <si>
    <t>IVY</t>
  </si>
  <si>
    <t>DELINA</t>
  </si>
  <si>
    <t>5049460410612954000</t>
  </si>
  <si>
    <t>041-3-72707751-1</t>
  </si>
  <si>
    <t>THE V TEAM</t>
  </si>
  <si>
    <t>5049460410675183000</t>
  </si>
  <si>
    <t>041-3-72784001-0</t>
  </si>
  <si>
    <t>SARNO</t>
  </si>
  <si>
    <t>JHUFEL</t>
  </si>
  <si>
    <t>DAYANAN</t>
  </si>
  <si>
    <t>5049460280140771000</t>
  </si>
  <si>
    <t>028-3-02818733-6</t>
  </si>
  <si>
    <t>VITAL ACHIEVERS</t>
  </si>
  <si>
    <t>BRYAN BENEDICT</t>
  </si>
  <si>
    <t>5049460410694291000</t>
  </si>
  <si>
    <t>041-3-72785963-3</t>
  </si>
  <si>
    <t>GILONGOS</t>
  </si>
  <si>
    <t>MAE</t>
  </si>
  <si>
    <t>R</t>
  </si>
  <si>
    <t>5049460410704215000</t>
  </si>
  <si>
    <t>041-3-72786955-8</t>
  </si>
  <si>
    <t>IGNACIO</t>
  </si>
  <si>
    <t>JULIANA</t>
  </si>
  <si>
    <t>5049460410612996000</t>
  </si>
  <si>
    <t>041-3-72707755-4</t>
  </si>
  <si>
    <t>MANDAYA</t>
  </si>
  <si>
    <t>ELFRENNANDE</t>
  </si>
  <si>
    <t>5049460410676330000</t>
  </si>
  <si>
    <t>041-3-72784116-5</t>
  </si>
  <si>
    <t>MEDINA</t>
  </si>
  <si>
    <t>LORENA</t>
  </si>
  <si>
    <t>SULIT</t>
  </si>
  <si>
    <t>5049460280139286000</t>
  </si>
  <si>
    <t>028-3-02818584-8</t>
  </si>
  <si>
    <t>LOBERIANO</t>
  </si>
  <si>
    <t>MICHAEL</t>
  </si>
  <si>
    <t>MANCOL</t>
  </si>
  <si>
    <t>5049460410646556000</t>
  </si>
  <si>
    <t>041-3-72781111-8</t>
  </si>
  <si>
    <t>VIOLETA</t>
  </si>
  <si>
    <t>LIME</t>
  </si>
  <si>
    <t>5049460410648040000</t>
  </si>
  <si>
    <t>041-3-72781261-0</t>
  </si>
  <si>
    <t>PAMOR</t>
  </si>
  <si>
    <t>ANTONIETA</t>
  </si>
  <si>
    <t>5049460280145085000</t>
  </si>
  <si>
    <t>028-3-02819164-3</t>
  </si>
  <si>
    <t>SINGH</t>
  </si>
  <si>
    <t>GINA LINDA</t>
  </si>
  <si>
    <t>DISTOR</t>
  </si>
  <si>
    <t>5049460280152883000</t>
  </si>
  <si>
    <t>028-3-02819944-0</t>
  </si>
  <si>
    <t>NICPAR</t>
  </si>
  <si>
    <t>AUSAN</t>
  </si>
  <si>
    <t>5049460410615460000</t>
  </si>
  <si>
    <t>041-3-72708002-4</t>
  </si>
  <si>
    <t>DANG-AO</t>
  </si>
  <si>
    <t>FAGKIW</t>
  </si>
  <si>
    <t>5049460410668543000</t>
  </si>
  <si>
    <t>041-3-72783337-5</t>
  </si>
  <si>
    <t>VALERIO</t>
  </si>
  <si>
    <t>5049460410669590000</t>
  </si>
  <si>
    <t>041-3-72783442-8</t>
  </si>
  <si>
    <t>BALBIN</t>
  </si>
  <si>
    <t>IDA</t>
  </si>
  <si>
    <t>BAGTO</t>
  </si>
  <si>
    <t>5049460410646739000</t>
  </si>
  <si>
    <t>041-3-72781129-0</t>
  </si>
  <si>
    <t>AMORA</t>
  </si>
  <si>
    <t>AIDA</t>
  </si>
  <si>
    <t>LISTON</t>
  </si>
  <si>
    <t>5049460410651259000</t>
  </si>
  <si>
    <t>041-3-72781582-2</t>
  </si>
  <si>
    <t>SARSONA</t>
  </si>
  <si>
    <t>MARIBETH</t>
  </si>
  <si>
    <t>5049460410667800000</t>
  </si>
  <si>
    <t>041-3-72783263-8</t>
  </si>
  <si>
    <t>PHOENIX POWER TEAM</t>
  </si>
  <si>
    <t>5049460410674996000</t>
  </si>
  <si>
    <t>041-3-72783982-9</t>
  </si>
  <si>
    <t>FERNANDO</t>
  </si>
  <si>
    <t>RAJEL</t>
  </si>
  <si>
    <t>TACOYO</t>
  </si>
  <si>
    <t>5049460410767881000</t>
  </si>
  <si>
    <t>MARZAN</t>
  </si>
  <si>
    <t>AGNES</t>
  </si>
  <si>
    <t>5049460410780710000</t>
  </si>
  <si>
    <t>5049460410780710 000</t>
  </si>
  <si>
    <t>JULIE</t>
  </si>
  <si>
    <t>5049460410783078000</t>
  </si>
  <si>
    <t>5049460410783078 000</t>
  </si>
  <si>
    <t>NEDA CARAGA EMPLOYEES CREDIT COOPERATIVE</t>
  </si>
  <si>
    <t>5049460410783102000</t>
  </si>
  <si>
    <t>5049460410783102 000</t>
  </si>
  <si>
    <t>BAFFOUR</t>
  </si>
  <si>
    <t>ASARE</t>
  </si>
  <si>
    <t>5049460410784860000</t>
  </si>
  <si>
    <t>5049460410784860 000</t>
  </si>
  <si>
    <t>AYADA</t>
  </si>
  <si>
    <t>SITI SARAH</t>
  </si>
  <si>
    <t>D.</t>
  </si>
  <si>
    <t>5049460410758906000</t>
  </si>
  <si>
    <t>041-3-73180594-7</t>
  </si>
  <si>
    <t>VENERAS</t>
  </si>
  <si>
    <t>EDEN</t>
  </si>
  <si>
    <t>TEJADA</t>
  </si>
  <si>
    <t>5049460410753691000</t>
  </si>
  <si>
    <t>041-3-73180073-2</t>
  </si>
  <si>
    <t>RECAPLAZA</t>
  </si>
  <si>
    <t>MA. CECILIA</t>
  </si>
  <si>
    <t>SANTILLAN</t>
  </si>
  <si>
    <t>5049460410768467000</t>
  </si>
  <si>
    <t>DAPA</t>
  </si>
  <si>
    <t>REX</t>
  </si>
  <si>
    <t>5049460410748568000</t>
  </si>
  <si>
    <t>041-3-73179560-7</t>
  </si>
  <si>
    <t>OCLARIT</t>
  </si>
  <si>
    <t>MICABALO</t>
  </si>
  <si>
    <t>5049460280142777000</t>
  </si>
  <si>
    <t>028-3-02818933-9</t>
  </si>
  <si>
    <t>BERSALUNA</t>
  </si>
  <si>
    <t>PERRY</t>
  </si>
  <si>
    <t>5049460410643306000</t>
  </si>
  <si>
    <t>041-3-72780786-2</t>
  </si>
  <si>
    <t>DUBS</t>
  </si>
  <si>
    <t>OFELIA</t>
  </si>
  <si>
    <t>ERANA</t>
  </si>
  <si>
    <t>5049460410704595000</t>
  </si>
  <si>
    <t>041-3-72786993-0</t>
  </si>
  <si>
    <t>TAGUFA</t>
  </si>
  <si>
    <t>WILMA</t>
  </si>
  <si>
    <t>5049460410720690000</t>
  </si>
  <si>
    <t>041-3-73175642-3</t>
  </si>
  <si>
    <t>CHUKWU</t>
  </si>
  <si>
    <t>ALEX</t>
  </si>
  <si>
    <t>5049460410726754000</t>
  </si>
  <si>
    <t>041-3-73176248-2</t>
  </si>
  <si>
    <t>CARTAGENA</t>
  </si>
  <si>
    <t>5049460410672149000</t>
  </si>
  <si>
    <t>041-3-72783697-8</t>
  </si>
  <si>
    <t>PAGULAYAN</t>
  </si>
  <si>
    <t>5049460410705881000</t>
  </si>
  <si>
    <t>041-3-72787122-6</t>
  </si>
  <si>
    <t>LICUDAN</t>
  </si>
  <si>
    <t>MERLIN</t>
  </si>
  <si>
    <t>NARCISO</t>
  </si>
  <si>
    <t>5049460410733875000</t>
  </si>
  <si>
    <t>041-3-73176960-6</t>
  </si>
  <si>
    <t>BENJIE</t>
  </si>
  <si>
    <t>5049460410745713000</t>
  </si>
  <si>
    <t>041-3-73179275-6</t>
  </si>
  <si>
    <t>ARTIGO</t>
  </si>
  <si>
    <t>JONATHAN</t>
  </si>
  <si>
    <t>5049460410697021000</t>
  </si>
  <si>
    <t>041-3-72786236-7</t>
  </si>
  <si>
    <t>UNITED SPARTANS CORPO</t>
  </si>
  <si>
    <t>ADJ. MAY 25 - 30, 2014</t>
  </si>
  <si>
    <t>HERNANDEZ</t>
  </si>
  <si>
    <t>VIVIAN</t>
  </si>
  <si>
    <t>DELFINO</t>
  </si>
  <si>
    <t>5049460410550121000</t>
  </si>
  <si>
    <t>ALCANTARA</t>
  </si>
  <si>
    <t>SARAH</t>
  </si>
  <si>
    <t>FAJARDO</t>
  </si>
  <si>
    <t>5049460410672826000</t>
  </si>
  <si>
    <t>041-3-72783765-6</t>
  </si>
  <si>
    <t>W/DAVAO CORPO SHARE</t>
  </si>
  <si>
    <t>MUNION</t>
  </si>
  <si>
    <t>ANALIZA</t>
  </si>
  <si>
    <t>Davao Eagles</t>
  </si>
  <si>
    <t>BRIñAS</t>
  </si>
  <si>
    <t>CRISTINA</t>
  </si>
  <si>
    <t>Hi-Energy</t>
  </si>
  <si>
    <t>VINCE CODY</t>
  </si>
  <si>
    <t>CHERRIE</t>
  </si>
  <si>
    <t>HAYANA</t>
  </si>
  <si>
    <t>RICKY JOHN</t>
  </si>
  <si>
    <t>AYING</t>
  </si>
  <si>
    <t>CRIZALDO</t>
  </si>
  <si>
    <t>NILDA</t>
  </si>
  <si>
    <t>ALIOSADA</t>
  </si>
  <si>
    <t>MOLLONA</t>
  </si>
  <si>
    <t>LORESON</t>
  </si>
  <si>
    <t>LUCANAS</t>
  </si>
  <si>
    <t>ALMONEDA</t>
  </si>
  <si>
    <t>CANO</t>
  </si>
  <si>
    <t>MERCADO</t>
  </si>
  <si>
    <t>ERIC</t>
  </si>
  <si>
    <t>UY</t>
  </si>
  <si>
    <t>CHARMAINE</t>
  </si>
  <si>
    <t>BRAVO</t>
  </si>
  <si>
    <t>CAPISTRANO</t>
  </si>
  <si>
    <t>EMALINDA</t>
  </si>
  <si>
    <t>ALIPOYO</t>
  </si>
  <si>
    <t>CELIZ</t>
  </si>
  <si>
    <t>ELLEN CLAIRE</t>
  </si>
  <si>
    <t>BEROU</t>
  </si>
  <si>
    <t>ORNIEL</t>
  </si>
  <si>
    <t>DANIEL</t>
  </si>
  <si>
    <t>PABENQUIT</t>
  </si>
  <si>
    <t>GERALDINE</t>
  </si>
  <si>
    <t>RANIS</t>
  </si>
  <si>
    <t>JOVER</t>
  </si>
  <si>
    <t>GREGORIO JR</t>
  </si>
  <si>
    <t>DE JESUS</t>
  </si>
  <si>
    <t>PRADO</t>
  </si>
  <si>
    <t>PADUA</t>
  </si>
  <si>
    <t>MANDIN</t>
  </si>
  <si>
    <t>PRESCILA</t>
  </si>
  <si>
    <t>MADARANG</t>
  </si>
  <si>
    <t>CRISDEN</t>
  </si>
  <si>
    <t>VANESSA</t>
  </si>
  <si>
    <t>BAYUTAS</t>
  </si>
  <si>
    <t>MAXIMA</t>
  </si>
  <si>
    <t>SORIANO</t>
  </si>
  <si>
    <t>BRIONES</t>
  </si>
  <si>
    <t>RONALD</t>
  </si>
  <si>
    <t>SORIÑO</t>
  </si>
  <si>
    <t>CANDARE</t>
  </si>
  <si>
    <t>REBECCA</t>
  </si>
  <si>
    <t>ALEGRE</t>
  </si>
  <si>
    <t>EDITHA</t>
  </si>
  <si>
    <t>DOROMAL</t>
  </si>
  <si>
    <t>JAIME LUIS</t>
  </si>
  <si>
    <t>DENIA</t>
  </si>
  <si>
    <t>OBENZA</t>
  </si>
  <si>
    <t>MARTONIA</t>
  </si>
  <si>
    <t>SONIA</t>
  </si>
  <si>
    <t>CAPUTOLAN</t>
  </si>
  <si>
    <t>MULTI-MILLIONAIRE MOMS</t>
  </si>
  <si>
    <t>ALBARACIN</t>
  </si>
  <si>
    <t>DIEZZEBEL</t>
  </si>
  <si>
    <t>R.</t>
  </si>
  <si>
    <t>BISLIG</t>
  </si>
  <si>
    <t>SAPONG1</t>
  </si>
  <si>
    <t>AUDREY</t>
  </si>
  <si>
    <t>ADOVAS</t>
  </si>
  <si>
    <t>SOLO</t>
  </si>
  <si>
    <t>MANGULABNAN</t>
  </si>
  <si>
    <t>NELIA</t>
  </si>
  <si>
    <t>MANLUPIG</t>
  </si>
  <si>
    <t>ESTRADA</t>
  </si>
  <si>
    <t>PASIA</t>
  </si>
  <si>
    <t>QUILATON</t>
  </si>
  <si>
    <t>NIMFA</t>
  </si>
  <si>
    <t>TABARES</t>
  </si>
  <si>
    <t>GARCIA</t>
  </si>
  <si>
    <t>DELAN</t>
  </si>
  <si>
    <t>LEONARDO</t>
  </si>
  <si>
    <t>MANZON</t>
  </si>
  <si>
    <t>ERLINDA</t>
  </si>
  <si>
    <t>VIERNES</t>
  </si>
  <si>
    <t>OWUSU</t>
  </si>
  <si>
    <t>OSEI</t>
  </si>
  <si>
    <t>MONTEJO</t>
  </si>
  <si>
    <t>ROSEMELDA</t>
  </si>
  <si>
    <t>BETE</t>
  </si>
  <si>
    <t>JACQUIELINE</t>
  </si>
  <si>
    <t>GIFT</t>
  </si>
  <si>
    <t>THE</t>
  </si>
  <si>
    <t>CRISANTA</t>
  </si>
  <si>
    <t>YANNIGEM</t>
  </si>
  <si>
    <t>POWER 4 GROUP</t>
  </si>
  <si>
    <t>PRIEL</t>
  </si>
  <si>
    <t>MARIETTA</t>
  </si>
  <si>
    <t>COGASA</t>
  </si>
  <si>
    <t>DUMLAO</t>
  </si>
  <si>
    <t>EUFROCINIA</t>
  </si>
  <si>
    <t>ESPINOZA</t>
  </si>
  <si>
    <t>BACALSO</t>
  </si>
  <si>
    <t>RAYMOND</t>
  </si>
  <si>
    <t>LICAYAN</t>
  </si>
  <si>
    <t>NELLY</t>
  </si>
  <si>
    <t>RINGCOPAN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</si>
  <si>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ACCOUNTABILITY</t>
    </r>
  </si>
  <si>
    <t>BRYAN BENEDICT RODRIGUEZ ABAD</t>
  </si>
  <si>
    <t>RAQUEL RODRIGUEZ ABAD</t>
  </si>
  <si>
    <t>CESARIO SANTIAGO BARELA</t>
  </si>
  <si>
    <t>ORNIEL DANIEL BEROU</t>
  </si>
  <si>
    <t>JASMIN S CASTILLO</t>
  </si>
  <si>
    <t>REX L. DAPA</t>
  </si>
  <si>
    <t>ALFREDO MARQUEZ NORBE, JR.</t>
  </si>
  <si>
    <t>GERALDINE RANIS PABENQUIT</t>
  </si>
  <si>
    <t>GLADYS GLENDA M PATRIARCA</t>
  </si>
  <si>
    <t>VINCE CODY M. PATRIARCA</t>
  </si>
  <si>
    <t>GARY GONDALES SERRANO</t>
  </si>
  <si>
    <t>DANILO EVANGELIO SERVANO JR</t>
  </si>
  <si>
    <t>JAN WENZEL SO OCAMPO</t>
  </si>
  <si>
    <t>CHARMAINE BRAVO UY</t>
  </si>
  <si>
    <t>MAE R GILONGOS</t>
  </si>
  <si>
    <t>RICKY JOHN AYING HAYANA</t>
  </si>
  <si>
    <t>EL MARIE Q ESTIGOY</t>
  </si>
  <si>
    <t>JOSE MICABALO OCLARIT</t>
  </si>
  <si>
    <t>NILDA ALIOSADA CRIZALDO</t>
  </si>
  <si>
    <t>ANTONIETA N. PAMOR</t>
  </si>
  <si>
    <t>CRISANTA N. MADARANG</t>
  </si>
  <si>
    <t>CD BALANCE</t>
  </si>
  <si>
    <t>ACCOUNTABILITY</t>
  </si>
  <si>
    <t>ADJ. PAYCARD</t>
  </si>
  <si>
    <t>ADJ. FUNDS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</si>
</sst>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/d/yy\ h:mm\ AM/PM;@"/>
    <numFmt numFmtId="165" formatCode="mm/dd/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/>
    <xf numFmtId="43" fontId="7" fillId="3" borderId="0" xfId="1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wrapText="1"/>
    </xf>
    <xf numFmtId="49" fontId="9" fillId="2" borderId="1" xfId="0" applyNumberFormat="1" applyFont="1" applyFill="1" applyBorder="1" applyAlignment="1">
      <alignment horizontal="left" wrapText="1"/>
    </xf>
    <xf numFmtId="43" fontId="9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9" fillId="2" borderId="3" xfId="10" applyFont="1" applyFill="1" applyBorder="1" applyAlignment="1">
      <alignment horizontal="left" wrapText="1"/>
    </xf>
    <xf numFmtId="4" fontId="9" fillId="2" borderId="4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49" fontId="8" fillId="2" borderId="0" xfId="0" applyNumberFormat="1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Border="1" applyAlignment="1">
      <alignment horizontal="right" vertical="top"/>
    </xf>
    <xf numFmtId="43" fontId="7" fillId="3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43" fontId="7" fillId="0" borderId="0" xfId="10" applyFont="1" applyFill="1" applyBorder="1" applyAlignment="1">
      <alignment horizontal="center" vertical="center" wrapText="1"/>
    </xf>
    <xf numFmtId="43" fontId="7" fillId="0" borderId="0" xfId="2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/>
    </xf>
    <xf numFmtId="0" fontId="10" fillId="0" borderId="5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left"/>
    </xf>
    <xf numFmtId="43" fontId="10" fillId="0" borderId="1" xfId="2" applyFont="1" applyFill="1" applyBorder="1"/>
    <xf numFmtId="4" fontId="11" fillId="0" borderId="1" xfId="0" applyNumberFormat="1" applyFont="1" applyFill="1" applyBorder="1" applyAlignment="1">
      <alignment horizontal="right"/>
    </xf>
    <xf numFmtId="43" fontId="10" fillId="0" borderId="1" xfId="1" applyFont="1" applyFill="1" applyBorder="1"/>
    <xf numFmtId="49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64" fontId="10" fillId="0" borderId="1" xfId="0" applyNumberFormat="1" applyFont="1" applyFill="1" applyBorder="1" applyAlignment="1"/>
    <xf numFmtId="43" fontId="10" fillId="0" borderId="1" xfId="2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0" fillId="0" borderId="1" xfId="1" applyNumberFormat="1" applyFont="1" applyFill="1" applyBorder="1" applyAlignment="1"/>
    <xf numFmtId="43" fontId="10" fillId="0" borderId="1" xfId="1" applyFont="1" applyFill="1" applyBorder="1" applyAlignment="1"/>
    <xf numFmtId="0" fontId="10" fillId="0" borderId="1" xfId="0" applyFont="1" applyFill="1" applyBorder="1" applyAlignment="1"/>
    <xf numFmtId="49" fontId="10" fillId="0" borderId="1" xfId="1" applyNumberFormat="1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10" fillId="4" borderId="1" xfId="1" applyNumberFormat="1" applyFont="1" applyFill="1" applyBorder="1" applyAlignment="1">
      <alignment horizontal="left"/>
    </xf>
    <xf numFmtId="43" fontId="10" fillId="4" borderId="1" xfId="2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right"/>
    </xf>
    <xf numFmtId="43" fontId="10" fillId="4" borderId="1" xfId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164" fontId="10" fillId="4" borderId="1" xfId="0" applyNumberFormat="1" applyFont="1" applyFill="1" applyBorder="1" applyAlignment="1"/>
    <xf numFmtId="164" fontId="10" fillId="4" borderId="1" xfId="0" applyNumberFormat="1" applyFont="1" applyFill="1" applyBorder="1" applyAlignment="1">
      <alignment horizontal="left"/>
    </xf>
    <xf numFmtId="0" fontId="10" fillId="5" borderId="1" xfId="0" applyNumberFormat="1" applyFont="1" applyFill="1" applyBorder="1" applyAlignment="1">
      <alignment horizontal="left"/>
    </xf>
    <xf numFmtId="0" fontId="10" fillId="5" borderId="1" xfId="1" applyNumberFormat="1" applyFont="1" applyFill="1" applyBorder="1" applyAlignment="1">
      <alignment horizontal="left"/>
    </xf>
    <xf numFmtId="43" fontId="10" fillId="5" borderId="1" xfId="2" applyFont="1" applyFill="1" applyBorder="1" applyAlignment="1">
      <alignment horizontal="center"/>
    </xf>
    <xf numFmtId="4" fontId="11" fillId="5" borderId="1" xfId="0" applyNumberFormat="1" applyFont="1" applyFill="1" applyBorder="1" applyAlignment="1">
      <alignment horizontal="right"/>
    </xf>
    <xf numFmtId="43" fontId="10" fillId="5" borderId="1" xfId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64" fontId="10" fillId="5" borderId="1" xfId="0" applyNumberFormat="1" applyFont="1" applyFill="1" applyBorder="1" applyAlignment="1"/>
    <xf numFmtId="0" fontId="10" fillId="3" borderId="1" xfId="0" applyNumberFormat="1" applyFont="1" applyFill="1" applyBorder="1" applyAlignment="1">
      <alignment horizontal="left"/>
    </xf>
    <xf numFmtId="0" fontId="10" fillId="3" borderId="1" xfId="1" applyNumberFormat="1" applyFont="1" applyFill="1" applyBorder="1" applyAlignment="1">
      <alignment horizontal="left"/>
    </xf>
    <xf numFmtId="43" fontId="10" fillId="3" borderId="1" xfId="2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right"/>
    </xf>
    <xf numFmtId="43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164" fontId="10" fillId="3" borderId="1" xfId="0" applyNumberFormat="1" applyFont="1" applyFill="1" applyBorder="1" applyAlignment="1"/>
    <xf numFmtId="43" fontId="10" fillId="3" borderId="1" xfId="1" applyFont="1" applyFill="1" applyBorder="1" applyAlignment="1"/>
    <xf numFmtId="0" fontId="10" fillId="6" borderId="1" xfId="0" applyNumberFormat="1" applyFont="1" applyFill="1" applyBorder="1" applyAlignment="1">
      <alignment horizontal="left"/>
    </xf>
    <xf numFmtId="0" fontId="10" fillId="6" borderId="1" xfId="1" applyNumberFormat="1" applyFont="1" applyFill="1" applyBorder="1" applyAlignment="1">
      <alignment horizontal="left"/>
    </xf>
    <xf numFmtId="43" fontId="10" fillId="6" borderId="1" xfId="2" applyFont="1" applyFill="1" applyBorder="1" applyAlignment="1">
      <alignment horizontal="center"/>
    </xf>
    <xf numFmtId="4" fontId="11" fillId="6" borderId="1" xfId="0" applyNumberFormat="1" applyFont="1" applyFill="1" applyBorder="1" applyAlignment="1">
      <alignment horizontal="right"/>
    </xf>
    <xf numFmtId="43" fontId="10" fillId="6" borderId="1" xfId="1" applyFont="1" applyFill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164" fontId="10" fillId="6" borderId="1" xfId="0" applyNumberFormat="1" applyFont="1" applyFill="1" applyBorder="1" applyAlignment="1"/>
    <xf numFmtId="43" fontId="10" fillId="6" borderId="1" xfId="1" applyFont="1" applyFill="1" applyBorder="1" applyAlignment="1"/>
    <xf numFmtId="43" fontId="10" fillId="4" borderId="1" xfId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43" fontId="10" fillId="0" borderId="6" xfId="1" applyFont="1" applyFill="1" applyBorder="1" applyAlignment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4" fillId="0" borderId="0" xfId="0" applyFont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4" fontId="4" fillId="7" borderId="1" xfId="0" applyNumberFormat="1" applyFont="1" applyFill="1" applyBorder="1" applyAlignment="1">
      <alignment horizontal="center" wrapText="1"/>
    </xf>
    <xf numFmtId="4" fontId="4" fillId="7" borderId="2" xfId="0" applyNumberFormat="1" applyFont="1" applyFill="1" applyBorder="1" applyAlignment="1">
      <alignment horizontal="center" wrapText="1"/>
    </xf>
    <xf numFmtId="4" fontId="15" fillId="7" borderId="0" xfId="0" applyNumberFormat="1" applyFont="1" applyFill="1" applyBorder="1" applyAlignment="1">
      <alignment horizontal="center" wrapText="1"/>
    </xf>
    <xf numFmtId="4" fontId="15" fillId="7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43" fontId="17" fillId="0" borderId="0" xfId="10" applyFont="1"/>
    <xf numFmtId="43" fontId="18" fillId="0" borderId="0" xfId="10" applyFont="1"/>
    <xf numFmtId="43" fontId="16" fillId="0" borderId="0" xfId="10" applyFont="1"/>
    <xf numFmtId="0" fontId="0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43" fontId="17" fillId="0" borderId="0" xfId="2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right"/>
    </xf>
    <xf numFmtId="43" fontId="17" fillId="0" borderId="0" xfId="1" applyFont="1" applyFill="1" applyBorder="1" applyAlignment="1">
      <alignment horizontal="center"/>
    </xf>
    <xf numFmtId="43" fontId="18" fillId="0" borderId="0" xfId="10" applyFont="1" applyFill="1" applyBorder="1"/>
    <xf numFmtId="0" fontId="18" fillId="0" borderId="7" xfId="0" applyFont="1" applyBorder="1" applyAlignment="1">
      <alignment vertical="center"/>
    </xf>
    <xf numFmtId="43" fontId="18" fillId="0" borderId="7" xfId="10" applyFont="1" applyBorder="1"/>
    <xf numFmtId="0" fontId="17" fillId="0" borderId="0" xfId="0" applyFont="1" applyAlignment="1">
      <alignment horizontal="left" vertical="center"/>
    </xf>
    <xf numFmtId="43" fontId="17" fillId="0" borderId="0" xfId="0" applyNumberFormat="1" applyFont="1"/>
    <xf numFmtId="0" fontId="18" fillId="0" borderId="0" xfId="0" applyFont="1" applyAlignment="1">
      <alignment horizontal="left" vertical="center"/>
    </xf>
    <xf numFmtId="0" fontId="18" fillId="0" borderId="0" xfId="0" applyFont="1"/>
    <xf numFmtId="43" fontId="18" fillId="0" borderId="0" xfId="0" applyNumberFormat="1" applyFont="1"/>
    <xf numFmtId="0" fontId="12" fillId="0" borderId="0" xfId="0" applyFont="1"/>
    <xf numFmtId="0" fontId="17" fillId="0" borderId="0" xfId="0" applyFont="1"/>
    <xf numFmtId="0" fontId="18" fillId="6" borderId="2" xfId="0" applyFont="1" applyFill="1" applyBorder="1" applyAlignment="1">
      <alignment horizontal="left" vertical="center"/>
    </xf>
    <xf numFmtId="0" fontId="18" fillId="6" borderId="2" xfId="0" applyFont="1" applyFill="1" applyBorder="1" applyAlignment="1">
      <alignment horizontal="center"/>
    </xf>
    <xf numFmtId="43" fontId="18" fillId="6" borderId="2" xfId="1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 vertical="center"/>
    </xf>
    <xf numFmtId="43" fontId="17" fillId="0" borderId="0" xfId="10" applyFont="1" applyFill="1"/>
    <xf numFmtId="43" fontId="18" fillId="0" borderId="8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13" fillId="3" borderId="0" xfId="0" applyFont="1" applyFill="1" applyAlignment="1">
      <alignment horizontal="center"/>
    </xf>
    <xf numFmtId="0" fontId="13" fillId="3" borderId="0" xfId="0" applyFont="1" applyFill="1"/>
    <xf numFmtId="43" fontId="13" fillId="3" borderId="0" xfId="10" applyFont="1" applyFill="1"/>
    <xf numFmtId="43" fontId="13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2" fillId="0" borderId="0" xfId="10" applyFont="1"/>
    <xf numFmtId="0" fontId="0" fillId="0" borderId="4" xfId="0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left"/>
    </xf>
    <xf numFmtId="43" fontId="0" fillId="0" borderId="0" xfId="0" applyNumberFormat="1" applyFill="1"/>
    <xf numFmtId="43" fontId="10" fillId="0" borderId="6" xfId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4" fontId="11" fillId="0" borderId="5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10" fillId="4" borderId="1" xfId="1" applyNumberFormat="1" applyFont="1" applyFill="1" applyBorder="1" applyAlignment="1">
      <alignment horizontal="left"/>
    </xf>
    <xf numFmtId="43" fontId="10" fillId="4" borderId="6" xfId="1" applyFont="1" applyFill="1" applyBorder="1" applyAlignment="1">
      <alignment horizontal="center"/>
    </xf>
    <xf numFmtId="4" fontId="11" fillId="4" borderId="5" xfId="0" applyNumberFormat="1" applyFont="1" applyFill="1" applyBorder="1" applyAlignment="1">
      <alignment horizontal="right"/>
    </xf>
    <xf numFmtId="0" fontId="10" fillId="4" borderId="5" xfId="1" applyNumberFormat="1" applyFont="1" applyFill="1" applyBorder="1" applyAlignment="1">
      <alignment horizontal="left"/>
    </xf>
    <xf numFmtId="43" fontId="10" fillId="4" borderId="1" xfId="1" applyFont="1" applyFill="1" applyBorder="1" applyAlignment="1">
      <alignment horizontal="left"/>
    </xf>
    <xf numFmtId="0" fontId="10" fillId="4" borderId="1" xfId="1" applyNumberFormat="1" applyFont="1" applyFill="1" applyBorder="1" applyAlignment="1"/>
    <xf numFmtId="43" fontId="10" fillId="5" borderId="6" xfId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" fontId="11" fillId="5" borderId="5" xfId="0" applyNumberFormat="1" applyFont="1" applyFill="1" applyBorder="1" applyAlignment="1">
      <alignment horizontal="right"/>
    </xf>
    <xf numFmtId="43" fontId="10" fillId="5" borderId="1" xfId="1" applyFont="1" applyFill="1" applyBorder="1" applyAlignment="1"/>
    <xf numFmtId="164" fontId="10" fillId="5" borderId="1" xfId="0" applyNumberFormat="1" applyFont="1" applyFill="1" applyBorder="1" applyAlignment="1">
      <alignment horizontal="left"/>
    </xf>
    <xf numFmtId="43" fontId="10" fillId="4" borderId="6" xfId="1" applyFont="1" applyFill="1" applyBorder="1" applyAlignment="1"/>
    <xf numFmtId="0" fontId="10" fillId="4" borderId="1" xfId="0" applyNumberFormat="1" applyFont="1" applyFill="1" applyBorder="1" applyAlignment="1">
      <alignment horizontal="center"/>
    </xf>
    <xf numFmtId="43" fontId="10" fillId="3" borderId="6" xfId="1" applyFont="1" applyFill="1" applyBorder="1" applyAlignment="1">
      <alignment horizontal="center"/>
    </xf>
    <xf numFmtId="4" fontId="11" fillId="3" borderId="5" xfId="0" applyNumberFormat="1" applyFont="1" applyFill="1" applyBorder="1" applyAlignment="1">
      <alignment horizontal="right"/>
    </xf>
    <xf numFmtId="164" fontId="10" fillId="3" borderId="1" xfId="0" applyNumberFormat="1" applyFont="1" applyFill="1" applyBorder="1" applyAlignment="1">
      <alignment horizontal="left"/>
    </xf>
    <xf numFmtId="43" fontId="10" fillId="6" borderId="6" xfId="1" applyFont="1" applyFill="1" applyBorder="1" applyAlignment="1">
      <alignment horizontal="center"/>
    </xf>
    <xf numFmtId="4" fontId="11" fillId="6" borderId="5" xfId="0" applyNumberFormat="1" applyFont="1" applyFill="1" applyBorder="1" applyAlignment="1">
      <alignment horizontal="right"/>
    </xf>
    <xf numFmtId="164" fontId="10" fillId="6" borderId="1" xfId="0" applyNumberFormat="1" applyFont="1" applyFill="1" applyBorder="1" applyAlignment="1">
      <alignment horizontal="left"/>
    </xf>
    <xf numFmtId="43" fontId="10" fillId="6" borderId="6" xfId="1" applyFont="1" applyFill="1" applyBorder="1" applyAlignment="1"/>
    <xf numFmtId="43" fontId="10" fillId="0" borderId="6" xfId="1" applyFont="1" applyFill="1" applyBorder="1"/>
    <xf numFmtId="43" fontId="0" fillId="0" borderId="1" xfId="10" applyFont="1" applyFill="1" applyBorder="1" applyAlignment="1">
      <alignment horizontal="center"/>
    </xf>
    <xf numFmtId="43" fontId="10" fillId="0" borderId="1" xfId="10" applyFont="1" applyFill="1" applyBorder="1" applyAlignment="1">
      <alignment horizontal="center"/>
    </xf>
    <xf numFmtId="43" fontId="10" fillId="0" borderId="1" xfId="10" applyFont="1" applyFill="1" applyBorder="1" applyAlignment="1">
      <alignment horizontal="left"/>
    </xf>
    <xf numFmtId="12" fontId="0" fillId="0" borderId="0" xfId="0" applyNumberFormat="1"/>
    <xf numFmtId="1" fontId="7" fillId="0" borderId="0" xfId="2" applyNumberFormat="1" applyFont="1" applyFill="1" applyBorder="1" applyAlignment="1">
      <alignment horizontal="center" vertical="center" wrapText="1"/>
    </xf>
    <xf numFmtId="1" fontId="7" fillId="3" borderId="0" xfId="1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3" fontId="10" fillId="0" borderId="5" xfId="1" applyFont="1" applyFill="1" applyBorder="1" applyAlignment="1"/>
    <xf numFmtId="0" fontId="10" fillId="3" borderId="5" xfId="1" applyNumberFormat="1" applyFont="1" applyFill="1" applyBorder="1" applyAlignment="1">
      <alignment horizontal="left"/>
    </xf>
  </cellXfs>
  <cellStyles count="11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9"/>
  <sheetViews>
    <sheetView workbookViewId="0">
      <selection activeCell="F12" sqref="F12"/>
    </sheetView>
  </sheetViews>
  <sheetFormatPr defaultRowHeight="15"/>
  <cols>
    <col min="1" max="1" width="7" style="90" customWidth="1"/>
    <col min="2" max="2" width="14.7109375" style="1" customWidth="1"/>
    <col min="3" max="3" width="16.140625" style="91" customWidth="1"/>
    <col min="4" max="4" width="13.5703125" style="1" customWidth="1"/>
    <col min="5" max="5" width="21.140625" style="1" customWidth="1"/>
    <col min="6" max="6" width="18" style="91" customWidth="1"/>
    <col min="7" max="16384" width="9.140625" style="1"/>
  </cols>
  <sheetData>
    <row r="2" spans="1:7">
      <c r="A2" s="127" t="s">
        <v>395</v>
      </c>
    </row>
    <row r="4" spans="1:7">
      <c r="A4" s="128" t="s">
        <v>0</v>
      </c>
      <c r="B4" s="129" t="s">
        <v>396</v>
      </c>
      <c r="C4" s="130" t="s">
        <v>397</v>
      </c>
      <c r="D4" s="129" t="s">
        <v>263</v>
      </c>
      <c r="E4" s="129" t="s">
        <v>398</v>
      </c>
      <c r="F4" s="131" t="s">
        <v>399</v>
      </c>
    </row>
    <row r="5" spans="1:7">
      <c r="A5" s="132">
        <v>58501</v>
      </c>
      <c r="B5" s="133" t="s">
        <v>82</v>
      </c>
      <c r="C5" s="133" t="s">
        <v>83</v>
      </c>
      <c r="D5" s="133" t="s">
        <v>84</v>
      </c>
      <c r="E5" s="133" t="s">
        <v>759</v>
      </c>
      <c r="F5" s="134">
        <v>2324</v>
      </c>
    </row>
    <row r="6" spans="1:7">
      <c r="A6" s="132">
        <v>2395</v>
      </c>
      <c r="B6" s="133" t="s">
        <v>624</v>
      </c>
      <c r="C6" s="133" t="s">
        <v>625</v>
      </c>
      <c r="D6" s="133" t="s">
        <v>626</v>
      </c>
      <c r="E6" s="133" t="s">
        <v>759</v>
      </c>
      <c r="F6" s="134">
        <v>1000</v>
      </c>
    </row>
    <row r="7" spans="1:7">
      <c r="A7" s="132">
        <v>21102</v>
      </c>
      <c r="B7" s="133" t="s">
        <v>225</v>
      </c>
      <c r="C7" s="133" t="s">
        <v>226</v>
      </c>
      <c r="D7" s="133" t="s">
        <v>227</v>
      </c>
      <c r="E7" s="133" t="s">
        <v>374</v>
      </c>
      <c r="F7" s="134">
        <v>2697</v>
      </c>
    </row>
    <row r="8" spans="1:7">
      <c r="A8" s="132">
        <v>40592</v>
      </c>
      <c r="B8" s="133" t="s">
        <v>688</v>
      </c>
      <c r="C8" s="133" t="s">
        <v>340</v>
      </c>
      <c r="D8" s="133" t="s">
        <v>334</v>
      </c>
      <c r="E8" s="133" t="s">
        <v>393</v>
      </c>
      <c r="F8" s="134">
        <v>500</v>
      </c>
    </row>
    <row r="9" spans="1:7">
      <c r="A9" s="86">
        <v>28229</v>
      </c>
      <c r="B9" s="84" t="s">
        <v>620</v>
      </c>
      <c r="C9" s="134" t="s">
        <v>621</v>
      </c>
      <c r="D9" s="84" t="s">
        <v>622</v>
      </c>
      <c r="E9" s="133" t="s">
        <v>760</v>
      </c>
      <c r="F9" s="135">
        <v>3597</v>
      </c>
    </row>
    <row r="10" spans="1:7">
      <c r="A10" s="132"/>
      <c r="B10" s="133"/>
      <c r="C10" s="133"/>
      <c r="D10" s="133"/>
      <c r="E10" s="133"/>
      <c r="F10" s="134"/>
    </row>
    <row r="11" spans="1:7">
      <c r="F11" s="91">
        <f>SUM(F5:F9)</f>
        <v>10118</v>
      </c>
    </row>
    <row r="12" spans="1:7">
      <c r="G12" s="84"/>
    </row>
    <row r="109" spans="2:3">
      <c r="B109" s="116" t="s">
        <v>400</v>
      </c>
      <c r="C109" s="136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C37" sqref="C37"/>
    </sheetView>
  </sheetViews>
  <sheetFormatPr defaultColWidth="8.85546875" defaultRowHeight="15"/>
  <cols>
    <col min="1" max="1" width="8.85546875" style="1"/>
    <col min="2" max="2" width="46.7109375" style="1" bestFit="1" customWidth="1"/>
    <col min="3" max="3" width="12.140625" style="1" bestFit="1" customWidth="1"/>
    <col min="4" max="4" width="23.28515625" style="1" customWidth="1"/>
    <col min="5" max="5" width="21.85546875" style="1" bestFit="1" customWidth="1"/>
    <col min="6" max="6" width="8.85546875" style="172"/>
    <col min="7" max="7" width="15.42578125" style="1" customWidth="1"/>
    <col min="8" max="16384" width="8.85546875" style="1"/>
  </cols>
  <sheetData>
    <row r="1" spans="1:7" ht="27" customHeight="1">
      <c r="A1" s="29"/>
      <c r="B1" s="29"/>
      <c r="C1" s="30"/>
      <c r="D1" s="30"/>
      <c r="E1" s="31"/>
      <c r="F1" s="170"/>
    </row>
    <row r="4" spans="1:7">
      <c r="A4" s="3" t="s">
        <v>0</v>
      </c>
      <c r="B4" s="3" t="s">
        <v>7</v>
      </c>
      <c r="C4" s="2" t="s">
        <v>8</v>
      </c>
      <c r="D4" s="2" t="s">
        <v>3</v>
      </c>
      <c r="E4" s="28" t="s">
        <v>2</v>
      </c>
      <c r="F4" s="171" t="s">
        <v>29</v>
      </c>
      <c r="G4" s="28" t="s">
        <v>28</v>
      </c>
    </row>
    <row r="5" spans="1:7">
      <c r="A5" s="1">
        <v>1162</v>
      </c>
      <c r="B5" s="1" t="s">
        <v>346</v>
      </c>
      <c r="C5" s="91">
        <v>6000</v>
      </c>
      <c r="D5" s="91">
        <v>0</v>
      </c>
      <c r="E5" s="92">
        <f>C5-D5</f>
        <v>6000</v>
      </c>
      <c r="F5" s="172">
        <v>0</v>
      </c>
    </row>
    <row r="6" spans="1:7">
      <c r="A6" s="1">
        <v>54777</v>
      </c>
      <c r="B6" s="1" t="s">
        <v>359</v>
      </c>
      <c r="C6" s="91">
        <v>2300</v>
      </c>
      <c r="D6" s="91">
        <v>0</v>
      </c>
      <c r="E6" s="92">
        <f t="shared" ref="E6:E37" si="0">C6-D6</f>
        <v>2300</v>
      </c>
      <c r="F6" s="172">
        <v>0</v>
      </c>
    </row>
    <row r="7" spans="1:7">
      <c r="A7" s="1">
        <v>69953</v>
      </c>
      <c r="B7" s="1" t="s">
        <v>361</v>
      </c>
      <c r="C7" s="91">
        <v>1400</v>
      </c>
      <c r="D7" s="91">
        <v>0</v>
      </c>
      <c r="E7" s="92">
        <f t="shared" si="0"/>
        <v>1400</v>
      </c>
      <c r="F7" s="172">
        <v>0</v>
      </c>
    </row>
    <row r="8" spans="1:7">
      <c r="A8" s="1">
        <v>53973</v>
      </c>
      <c r="B8" s="1" t="s">
        <v>357</v>
      </c>
      <c r="C8" s="91">
        <v>4800</v>
      </c>
      <c r="D8" s="91">
        <v>0</v>
      </c>
      <c r="E8" s="92">
        <f t="shared" si="0"/>
        <v>4800</v>
      </c>
      <c r="F8" s="172">
        <v>0</v>
      </c>
    </row>
    <row r="9" spans="1:7">
      <c r="A9" s="1">
        <v>34937</v>
      </c>
      <c r="B9" s="1" t="s">
        <v>364</v>
      </c>
      <c r="C9" s="91">
        <v>4160</v>
      </c>
      <c r="D9" s="91">
        <v>0</v>
      </c>
      <c r="E9" s="92">
        <f t="shared" si="0"/>
        <v>4160</v>
      </c>
      <c r="F9" s="172">
        <v>0</v>
      </c>
    </row>
    <row r="10" spans="1:7">
      <c r="A10" s="1">
        <v>40730</v>
      </c>
      <c r="B10" s="1" t="s">
        <v>355</v>
      </c>
      <c r="C10" s="91">
        <v>3800</v>
      </c>
      <c r="D10" s="91">
        <v>0</v>
      </c>
      <c r="E10" s="92">
        <f t="shared" si="0"/>
        <v>3800</v>
      </c>
      <c r="F10" s="172">
        <v>0</v>
      </c>
    </row>
    <row r="11" spans="1:7">
      <c r="A11" s="1">
        <v>43826</v>
      </c>
      <c r="B11" s="1" t="s">
        <v>747</v>
      </c>
      <c r="C11" s="91">
        <v>2300</v>
      </c>
      <c r="D11" s="91">
        <v>0</v>
      </c>
      <c r="E11" s="92">
        <f t="shared" si="0"/>
        <v>2300</v>
      </c>
      <c r="F11" s="172">
        <v>0</v>
      </c>
    </row>
    <row r="12" spans="1:7">
      <c r="A12" s="1">
        <v>43830</v>
      </c>
      <c r="B12" s="1" t="s">
        <v>356</v>
      </c>
      <c r="C12" s="91">
        <v>2100</v>
      </c>
      <c r="D12" s="91">
        <v>0</v>
      </c>
      <c r="E12" s="92">
        <f t="shared" si="0"/>
        <v>2100</v>
      </c>
      <c r="F12" s="172">
        <v>0</v>
      </c>
    </row>
    <row r="13" spans="1:7">
      <c r="A13" s="1">
        <v>37932</v>
      </c>
      <c r="B13" s="1" t="s">
        <v>353</v>
      </c>
      <c r="C13" s="91">
        <v>2080</v>
      </c>
      <c r="D13" s="91">
        <v>0</v>
      </c>
      <c r="E13" s="92">
        <f t="shared" si="0"/>
        <v>2080</v>
      </c>
      <c r="F13" s="172">
        <v>0</v>
      </c>
    </row>
    <row r="14" spans="1:7">
      <c r="A14" s="1">
        <v>43819</v>
      </c>
      <c r="B14" s="1" t="s">
        <v>746</v>
      </c>
      <c r="C14" s="91">
        <v>2040</v>
      </c>
      <c r="D14" s="91">
        <v>0</v>
      </c>
      <c r="E14" s="92">
        <f t="shared" si="0"/>
        <v>2040</v>
      </c>
      <c r="F14" s="172">
        <v>0</v>
      </c>
    </row>
    <row r="15" spans="1:7">
      <c r="A15" s="1">
        <v>13983</v>
      </c>
      <c r="B15" s="1" t="s">
        <v>742</v>
      </c>
      <c r="C15" s="91">
        <v>1700</v>
      </c>
      <c r="D15" s="91">
        <v>0</v>
      </c>
      <c r="E15" s="92">
        <f t="shared" si="0"/>
        <v>1700</v>
      </c>
      <c r="F15" s="172">
        <v>0</v>
      </c>
    </row>
    <row r="16" spans="1:7">
      <c r="A16" s="1">
        <v>67185</v>
      </c>
      <c r="B16" s="1" t="s">
        <v>752</v>
      </c>
      <c r="C16" s="91">
        <v>1680</v>
      </c>
      <c r="D16" s="91">
        <v>0</v>
      </c>
      <c r="E16" s="92">
        <f t="shared" si="0"/>
        <v>1680</v>
      </c>
      <c r="F16" s="172">
        <v>0</v>
      </c>
    </row>
    <row r="17" spans="1:6">
      <c r="A17" s="1">
        <v>57822</v>
      </c>
      <c r="B17" s="1" t="s">
        <v>360</v>
      </c>
      <c r="C17" s="91">
        <v>1500</v>
      </c>
      <c r="D17" s="91">
        <v>0</v>
      </c>
      <c r="E17" s="92">
        <f t="shared" si="0"/>
        <v>1500</v>
      </c>
      <c r="F17" s="172">
        <v>0</v>
      </c>
    </row>
    <row r="18" spans="1:6">
      <c r="A18" s="1">
        <v>22002</v>
      </c>
      <c r="B18" s="1" t="s">
        <v>351</v>
      </c>
      <c r="C18" s="91">
        <v>1450</v>
      </c>
      <c r="D18" s="91">
        <v>0</v>
      </c>
      <c r="E18" s="92">
        <f t="shared" si="0"/>
        <v>1450</v>
      </c>
      <c r="F18" s="172">
        <v>0</v>
      </c>
    </row>
    <row r="19" spans="1:6">
      <c r="A19" s="1">
        <v>447</v>
      </c>
      <c r="B19" s="1" t="s">
        <v>739</v>
      </c>
      <c r="C19" s="91">
        <v>1400</v>
      </c>
      <c r="D19" s="91">
        <v>0</v>
      </c>
      <c r="E19" s="92">
        <f t="shared" si="0"/>
        <v>1400</v>
      </c>
      <c r="F19" s="172">
        <v>0</v>
      </c>
    </row>
    <row r="20" spans="1:6">
      <c r="A20" s="1">
        <v>22005</v>
      </c>
      <c r="B20" s="1" t="s">
        <v>352</v>
      </c>
      <c r="C20" s="91">
        <v>1300</v>
      </c>
      <c r="D20" s="91">
        <v>0</v>
      </c>
      <c r="E20" s="92">
        <f t="shared" si="0"/>
        <v>1300</v>
      </c>
      <c r="F20" s="172">
        <v>0</v>
      </c>
    </row>
    <row r="21" spans="1:6">
      <c r="A21" s="1">
        <v>17045</v>
      </c>
      <c r="B21" s="1" t="s">
        <v>349</v>
      </c>
      <c r="C21" s="91">
        <v>1300</v>
      </c>
      <c r="D21" s="91">
        <v>0</v>
      </c>
      <c r="E21" s="92">
        <f t="shared" si="0"/>
        <v>1300</v>
      </c>
      <c r="F21" s="172">
        <v>0</v>
      </c>
    </row>
    <row r="22" spans="1:6">
      <c r="A22" s="1">
        <v>28061</v>
      </c>
      <c r="B22" s="1" t="s">
        <v>753</v>
      </c>
      <c r="C22" s="91">
        <v>1260</v>
      </c>
      <c r="D22" s="91">
        <v>0</v>
      </c>
      <c r="E22" s="92">
        <f t="shared" si="0"/>
        <v>1260</v>
      </c>
      <c r="F22" s="172">
        <v>0</v>
      </c>
    </row>
    <row r="23" spans="1:6">
      <c r="A23" s="1">
        <v>422</v>
      </c>
      <c r="B23" s="1" t="s">
        <v>345</v>
      </c>
      <c r="C23" s="91">
        <v>1100</v>
      </c>
      <c r="D23" s="91">
        <v>0</v>
      </c>
      <c r="E23" s="92">
        <f t="shared" si="0"/>
        <v>1100</v>
      </c>
      <c r="F23" s="172">
        <v>0</v>
      </c>
    </row>
    <row r="24" spans="1:6">
      <c r="A24" s="1">
        <v>17801</v>
      </c>
      <c r="B24" s="1" t="s">
        <v>743</v>
      </c>
      <c r="C24" s="91">
        <v>1000</v>
      </c>
      <c r="D24" s="91">
        <v>0</v>
      </c>
      <c r="E24" s="92">
        <f t="shared" si="0"/>
        <v>1000</v>
      </c>
      <c r="F24" s="172">
        <v>0</v>
      </c>
    </row>
    <row r="25" spans="1:6">
      <c r="A25" s="1">
        <v>17223</v>
      </c>
      <c r="B25" s="1" t="s">
        <v>350</v>
      </c>
      <c r="C25" s="91">
        <v>820</v>
      </c>
      <c r="D25" s="91">
        <v>0</v>
      </c>
      <c r="E25" s="92">
        <f t="shared" si="0"/>
        <v>820</v>
      </c>
      <c r="F25" s="172">
        <v>0</v>
      </c>
    </row>
    <row r="26" spans="1:6">
      <c r="A26" s="1">
        <v>58501</v>
      </c>
      <c r="B26" s="1" t="s">
        <v>362</v>
      </c>
      <c r="C26" s="91">
        <v>800</v>
      </c>
      <c r="D26" s="91">
        <v>0</v>
      </c>
      <c r="E26" s="92">
        <f t="shared" si="0"/>
        <v>800</v>
      </c>
      <c r="F26" s="172">
        <v>0</v>
      </c>
    </row>
    <row r="27" spans="1:6">
      <c r="A27" s="1">
        <v>54501</v>
      </c>
      <c r="B27" s="1" t="s">
        <v>358</v>
      </c>
      <c r="C27" s="91">
        <v>800</v>
      </c>
      <c r="D27" s="91">
        <v>0</v>
      </c>
      <c r="E27" s="92">
        <f t="shared" si="0"/>
        <v>800</v>
      </c>
      <c r="F27" s="172">
        <v>0</v>
      </c>
    </row>
    <row r="28" spans="1:6">
      <c r="A28" s="1">
        <v>425</v>
      </c>
      <c r="B28" s="1" t="s">
        <v>738</v>
      </c>
      <c r="C28" s="91">
        <v>700</v>
      </c>
      <c r="D28" s="91">
        <v>0</v>
      </c>
      <c r="E28" s="92">
        <f t="shared" si="0"/>
        <v>700</v>
      </c>
      <c r="F28" s="172">
        <v>0</v>
      </c>
    </row>
    <row r="29" spans="1:6">
      <c r="A29" s="1">
        <v>22859</v>
      </c>
      <c r="B29" s="1" t="s">
        <v>754</v>
      </c>
      <c r="C29" s="91">
        <v>700</v>
      </c>
      <c r="D29" s="91">
        <v>0</v>
      </c>
      <c r="E29" s="92">
        <f t="shared" si="0"/>
        <v>700</v>
      </c>
      <c r="F29" s="172">
        <v>0</v>
      </c>
    </row>
    <row r="30" spans="1:6">
      <c r="A30" s="1">
        <v>6720</v>
      </c>
      <c r="B30" s="1" t="s">
        <v>363</v>
      </c>
      <c r="C30" s="91">
        <v>700</v>
      </c>
      <c r="D30" s="91">
        <v>0</v>
      </c>
      <c r="E30" s="92">
        <f t="shared" si="0"/>
        <v>700</v>
      </c>
      <c r="F30" s="172">
        <v>0</v>
      </c>
    </row>
    <row r="31" spans="1:6">
      <c r="A31" s="1">
        <v>40787</v>
      </c>
      <c r="B31" s="1" t="s">
        <v>755</v>
      </c>
      <c r="C31" s="91">
        <v>660</v>
      </c>
      <c r="D31" s="91">
        <v>0</v>
      </c>
      <c r="E31" s="92">
        <f t="shared" si="0"/>
        <v>660</v>
      </c>
      <c r="F31" s="172">
        <v>0</v>
      </c>
    </row>
    <row r="32" spans="1:6">
      <c r="A32" s="1">
        <v>69125</v>
      </c>
      <c r="B32" s="1" t="s">
        <v>756</v>
      </c>
      <c r="C32" s="91">
        <v>640</v>
      </c>
      <c r="D32" s="91">
        <v>0</v>
      </c>
      <c r="E32" s="92">
        <f t="shared" si="0"/>
        <v>640</v>
      </c>
      <c r="F32" s="172">
        <v>0</v>
      </c>
    </row>
    <row r="33" spans="1:6">
      <c r="A33" s="1">
        <v>8141</v>
      </c>
      <c r="B33" s="1" t="s">
        <v>347</v>
      </c>
      <c r="C33" s="91">
        <v>600</v>
      </c>
      <c r="D33" s="91">
        <v>0</v>
      </c>
      <c r="E33" s="92">
        <f t="shared" si="0"/>
        <v>600</v>
      </c>
      <c r="F33" s="172">
        <v>0</v>
      </c>
    </row>
    <row r="34" spans="1:6">
      <c r="A34" s="1">
        <v>66915</v>
      </c>
      <c r="B34" s="1" t="s">
        <v>344</v>
      </c>
      <c r="C34" s="91">
        <v>500</v>
      </c>
      <c r="D34" s="91">
        <v>0</v>
      </c>
      <c r="E34" s="92">
        <f t="shared" si="0"/>
        <v>500</v>
      </c>
      <c r="F34" s="172">
        <v>0</v>
      </c>
    </row>
    <row r="35" spans="1:6">
      <c r="A35" s="1">
        <v>42925</v>
      </c>
      <c r="B35" s="1" t="s">
        <v>757</v>
      </c>
      <c r="C35" s="91">
        <v>500</v>
      </c>
      <c r="D35" s="91">
        <v>0</v>
      </c>
      <c r="E35" s="92">
        <f t="shared" si="0"/>
        <v>500</v>
      </c>
      <c r="F35" s="172">
        <v>0</v>
      </c>
    </row>
    <row r="36" spans="1:6">
      <c r="A36" s="1">
        <v>34399</v>
      </c>
      <c r="B36" s="1" t="s">
        <v>758</v>
      </c>
      <c r="C36" s="91">
        <v>500</v>
      </c>
      <c r="D36" s="91">
        <v>0</v>
      </c>
      <c r="E36" s="92">
        <f t="shared" si="0"/>
        <v>500</v>
      </c>
      <c r="F36" s="172">
        <v>0</v>
      </c>
    </row>
    <row r="37" spans="1:6">
      <c r="A37" s="1">
        <v>40957</v>
      </c>
      <c r="B37" s="1" t="s">
        <v>366</v>
      </c>
      <c r="C37" s="91">
        <v>500</v>
      </c>
      <c r="D37" s="91">
        <v>0</v>
      </c>
      <c r="E37" s="92">
        <f t="shared" si="0"/>
        <v>500</v>
      </c>
      <c r="F37" s="17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81"/>
  <sheetViews>
    <sheetView topLeftCell="A31" workbookViewId="0">
      <selection activeCell="A21" sqref="A21"/>
    </sheetView>
  </sheetViews>
  <sheetFormatPr defaultColWidth="8.85546875" defaultRowHeight="15"/>
  <cols>
    <col min="1" max="1" width="8.85546875" style="1"/>
    <col min="2" max="2" width="31.42578125" style="1" customWidth="1"/>
    <col min="3" max="3" width="13.7109375" style="1" customWidth="1"/>
    <col min="4" max="4" width="10.42578125" style="1" bestFit="1" customWidth="1"/>
    <col min="5" max="5" width="11.7109375" style="1" customWidth="1"/>
    <col min="6" max="6" width="16.5703125" style="1" customWidth="1"/>
    <col min="7" max="8" width="20.42578125" style="1" customWidth="1"/>
    <col min="9" max="9" width="8.85546875" style="1"/>
    <col min="10" max="10" width="17.42578125" style="1" customWidth="1"/>
    <col min="11" max="16384" width="8.85546875" style="1"/>
  </cols>
  <sheetData>
    <row r="1" spans="1:11">
      <c r="A1" s="29"/>
      <c r="B1" s="29"/>
      <c r="C1" s="31"/>
      <c r="D1" s="31"/>
      <c r="E1" s="31"/>
      <c r="F1" s="31"/>
      <c r="G1" s="30"/>
      <c r="H1" s="31"/>
      <c r="I1" s="31"/>
      <c r="J1" s="21"/>
      <c r="K1" s="21"/>
    </row>
    <row r="4" spans="1:11" ht="45">
      <c r="A4" s="3" t="s">
        <v>0</v>
      </c>
      <c r="B4" s="3" t="s">
        <v>7</v>
      </c>
      <c r="C4" s="28" t="s">
        <v>30</v>
      </c>
      <c r="D4" s="28" t="s">
        <v>6</v>
      </c>
      <c r="E4" s="28" t="s">
        <v>5</v>
      </c>
      <c r="F4" s="28" t="s">
        <v>4</v>
      </c>
      <c r="G4" s="2" t="s">
        <v>3</v>
      </c>
      <c r="H4" s="28" t="s">
        <v>2</v>
      </c>
      <c r="I4" s="28" t="s">
        <v>29</v>
      </c>
      <c r="J4" s="28" t="s">
        <v>28</v>
      </c>
    </row>
    <row r="5" spans="1:11">
      <c r="A5" s="1">
        <v>66915</v>
      </c>
      <c r="B5" s="1" t="s">
        <v>344</v>
      </c>
      <c r="C5" s="91">
        <v>1000</v>
      </c>
      <c r="D5" s="91">
        <v>0</v>
      </c>
      <c r="E5" s="91">
        <v>0</v>
      </c>
      <c r="F5" s="92">
        <f>C5+D5+E5</f>
        <v>1000</v>
      </c>
      <c r="G5" s="92">
        <v>0</v>
      </c>
      <c r="H5" s="92">
        <f>F5-G5</f>
        <v>1000</v>
      </c>
      <c r="I5" s="169">
        <v>0</v>
      </c>
    </row>
    <row r="6" spans="1:11">
      <c r="A6" s="1">
        <v>422</v>
      </c>
      <c r="B6" s="1" t="s">
        <v>345</v>
      </c>
      <c r="C6" s="91">
        <v>3000</v>
      </c>
      <c r="D6" s="91">
        <v>0</v>
      </c>
      <c r="E6" s="91">
        <v>0</v>
      </c>
      <c r="F6" s="92">
        <f t="shared" ref="F6:F41" si="0">C6+D6+E6</f>
        <v>3000</v>
      </c>
      <c r="G6" s="92">
        <v>0</v>
      </c>
      <c r="H6" s="92">
        <f t="shared" ref="H6:H41" si="1">F6-G6</f>
        <v>3000</v>
      </c>
      <c r="I6" s="169">
        <v>0</v>
      </c>
    </row>
    <row r="7" spans="1:11">
      <c r="A7" s="1">
        <v>425</v>
      </c>
      <c r="B7" s="1" t="s">
        <v>738</v>
      </c>
      <c r="C7" s="91">
        <v>1000</v>
      </c>
      <c r="D7" s="91">
        <v>0</v>
      </c>
      <c r="E7" s="91">
        <v>0</v>
      </c>
      <c r="F7" s="92">
        <f t="shared" si="0"/>
        <v>1000</v>
      </c>
      <c r="G7" s="92">
        <v>0</v>
      </c>
      <c r="H7" s="92">
        <f t="shared" si="1"/>
        <v>1000</v>
      </c>
      <c r="I7" s="169">
        <v>0</v>
      </c>
    </row>
    <row r="8" spans="1:11">
      <c r="A8" s="1">
        <v>447</v>
      </c>
      <c r="B8" s="1" t="s">
        <v>739</v>
      </c>
      <c r="C8" s="91">
        <v>2000</v>
      </c>
      <c r="D8" s="91">
        <v>0</v>
      </c>
      <c r="E8" s="91">
        <v>0</v>
      </c>
      <c r="F8" s="92">
        <f t="shared" si="0"/>
        <v>2000</v>
      </c>
      <c r="G8" s="92">
        <v>0</v>
      </c>
      <c r="H8" s="92">
        <f t="shared" si="1"/>
        <v>2000</v>
      </c>
      <c r="I8" s="169">
        <v>0</v>
      </c>
    </row>
    <row r="9" spans="1:11">
      <c r="A9" s="1">
        <v>1162</v>
      </c>
      <c r="B9" s="1" t="s">
        <v>346</v>
      </c>
      <c r="C9" s="91">
        <v>10000</v>
      </c>
      <c r="D9" s="91">
        <v>4000</v>
      </c>
      <c r="E9" s="91">
        <v>0</v>
      </c>
      <c r="F9" s="92">
        <f t="shared" si="0"/>
        <v>14000</v>
      </c>
      <c r="G9" s="92">
        <v>0</v>
      </c>
      <c r="H9" s="92">
        <f t="shared" si="1"/>
        <v>14000</v>
      </c>
      <c r="I9" s="169">
        <v>0</v>
      </c>
    </row>
    <row r="10" spans="1:11">
      <c r="A10" s="1">
        <v>7660</v>
      </c>
      <c r="B10" s="1" t="s">
        <v>740</v>
      </c>
      <c r="C10" s="91">
        <v>1000</v>
      </c>
      <c r="D10" s="91">
        <v>0</v>
      </c>
      <c r="E10" s="91">
        <v>0</v>
      </c>
      <c r="F10" s="92">
        <f t="shared" si="0"/>
        <v>1000</v>
      </c>
      <c r="G10" s="92">
        <v>0</v>
      </c>
      <c r="H10" s="92">
        <f t="shared" si="1"/>
        <v>1000</v>
      </c>
      <c r="I10" s="169">
        <v>0</v>
      </c>
      <c r="J10" s="90"/>
    </row>
    <row r="11" spans="1:11">
      <c r="A11" s="1">
        <v>8141</v>
      </c>
      <c r="B11" s="1" t="s">
        <v>347</v>
      </c>
      <c r="C11" s="91">
        <v>2000</v>
      </c>
      <c r="D11" s="91">
        <v>0</v>
      </c>
      <c r="E11" s="91">
        <v>0</v>
      </c>
      <c r="F11" s="92">
        <f t="shared" si="0"/>
        <v>2000</v>
      </c>
      <c r="G11" s="92">
        <v>0</v>
      </c>
      <c r="H11" s="92">
        <f t="shared" si="1"/>
        <v>2000</v>
      </c>
      <c r="I11" s="169">
        <v>0</v>
      </c>
    </row>
    <row r="12" spans="1:11">
      <c r="A12" s="1">
        <v>9209</v>
      </c>
      <c r="B12" s="1" t="s">
        <v>741</v>
      </c>
      <c r="C12" s="91">
        <v>1000</v>
      </c>
      <c r="D12" s="91">
        <v>0</v>
      </c>
      <c r="E12" s="91">
        <v>0</v>
      </c>
      <c r="F12" s="92">
        <f t="shared" si="0"/>
        <v>1000</v>
      </c>
      <c r="G12" s="92">
        <v>0</v>
      </c>
      <c r="H12" s="92">
        <f t="shared" si="1"/>
        <v>1000</v>
      </c>
      <c r="I12" s="169">
        <v>0</v>
      </c>
    </row>
    <row r="13" spans="1:11">
      <c r="A13" s="1">
        <v>10053</v>
      </c>
      <c r="B13" s="1" t="s">
        <v>348</v>
      </c>
      <c r="C13" s="91">
        <v>2000</v>
      </c>
      <c r="D13" s="91">
        <v>0</v>
      </c>
      <c r="E13" s="91">
        <v>0</v>
      </c>
      <c r="F13" s="92">
        <f t="shared" si="0"/>
        <v>2000</v>
      </c>
      <c r="G13" s="92">
        <v>0</v>
      </c>
      <c r="H13" s="92">
        <f t="shared" si="1"/>
        <v>2000</v>
      </c>
      <c r="I13" s="169">
        <v>1</v>
      </c>
    </row>
    <row r="14" spans="1:11">
      <c r="A14" s="1">
        <v>13983</v>
      </c>
      <c r="B14" s="1" t="s">
        <v>742</v>
      </c>
      <c r="C14" s="91">
        <v>1000</v>
      </c>
      <c r="D14" s="91">
        <v>0</v>
      </c>
      <c r="E14" s="91">
        <v>0</v>
      </c>
      <c r="F14" s="92">
        <f t="shared" si="0"/>
        <v>1000</v>
      </c>
      <c r="G14" s="92">
        <v>0</v>
      </c>
      <c r="H14" s="92">
        <f t="shared" si="1"/>
        <v>1000</v>
      </c>
      <c r="I14" s="169">
        <v>0</v>
      </c>
    </row>
    <row r="15" spans="1:11">
      <c r="A15" s="1">
        <v>17045</v>
      </c>
      <c r="B15" s="1" t="s">
        <v>349</v>
      </c>
      <c r="C15" s="91">
        <v>1000</v>
      </c>
      <c r="D15" s="91">
        <v>0</v>
      </c>
      <c r="E15" s="91">
        <v>0</v>
      </c>
      <c r="F15" s="92">
        <f t="shared" si="0"/>
        <v>1000</v>
      </c>
      <c r="G15" s="92">
        <v>0</v>
      </c>
      <c r="H15" s="92">
        <f t="shared" si="1"/>
        <v>1000</v>
      </c>
      <c r="I15" s="169">
        <v>0</v>
      </c>
    </row>
    <row r="16" spans="1:11">
      <c r="A16" s="1">
        <v>17223</v>
      </c>
      <c r="B16" s="1" t="s">
        <v>350</v>
      </c>
      <c r="C16" s="91">
        <v>1000</v>
      </c>
      <c r="D16" s="91">
        <v>0</v>
      </c>
      <c r="E16" s="91">
        <v>0</v>
      </c>
      <c r="F16" s="92">
        <f t="shared" si="0"/>
        <v>1000</v>
      </c>
      <c r="G16" s="92">
        <v>0</v>
      </c>
      <c r="H16" s="92">
        <f t="shared" si="1"/>
        <v>1000</v>
      </c>
      <c r="I16" s="169">
        <v>0</v>
      </c>
    </row>
    <row r="17" spans="1:9">
      <c r="A17" s="1">
        <v>17801</v>
      </c>
      <c r="B17" s="1" t="s">
        <v>743</v>
      </c>
      <c r="C17" s="91">
        <v>1000</v>
      </c>
      <c r="D17" s="91">
        <v>0</v>
      </c>
      <c r="E17" s="91">
        <v>0</v>
      </c>
      <c r="F17" s="92">
        <f t="shared" si="0"/>
        <v>1000</v>
      </c>
      <c r="G17" s="92">
        <v>0</v>
      </c>
      <c r="H17" s="92">
        <f t="shared" si="1"/>
        <v>1000</v>
      </c>
      <c r="I17" s="169">
        <v>0</v>
      </c>
    </row>
    <row r="18" spans="1:9">
      <c r="A18" s="1">
        <v>19856</v>
      </c>
      <c r="B18" s="1" t="s">
        <v>365</v>
      </c>
      <c r="C18" s="91">
        <v>1000</v>
      </c>
      <c r="D18" s="91">
        <v>0</v>
      </c>
      <c r="E18" s="91">
        <v>0</v>
      </c>
      <c r="F18" s="92">
        <f t="shared" si="0"/>
        <v>1000</v>
      </c>
      <c r="G18" s="92">
        <v>0</v>
      </c>
      <c r="H18" s="92">
        <f t="shared" si="1"/>
        <v>1000</v>
      </c>
      <c r="I18" s="169">
        <v>0</v>
      </c>
    </row>
    <row r="19" spans="1:9">
      <c r="A19" s="1">
        <v>22002</v>
      </c>
      <c r="B19" s="1" t="s">
        <v>351</v>
      </c>
      <c r="C19" s="91">
        <v>1000</v>
      </c>
      <c r="D19" s="91">
        <v>0</v>
      </c>
      <c r="E19" s="91">
        <v>0</v>
      </c>
      <c r="F19" s="92">
        <f t="shared" si="0"/>
        <v>1000</v>
      </c>
      <c r="G19" s="92">
        <v>0</v>
      </c>
      <c r="H19" s="92">
        <f t="shared" si="1"/>
        <v>1000</v>
      </c>
      <c r="I19" s="169">
        <v>0</v>
      </c>
    </row>
    <row r="20" spans="1:9">
      <c r="A20" s="1">
        <v>22005</v>
      </c>
      <c r="B20" s="1" t="s">
        <v>352</v>
      </c>
      <c r="C20" s="91">
        <v>3000</v>
      </c>
      <c r="D20" s="91">
        <v>0</v>
      </c>
      <c r="E20" s="91">
        <v>0</v>
      </c>
      <c r="F20" s="92">
        <f t="shared" si="0"/>
        <v>3000</v>
      </c>
      <c r="G20" s="92">
        <v>0</v>
      </c>
      <c r="H20" s="92">
        <f t="shared" si="1"/>
        <v>3000</v>
      </c>
      <c r="I20" s="169">
        <v>0</v>
      </c>
    </row>
    <row r="21" spans="1:9">
      <c r="A21" s="1">
        <v>34937</v>
      </c>
      <c r="B21" s="1" t="s">
        <v>364</v>
      </c>
      <c r="C21" s="91">
        <v>11000</v>
      </c>
      <c r="D21" s="91">
        <v>0</v>
      </c>
      <c r="E21" s="91">
        <v>0</v>
      </c>
      <c r="F21" s="92">
        <f t="shared" si="0"/>
        <v>11000</v>
      </c>
      <c r="G21" s="92">
        <v>0</v>
      </c>
      <c r="H21" s="92">
        <f t="shared" si="1"/>
        <v>11000</v>
      </c>
      <c r="I21" s="169">
        <v>0</v>
      </c>
    </row>
    <row r="22" spans="1:9">
      <c r="A22" s="1">
        <v>37932</v>
      </c>
      <c r="B22" s="1" t="s">
        <v>353</v>
      </c>
      <c r="C22" s="91">
        <v>3000</v>
      </c>
      <c r="D22" s="91">
        <v>0</v>
      </c>
      <c r="E22" s="91">
        <v>0</v>
      </c>
      <c r="F22" s="92">
        <f t="shared" si="0"/>
        <v>3000</v>
      </c>
      <c r="G22" s="92">
        <v>0</v>
      </c>
      <c r="H22" s="92">
        <f t="shared" si="1"/>
        <v>3000</v>
      </c>
      <c r="I22" s="169">
        <v>0</v>
      </c>
    </row>
    <row r="23" spans="1:9">
      <c r="A23" s="1">
        <v>68766</v>
      </c>
      <c r="B23" s="1" t="s">
        <v>744</v>
      </c>
      <c r="C23" s="91">
        <v>1000</v>
      </c>
      <c r="D23" s="91">
        <v>0</v>
      </c>
      <c r="E23" s="91">
        <v>0</v>
      </c>
      <c r="F23" s="92">
        <f t="shared" si="0"/>
        <v>1000</v>
      </c>
      <c r="G23" s="92">
        <v>0</v>
      </c>
      <c r="H23" s="92">
        <f t="shared" si="1"/>
        <v>1000</v>
      </c>
      <c r="I23" s="169">
        <v>0</v>
      </c>
    </row>
    <row r="24" spans="1:9">
      <c r="A24" s="1">
        <v>40730</v>
      </c>
      <c r="B24" s="1" t="s">
        <v>355</v>
      </c>
      <c r="C24" s="91">
        <v>1000</v>
      </c>
      <c r="D24" s="91">
        <v>10000</v>
      </c>
      <c r="E24" s="91">
        <v>0</v>
      </c>
      <c r="F24" s="92">
        <f t="shared" si="0"/>
        <v>11000</v>
      </c>
      <c r="G24" s="92">
        <v>0</v>
      </c>
      <c r="H24" s="92">
        <f t="shared" si="1"/>
        <v>11000</v>
      </c>
      <c r="I24" s="169">
        <v>0</v>
      </c>
    </row>
    <row r="25" spans="1:9">
      <c r="A25" s="1">
        <v>40957</v>
      </c>
      <c r="B25" s="1" t="s">
        <v>366</v>
      </c>
      <c r="C25" s="91">
        <v>2000</v>
      </c>
      <c r="D25" s="91">
        <v>1000</v>
      </c>
      <c r="E25" s="91">
        <v>0</v>
      </c>
      <c r="F25" s="92">
        <f t="shared" si="0"/>
        <v>3000</v>
      </c>
      <c r="G25" s="92">
        <v>0</v>
      </c>
      <c r="H25" s="92">
        <f t="shared" si="1"/>
        <v>3000</v>
      </c>
      <c r="I25" s="169">
        <v>0</v>
      </c>
    </row>
    <row r="26" spans="1:9">
      <c r="A26" s="1">
        <v>41886</v>
      </c>
      <c r="B26" s="1" t="s">
        <v>745</v>
      </c>
      <c r="C26" s="91">
        <v>1000</v>
      </c>
      <c r="D26" s="91">
        <v>0</v>
      </c>
      <c r="E26" s="91">
        <v>0</v>
      </c>
      <c r="F26" s="92">
        <f t="shared" si="0"/>
        <v>1000</v>
      </c>
      <c r="G26" s="92">
        <v>0</v>
      </c>
      <c r="H26" s="92">
        <f t="shared" si="1"/>
        <v>1000</v>
      </c>
      <c r="I26" s="169">
        <v>0</v>
      </c>
    </row>
    <row r="27" spans="1:9">
      <c r="A27" s="1">
        <v>43819</v>
      </c>
      <c r="B27" s="1" t="s">
        <v>746</v>
      </c>
      <c r="C27" s="91">
        <v>2000</v>
      </c>
      <c r="D27" s="91">
        <v>0</v>
      </c>
      <c r="E27" s="91">
        <v>0</v>
      </c>
      <c r="F27" s="92">
        <f t="shared" si="0"/>
        <v>2000</v>
      </c>
      <c r="G27" s="92">
        <v>0</v>
      </c>
      <c r="H27" s="92">
        <f t="shared" si="1"/>
        <v>2000</v>
      </c>
      <c r="I27" s="169">
        <v>0</v>
      </c>
    </row>
    <row r="28" spans="1:9">
      <c r="A28" s="1">
        <v>43826</v>
      </c>
      <c r="B28" s="1" t="s">
        <v>747</v>
      </c>
      <c r="C28" s="91">
        <v>3000</v>
      </c>
      <c r="D28" s="91">
        <v>0</v>
      </c>
      <c r="E28" s="91">
        <v>0</v>
      </c>
      <c r="F28" s="92">
        <f t="shared" si="0"/>
        <v>3000</v>
      </c>
      <c r="G28" s="92">
        <v>0</v>
      </c>
      <c r="H28" s="92">
        <f t="shared" si="1"/>
        <v>3000</v>
      </c>
      <c r="I28" s="169">
        <v>0</v>
      </c>
    </row>
    <row r="29" spans="1:9">
      <c r="A29" s="1">
        <v>43830</v>
      </c>
      <c r="B29" s="1" t="s">
        <v>356</v>
      </c>
      <c r="C29" s="91">
        <v>5000</v>
      </c>
      <c r="D29" s="91">
        <v>1000</v>
      </c>
      <c r="E29" s="91">
        <v>0</v>
      </c>
      <c r="F29" s="92">
        <f t="shared" si="0"/>
        <v>6000</v>
      </c>
      <c r="G29" s="92">
        <v>0</v>
      </c>
      <c r="H29" s="92">
        <f t="shared" si="1"/>
        <v>6000</v>
      </c>
      <c r="I29" s="169">
        <v>0</v>
      </c>
    </row>
    <row r="30" spans="1:9">
      <c r="A30" s="1">
        <v>51390</v>
      </c>
      <c r="B30" s="1" t="s">
        <v>748</v>
      </c>
      <c r="C30" s="91">
        <v>1000</v>
      </c>
      <c r="D30" s="91">
        <v>0</v>
      </c>
      <c r="E30" s="91">
        <v>0</v>
      </c>
      <c r="F30" s="92">
        <f t="shared" si="0"/>
        <v>1000</v>
      </c>
      <c r="G30" s="92">
        <v>0</v>
      </c>
      <c r="H30" s="92">
        <f t="shared" si="1"/>
        <v>1000</v>
      </c>
      <c r="I30" s="169">
        <v>0</v>
      </c>
    </row>
    <row r="31" spans="1:9">
      <c r="A31" s="1">
        <v>51429</v>
      </c>
      <c r="B31" s="1" t="s">
        <v>749</v>
      </c>
      <c r="C31" s="91">
        <v>1000</v>
      </c>
      <c r="D31" s="91">
        <v>0</v>
      </c>
      <c r="E31" s="91">
        <v>0</v>
      </c>
      <c r="F31" s="92">
        <f t="shared" si="0"/>
        <v>1000</v>
      </c>
      <c r="G31" s="92">
        <v>0</v>
      </c>
      <c r="H31" s="92">
        <f t="shared" si="1"/>
        <v>1000</v>
      </c>
      <c r="I31" s="169">
        <v>0</v>
      </c>
    </row>
    <row r="32" spans="1:9">
      <c r="A32" s="1">
        <v>53973</v>
      </c>
      <c r="B32" s="1" t="s">
        <v>357</v>
      </c>
      <c r="C32" s="91">
        <v>4000</v>
      </c>
      <c r="D32" s="91">
        <v>8000</v>
      </c>
      <c r="E32" s="91">
        <v>0</v>
      </c>
      <c r="F32" s="92">
        <f t="shared" si="0"/>
        <v>12000</v>
      </c>
      <c r="G32" s="92">
        <v>0</v>
      </c>
      <c r="H32" s="92">
        <f t="shared" si="1"/>
        <v>12000</v>
      </c>
      <c r="I32" s="169">
        <v>0</v>
      </c>
    </row>
    <row r="33" spans="1:9">
      <c r="A33" s="1">
        <v>54501</v>
      </c>
      <c r="B33" s="1" t="s">
        <v>358</v>
      </c>
      <c r="C33" s="91">
        <v>2000</v>
      </c>
      <c r="D33" s="91">
        <v>1000</v>
      </c>
      <c r="E33" s="91">
        <v>0</v>
      </c>
      <c r="F33" s="92">
        <f t="shared" si="0"/>
        <v>3000</v>
      </c>
      <c r="G33" s="92">
        <v>0</v>
      </c>
      <c r="H33" s="92">
        <f t="shared" si="1"/>
        <v>3000</v>
      </c>
      <c r="I33" s="169">
        <v>0</v>
      </c>
    </row>
    <row r="34" spans="1:9">
      <c r="A34" s="1">
        <v>54777</v>
      </c>
      <c r="B34" s="1" t="s">
        <v>359</v>
      </c>
      <c r="C34" s="91">
        <v>5000</v>
      </c>
      <c r="D34" s="91">
        <v>1000</v>
      </c>
      <c r="E34" s="91">
        <v>0</v>
      </c>
      <c r="F34" s="92">
        <f t="shared" si="0"/>
        <v>6000</v>
      </c>
      <c r="G34" s="92">
        <v>0</v>
      </c>
      <c r="H34" s="92">
        <f t="shared" si="1"/>
        <v>6000</v>
      </c>
      <c r="I34" s="169">
        <v>0</v>
      </c>
    </row>
    <row r="35" spans="1:9">
      <c r="A35" s="1">
        <v>57822</v>
      </c>
      <c r="B35" s="1" t="s">
        <v>360</v>
      </c>
      <c r="C35" s="91">
        <v>3000</v>
      </c>
      <c r="D35" s="91">
        <v>0</v>
      </c>
      <c r="E35" s="91">
        <v>0</v>
      </c>
      <c r="F35" s="92">
        <f t="shared" si="0"/>
        <v>3000</v>
      </c>
      <c r="G35" s="92">
        <v>0</v>
      </c>
      <c r="H35" s="92">
        <f t="shared" si="1"/>
        <v>3000</v>
      </c>
      <c r="I35" s="169">
        <v>0</v>
      </c>
    </row>
    <row r="36" spans="1:9">
      <c r="A36" s="1">
        <v>69953</v>
      </c>
      <c r="B36" s="1" t="s">
        <v>361</v>
      </c>
      <c r="C36" s="91">
        <v>1000</v>
      </c>
      <c r="D36" s="91">
        <v>2000</v>
      </c>
      <c r="E36" s="91">
        <v>0</v>
      </c>
      <c r="F36" s="92">
        <f t="shared" si="0"/>
        <v>3000</v>
      </c>
      <c r="G36" s="92">
        <v>0</v>
      </c>
      <c r="H36" s="92">
        <f t="shared" si="1"/>
        <v>3000</v>
      </c>
      <c r="I36" s="169">
        <v>0</v>
      </c>
    </row>
    <row r="37" spans="1:9">
      <c r="A37" s="1">
        <v>58501</v>
      </c>
      <c r="B37" s="1" t="s">
        <v>362</v>
      </c>
      <c r="C37" s="91">
        <v>2000</v>
      </c>
      <c r="D37" s="91">
        <v>0</v>
      </c>
      <c r="E37" s="91">
        <v>0</v>
      </c>
      <c r="F37" s="92">
        <f t="shared" si="0"/>
        <v>2000</v>
      </c>
      <c r="G37" s="92">
        <v>0</v>
      </c>
      <c r="H37" s="92">
        <f t="shared" si="1"/>
        <v>2000</v>
      </c>
      <c r="I37" s="169">
        <v>0</v>
      </c>
    </row>
    <row r="38" spans="1:9">
      <c r="A38" s="1">
        <v>6720</v>
      </c>
      <c r="B38" s="1" t="s">
        <v>363</v>
      </c>
      <c r="C38" s="91">
        <v>0</v>
      </c>
      <c r="D38" s="91">
        <v>3000</v>
      </c>
      <c r="E38" s="91">
        <v>0</v>
      </c>
      <c r="F38" s="92">
        <f t="shared" si="0"/>
        <v>3000</v>
      </c>
      <c r="G38" s="92">
        <v>0</v>
      </c>
      <c r="H38" s="92">
        <f t="shared" si="1"/>
        <v>3000</v>
      </c>
      <c r="I38" s="169">
        <v>0</v>
      </c>
    </row>
    <row r="39" spans="1:9">
      <c r="A39">
        <v>38553</v>
      </c>
      <c r="B39" t="s">
        <v>354</v>
      </c>
      <c r="C39" s="91">
        <v>0</v>
      </c>
      <c r="D39" s="91">
        <v>1000</v>
      </c>
      <c r="E39" s="91">
        <v>0</v>
      </c>
      <c r="F39" s="92">
        <f t="shared" si="0"/>
        <v>1000</v>
      </c>
      <c r="G39" s="92">
        <v>0</v>
      </c>
      <c r="H39" s="92">
        <f t="shared" si="1"/>
        <v>1000</v>
      </c>
      <c r="I39" s="169">
        <v>0</v>
      </c>
    </row>
    <row r="40" spans="1:9">
      <c r="A40">
        <v>40706</v>
      </c>
      <c r="B40" t="s">
        <v>750</v>
      </c>
      <c r="C40" s="91">
        <v>0</v>
      </c>
      <c r="D40" s="91">
        <v>1000</v>
      </c>
      <c r="E40" s="91">
        <v>0</v>
      </c>
      <c r="F40" s="92">
        <f t="shared" si="0"/>
        <v>1000</v>
      </c>
      <c r="G40" s="92">
        <v>0</v>
      </c>
      <c r="H40" s="92">
        <f t="shared" si="1"/>
        <v>1000</v>
      </c>
      <c r="I40" s="169">
        <v>0</v>
      </c>
    </row>
    <row r="41" spans="1:9">
      <c r="A41">
        <v>56393</v>
      </c>
      <c r="B41" t="s">
        <v>751</v>
      </c>
      <c r="C41" s="91">
        <v>0</v>
      </c>
      <c r="D41" s="91">
        <v>1000</v>
      </c>
      <c r="E41" s="91">
        <v>0</v>
      </c>
      <c r="F41" s="92">
        <f t="shared" si="0"/>
        <v>1000</v>
      </c>
      <c r="G41" s="92">
        <v>0</v>
      </c>
      <c r="H41" s="92">
        <f t="shared" si="1"/>
        <v>1000</v>
      </c>
      <c r="I41" s="169">
        <v>0</v>
      </c>
    </row>
    <row r="42" spans="1:9">
      <c r="A42"/>
      <c r="B42"/>
    </row>
    <row r="43" spans="1:9">
      <c r="A43"/>
      <c r="B43"/>
    </row>
    <row r="44" spans="1:9">
      <c r="A44"/>
      <c r="B44"/>
    </row>
    <row r="45" spans="1:9">
      <c r="A45"/>
      <c r="B45"/>
    </row>
    <row r="46" spans="1:9">
      <c r="A46"/>
      <c r="B46"/>
    </row>
    <row r="47" spans="1:9">
      <c r="A47"/>
      <c r="B47"/>
    </row>
    <row r="48" spans="1:9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Z202"/>
  <sheetViews>
    <sheetView tabSelected="1" topLeftCell="A39" workbookViewId="0">
      <selection activeCell="D195" sqref="D195"/>
    </sheetView>
  </sheetViews>
  <sheetFormatPr defaultColWidth="8.85546875" defaultRowHeight="15"/>
  <cols>
    <col min="2" max="2" width="12.85546875" customWidth="1"/>
    <col min="5" max="5" width="11.5703125" bestFit="1" customWidth="1"/>
    <col min="6" max="6" width="11.42578125" bestFit="1" customWidth="1"/>
    <col min="7" max="7" width="11.28515625" bestFit="1" customWidth="1"/>
    <col min="8" max="8" width="12.28515625" customWidth="1"/>
    <col min="9" max="9" width="11.28515625" bestFit="1" customWidth="1"/>
    <col min="10" max="10" width="10.85546875" customWidth="1"/>
    <col min="11" max="11" width="15.28515625" customWidth="1"/>
    <col min="12" max="12" width="15.28515625" style="1" customWidth="1"/>
    <col min="13" max="13" width="10.5703125" customWidth="1"/>
    <col min="14" max="14" width="11.28515625" bestFit="1" customWidth="1"/>
    <col min="15" max="15" width="10.5703125" customWidth="1"/>
    <col min="16" max="16" width="18" customWidth="1"/>
    <col min="17" max="17" width="22.28515625" customWidth="1"/>
    <col min="18" max="18" width="20.28515625" bestFit="1" customWidth="1"/>
    <col min="19" max="19" width="21.7109375" bestFit="1" customWidth="1"/>
    <col min="20" max="20" width="17.7109375" customWidth="1"/>
    <col min="21" max="21" width="13.140625" bestFit="1" customWidth="1"/>
    <col min="23" max="23" width="8.85546875" style="90"/>
  </cols>
  <sheetData>
    <row r="1" spans="1:26" ht="15.75">
      <c r="A1" s="25"/>
      <c r="B1" s="26"/>
      <c r="C1" s="26"/>
      <c r="D1" s="26"/>
      <c r="E1" s="23"/>
      <c r="F1" s="23"/>
      <c r="G1" s="23"/>
      <c r="H1" s="23"/>
      <c r="I1" s="23"/>
      <c r="J1" s="23"/>
      <c r="K1" s="27"/>
      <c r="L1" s="27"/>
      <c r="M1" s="24"/>
      <c r="N1" s="23"/>
      <c r="O1" s="23"/>
      <c r="P1" s="22"/>
      <c r="Q1" s="22"/>
      <c r="R1" s="18"/>
      <c r="S1" s="19"/>
      <c r="T1" s="20"/>
      <c r="U1" s="20"/>
      <c r="V1" s="20"/>
      <c r="W1" s="88"/>
    </row>
    <row r="4" spans="1:26" ht="63">
      <c r="A4" s="4" t="s">
        <v>9</v>
      </c>
      <c r="B4" s="5" t="s">
        <v>10</v>
      </c>
      <c r="C4" s="5" t="s">
        <v>11</v>
      </c>
      <c r="D4" s="5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7" t="s">
        <v>341</v>
      </c>
      <c r="K4" s="8" t="s">
        <v>342</v>
      </c>
      <c r="L4" s="9" t="s">
        <v>343</v>
      </c>
      <c r="M4" s="9" t="s">
        <v>737</v>
      </c>
      <c r="N4" s="10" t="s">
        <v>18</v>
      </c>
      <c r="O4" s="10" t="s">
        <v>19</v>
      </c>
      <c r="P4" s="11" t="s">
        <v>31</v>
      </c>
      <c r="Q4" s="12" t="s">
        <v>1</v>
      </c>
      <c r="R4" s="13" t="s">
        <v>20</v>
      </c>
      <c r="S4" s="14" t="s">
        <v>21</v>
      </c>
      <c r="T4" s="15" t="s">
        <v>22</v>
      </c>
      <c r="U4" s="16" t="s">
        <v>23</v>
      </c>
      <c r="V4" s="17" t="s">
        <v>24</v>
      </c>
      <c r="W4" s="89" t="s">
        <v>25</v>
      </c>
      <c r="X4" s="17" t="s">
        <v>26</v>
      </c>
      <c r="Y4" s="17" t="s">
        <v>27</v>
      </c>
      <c r="Z4" s="17" t="s">
        <v>28</v>
      </c>
    </row>
    <row r="5" spans="1:26" ht="15.75">
      <c r="A5" s="32">
        <v>262</v>
      </c>
      <c r="B5" s="34" t="s">
        <v>46</v>
      </c>
      <c r="C5" s="34" t="s">
        <v>540</v>
      </c>
      <c r="D5" s="34" t="s">
        <v>46</v>
      </c>
      <c r="E5" s="41">
        <v>2000</v>
      </c>
      <c r="F5" s="36">
        <v>0</v>
      </c>
      <c r="G5" s="36">
        <f>E5-F5</f>
        <v>2000</v>
      </c>
      <c r="H5" s="42">
        <v>200</v>
      </c>
      <c r="I5" s="36">
        <f>G5-H5</f>
        <v>1800</v>
      </c>
      <c r="J5" s="42">
        <v>2</v>
      </c>
      <c r="K5" s="140">
        <v>0</v>
      </c>
      <c r="L5" s="144">
        <v>0</v>
      </c>
      <c r="M5" s="142">
        <v>0</v>
      </c>
      <c r="N5" s="144">
        <v>0</v>
      </c>
      <c r="O5" s="39">
        <v>0</v>
      </c>
      <c r="P5" s="142">
        <f>I5-J5-K5-L5-M5-N5-O5</f>
        <v>1798</v>
      </c>
      <c r="Q5" s="39" t="s">
        <v>541</v>
      </c>
      <c r="R5" s="39" t="s">
        <v>542</v>
      </c>
      <c r="S5" s="40" t="s">
        <v>32</v>
      </c>
      <c r="T5" s="138" t="s">
        <v>33</v>
      </c>
      <c r="U5" s="85">
        <v>0</v>
      </c>
      <c r="V5" s="86">
        <v>0</v>
      </c>
      <c r="W5" s="86">
        <v>0</v>
      </c>
      <c r="X5" s="87">
        <v>41783</v>
      </c>
      <c r="Y5" s="87">
        <v>41789</v>
      </c>
      <c r="Z5" s="84"/>
    </row>
    <row r="6" spans="1:26" ht="15.75">
      <c r="A6" s="32">
        <v>267</v>
      </c>
      <c r="B6" s="34" t="s">
        <v>46</v>
      </c>
      <c r="C6" s="34" t="s">
        <v>725</v>
      </c>
      <c r="D6" s="34" t="s">
        <v>46</v>
      </c>
      <c r="E6" s="41">
        <v>3000</v>
      </c>
      <c r="F6" s="36">
        <v>0</v>
      </c>
      <c r="G6" s="36">
        <f>E6-F6</f>
        <v>3000</v>
      </c>
      <c r="H6" s="42">
        <v>0</v>
      </c>
      <c r="I6" s="36">
        <f>G6-H6</f>
        <v>3000</v>
      </c>
      <c r="J6" s="42">
        <v>3</v>
      </c>
      <c r="K6" s="140">
        <v>0</v>
      </c>
      <c r="L6" s="144">
        <v>0</v>
      </c>
      <c r="M6" s="142">
        <v>0</v>
      </c>
      <c r="N6" s="144">
        <v>0</v>
      </c>
      <c r="O6" s="39">
        <v>0</v>
      </c>
      <c r="P6" s="142">
        <f>I6-J6-K6-L6-M6-N6-O6</f>
        <v>2997</v>
      </c>
      <c r="Q6" s="38" t="s">
        <v>238</v>
      </c>
      <c r="R6" s="39"/>
      <c r="S6" s="40" t="s">
        <v>32</v>
      </c>
      <c r="T6" s="138" t="s">
        <v>33</v>
      </c>
      <c r="U6" s="137">
        <v>0</v>
      </c>
      <c r="V6" s="125">
        <v>0</v>
      </c>
      <c r="W6" s="125">
        <v>0</v>
      </c>
      <c r="X6" s="87">
        <v>41783</v>
      </c>
      <c r="Y6" s="87">
        <v>41789</v>
      </c>
      <c r="Z6" s="126"/>
    </row>
    <row r="7" spans="1:26" ht="15.75">
      <c r="A7" s="34">
        <v>309</v>
      </c>
      <c r="B7" s="43" t="s">
        <v>46</v>
      </c>
      <c r="C7" s="43" t="s">
        <v>339</v>
      </c>
      <c r="D7" s="43" t="s">
        <v>46</v>
      </c>
      <c r="E7" s="44">
        <v>2000</v>
      </c>
      <c r="F7" s="36">
        <v>0</v>
      </c>
      <c r="G7" s="36">
        <f>E7-F7</f>
        <v>2000</v>
      </c>
      <c r="H7" s="42">
        <v>0</v>
      </c>
      <c r="I7" s="36">
        <f>G7-H7</f>
        <v>2000</v>
      </c>
      <c r="J7" s="44">
        <v>2</v>
      </c>
      <c r="K7" s="83">
        <v>0</v>
      </c>
      <c r="L7" s="144">
        <v>0</v>
      </c>
      <c r="M7" s="142">
        <v>0</v>
      </c>
      <c r="N7" s="144">
        <v>0</v>
      </c>
      <c r="O7" s="39">
        <v>0</v>
      </c>
      <c r="P7" s="142">
        <f>I7-J7-K7-L7-M7-N7-O7</f>
        <v>1998</v>
      </c>
      <c r="Q7" s="39" t="s">
        <v>238</v>
      </c>
      <c r="R7" s="39"/>
      <c r="S7" s="40" t="s">
        <v>32</v>
      </c>
      <c r="T7" s="138" t="s">
        <v>33</v>
      </c>
      <c r="U7" s="137">
        <v>0</v>
      </c>
      <c r="V7" s="125">
        <v>0</v>
      </c>
      <c r="W7" s="125">
        <v>0</v>
      </c>
      <c r="X7" s="87">
        <v>41783</v>
      </c>
      <c r="Y7" s="87">
        <v>41789</v>
      </c>
      <c r="Z7" s="126"/>
    </row>
    <row r="8" spans="1:26" ht="15.75">
      <c r="A8" s="32">
        <v>422</v>
      </c>
      <c r="B8" s="34" t="s">
        <v>115</v>
      </c>
      <c r="C8" s="34" t="s">
        <v>116</v>
      </c>
      <c r="D8" s="34" t="s">
        <v>117</v>
      </c>
      <c r="E8" s="41">
        <v>11000</v>
      </c>
      <c r="F8" s="36">
        <f>E8*0.1</f>
        <v>1100</v>
      </c>
      <c r="G8" s="36">
        <f>E8-F8</f>
        <v>9900</v>
      </c>
      <c r="H8" s="42">
        <v>1100</v>
      </c>
      <c r="I8" s="36">
        <f>G8-H8</f>
        <v>8800</v>
      </c>
      <c r="J8" s="42">
        <v>14</v>
      </c>
      <c r="K8" s="140">
        <v>0</v>
      </c>
      <c r="L8" s="144">
        <v>0</v>
      </c>
      <c r="M8" s="142">
        <v>0</v>
      </c>
      <c r="N8" s="144">
        <v>0</v>
      </c>
      <c r="O8" s="39">
        <v>0</v>
      </c>
      <c r="P8" s="142">
        <f>I8-J8-K8-L8-M8-N8-O8</f>
        <v>8786</v>
      </c>
      <c r="Q8" s="38" t="s">
        <v>118</v>
      </c>
      <c r="R8" s="39" t="s">
        <v>119</v>
      </c>
      <c r="S8" s="40" t="s">
        <v>32</v>
      </c>
      <c r="T8" s="138" t="s">
        <v>47</v>
      </c>
      <c r="U8" s="85">
        <v>0</v>
      </c>
      <c r="V8" s="86">
        <v>0</v>
      </c>
      <c r="W8" s="86">
        <v>0</v>
      </c>
      <c r="X8" s="87">
        <v>41783</v>
      </c>
      <c r="Y8" s="87">
        <v>41789</v>
      </c>
      <c r="Z8" s="84"/>
    </row>
    <row r="9" spans="1:26" ht="15.75">
      <c r="A9" s="32">
        <v>425</v>
      </c>
      <c r="B9" s="34" t="s">
        <v>115</v>
      </c>
      <c r="C9" s="34" t="s">
        <v>476</v>
      </c>
      <c r="D9" s="34" t="s">
        <v>81</v>
      </c>
      <c r="E9" s="41">
        <v>7000</v>
      </c>
      <c r="F9" s="36">
        <f>E9*0.1</f>
        <v>700</v>
      </c>
      <c r="G9" s="36">
        <f>E9-F9</f>
        <v>6300</v>
      </c>
      <c r="H9" s="42">
        <v>700</v>
      </c>
      <c r="I9" s="36">
        <f>G9-H9</f>
        <v>5600</v>
      </c>
      <c r="J9" s="42">
        <v>8</v>
      </c>
      <c r="K9" s="140">
        <v>0</v>
      </c>
      <c r="L9" s="144">
        <v>0</v>
      </c>
      <c r="M9" s="142">
        <v>0</v>
      </c>
      <c r="N9" s="144">
        <v>0</v>
      </c>
      <c r="O9" s="39">
        <v>0</v>
      </c>
      <c r="P9" s="142">
        <f>I9-J9-K9-L9-M9-N9-O9</f>
        <v>5592</v>
      </c>
      <c r="Q9" s="38" t="s">
        <v>477</v>
      </c>
      <c r="R9" s="39" t="s">
        <v>478</v>
      </c>
      <c r="S9" s="40" t="s">
        <v>32</v>
      </c>
      <c r="T9" s="138" t="s">
        <v>33</v>
      </c>
      <c r="U9" s="85">
        <v>0</v>
      </c>
      <c r="V9" s="86">
        <v>0</v>
      </c>
      <c r="W9" s="86">
        <v>0</v>
      </c>
      <c r="X9" s="87">
        <v>41783</v>
      </c>
      <c r="Y9" s="87">
        <v>41789</v>
      </c>
      <c r="Z9" s="84"/>
    </row>
    <row r="10" spans="1:26" ht="15.75">
      <c r="A10" s="34">
        <v>447</v>
      </c>
      <c r="B10" s="43" t="s">
        <v>115</v>
      </c>
      <c r="C10" s="43" t="s">
        <v>143</v>
      </c>
      <c r="D10" s="43" t="s">
        <v>81</v>
      </c>
      <c r="E10" s="44">
        <v>14000</v>
      </c>
      <c r="F10" s="36">
        <f>E10*0.1</f>
        <v>1400</v>
      </c>
      <c r="G10" s="36">
        <f>E10-F10</f>
        <v>12600</v>
      </c>
      <c r="H10" s="42">
        <v>1400</v>
      </c>
      <c r="I10" s="36">
        <f>G10-H10</f>
        <v>11200</v>
      </c>
      <c r="J10" s="44">
        <v>16</v>
      </c>
      <c r="K10" s="83">
        <v>0</v>
      </c>
      <c r="L10" s="144">
        <v>0</v>
      </c>
      <c r="M10" s="142">
        <v>0</v>
      </c>
      <c r="N10" s="144">
        <v>0</v>
      </c>
      <c r="O10" s="39">
        <v>0</v>
      </c>
      <c r="P10" s="142">
        <f>I10-J10-K10-L10-M10-N10-O10</f>
        <v>11184</v>
      </c>
      <c r="Q10" s="38" t="s">
        <v>144</v>
      </c>
      <c r="R10" s="39" t="s">
        <v>145</v>
      </c>
      <c r="S10" s="40" t="s">
        <v>32</v>
      </c>
      <c r="T10" s="138" t="s">
        <v>33</v>
      </c>
      <c r="U10" s="85">
        <v>0</v>
      </c>
      <c r="V10" s="86">
        <v>0</v>
      </c>
      <c r="W10" s="86">
        <v>0</v>
      </c>
      <c r="X10" s="87">
        <v>41783</v>
      </c>
      <c r="Y10" s="87">
        <v>41789</v>
      </c>
      <c r="Z10" s="84"/>
    </row>
    <row r="11" spans="1:26" ht="15.75">
      <c r="A11" s="73">
        <v>1162</v>
      </c>
      <c r="B11" s="74" t="s">
        <v>235</v>
      </c>
      <c r="C11" s="74" t="s">
        <v>236</v>
      </c>
      <c r="D11" s="74" t="s">
        <v>237</v>
      </c>
      <c r="E11" s="75">
        <v>60000</v>
      </c>
      <c r="F11" s="76">
        <f>E11*0.1</f>
        <v>6000</v>
      </c>
      <c r="G11" s="76">
        <f>E11-F11</f>
        <v>54000</v>
      </c>
      <c r="H11" s="77">
        <v>0</v>
      </c>
      <c r="I11" s="76">
        <f>G11-H11</f>
        <v>54000</v>
      </c>
      <c r="J11" s="77">
        <v>0</v>
      </c>
      <c r="K11" s="161">
        <v>0</v>
      </c>
      <c r="L11" s="144">
        <v>0</v>
      </c>
      <c r="M11" s="142">
        <v>0</v>
      </c>
      <c r="N11" s="144">
        <v>0</v>
      </c>
      <c r="O11" s="39">
        <v>0</v>
      </c>
      <c r="P11" s="162">
        <f>I11-J11-K11-L11-M11-N11-O11</f>
        <v>54000</v>
      </c>
      <c r="Q11" s="79" t="s">
        <v>24</v>
      </c>
      <c r="R11" s="78"/>
      <c r="S11" s="79" t="s">
        <v>213</v>
      </c>
      <c r="T11" s="163"/>
      <c r="U11" s="137">
        <v>0</v>
      </c>
      <c r="V11" s="125">
        <v>1</v>
      </c>
      <c r="W11" s="125">
        <v>0</v>
      </c>
      <c r="X11" s="87">
        <v>41783</v>
      </c>
      <c r="Y11" s="87">
        <v>41789</v>
      </c>
      <c r="Z11" s="126"/>
    </row>
    <row r="12" spans="1:26" ht="15.75">
      <c r="A12" s="73">
        <v>1162</v>
      </c>
      <c r="B12" s="73" t="s">
        <v>235</v>
      </c>
      <c r="C12" s="73" t="s">
        <v>236</v>
      </c>
      <c r="D12" s="73" t="s">
        <v>237</v>
      </c>
      <c r="E12" s="77">
        <v>4600</v>
      </c>
      <c r="F12" s="76">
        <v>460</v>
      </c>
      <c r="G12" s="76">
        <v>4140</v>
      </c>
      <c r="H12" s="77"/>
      <c r="I12" s="76">
        <v>4140</v>
      </c>
      <c r="J12" s="77">
        <v>0</v>
      </c>
      <c r="K12" s="161"/>
      <c r="L12" s="144">
        <v>0</v>
      </c>
      <c r="M12" s="142">
        <v>0</v>
      </c>
      <c r="N12" s="144">
        <v>0</v>
      </c>
      <c r="O12" s="39">
        <v>0</v>
      </c>
      <c r="P12" s="162">
        <f>I12-J12-K12-L12-M12-N12-O12</f>
        <v>4140</v>
      </c>
      <c r="Q12" s="79" t="s">
        <v>24</v>
      </c>
      <c r="R12" s="78"/>
      <c r="S12" s="79" t="s">
        <v>213</v>
      </c>
      <c r="T12" s="163" t="s">
        <v>214</v>
      </c>
      <c r="U12" s="137">
        <v>0</v>
      </c>
      <c r="V12" s="125">
        <v>1</v>
      </c>
      <c r="W12" s="125">
        <v>0</v>
      </c>
      <c r="X12" s="87">
        <v>41783</v>
      </c>
      <c r="Y12" s="87">
        <v>41789</v>
      </c>
      <c r="Z12" s="126"/>
    </row>
    <row r="13" spans="1:26" ht="15.75">
      <c r="A13" s="73">
        <v>1162</v>
      </c>
      <c r="B13" s="73" t="s">
        <v>235</v>
      </c>
      <c r="C13" s="73" t="s">
        <v>236</v>
      </c>
      <c r="D13" s="80"/>
      <c r="E13" s="77">
        <v>7000</v>
      </c>
      <c r="F13" s="76">
        <v>700</v>
      </c>
      <c r="G13" s="76">
        <v>6300</v>
      </c>
      <c r="H13" s="77"/>
      <c r="I13" s="76">
        <v>6300</v>
      </c>
      <c r="J13" s="77">
        <v>0</v>
      </c>
      <c r="K13" s="164">
        <v>0</v>
      </c>
      <c r="L13" s="144">
        <v>0</v>
      </c>
      <c r="M13" s="142">
        <v>0</v>
      </c>
      <c r="N13" s="144">
        <v>0</v>
      </c>
      <c r="O13" s="39">
        <v>0</v>
      </c>
      <c r="P13" s="162">
        <f>I13-J13-K13-L13-M13-N13-O13</f>
        <v>6300</v>
      </c>
      <c r="Q13" s="79" t="s">
        <v>24</v>
      </c>
      <c r="R13" s="163"/>
      <c r="S13" s="79" t="s">
        <v>213</v>
      </c>
      <c r="T13" s="163" t="s">
        <v>629</v>
      </c>
      <c r="U13" s="137">
        <v>0</v>
      </c>
      <c r="V13" s="125">
        <v>1</v>
      </c>
      <c r="W13" s="125">
        <v>0</v>
      </c>
      <c r="X13" s="87">
        <v>41783</v>
      </c>
      <c r="Y13" s="87">
        <v>41789</v>
      </c>
      <c r="Z13" s="126"/>
    </row>
    <row r="14" spans="1:26" ht="15.75">
      <c r="A14" s="32">
        <v>2395</v>
      </c>
      <c r="B14" s="32" t="s">
        <v>624</v>
      </c>
      <c r="C14" s="32" t="s">
        <v>625</v>
      </c>
      <c r="D14" s="32" t="s">
        <v>626</v>
      </c>
      <c r="E14" s="41">
        <v>1000</v>
      </c>
      <c r="F14" s="36">
        <v>0</v>
      </c>
      <c r="G14" s="36">
        <f>E14-F14</f>
        <v>1000</v>
      </c>
      <c r="H14" s="42">
        <v>100</v>
      </c>
      <c r="I14" s="36">
        <f>G14-H14</f>
        <v>900</v>
      </c>
      <c r="J14" s="42">
        <v>1</v>
      </c>
      <c r="K14" s="140">
        <v>0</v>
      </c>
      <c r="L14" s="166">
        <v>0</v>
      </c>
      <c r="M14" s="142">
        <v>0</v>
      </c>
      <c r="N14" s="166">
        <v>0</v>
      </c>
      <c r="O14" s="168">
        <v>1000</v>
      </c>
      <c r="P14" s="142">
        <f>I14-J14-K14-L14-M14-N14-O14</f>
        <v>-101</v>
      </c>
      <c r="Q14" s="39" t="s">
        <v>627</v>
      </c>
      <c r="R14" s="39" t="s">
        <v>628</v>
      </c>
      <c r="S14" s="40" t="s">
        <v>113</v>
      </c>
      <c r="T14" s="138" t="s">
        <v>147</v>
      </c>
      <c r="U14" s="85">
        <v>0</v>
      </c>
      <c r="V14" s="86">
        <v>0</v>
      </c>
      <c r="W14" s="86">
        <v>0</v>
      </c>
      <c r="X14" s="87">
        <v>41783</v>
      </c>
      <c r="Y14" s="87">
        <v>41789</v>
      </c>
      <c r="Z14" s="84"/>
    </row>
    <row r="15" spans="1:26" ht="15.75">
      <c r="A15" s="32">
        <v>2548</v>
      </c>
      <c r="B15" s="32" t="s">
        <v>683</v>
      </c>
      <c r="C15" s="32" t="s">
        <v>684</v>
      </c>
      <c r="D15" s="32" t="s">
        <v>440</v>
      </c>
      <c r="E15" s="41">
        <v>1000</v>
      </c>
      <c r="F15" s="36">
        <v>0</v>
      </c>
      <c r="G15" s="36">
        <f>E15-F15</f>
        <v>1000</v>
      </c>
      <c r="H15" s="42">
        <v>0</v>
      </c>
      <c r="I15" s="36">
        <f>G15-H15</f>
        <v>1000</v>
      </c>
      <c r="J15" s="42">
        <v>1</v>
      </c>
      <c r="K15" s="140">
        <v>0</v>
      </c>
      <c r="L15" s="144">
        <v>0</v>
      </c>
      <c r="M15" s="142">
        <v>0</v>
      </c>
      <c r="N15" s="144">
        <v>0</v>
      </c>
      <c r="O15" s="39">
        <v>0</v>
      </c>
      <c r="P15" s="142">
        <f>I15-J15-K15-L15-M15-N15-O15</f>
        <v>999</v>
      </c>
      <c r="Q15" s="38" t="s">
        <v>233</v>
      </c>
      <c r="R15" s="39"/>
      <c r="S15" s="40" t="s">
        <v>113</v>
      </c>
      <c r="T15" s="138" t="s">
        <v>168</v>
      </c>
      <c r="U15" s="137">
        <v>0</v>
      </c>
      <c r="V15" s="125">
        <v>0</v>
      </c>
      <c r="W15" s="125">
        <v>0</v>
      </c>
      <c r="X15" s="87">
        <v>41783</v>
      </c>
      <c r="Y15" s="87">
        <v>41789</v>
      </c>
      <c r="Z15" s="126"/>
    </row>
    <row r="16" spans="1:26" ht="15.75">
      <c r="A16" s="32">
        <v>3081</v>
      </c>
      <c r="B16" s="34" t="s">
        <v>647</v>
      </c>
      <c r="C16" s="34" t="s">
        <v>431</v>
      </c>
      <c r="D16" s="34" t="s">
        <v>648</v>
      </c>
      <c r="E16" s="41">
        <v>4200</v>
      </c>
      <c r="F16" s="36">
        <v>0</v>
      </c>
      <c r="G16" s="36">
        <f>E16-F16</f>
        <v>4200</v>
      </c>
      <c r="H16" s="42">
        <v>0</v>
      </c>
      <c r="I16" s="36">
        <f>G16-H16</f>
        <v>4200</v>
      </c>
      <c r="J16" s="42">
        <v>5</v>
      </c>
      <c r="K16" s="140">
        <v>0</v>
      </c>
      <c r="L16" s="144">
        <v>0</v>
      </c>
      <c r="M16" s="142">
        <v>0</v>
      </c>
      <c r="N16" s="144">
        <v>0</v>
      </c>
      <c r="O16" s="39">
        <v>0</v>
      </c>
      <c r="P16" s="142">
        <f>I16-J16-K16-L16-M16-N16-O16</f>
        <v>4195</v>
      </c>
      <c r="Q16" s="38" t="s">
        <v>233</v>
      </c>
      <c r="R16" s="39"/>
      <c r="S16" s="40" t="s">
        <v>32</v>
      </c>
      <c r="T16" s="138" t="s">
        <v>41</v>
      </c>
      <c r="U16" s="137">
        <v>0</v>
      </c>
      <c r="V16" s="125">
        <v>0</v>
      </c>
      <c r="W16" s="125">
        <v>0</v>
      </c>
      <c r="X16" s="87">
        <v>41783</v>
      </c>
      <c r="Y16" s="87">
        <v>41789</v>
      </c>
      <c r="Z16" s="126"/>
    </row>
    <row r="17" spans="1:26" ht="15.75">
      <c r="A17" s="32">
        <v>3610</v>
      </c>
      <c r="B17" s="34" t="s">
        <v>531</v>
      </c>
      <c r="C17" s="34" t="s">
        <v>532</v>
      </c>
      <c r="D17" s="34" t="s">
        <v>533</v>
      </c>
      <c r="E17" s="41">
        <v>1000</v>
      </c>
      <c r="F17" s="36">
        <v>0</v>
      </c>
      <c r="G17" s="36">
        <f>E17-F17</f>
        <v>1000</v>
      </c>
      <c r="H17" s="42">
        <v>100</v>
      </c>
      <c r="I17" s="36">
        <f>G17-H17</f>
        <v>900</v>
      </c>
      <c r="J17" s="42">
        <v>1</v>
      </c>
      <c r="K17" s="140">
        <v>0</v>
      </c>
      <c r="L17" s="144">
        <v>0</v>
      </c>
      <c r="M17" s="142">
        <v>0</v>
      </c>
      <c r="N17" s="144">
        <v>0</v>
      </c>
      <c r="O17" s="39">
        <v>0</v>
      </c>
      <c r="P17" s="142">
        <f>I17-J17-K17-L17-M17-N17-O17</f>
        <v>899</v>
      </c>
      <c r="Q17" s="38" t="s">
        <v>534</v>
      </c>
      <c r="R17" s="39" t="s">
        <v>535</v>
      </c>
      <c r="S17" s="40" t="s">
        <v>113</v>
      </c>
      <c r="T17" s="138" t="s">
        <v>175</v>
      </c>
      <c r="U17" s="85">
        <v>0</v>
      </c>
      <c r="V17" s="86">
        <v>0</v>
      </c>
      <c r="W17" s="86">
        <v>0</v>
      </c>
      <c r="X17" s="87">
        <v>41783</v>
      </c>
      <c r="Y17" s="87">
        <v>41789</v>
      </c>
      <c r="Z17" s="84"/>
    </row>
    <row r="18" spans="1:26" ht="15.75">
      <c r="A18" s="32">
        <v>5900</v>
      </c>
      <c r="B18" s="34" t="s">
        <v>561</v>
      </c>
      <c r="C18" s="34" t="s">
        <v>562</v>
      </c>
      <c r="D18" s="34" t="s">
        <v>563</v>
      </c>
      <c r="E18" s="41">
        <v>1000</v>
      </c>
      <c r="F18" s="36">
        <v>0</v>
      </c>
      <c r="G18" s="36">
        <f>E18-F18</f>
        <v>1000</v>
      </c>
      <c r="H18" s="42">
        <v>100</v>
      </c>
      <c r="I18" s="36">
        <f>G18-H18</f>
        <v>900</v>
      </c>
      <c r="J18" s="42">
        <v>1</v>
      </c>
      <c r="K18" s="140">
        <v>0</v>
      </c>
      <c r="L18" s="144">
        <v>0</v>
      </c>
      <c r="M18" s="142">
        <v>0</v>
      </c>
      <c r="N18" s="144">
        <v>0</v>
      </c>
      <c r="O18" s="39">
        <v>0</v>
      </c>
      <c r="P18" s="142">
        <f>I18-J18-K18-L18-M18-N18-O18</f>
        <v>899</v>
      </c>
      <c r="Q18" s="38" t="s">
        <v>564</v>
      </c>
      <c r="R18" s="39" t="s">
        <v>565</v>
      </c>
      <c r="S18" s="40" t="s">
        <v>34</v>
      </c>
      <c r="T18" s="138" t="s">
        <v>35</v>
      </c>
      <c r="U18" s="85">
        <v>0</v>
      </c>
      <c r="V18" s="86">
        <v>0</v>
      </c>
      <c r="W18" s="86">
        <v>0</v>
      </c>
      <c r="X18" s="87">
        <v>41783</v>
      </c>
      <c r="Y18" s="87">
        <v>41789</v>
      </c>
      <c r="Z18" s="84"/>
    </row>
    <row r="19" spans="1:26" ht="15.75">
      <c r="A19" s="32">
        <v>6113</v>
      </c>
      <c r="B19" s="34" t="s">
        <v>732</v>
      </c>
      <c r="C19" s="34" t="s">
        <v>498</v>
      </c>
      <c r="D19" s="34" t="s">
        <v>194</v>
      </c>
      <c r="E19" s="41">
        <v>1000</v>
      </c>
      <c r="F19" s="36">
        <v>0</v>
      </c>
      <c r="G19" s="36">
        <f>E19-F19</f>
        <v>1000</v>
      </c>
      <c r="H19" s="42">
        <v>0</v>
      </c>
      <c r="I19" s="36">
        <f>G19-H19</f>
        <v>1000</v>
      </c>
      <c r="J19" s="42">
        <v>1</v>
      </c>
      <c r="K19" s="140">
        <v>0</v>
      </c>
      <c r="L19" s="144">
        <v>0</v>
      </c>
      <c r="M19" s="142">
        <v>0</v>
      </c>
      <c r="N19" s="144">
        <v>0</v>
      </c>
      <c r="O19" s="39">
        <v>0</v>
      </c>
      <c r="P19" s="142">
        <f>I19-J19-K19-L19-M19-N19-O19</f>
        <v>999</v>
      </c>
      <c r="Q19" s="38" t="s">
        <v>238</v>
      </c>
      <c r="R19" s="39"/>
      <c r="S19" s="40" t="s">
        <v>34</v>
      </c>
      <c r="T19" s="138" t="s">
        <v>35</v>
      </c>
      <c r="U19" s="137">
        <v>0</v>
      </c>
      <c r="V19" s="125">
        <v>0</v>
      </c>
      <c r="W19" s="125">
        <v>0</v>
      </c>
      <c r="X19" s="87">
        <v>41783</v>
      </c>
      <c r="Y19" s="87">
        <v>41789</v>
      </c>
      <c r="Z19" s="126"/>
    </row>
    <row r="20" spans="1:26" ht="15.75">
      <c r="A20" s="32">
        <v>6720</v>
      </c>
      <c r="B20" s="34" t="s">
        <v>260</v>
      </c>
      <c r="C20" s="34" t="s">
        <v>220</v>
      </c>
      <c r="D20" s="34" t="s">
        <v>173</v>
      </c>
      <c r="E20" s="41">
        <v>7000</v>
      </c>
      <c r="F20" s="36">
        <f>E20*0.1</f>
        <v>700</v>
      </c>
      <c r="G20" s="36">
        <f>E20-F20</f>
        <v>6300</v>
      </c>
      <c r="H20" s="42">
        <v>0</v>
      </c>
      <c r="I20" s="36">
        <f>G20-H20</f>
        <v>6300</v>
      </c>
      <c r="J20" s="42">
        <v>10</v>
      </c>
      <c r="K20" s="140">
        <v>0</v>
      </c>
      <c r="L20" s="144">
        <v>0</v>
      </c>
      <c r="M20" s="142">
        <v>0</v>
      </c>
      <c r="N20" s="144">
        <v>0</v>
      </c>
      <c r="O20" s="39">
        <v>0</v>
      </c>
      <c r="P20" s="142">
        <f>I20-J20-K20-L20-M20-N20-O20</f>
        <v>6290</v>
      </c>
      <c r="Q20" s="38" t="s">
        <v>233</v>
      </c>
      <c r="R20" s="39"/>
      <c r="S20" s="40" t="s">
        <v>32</v>
      </c>
      <c r="T20" s="138" t="s">
        <v>41</v>
      </c>
      <c r="U20" s="137">
        <v>0</v>
      </c>
      <c r="V20" s="125">
        <v>0</v>
      </c>
      <c r="W20" s="125">
        <v>0</v>
      </c>
      <c r="X20" s="87">
        <v>41783</v>
      </c>
      <c r="Y20" s="87">
        <v>41789</v>
      </c>
      <c r="Z20" s="126"/>
    </row>
    <row r="21" spans="1:26" ht="15.75">
      <c r="A21" s="32">
        <v>6769</v>
      </c>
      <c r="B21" s="34" t="s">
        <v>526</v>
      </c>
      <c r="C21" s="34" t="s">
        <v>527</v>
      </c>
      <c r="D21" s="34" t="s">
        <v>528</v>
      </c>
      <c r="E21" s="41">
        <v>1000</v>
      </c>
      <c r="F21" s="36">
        <v>0</v>
      </c>
      <c r="G21" s="36">
        <f>E21-F21</f>
        <v>1000</v>
      </c>
      <c r="H21" s="42">
        <v>100</v>
      </c>
      <c r="I21" s="36">
        <f>G21-H21</f>
        <v>900</v>
      </c>
      <c r="J21" s="42">
        <v>1</v>
      </c>
      <c r="K21" s="140">
        <v>0</v>
      </c>
      <c r="L21" s="144">
        <v>0</v>
      </c>
      <c r="M21" s="142">
        <v>0</v>
      </c>
      <c r="N21" s="144">
        <v>0</v>
      </c>
      <c r="O21" s="39">
        <v>0</v>
      </c>
      <c r="P21" s="142">
        <f>I21-J21-K21-L21-M21-N21-O21</f>
        <v>899</v>
      </c>
      <c r="Q21" s="38" t="s">
        <v>529</v>
      </c>
      <c r="R21" s="39" t="s">
        <v>530</v>
      </c>
      <c r="S21" s="40" t="s">
        <v>34</v>
      </c>
      <c r="T21" s="138" t="s">
        <v>45</v>
      </c>
      <c r="U21" s="85">
        <v>0</v>
      </c>
      <c r="V21" s="86">
        <v>0</v>
      </c>
      <c r="W21" s="86">
        <v>0</v>
      </c>
      <c r="X21" s="87">
        <v>41783</v>
      </c>
      <c r="Y21" s="87">
        <v>41789</v>
      </c>
      <c r="Z21" s="84"/>
    </row>
    <row r="22" spans="1:26" ht="15.75">
      <c r="A22" s="32">
        <v>7660</v>
      </c>
      <c r="B22" s="34" t="s">
        <v>101</v>
      </c>
      <c r="C22" s="34" t="s">
        <v>288</v>
      </c>
      <c r="D22" s="34" t="s">
        <v>77</v>
      </c>
      <c r="E22" s="41">
        <v>2000</v>
      </c>
      <c r="F22" s="36">
        <v>0</v>
      </c>
      <c r="G22" s="36">
        <f>E22-F22</f>
        <v>2000</v>
      </c>
      <c r="H22" s="42">
        <v>0</v>
      </c>
      <c r="I22" s="36">
        <f>G22-H22</f>
        <v>2000</v>
      </c>
      <c r="J22" s="42">
        <v>3</v>
      </c>
      <c r="K22" s="140">
        <v>0</v>
      </c>
      <c r="L22" s="144">
        <v>0</v>
      </c>
      <c r="M22" s="142">
        <v>0</v>
      </c>
      <c r="N22" s="144">
        <v>0</v>
      </c>
      <c r="O22" s="39">
        <v>0</v>
      </c>
      <c r="P22" s="142">
        <f>I22-J22-K22-L22-M22-N22-O22</f>
        <v>1997</v>
      </c>
      <c r="Q22" s="44" t="s">
        <v>233</v>
      </c>
      <c r="R22" s="39"/>
      <c r="S22" s="45" t="s">
        <v>32</v>
      </c>
      <c r="T22" s="138" t="s">
        <v>33</v>
      </c>
      <c r="U22" s="137">
        <v>0</v>
      </c>
      <c r="V22" s="125">
        <v>0</v>
      </c>
      <c r="W22" s="125">
        <v>0</v>
      </c>
      <c r="X22" s="87">
        <v>41783</v>
      </c>
      <c r="Y22" s="87">
        <v>41789</v>
      </c>
      <c r="Z22" s="126"/>
    </row>
    <row r="23" spans="1:26" ht="15.75">
      <c r="A23" s="32">
        <v>7724</v>
      </c>
      <c r="B23" s="34" t="s">
        <v>65</v>
      </c>
      <c r="C23" s="34" t="s">
        <v>66</v>
      </c>
      <c r="D23" s="34" t="s">
        <v>67</v>
      </c>
      <c r="E23" s="41">
        <v>2000</v>
      </c>
      <c r="F23" s="36">
        <v>0</v>
      </c>
      <c r="G23" s="36">
        <f>E23-F23</f>
        <v>2000</v>
      </c>
      <c r="H23" s="42">
        <v>200</v>
      </c>
      <c r="I23" s="36">
        <f>G23-H23</f>
        <v>1800</v>
      </c>
      <c r="J23" s="42">
        <v>2</v>
      </c>
      <c r="K23" s="140">
        <v>0</v>
      </c>
      <c r="L23" s="144">
        <v>0</v>
      </c>
      <c r="M23" s="142">
        <v>0</v>
      </c>
      <c r="N23" s="144">
        <v>0</v>
      </c>
      <c r="O23" s="39">
        <v>0</v>
      </c>
      <c r="P23" s="142">
        <f>I23-J23-K23-L23-M23-N23-O23</f>
        <v>1798</v>
      </c>
      <c r="Q23" s="38" t="s">
        <v>68</v>
      </c>
      <c r="R23" s="39" t="s">
        <v>69</v>
      </c>
      <c r="S23" s="40" t="s">
        <v>32</v>
      </c>
      <c r="T23" s="138" t="s">
        <v>41</v>
      </c>
      <c r="U23" s="85">
        <v>0</v>
      </c>
      <c r="V23" s="86">
        <v>0</v>
      </c>
      <c r="W23" s="86">
        <v>0</v>
      </c>
      <c r="X23" s="87">
        <v>41783</v>
      </c>
      <c r="Y23" s="87">
        <v>41789</v>
      </c>
      <c r="Z23" s="84"/>
    </row>
    <row r="24" spans="1:26" ht="15.75">
      <c r="A24" s="32">
        <v>8141</v>
      </c>
      <c r="B24" s="32" t="s">
        <v>271</v>
      </c>
      <c r="C24" s="32" t="s">
        <v>272</v>
      </c>
      <c r="D24" s="32" t="s">
        <v>273</v>
      </c>
      <c r="E24" s="41">
        <v>6000</v>
      </c>
      <c r="F24" s="36">
        <f>E24*0.1</f>
        <v>600</v>
      </c>
      <c r="G24" s="36">
        <f>E24-F24</f>
        <v>5400</v>
      </c>
      <c r="H24" s="42">
        <v>0</v>
      </c>
      <c r="I24" s="36">
        <f>G24-H24</f>
        <v>5400</v>
      </c>
      <c r="J24" s="42">
        <v>8</v>
      </c>
      <c r="K24" s="140">
        <v>0</v>
      </c>
      <c r="L24" s="144">
        <v>0</v>
      </c>
      <c r="M24" s="142">
        <v>0</v>
      </c>
      <c r="N24" s="144">
        <v>0</v>
      </c>
      <c r="O24" s="39">
        <v>0</v>
      </c>
      <c r="P24" s="142">
        <f>I24-J24-K24-L24-M24-N24-O24</f>
        <v>5392</v>
      </c>
      <c r="Q24" s="38" t="s">
        <v>233</v>
      </c>
      <c r="R24" s="39"/>
      <c r="S24" s="40" t="s">
        <v>32</v>
      </c>
      <c r="T24" s="138" t="s">
        <v>33</v>
      </c>
      <c r="U24" s="137">
        <v>0</v>
      </c>
      <c r="V24" s="125">
        <v>0</v>
      </c>
      <c r="W24" s="125">
        <v>0</v>
      </c>
      <c r="X24" s="87">
        <v>41783</v>
      </c>
      <c r="Y24" s="87">
        <v>41789</v>
      </c>
      <c r="Z24" s="126"/>
    </row>
    <row r="25" spans="1:26" ht="15.75">
      <c r="A25" s="46">
        <v>9209</v>
      </c>
      <c r="B25" s="47" t="s">
        <v>659</v>
      </c>
      <c r="C25" s="44" t="s">
        <v>660</v>
      </c>
      <c r="D25" s="44" t="s">
        <v>661</v>
      </c>
      <c r="E25" s="41">
        <v>3000</v>
      </c>
      <c r="F25" s="36">
        <v>0</v>
      </c>
      <c r="G25" s="36">
        <f>E25-F25</f>
        <v>3000</v>
      </c>
      <c r="H25" s="42">
        <v>0</v>
      </c>
      <c r="I25" s="36">
        <f>G25-H25</f>
        <v>3000</v>
      </c>
      <c r="J25" s="42">
        <v>4</v>
      </c>
      <c r="K25" s="140">
        <v>0</v>
      </c>
      <c r="L25" s="144">
        <v>0</v>
      </c>
      <c r="M25" s="142">
        <v>0</v>
      </c>
      <c r="N25" s="144">
        <v>0</v>
      </c>
      <c r="O25" s="39">
        <v>0</v>
      </c>
      <c r="P25" s="142">
        <f>I25-J25-K25-L25-M25-N25-O25</f>
        <v>2996</v>
      </c>
      <c r="Q25" s="38" t="s">
        <v>233</v>
      </c>
      <c r="R25" s="39"/>
      <c r="S25" s="40" t="s">
        <v>113</v>
      </c>
      <c r="T25" s="138" t="s">
        <v>175</v>
      </c>
      <c r="U25" s="137">
        <v>0</v>
      </c>
      <c r="V25" s="125">
        <v>0</v>
      </c>
      <c r="W25" s="125">
        <v>0</v>
      </c>
      <c r="X25" s="87">
        <v>41783</v>
      </c>
      <c r="Y25" s="87">
        <v>41789</v>
      </c>
      <c r="Z25" s="126"/>
    </row>
    <row r="26" spans="1:26" ht="15.75">
      <c r="A26" s="32">
        <v>9226</v>
      </c>
      <c r="B26" s="34" t="s">
        <v>583</v>
      </c>
      <c r="C26" s="34" t="s">
        <v>584</v>
      </c>
      <c r="D26" s="34" t="s">
        <v>293</v>
      </c>
      <c r="E26" s="41">
        <v>2000</v>
      </c>
      <c r="F26" s="36">
        <v>0</v>
      </c>
      <c r="G26" s="36">
        <f>E26-F26</f>
        <v>2000</v>
      </c>
      <c r="H26" s="42">
        <v>200</v>
      </c>
      <c r="I26" s="36">
        <f>G26-H26</f>
        <v>1800</v>
      </c>
      <c r="J26" s="42">
        <v>2</v>
      </c>
      <c r="K26" s="140">
        <v>0</v>
      </c>
      <c r="L26" s="144">
        <v>0</v>
      </c>
      <c r="M26" s="142">
        <v>0</v>
      </c>
      <c r="N26" s="144">
        <v>0</v>
      </c>
      <c r="O26" s="39">
        <v>0</v>
      </c>
      <c r="P26" s="142">
        <f>I26-J26-K26-L26-M26-N26-O26</f>
        <v>1798</v>
      </c>
      <c r="Q26" s="38" t="s">
        <v>585</v>
      </c>
      <c r="R26" s="39" t="s">
        <v>586</v>
      </c>
      <c r="S26" s="40" t="s">
        <v>34</v>
      </c>
      <c r="T26" s="138" t="s">
        <v>35</v>
      </c>
      <c r="U26" s="85">
        <v>0</v>
      </c>
      <c r="V26" s="86">
        <v>0</v>
      </c>
      <c r="W26" s="86">
        <v>0</v>
      </c>
      <c r="X26" s="87">
        <v>41783</v>
      </c>
      <c r="Y26" s="87">
        <v>41789</v>
      </c>
      <c r="Z26" s="84"/>
    </row>
    <row r="27" spans="1:26" ht="15.75">
      <c r="A27" s="32">
        <v>9499</v>
      </c>
      <c r="B27" s="34" t="s">
        <v>308</v>
      </c>
      <c r="C27" s="34" t="s">
        <v>309</v>
      </c>
      <c r="D27" s="34" t="s">
        <v>310</v>
      </c>
      <c r="E27" s="41">
        <v>2000</v>
      </c>
      <c r="F27" s="36">
        <v>0</v>
      </c>
      <c r="G27" s="36">
        <f>E27-F27</f>
        <v>2000</v>
      </c>
      <c r="H27" s="42">
        <v>0</v>
      </c>
      <c r="I27" s="36">
        <f>G27-H27</f>
        <v>2000</v>
      </c>
      <c r="J27" s="42">
        <v>2</v>
      </c>
      <c r="K27" s="140">
        <v>0</v>
      </c>
      <c r="L27" s="144">
        <v>0</v>
      </c>
      <c r="M27" s="142">
        <v>0</v>
      </c>
      <c r="N27" s="144">
        <v>0</v>
      </c>
      <c r="O27" s="39">
        <v>0</v>
      </c>
      <c r="P27" s="142">
        <f>I27-J27-K27-L27-M27-N27-O27</f>
        <v>1998</v>
      </c>
      <c r="Q27" s="38" t="s">
        <v>233</v>
      </c>
      <c r="R27" s="39"/>
      <c r="S27" s="40" t="s">
        <v>34</v>
      </c>
      <c r="T27" s="138" t="s">
        <v>45</v>
      </c>
      <c r="U27" s="137">
        <v>0</v>
      </c>
      <c r="V27" s="125">
        <v>0</v>
      </c>
      <c r="W27" s="125">
        <v>0</v>
      </c>
      <c r="X27" s="87">
        <v>41783</v>
      </c>
      <c r="Y27" s="87">
        <v>41789</v>
      </c>
      <c r="Z27" s="126"/>
    </row>
    <row r="28" spans="1:26" ht="15.75">
      <c r="A28" s="32">
        <v>10413</v>
      </c>
      <c r="B28" s="34" t="s">
        <v>678</v>
      </c>
      <c r="C28" s="34" t="s">
        <v>679</v>
      </c>
      <c r="D28" s="34" t="s">
        <v>680</v>
      </c>
      <c r="E28" s="41">
        <v>1000</v>
      </c>
      <c r="F28" s="36">
        <v>0</v>
      </c>
      <c r="G28" s="36">
        <f>E28-F28</f>
        <v>1000</v>
      </c>
      <c r="H28" s="42">
        <v>0</v>
      </c>
      <c r="I28" s="36">
        <f>G28-H28</f>
        <v>1000</v>
      </c>
      <c r="J28" s="42">
        <v>1</v>
      </c>
      <c r="K28" s="140">
        <v>0</v>
      </c>
      <c r="L28" s="144">
        <v>0</v>
      </c>
      <c r="M28" s="142">
        <v>0</v>
      </c>
      <c r="N28" s="144">
        <v>0</v>
      </c>
      <c r="O28" s="39">
        <v>0</v>
      </c>
      <c r="P28" s="142">
        <f>I28-J28-K28-L28-M28-N28-O28</f>
        <v>999</v>
      </c>
      <c r="Q28" s="38" t="s">
        <v>233</v>
      </c>
      <c r="R28" s="39"/>
      <c r="S28" s="40" t="s">
        <v>34</v>
      </c>
      <c r="T28" s="138" t="s">
        <v>35</v>
      </c>
      <c r="U28" s="137">
        <v>0</v>
      </c>
      <c r="V28" s="125">
        <v>0</v>
      </c>
      <c r="W28" s="125">
        <v>0</v>
      </c>
      <c r="X28" s="87">
        <v>41783</v>
      </c>
      <c r="Y28" s="87">
        <v>41789</v>
      </c>
      <c r="Z28" s="126"/>
    </row>
    <row r="29" spans="1:26" ht="15.75">
      <c r="A29" s="32">
        <v>10592</v>
      </c>
      <c r="B29" s="34" t="s">
        <v>75</v>
      </c>
      <c r="C29" s="34" t="s">
        <v>76</v>
      </c>
      <c r="D29" s="34" t="s">
        <v>77</v>
      </c>
      <c r="E29" s="41">
        <v>1000</v>
      </c>
      <c r="F29" s="36">
        <v>0</v>
      </c>
      <c r="G29" s="36">
        <f>E29-F29</f>
        <v>1000</v>
      </c>
      <c r="H29" s="42">
        <v>100</v>
      </c>
      <c r="I29" s="36">
        <f>G29-H29</f>
        <v>900</v>
      </c>
      <c r="J29" s="42">
        <v>1</v>
      </c>
      <c r="K29" s="140">
        <v>0</v>
      </c>
      <c r="L29" s="144">
        <v>0</v>
      </c>
      <c r="M29" s="142">
        <v>0</v>
      </c>
      <c r="N29" s="144">
        <v>0</v>
      </c>
      <c r="O29" s="39">
        <v>0</v>
      </c>
      <c r="P29" s="142">
        <f>I29-J29-K29-L29-M29-N29-O29</f>
        <v>899</v>
      </c>
      <c r="Q29" s="38" t="s">
        <v>78</v>
      </c>
      <c r="R29" s="39" t="s">
        <v>79</v>
      </c>
      <c r="S29" s="40" t="s">
        <v>32</v>
      </c>
      <c r="T29" s="138" t="s">
        <v>47</v>
      </c>
      <c r="U29" s="85">
        <v>0</v>
      </c>
      <c r="V29" s="86">
        <v>0</v>
      </c>
      <c r="W29" s="86">
        <v>0</v>
      </c>
      <c r="X29" s="87">
        <v>41783</v>
      </c>
      <c r="Y29" s="87">
        <v>41789</v>
      </c>
      <c r="Z29" s="84"/>
    </row>
    <row r="30" spans="1:26" ht="15.75">
      <c r="A30" s="32">
        <v>11706</v>
      </c>
      <c r="B30" s="34" t="s">
        <v>166</v>
      </c>
      <c r="C30" s="34" t="s">
        <v>283</v>
      </c>
      <c r="D30" s="34" t="s">
        <v>284</v>
      </c>
      <c r="E30" s="41">
        <v>3000</v>
      </c>
      <c r="F30" s="36">
        <v>0</v>
      </c>
      <c r="G30" s="36">
        <f>E30-F30</f>
        <v>3000</v>
      </c>
      <c r="H30" s="42">
        <v>0</v>
      </c>
      <c r="I30" s="36">
        <f>G30-H30</f>
        <v>3000</v>
      </c>
      <c r="J30" s="42">
        <v>0</v>
      </c>
      <c r="K30" s="140">
        <v>0</v>
      </c>
      <c r="L30" s="144">
        <v>0</v>
      </c>
      <c r="M30" s="142">
        <v>0</v>
      </c>
      <c r="N30" s="144">
        <v>0</v>
      </c>
      <c r="O30" s="39">
        <v>0</v>
      </c>
      <c r="P30" s="142">
        <f>I30-J30-K30-L30-M30-N30-O30</f>
        <v>3000</v>
      </c>
      <c r="Q30" s="38" t="s">
        <v>233</v>
      </c>
      <c r="R30" s="39"/>
      <c r="S30" s="40" t="s">
        <v>34</v>
      </c>
      <c r="T30" s="138" t="s">
        <v>35</v>
      </c>
      <c r="U30" s="137">
        <v>0</v>
      </c>
      <c r="V30" s="125">
        <v>0</v>
      </c>
      <c r="W30" s="125">
        <v>0</v>
      </c>
      <c r="X30" s="87">
        <v>41783</v>
      </c>
      <c r="Y30" s="87">
        <v>41789</v>
      </c>
      <c r="Z30" s="126"/>
    </row>
    <row r="31" spans="1:26" ht="15.75">
      <c r="A31" s="32">
        <v>12813</v>
      </c>
      <c r="B31" s="34" t="s">
        <v>681</v>
      </c>
      <c r="C31" s="34" t="s">
        <v>682</v>
      </c>
      <c r="D31" s="34" t="s">
        <v>255</v>
      </c>
      <c r="E31" s="41">
        <v>1000</v>
      </c>
      <c r="F31" s="36">
        <v>0</v>
      </c>
      <c r="G31" s="36">
        <f>E31-F31</f>
        <v>1000</v>
      </c>
      <c r="H31" s="42">
        <v>0</v>
      </c>
      <c r="I31" s="36">
        <f>G31-H31</f>
        <v>1000</v>
      </c>
      <c r="J31" s="42">
        <v>0</v>
      </c>
      <c r="K31" s="140">
        <v>0</v>
      </c>
      <c r="L31" s="144">
        <v>0</v>
      </c>
      <c r="M31" s="142">
        <v>0</v>
      </c>
      <c r="N31" s="144">
        <v>0</v>
      </c>
      <c r="O31" s="39">
        <v>0</v>
      </c>
      <c r="P31" s="142">
        <f>I31-J31-K31-L31-M31-N31-O31</f>
        <v>1000</v>
      </c>
      <c r="Q31" s="38" t="s">
        <v>233</v>
      </c>
      <c r="R31" s="39"/>
      <c r="S31" s="40" t="s">
        <v>34</v>
      </c>
      <c r="T31" s="138" t="s">
        <v>35</v>
      </c>
      <c r="U31" s="137">
        <v>0</v>
      </c>
      <c r="V31" s="125">
        <v>0</v>
      </c>
      <c r="W31" s="125">
        <v>0</v>
      </c>
      <c r="X31" s="87">
        <v>41783</v>
      </c>
      <c r="Y31" s="87">
        <v>41789</v>
      </c>
      <c r="Z31" s="126"/>
    </row>
    <row r="32" spans="1:26" ht="15.75">
      <c r="A32" s="46">
        <v>13292</v>
      </c>
      <c r="B32" s="44" t="s">
        <v>654</v>
      </c>
      <c r="C32" s="44" t="s">
        <v>655</v>
      </c>
      <c r="D32" s="44" t="s">
        <v>656</v>
      </c>
      <c r="E32" s="41">
        <v>3600</v>
      </c>
      <c r="F32" s="36">
        <v>0</v>
      </c>
      <c r="G32" s="36">
        <f>E32-F32</f>
        <v>3600</v>
      </c>
      <c r="H32" s="42">
        <v>0</v>
      </c>
      <c r="I32" s="36">
        <f>G32-H32</f>
        <v>3600</v>
      </c>
      <c r="J32" s="42">
        <v>4</v>
      </c>
      <c r="K32" s="140">
        <v>0</v>
      </c>
      <c r="L32" s="144">
        <v>0</v>
      </c>
      <c r="M32" s="142">
        <v>0</v>
      </c>
      <c r="N32" s="144">
        <v>0</v>
      </c>
      <c r="O32" s="39">
        <v>0</v>
      </c>
      <c r="P32" s="142">
        <f>I32-J32-K32-L32-M32-N32-O32</f>
        <v>3596</v>
      </c>
      <c r="Q32" s="39" t="s">
        <v>233</v>
      </c>
      <c r="R32" s="39"/>
      <c r="S32" s="40" t="s">
        <v>32</v>
      </c>
      <c r="T32" s="138" t="s">
        <v>33</v>
      </c>
      <c r="U32" s="137">
        <v>0</v>
      </c>
      <c r="V32" s="125">
        <v>0</v>
      </c>
      <c r="W32" s="125">
        <v>0</v>
      </c>
      <c r="X32" s="87">
        <v>41783</v>
      </c>
      <c r="Y32" s="87">
        <v>41789</v>
      </c>
      <c r="Z32" s="126"/>
    </row>
    <row r="33" spans="1:26" ht="15.75">
      <c r="A33" s="32">
        <v>13689</v>
      </c>
      <c r="B33" s="32" t="s">
        <v>600</v>
      </c>
      <c r="C33" s="32" t="s">
        <v>262</v>
      </c>
      <c r="D33" s="32" t="s">
        <v>484</v>
      </c>
      <c r="E33" s="41">
        <v>4000</v>
      </c>
      <c r="F33" s="36">
        <v>0</v>
      </c>
      <c r="G33" s="36">
        <f>E33-F33</f>
        <v>4000</v>
      </c>
      <c r="H33" s="42">
        <v>400</v>
      </c>
      <c r="I33" s="36">
        <f>G33-H33</f>
        <v>3600</v>
      </c>
      <c r="J33" s="42">
        <v>4</v>
      </c>
      <c r="K33" s="140">
        <v>0</v>
      </c>
      <c r="L33" s="144">
        <v>0</v>
      </c>
      <c r="M33" s="142">
        <v>0</v>
      </c>
      <c r="N33" s="144">
        <v>0</v>
      </c>
      <c r="O33" s="39">
        <v>0</v>
      </c>
      <c r="P33" s="142">
        <f>I33-J33-K33-L33-M33-N33-O33</f>
        <v>3596</v>
      </c>
      <c r="Q33" s="39" t="s">
        <v>601</v>
      </c>
      <c r="R33" s="38" t="s">
        <v>602</v>
      </c>
      <c r="S33" s="45" t="s">
        <v>34</v>
      </c>
      <c r="T33" s="138" t="s">
        <v>35</v>
      </c>
      <c r="U33" s="85">
        <v>0</v>
      </c>
      <c r="V33" s="86">
        <v>0</v>
      </c>
      <c r="W33" s="86">
        <v>0</v>
      </c>
      <c r="X33" s="87">
        <v>41783</v>
      </c>
      <c r="Y33" s="87">
        <v>41789</v>
      </c>
      <c r="Z33" s="84"/>
    </row>
    <row r="34" spans="1:26" ht="15.75">
      <c r="A34" s="32">
        <v>13885</v>
      </c>
      <c r="B34" s="34" t="s">
        <v>125</v>
      </c>
      <c r="C34" s="34" t="s">
        <v>126</v>
      </c>
      <c r="D34" s="34" t="s">
        <v>127</v>
      </c>
      <c r="E34" s="41">
        <v>1000</v>
      </c>
      <c r="F34" s="36">
        <v>0</v>
      </c>
      <c r="G34" s="36">
        <f>E34-F34</f>
        <v>1000</v>
      </c>
      <c r="H34" s="42">
        <v>100</v>
      </c>
      <c r="I34" s="36">
        <f>G34-H34</f>
        <v>900</v>
      </c>
      <c r="J34" s="42">
        <v>1</v>
      </c>
      <c r="K34" s="140">
        <v>0</v>
      </c>
      <c r="L34" s="144">
        <v>0</v>
      </c>
      <c r="M34" s="142">
        <v>0</v>
      </c>
      <c r="N34" s="144">
        <v>0</v>
      </c>
      <c r="O34" s="39">
        <v>0</v>
      </c>
      <c r="P34" s="142">
        <f>I34-J34-K34-L34-M34-N34-O34</f>
        <v>899</v>
      </c>
      <c r="Q34" s="44" t="s">
        <v>128</v>
      </c>
      <c r="R34" s="44" t="s">
        <v>129</v>
      </c>
      <c r="S34" s="45" t="s">
        <v>32</v>
      </c>
      <c r="T34" s="44" t="s">
        <v>33</v>
      </c>
      <c r="U34" s="85">
        <v>0</v>
      </c>
      <c r="V34" s="86">
        <v>0</v>
      </c>
      <c r="W34" s="86">
        <v>0</v>
      </c>
      <c r="X34" s="87">
        <v>41783</v>
      </c>
      <c r="Y34" s="87">
        <v>41789</v>
      </c>
      <c r="Z34" s="84"/>
    </row>
    <row r="35" spans="1:26" ht="15.75">
      <c r="A35" s="32">
        <v>13983</v>
      </c>
      <c r="B35" s="34" t="s">
        <v>319</v>
      </c>
      <c r="C35" s="34" t="s">
        <v>320</v>
      </c>
      <c r="D35" s="34" t="s">
        <v>258</v>
      </c>
      <c r="E35" s="41">
        <v>17000</v>
      </c>
      <c r="F35" s="36">
        <f>E35*0.1</f>
        <v>1700</v>
      </c>
      <c r="G35" s="36">
        <f>E35-F35</f>
        <v>15300</v>
      </c>
      <c r="H35" s="42">
        <v>0</v>
      </c>
      <c r="I35" s="36">
        <f>G35-H35</f>
        <v>15300</v>
      </c>
      <c r="J35" s="42">
        <v>11</v>
      </c>
      <c r="K35" s="140">
        <v>0</v>
      </c>
      <c r="L35" s="144">
        <v>0</v>
      </c>
      <c r="M35" s="142">
        <v>0</v>
      </c>
      <c r="N35" s="144">
        <v>0</v>
      </c>
      <c r="O35" s="39">
        <v>0</v>
      </c>
      <c r="P35" s="142">
        <f>I35-J35-K35-L35-M35-N35-O35</f>
        <v>15289</v>
      </c>
      <c r="Q35" s="38" t="s">
        <v>233</v>
      </c>
      <c r="R35" s="39"/>
      <c r="S35" s="40" t="s">
        <v>32</v>
      </c>
      <c r="T35" s="138" t="s">
        <v>48</v>
      </c>
      <c r="U35" s="137">
        <v>0</v>
      </c>
      <c r="V35" s="125">
        <v>0</v>
      </c>
      <c r="W35" s="125">
        <v>0</v>
      </c>
      <c r="X35" s="87">
        <v>41783</v>
      </c>
      <c r="Y35" s="87">
        <v>41789</v>
      </c>
      <c r="Z35" s="126"/>
    </row>
    <row r="36" spans="1:26" ht="15.75">
      <c r="A36" s="32">
        <v>14075</v>
      </c>
      <c r="B36" s="32" t="s">
        <v>44</v>
      </c>
      <c r="C36" s="32" t="s">
        <v>97</v>
      </c>
      <c r="D36" s="32" t="s">
        <v>98</v>
      </c>
      <c r="E36" s="41">
        <v>2000</v>
      </c>
      <c r="F36" s="36">
        <v>0</v>
      </c>
      <c r="G36" s="36">
        <f>E36-F36</f>
        <v>2000</v>
      </c>
      <c r="H36" s="42">
        <v>200</v>
      </c>
      <c r="I36" s="36">
        <f>G36-H36</f>
        <v>1800</v>
      </c>
      <c r="J36" s="42">
        <v>2</v>
      </c>
      <c r="K36" s="140">
        <v>0</v>
      </c>
      <c r="L36" s="144">
        <v>0</v>
      </c>
      <c r="M36" s="142">
        <v>0</v>
      </c>
      <c r="N36" s="144">
        <v>0</v>
      </c>
      <c r="O36" s="39">
        <v>0</v>
      </c>
      <c r="P36" s="142">
        <f>I36-J36-K36-L36-M36-N36-O36</f>
        <v>1798</v>
      </c>
      <c r="Q36" s="38" t="s">
        <v>99</v>
      </c>
      <c r="R36" s="39" t="s">
        <v>100</v>
      </c>
      <c r="S36" s="40" t="s">
        <v>34</v>
      </c>
      <c r="T36" s="138" t="s">
        <v>54</v>
      </c>
      <c r="U36" s="85">
        <v>0</v>
      </c>
      <c r="V36" s="86">
        <v>0</v>
      </c>
      <c r="W36" s="86">
        <v>0</v>
      </c>
      <c r="X36" s="87">
        <v>41783</v>
      </c>
      <c r="Y36" s="87">
        <v>41789</v>
      </c>
      <c r="Z36" s="84"/>
    </row>
    <row r="37" spans="1:26" ht="15.75">
      <c r="A37" s="34">
        <v>14085</v>
      </c>
      <c r="B37" s="43" t="s">
        <v>44</v>
      </c>
      <c r="C37" s="43" t="s">
        <v>148</v>
      </c>
      <c r="D37" s="43" t="s">
        <v>149</v>
      </c>
      <c r="E37" s="41">
        <v>1000</v>
      </c>
      <c r="F37" s="36">
        <v>0</v>
      </c>
      <c r="G37" s="36">
        <f>E37-F37</f>
        <v>1000</v>
      </c>
      <c r="H37" s="42">
        <v>100</v>
      </c>
      <c r="I37" s="36">
        <f>G37-H37</f>
        <v>900</v>
      </c>
      <c r="J37" s="42">
        <v>1</v>
      </c>
      <c r="K37" s="140">
        <v>0</v>
      </c>
      <c r="L37" s="144">
        <v>0</v>
      </c>
      <c r="M37" s="142">
        <v>0</v>
      </c>
      <c r="N37" s="144">
        <v>0</v>
      </c>
      <c r="O37" s="39">
        <v>0</v>
      </c>
      <c r="P37" s="142">
        <f>I37-J37-K37-L37-M37-N37-O37</f>
        <v>899</v>
      </c>
      <c r="Q37" s="38" t="s">
        <v>150</v>
      </c>
      <c r="R37" s="39" t="s">
        <v>151</v>
      </c>
      <c r="S37" s="40" t="s">
        <v>34</v>
      </c>
      <c r="T37" s="138" t="s">
        <v>45</v>
      </c>
      <c r="U37" s="85">
        <v>0</v>
      </c>
      <c r="V37" s="86">
        <v>0</v>
      </c>
      <c r="W37" s="86">
        <v>0</v>
      </c>
      <c r="X37" s="87">
        <v>41783</v>
      </c>
      <c r="Y37" s="87">
        <v>41789</v>
      </c>
      <c r="Z37" s="84"/>
    </row>
    <row r="38" spans="1:26" ht="15.75">
      <c r="A38" s="32">
        <v>14434</v>
      </c>
      <c r="B38" s="34" t="s">
        <v>439</v>
      </c>
      <c r="C38" s="34" t="s">
        <v>307</v>
      </c>
      <c r="D38" s="34" t="s">
        <v>440</v>
      </c>
      <c r="E38" s="41">
        <v>3000</v>
      </c>
      <c r="F38" s="36">
        <v>0</v>
      </c>
      <c r="G38" s="36">
        <f>E38-F38</f>
        <v>3000</v>
      </c>
      <c r="H38" s="42">
        <v>300</v>
      </c>
      <c r="I38" s="36">
        <f>G38-H38</f>
        <v>2700</v>
      </c>
      <c r="J38" s="42">
        <v>3</v>
      </c>
      <c r="K38" s="140">
        <v>0</v>
      </c>
      <c r="L38" s="144">
        <v>0</v>
      </c>
      <c r="M38" s="142">
        <v>0</v>
      </c>
      <c r="N38" s="144">
        <v>0</v>
      </c>
      <c r="O38" s="39">
        <v>0</v>
      </c>
      <c r="P38" s="142">
        <f>I38-J38-K38-L38-M38-N38-O38</f>
        <v>2697</v>
      </c>
      <c r="Q38" s="38" t="s">
        <v>441</v>
      </c>
      <c r="R38" s="39" t="s">
        <v>442</v>
      </c>
      <c r="S38" s="40" t="s">
        <v>32</v>
      </c>
      <c r="T38" s="138" t="s">
        <v>33</v>
      </c>
      <c r="U38" s="85">
        <v>0</v>
      </c>
      <c r="V38" s="86">
        <v>0</v>
      </c>
      <c r="W38" s="86">
        <v>0</v>
      </c>
      <c r="X38" s="87">
        <v>41783</v>
      </c>
      <c r="Y38" s="87">
        <v>41789</v>
      </c>
      <c r="Z38" s="84"/>
    </row>
    <row r="39" spans="1:26" ht="15.75">
      <c r="A39" s="32">
        <v>14756</v>
      </c>
      <c r="B39" s="34" t="s">
        <v>443</v>
      </c>
      <c r="C39" s="34" t="s">
        <v>444</v>
      </c>
      <c r="D39" s="34" t="s">
        <v>445</v>
      </c>
      <c r="E39" s="41">
        <v>1000</v>
      </c>
      <c r="F39" s="36">
        <v>0</v>
      </c>
      <c r="G39" s="36">
        <f>E39-F39</f>
        <v>1000</v>
      </c>
      <c r="H39" s="42">
        <v>100</v>
      </c>
      <c r="I39" s="36">
        <f>G39-H39</f>
        <v>900</v>
      </c>
      <c r="J39" s="42">
        <v>1</v>
      </c>
      <c r="K39" s="140">
        <v>0</v>
      </c>
      <c r="L39" s="144">
        <v>0</v>
      </c>
      <c r="M39" s="142">
        <v>0</v>
      </c>
      <c r="N39" s="144">
        <v>0</v>
      </c>
      <c r="O39" s="39">
        <v>0</v>
      </c>
      <c r="P39" s="142">
        <f>I39-J39-K39-L39-M39-N39-O39</f>
        <v>899</v>
      </c>
      <c r="Q39" s="38" t="s">
        <v>446</v>
      </c>
      <c r="R39" s="39" t="s">
        <v>447</v>
      </c>
      <c r="S39" s="40" t="s">
        <v>34</v>
      </c>
      <c r="T39" s="138" t="s">
        <v>54</v>
      </c>
      <c r="U39" s="85">
        <v>0</v>
      </c>
      <c r="V39" s="86">
        <v>0</v>
      </c>
      <c r="W39" s="86">
        <v>0</v>
      </c>
      <c r="X39" s="87">
        <v>41783</v>
      </c>
      <c r="Y39" s="87">
        <v>41789</v>
      </c>
      <c r="Z39" s="84"/>
    </row>
    <row r="40" spans="1:26" ht="15.75">
      <c r="A40" s="32">
        <v>14873</v>
      </c>
      <c r="B40" s="82" t="s">
        <v>164</v>
      </c>
      <c r="C40" s="32" t="s">
        <v>276</v>
      </c>
      <c r="D40" s="32" t="s">
        <v>59</v>
      </c>
      <c r="E40" s="41">
        <v>2000</v>
      </c>
      <c r="F40" s="36">
        <v>0</v>
      </c>
      <c r="G40" s="36">
        <f>E40-F40</f>
        <v>2000</v>
      </c>
      <c r="H40" s="42">
        <v>0</v>
      </c>
      <c r="I40" s="36">
        <f>G40-H40</f>
        <v>2000</v>
      </c>
      <c r="J40" s="42">
        <v>2</v>
      </c>
      <c r="K40" s="140">
        <v>0</v>
      </c>
      <c r="L40" s="144">
        <v>0</v>
      </c>
      <c r="M40" s="142">
        <v>0</v>
      </c>
      <c r="N40" s="144">
        <v>0</v>
      </c>
      <c r="O40" s="39">
        <v>0</v>
      </c>
      <c r="P40" s="142">
        <f>I40-J40-K40-L40-M40-N40-O40</f>
        <v>1998</v>
      </c>
      <c r="Q40" s="39" t="s">
        <v>233</v>
      </c>
      <c r="R40" s="38"/>
      <c r="S40" s="45" t="s">
        <v>34</v>
      </c>
      <c r="T40" s="138" t="s">
        <v>45</v>
      </c>
      <c r="U40" s="137">
        <v>0</v>
      </c>
      <c r="V40" s="125">
        <v>0</v>
      </c>
      <c r="W40" s="125">
        <v>0</v>
      </c>
      <c r="X40" s="87">
        <v>41783</v>
      </c>
      <c r="Y40" s="87">
        <v>41789</v>
      </c>
      <c r="Z40" s="126"/>
    </row>
    <row r="41" spans="1:26" ht="15.75">
      <c r="A41" s="32">
        <v>16224</v>
      </c>
      <c r="B41" s="34" t="s">
        <v>121</v>
      </c>
      <c r="C41" s="34" t="s">
        <v>412</v>
      </c>
      <c r="D41" s="34" t="s">
        <v>266</v>
      </c>
      <c r="E41" s="41">
        <v>1600</v>
      </c>
      <c r="F41" s="36">
        <v>0</v>
      </c>
      <c r="G41" s="36">
        <f>E41-F41</f>
        <v>1600</v>
      </c>
      <c r="H41" s="42">
        <v>160</v>
      </c>
      <c r="I41" s="36">
        <f>G41-H41</f>
        <v>1440</v>
      </c>
      <c r="J41" s="42">
        <v>2</v>
      </c>
      <c r="K41" s="140">
        <v>0</v>
      </c>
      <c r="L41" s="166">
        <v>0</v>
      </c>
      <c r="M41" s="142">
        <v>0</v>
      </c>
      <c r="N41" s="141">
        <v>200</v>
      </c>
      <c r="O41" s="39">
        <v>0</v>
      </c>
      <c r="P41" s="142">
        <f>I41-J41-K41-L41-M41-N41-O41</f>
        <v>1238</v>
      </c>
      <c r="Q41" s="38" t="s">
        <v>413</v>
      </c>
      <c r="R41" s="39" t="s">
        <v>414</v>
      </c>
      <c r="S41" s="40" t="s">
        <v>32</v>
      </c>
      <c r="T41" s="138" t="s">
        <v>33</v>
      </c>
      <c r="U41" s="85">
        <v>0</v>
      </c>
      <c r="V41" s="86">
        <v>0</v>
      </c>
      <c r="W41" s="86">
        <v>0</v>
      </c>
      <c r="X41" s="87">
        <v>41783</v>
      </c>
      <c r="Y41" s="87">
        <v>41789</v>
      </c>
      <c r="Z41" s="84"/>
    </row>
    <row r="42" spans="1:26" ht="15.75">
      <c r="A42" s="32">
        <v>16302</v>
      </c>
      <c r="B42" s="34" t="s">
        <v>121</v>
      </c>
      <c r="C42" s="34" t="s">
        <v>467</v>
      </c>
      <c r="D42" s="34" t="s">
        <v>46</v>
      </c>
      <c r="E42" s="41">
        <v>2000</v>
      </c>
      <c r="F42" s="36">
        <v>0</v>
      </c>
      <c r="G42" s="36">
        <f>E42-F42</f>
        <v>2000</v>
      </c>
      <c r="H42" s="42">
        <v>200</v>
      </c>
      <c r="I42" s="36">
        <f>G42-H42</f>
        <v>1800</v>
      </c>
      <c r="J42" s="42">
        <v>2</v>
      </c>
      <c r="K42" s="140">
        <v>0</v>
      </c>
      <c r="L42" s="144">
        <v>0</v>
      </c>
      <c r="M42" s="142">
        <v>0</v>
      </c>
      <c r="N42" s="144">
        <v>0</v>
      </c>
      <c r="O42" s="39">
        <v>0</v>
      </c>
      <c r="P42" s="142">
        <f>I42-J42-K42-L42-M42-N42-O42</f>
        <v>1798</v>
      </c>
      <c r="Q42" s="38" t="s">
        <v>468</v>
      </c>
      <c r="R42" s="39" t="s">
        <v>469</v>
      </c>
      <c r="S42" s="40" t="s">
        <v>32</v>
      </c>
      <c r="T42" s="138" t="s">
        <v>33</v>
      </c>
      <c r="U42" s="85">
        <v>0</v>
      </c>
      <c r="V42" s="86">
        <v>0</v>
      </c>
      <c r="W42" s="86">
        <v>0</v>
      </c>
      <c r="X42" s="87">
        <v>41783</v>
      </c>
      <c r="Y42" s="87">
        <v>41789</v>
      </c>
      <c r="Z42" s="84"/>
    </row>
    <row r="43" spans="1:26" ht="15.75">
      <c r="A43" s="32">
        <v>16316</v>
      </c>
      <c r="B43" s="32" t="s">
        <v>121</v>
      </c>
      <c r="C43" s="32" t="s">
        <v>724</v>
      </c>
      <c r="D43" s="32" t="s">
        <v>46</v>
      </c>
      <c r="E43" s="41">
        <v>3000</v>
      </c>
      <c r="F43" s="36">
        <v>0</v>
      </c>
      <c r="G43" s="36">
        <f>E43-F43</f>
        <v>3000</v>
      </c>
      <c r="H43" s="42">
        <v>0</v>
      </c>
      <c r="I43" s="36">
        <f>G43-H43</f>
        <v>3000</v>
      </c>
      <c r="J43" s="42">
        <v>3</v>
      </c>
      <c r="K43" s="140">
        <v>0</v>
      </c>
      <c r="L43" s="144">
        <v>0</v>
      </c>
      <c r="M43" s="142">
        <v>0</v>
      </c>
      <c r="N43" s="144">
        <v>0</v>
      </c>
      <c r="O43" s="39">
        <v>0</v>
      </c>
      <c r="P43" s="142">
        <f>I43-J43-K43-L43-M43-N43-O43</f>
        <v>2997</v>
      </c>
      <c r="Q43" s="38" t="s">
        <v>238</v>
      </c>
      <c r="R43" s="39"/>
      <c r="S43" s="40" t="s">
        <v>32</v>
      </c>
      <c r="T43" s="138" t="s">
        <v>48</v>
      </c>
      <c r="U43" s="137">
        <v>0</v>
      </c>
      <c r="V43" s="125">
        <v>0</v>
      </c>
      <c r="W43" s="125">
        <v>0</v>
      </c>
      <c r="X43" s="87">
        <v>41783</v>
      </c>
      <c r="Y43" s="87">
        <v>41789</v>
      </c>
      <c r="Z43" s="126"/>
    </row>
    <row r="44" spans="1:26" ht="15.75">
      <c r="A44" s="32">
        <v>17045</v>
      </c>
      <c r="B44" s="34" t="s">
        <v>261</v>
      </c>
      <c r="C44" s="34" t="s">
        <v>262</v>
      </c>
      <c r="D44" s="34" t="s">
        <v>263</v>
      </c>
      <c r="E44" s="41">
        <v>13000</v>
      </c>
      <c r="F44" s="36">
        <f>E44*0.1</f>
        <v>1300</v>
      </c>
      <c r="G44" s="36">
        <f>E44-F44</f>
        <v>11700</v>
      </c>
      <c r="H44" s="44">
        <v>0</v>
      </c>
      <c r="I44" s="36">
        <f>G44-H44</f>
        <v>11700</v>
      </c>
      <c r="J44" s="42">
        <v>14</v>
      </c>
      <c r="K44" s="140">
        <v>0</v>
      </c>
      <c r="L44" s="144">
        <v>0</v>
      </c>
      <c r="M44" s="142">
        <v>0</v>
      </c>
      <c r="N44" s="144">
        <v>0</v>
      </c>
      <c r="O44" s="39">
        <v>0</v>
      </c>
      <c r="P44" s="142">
        <f>I44-J44-K44-L44-M44-N44-O44</f>
        <v>11686</v>
      </c>
      <c r="Q44" s="44" t="s">
        <v>233</v>
      </c>
      <c r="R44" s="44"/>
      <c r="S44" s="40" t="s">
        <v>32</v>
      </c>
      <c r="T44" s="138" t="s">
        <v>33</v>
      </c>
      <c r="U44" s="137">
        <v>0</v>
      </c>
      <c r="V44" s="125">
        <v>0</v>
      </c>
      <c r="W44" s="125">
        <v>0</v>
      </c>
      <c r="X44" s="87">
        <v>41783</v>
      </c>
      <c r="Y44" s="87">
        <v>41789</v>
      </c>
      <c r="Z44" s="126"/>
    </row>
    <row r="45" spans="1:26" ht="15.75">
      <c r="A45" s="32">
        <v>17223</v>
      </c>
      <c r="B45" s="34" t="s">
        <v>264</v>
      </c>
      <c r="C45" s="34" t="s">
        <v>265</v>
      </c>
      <c r="D45" s="34" t="s">
        <v>266</v>
      </c>
      <c r="E45" s="41">
        <v>8200</v>
      </c>
      <c r="F45" s="36">
        <f>E45*0.1</f>
        <v>820</v>
      </c>
      <c r="G45" s="36">
        <f>E45-F45</f>
        <v>7380</v>
      </c>
      <c r="H45" s="42">
        <v>0</v>
      </c>
      <c r="I45" s="36">
        <f>G45-H45</f>
        <v>7380</v>
      </c>
      <c r="J45" s="42">
        <v>1</v>
      </c>
      <c r="K45" s="140">
        <v>0</v>
      </c>
      <c r="L45" s="144">
        <v>0</v>
      </c>
      <c r="M45" s="142">
        <v>0</v>
      </c>
      <c r="N45" s="144">
        <v>0</v>
      </c>
      <c r="O45" s="39">
        <v>0</v>
      </c>
      <c r="P45" s="142">
        <f>I45-J45-K45-L45-M45-N45-O45</f>
        <v>7379</v>
      </c>
      <c r="Q45" s="38" t="s">
        <v>233</v>
      </c>
      <c r="R45" s="39"/>
      <c r="S45" s="40" t="s">
        <v>113</v>
      </c>
      <c r="T45" s="138" t="s">
        <v>175</v>
      </c>
      <c r="U45" s="137">
        <v>0</v>
      </c>
      <c r="V45" s="125">
        <v>0</v>
      </c>
      <c r="W45" s="125">
        <v>0</v>
      </c>
      <c r="X45" s="87">
        <v>41783</v>
      </c>
      <c r="Y45" s="87">
        <v>41789</v>
      </c>
      <c r="Z45" s="126"/>
    </row>
    <row r="46" spans="1:26" ht="15.75">
      <c r="A46" s="32">
        <v>17491</v>
      </c>
      <c r="B46" s="34" t="s">
        <v>336</v>
      </c>
      <c r="C46" s="34" t="s">
        <v>337</v>
      </c>
      <c r="D46" s="34" t="s">
        <v>338</v>
      </c>
      <c r="E46" s="41">
        <v>1600</v>
      </c>
      <c r="F46" s="36">
        <v>0</v>
      </c>
      <c r="G46" s="36">
        <f>E46-F46</f>
        <v>1600</v>
      </c>
      <c r="H46" s="42">
        <v>0</v>
      </c>
      <c r="I46" s="36">
        <f>G46-H46</f>
        <v>1600</v>
      </c>
      <c r="J46" s="42">
        <v>2</v>
      </c>
      <c r="K46" s="140">
        <v>0</v>
      </c>
      <c r="L46" s="144">
        <v>0</v>
      </c>
      <c r="M46" s="142">
        <v>0</v>
      </c>
      <c r="N46" s="144">
        <v>0</v>
      </c>
      <c r="O46" s="39">
        <v>0</v>
      </c>
      <c r="P46" s="142">
        <f>I46-J46-K46-L46-M46-N46-O46</f>
        <v>1598</v>
      </c>
      <c r="Q46" s="39" t="s">
        <v>238</v>
      </c>
      <c r="R46" s="39"/>
      <c r="S46" s="40" t="s">
        <v>32</v>
      </c>
      <c r="T46" s="138" t="s">
        <v>48</v>
      </c>
      <c r="U46" s="137">
        <v>0</v>
      </c>
      <c r="V46" s="125">
        <v>0</v>
      </c>
      <c r="W46" s="125">
        <v>0</v>
      </c>
      <c r="X46" s="87">
        <v>41783</v>
      </c>
      <c r="Y46" s="87">
        <v>41789</v>
      </c>
      <c r="Z46" s="126"/>
    </row>
    <row r="47" spans="1:26" ht="15.75">
      <c r="A47" s="32">
        <v>17492</v>
      </c>
      <c r="B47" s="34" t="s">
        <v>336</v>
      </c>
      <c r="C47" s="34" t="s">
        <v>735</v>
      </c>
      <c r="D47" s="34" t="s">
        <v>736</v>
      </c>
      <c r="E47" s="41">
        <v>1000</v>
      </c>
      <c r="F47" s="36">
        <v>0</v>
      </c>
      <c r="G47" s="36">
        <f>E47-F47</f>
        <v>1000</v>
      </c>
      <c r="H47" s="42">
        <v>0</v>
      </c>
      <c r="I47" s="36">
        <f>G47-H47</f>
        <v>1000</v>
      </c>
      <c r="J47" s="42">
        <v>1</v>
      </c>
      <c r="K47" s="140">
        <v>0</v>
      </c>
      <c r="L47" s="144">
        <v>0</v>
      </c>
      <c r="M47" s="142">
        <v>0</v>
      </c>
      <c r="N47" s="144">
        <v>0</v>
      </c>
      <c r="O47" s="39">
        <v>0</v>
      </c>
      <c r="P47" s="142">
        <f>I47-J47-K47-L47-M47-N47-O47</f>
        <v>999</v>
      </c>
      <c r="Q47" s="39" t="s">
        <v>238</v>
      </c>
      <c r="R47" s="39"/>
      <c r="S47" s="40" t="s">
        <v>32</v>
      </c>
      <c r="T47" s="138" t="s">
        <v>47</v>
      </c>
      <c r="U47" s="137">
        <v>0</v>
      </c>
      <c r="V47" s="125">
        <v>0</v>
      </c>
      <c r="W47" s="125">
        <v>0</v>
      </c>
      <c r="X47" s="87">
        <v>41783</v>
      </c>
      <c r="Y47" s="87">
        <v>41789</v>
      </c>
      <c r="Z47" s="126"/>
    </row>
    <row r="48" spans="1:26" ht="15.75">
      <c r="A48" s="32">
        <v>17707</v>
      </c>
      <c r="B48" s="34" t="s">
        <v>519</v>
      </c>
      <c r="C48" s="34" t="s">
        <v>335</v>
      </c>
      <c r="D48" s="34" t="s">
        <v>520</v>
      </c>
      <c r="E48" s="41">
        <v>1600</v>
      </c>
      <c r="F48" s="36">
        <v>0</v>
      </c>
      <c r="G48" s="36">
        <f>E48-F48</f>
        <v>1600</v>
      </c>
      <c r="H48" s="42">
        <v>160</v>
      </c>
      <c r="I48" s="36">
        <f>G48-H48</f>
        <v>1440</v>
      </c>
      <c r="J48" s="42">
        <v>2</v>
      </c>
      <c r="K48" s="140">
        <v>0</v>
      </c>
      <c r="L48" s="144">
        <v>0</v>
      </c>
      <c r="M48" s="142">
        <v>0</v>
      </c>
      <c r="N48" s="144">
        <v>0</v>
      </c>
      <c r="O48" s="39">
        <v>0</v>
      </c>
      <c r="P48" s="142">
        <f>I48-J48-K48-L48-M48-N48-O48</f>
        <v>1438</v>
      </c>
      <c r="Q48" s="38" t="s">
        <v>521</v>
      </c>
      <c r="R48" s="39" t="s">
        <v>522</v>
      </c>
      <c r="S48" s="40" t="s">
        <v>34</v>
      </c>
      <c r="T48" s="138" t="s">
        <v>45</v>
      </c>
      <c r="U48" s="85">
        <v>0</v>
      </c>
      <c r="V48" s="86">
        <v>0</v>
      </c>
      <c r="W48" s="86">
        <v>0</v>
      </c>
      <c r="X48" s="87">
        <v>41783</v>
      </c>
      <c r="Y48" s="87">
        <v>41789</v>
      </c>
      <c r="Z48" s="84"/>
    </row>
    <row r="49" spans="1:26" ht="15.75">
      <c r="A49" s="32">
        <v>17801</v>
      </c>
      <c r="B49" s="34" t="s">
        <v>575</v>
      </c>
      <c r="C49" s="34" t="s">
        <v>576</v>
      </c>
      <c r="D49" s="34" t="s">
        <v>134</v>
      </c>
      <c r="E49" s="41">
        <v>10000</v>
      </c>
      <c r="F49" s="36">
        <f>E49*0.1</f>
        <v>1000</v>
      </c>
      <c r="G49" s="36">
        <f>E49-F49</f>
        <v>9000</v>
      </c>
      <c r="H49" s="44">
        <v>1000</v>
      </c>
      <c r="I49" s="36">
        <f>G49-H49</f>
        <v>8000</v>
      </c>
      <c r="J49" s="42">
        <v>11</v>
      </c>
      <c r="K49" s="140">
        <v>0</v>
      </c>
      <c r="L49" s="144">
        <v>0</v>
      </c>
      <c r="M49" s="142">
        <v>0</v>
      </c>
      <c r="N49" s="144">
        <v>0</v>
      </c>
      <c r="O49" s="39">
        <v>0</v>
      </c>
      <c r="P49" s="142">
        <f>I49-J49-K49-L49-M49-N49-O49</f>
        <v>7989</v>
      </c>
      <c r="Q49" s="44" t="s">
        <v>577</v>
      </c>
      <c r="R49" s="44" t="s">
        <v>578</v>
      </c>
      <c r="S49" s="40" t="s">
        <v>113</v>
      </c>
      <c r="T49" s="138" t="s">
        <v>114</v>
      </c>
      <c r="U49" s="85">
        <v>0</v>
      </c>
      <c r="V49" s="86">
        <v>0</v>
      </c>
      <c r="W49" s="86">
        <v>0</v>
      </c>
      <c r="X49" s="87">
        <v>41783</v>
      </c>
      <c r="Y49" s="87">
        <v>41789</v>
      </c>
      <c r="Z49" s="84"/>
    </row>
    <row r="50" spans="1:26" ht="15.75">
      <c r="A50" s="32">
        <v>18181</v>
      </c>
      <c r="B50" s="34" t="s">
        <v>434</v>
      </c>
      <c r="C50" s="34" t="s">
        <v>435</v>
      </c>
      <c r="D50" s="34" t="s">
        <v>436</v>
      </c>
      <c r="E50" s="41">
        <v>1000</v>
      </c>
      <c r="F50" s="36">
        <v>0</v>
      </c>
      <c r="G50" s="36">
        <f>E50-F50</f>
        <v>1000</v>
      </c>
      <c r="H50" s="42">
        <v>100</v>
      </c>
      <c r="I50" s="36">
        <f>G50-H50</f>
        <v>900</v>
      </c>
      <c r="J50" s="42">
        <v>1</v>
      </c>
      <c r="K50" s="140">
        <v>0</v>
      </c>
      <c r="L50" s="144">
        <v>0</v>
      </c>
      <c r="M50" s="142">
        <v>0</v>
      </c>
      <c r="N50" s="144">
        <v>0</v>
      </c>
      <c r="O50" s="39">
        <v>0</v>
      </c>
      <c r="P50" s="142">
        <f>I50-J50-K50-L50-M50-N50-O50</f>
        <v>899</v>
      </c>
      <c r="Q50" s="38" t="s">
        <v>437</v>
      </c>
      <c r="R50" s="39" t="s">
        <v>438</v>
      </c>
      <c r="S50" s="40" t="s">
        <v>32</v>
      </c>
      <c r="T50" s="138" t="s">
        <v>33</v>
      </c>
      <c r="U50" s="85">
        <v>0</v>
      </c>
      <c r="V50" s="86">
        <v>0</v>
      </c>
      <c r="W50" s="86">
        <v>0</v>
      </c>
      <c r="X50" s="87">
        <v>41783</v>
      </c>
      <c r="Y50" s="87">
        <v>41789</v>
      </c>
      <c r="Z50" s="84"/>
    </row>
    <row r="51" spans="1:26" ht="15.75">
      <c r="A51" s="32">
        <v>18335</v>
      </c>
      <c r="B51" s="32" t="s">
        <v>667</v>
      </c>
      <c r="C51" s="32" t="s">
        <v>733</v>
      </c>
      <c r="D51" s="32" t="s">
        <v>734</v>
      </c>
      <c r="E51" s="41">
        <v>1000</v>
      </c>
      <c r="F51" s="36">
        <v>0</v>
      </c>
      <c r="G51" s="36">
        <f>E51-F51</f>
        <v>1000</v>
      </c>
      <c r="H51" s="42">
        <v>0</v>
      </c>
      <c r="I51" s="36">
        <f>G51-H51</f>
        <v>1000</v>
      </c>
      <c r="J51" s="42">
        <v>1</v>
      </c>
      <c r="K51" s="140">
        <v>0</v>
      </c>
      <c r="L51" s="144">
        <v>0</v>
      </c>
      <c r="M51" s="142">
        <v>0</v>
      </c>
      <c r="N51" s="144">
        <v>0</v>
      </c>
      <c r="O51" s="39">
        <v>0</v>
      </c>
      <c r="P51" s="142">
        <f>I51-J51-K51-L51-M51-N51-O51</f>
        <v>999</v>
      </c>
      <c r="Q51" s="38" t="s">
        <v>238</v>
      </c>
      <c r="R51" s="39"/>
      <c r="S51" s="40" t="s">
        <v>34</v>
      </c>
      <c r="T51" s="138" t="s">
        <v>35</v>
      </c>
      <c r="U51" s="137">
        <v>0</v>
      </c>
      <c r="V51" s="125">
        <v>0</v>
      </c>
      <c r="W51" s="125">
        <v>0</v>
      </c>
      <c r="X51" s="87">
        <v>41783</v>
      </c>
      <c r="Y51" s="87">
        <v>41789</v>
      </c>
      <c r="Z51" s="126"/>
    </row>
    <row r="52" spans="1:26" ht="15.75">
      <c r="A52" s="32">
        <v>19180</v>
      </c>
      <c r="B52" s="34" t="s">
        <v>448</v>
      </c>
      <c r="C52" s="34" t="s">
        <v>449</v>
      </c>
      <c r="D52" s="34" t="s">
        <v>450</v>
      </c>
      <c r="E52" s="41">
        <v>1000</v>
      </c>
      <c r="F52" s="36">
        <v>0</v>
      </c>
      <c r="G52" s="36">
        <f>E52-F52</f>
        <v>1000</v>
      </c>
      <c r="H52" s="42">
        <v>100</v>
      </c>
      <c r="I52" s="36">
        <f>G52-H52</f>
        <v>900</v>
      </c>
      <c r="J52" s="42">
        <v>0</v>
      </c>
      <c r="K52" s="140">
        <v>0</v>
      </c>
      <c r="L52" s="144">
        <v>0</v>
      </c>
      <c r="M52" s="142">
        <v>0</v>
      </c>
      <c r="N52" s="144">
        <v>0</v>
      </c>
      <c r="O52" s="39">
        <v>0</v>
      </c>
      <c r="P52" s="142">
        <f>I52-J52-K52-L52-M52-N52-O52</f>
        <v>900</v>
      </c>
      <c r="Q52" s="39" t="s">
        <v>451</v>
      </c>
      <c r="R52" s="39" t="s">
        <v>452</v>
      </c>
      <c r="S52" s="40" t="s">
        <v>32</v>
      </c>
      <c r="T52" s="138" t="s">
        <v>47</v>
      </c>
      <c r="U52" s="85">
        <v>0</v>
      </c>
      <c r="V52" s="86">
        <v>0</v>
      </c>
      <c r="W52" s="86">
        <v>0</v>
      </c>
      <c r="X52" s="87">
        <v>41783</v>
      </c>
      <c r="Y52" s="87">
        <v>41789</v>
      </c>
      <c r="Z52" s="84"/>
    </row>
    <row r="53" spans="1:26" ht="15.75">
      <c r="A53" s="34">
        <v>19350</v>
      </c>
      <c r="B53" s="43" t="s">
        <v>622</v>
      </c>
      <c r="C53" s="43" t="s">
        <v>674</v>
      </c>
      <c r="D53" s="43" t="s">
        <v>675</v>
      </c>
      <c r="E53" s="44">
        <v>2000</v>
      </c>
      <c r="F53" s="36">
        <v>0</v>
      </c>
      <c r="G53" s="36">
        <f>E53-F53</f>
        <v>2000</v>
      </c>
      <c r="H53" s="42">
        <v>0</v>
      </c>
      <c r="I53" s="36">
        <f>G53-H53</f>
        <v>2000</v>
      </c>
      <c r="J53" s="44">
        <v>1</v>
      </c>
      <c r="K53" s="83">
        <v>0</v>
      </c>
      <c r="L53" s="144">
        <v>0</v>
      </c>
      <c r="M53" s="142">
        <v>0</v>
      </c>
      <c r="N53" s="144">
        <v>0</v>
      </c>
      <c r="O53" s="39">
        <v>0</v>
      </c>
      <c r="P53" s="142">
        <f>I53-J53-K53-L53-M53-N53-O53</f>
        <v>1999</v>
      </c>
      <c r="Q53" s="38" t="s">
        <v>233</v>
      </c>
      <c r="R53" s="39"/>
      <c r="S53" s="40" t="s">
        <v>113</v>
      </c>
      <c r="T53" s="138" t="s">
        <v>175</v>
      </c>
      <c r="U53" s="137">
        <v>0</v>
      </c>
      <c r="V53" s="125">
        <v>0</v>
      </c>
      <c r="W53" s="125">
        <v>0</v>
      </c>
      <c r="X53" s="87">
        <v>41783</v>
      </c>
      <c r="Y53" s="87">
        <v>41789</v>
      </c>
      <c r="Z53" s="126"/>
    </row>
    <row r="54" spans="1:26" ht="15.75">
      <c r="A54" s="34">
        <v>19777</v>
      </c>
      <c r="B54" s="43" t="s">
        <v>36</v>
      </c>
      <c r="C54" s="43" t="s">
        <v>37</v>
      </c>
      <c r="D54" s="43" t="s">
        <v>38</v>
      </c>
      <c r="E54" s="44">
        <v>1600</v>
      </c>
      <c r="F54" s="36">
        <v>0</v>
      </c>
      <c r="G54" s="36">
        <f>E54-F54</f>
        <v>1600</v>
      </c>
      <c r="H54" s="42">
        <v>160</v>
      </c>
      <c r="I54" s="36">
        <f>G54-H54</f>
        <v>1440</v>
      </c>
      <c r="J54" s="44">
        <v>2</v>
      </c>
      <c r="K54" s="83">
        <v>0</v>
      </c>
      <c r="L54" s="144">
        <v>0</v>
      </c>
      <c r="M54" s="142">
        <v>0</v>
      </c>
      <c r="N54" s="144">
        <v>0</v>
      </c>
      <c r="O54" s="39">
        <v>0</v>
      </c>
      <c r="P54" s="142">
        <f>I54-J54-K54-L54-M54-N54-O54</f>
        <v>1438</v>
      </c>
      <c r="Q54" s="38" t="s">
        <v>39</v>
      </c>
      <c r="R54" s="39" t="s">
        <v>40</v>
      </c>
      <c r="S54" s="40" t="s">
        <v>32</v>
      </c>
      <c r="T54" s="138" t="s">
        <v>33</v>
      </c>
      <c r="U54" s="85">
        <v>0</v>
      </c>
      <c r="V54" s="86">
        <v>0</v>
      </c>
      <c r="W54" s="86">
        <v>0</v>
      </c>
      <c r="X54" s="87">
        <v>41783</v>
      </c>
      <c r="Y54" s="87">
        <v>41789</v>
      </c>
      <c r="Z54" s="84"/>
    </row>
    <row r="55" spans="1:26" ht="15.75">
      <c r="A55" s="46">
        <v>19780</v>
      </c>
      <c r="B55" s="44" t="s">
        <v>36</v>
      </c>
      <c r="C55" s="44" t="s">
        <v>135</v>
      </c>
      <c r="D55" s="44" t="s">
        <v>49</v>
      </c>
      <c r="E55" s="41">
        <v>1000</v>
      </c>
      <c r="F55" s="36">
        <v>0</v>
      </c>
      <c r="G55" s="36">
        <f>E55-F55</f>
        <v>1000</v>
      </c>
      <c r="H55" s="42">
        <v>100</v>
      </c>
      <c r="I55" s="36">
        <f>G55-H55</f>
        <v>900</v>
      </c>
      <c r="J55" s="42">
        <v>1</v>
      </c>
      <c r="K55" s="140">
        <v>0</v>
      </c>
      <c r="L55" s="144">
        <v>0</v>
      </c>
      <c r="M55" s="142">
        <v>0</v>
      </c>
      <c r="N55" s="144">
        <v>0</v>
      </c>
      <c r="O55" s="39">
        <v>0</v>
      </c>
      <c r="P55" s="142">
        <f>I55-J55-K55-L55-M55-N55-O55</f>
        <v>899</v>
      </c>
      <c r="Q55" s="38" t="s">
        <v>136</v>
      </c>
      <c r="R55" s="39" t="s">
        <v>137</v>
      </c>
      <c r="S55" s="40" t="s">
        <v>32</v>
      </c>
      <c r="T55" s="138" t="s">
        <v>33</v>
      </c>
      <c r="U55" s="85">
        <v>0</v>
      </c>
      <c r="V55" s="86">
        <v>0</v>
      </c>
      <c r="W55" s="86">
        <v>0</v>
      </c>
      <c r="X55" s="87">
        <v>41783</v>
      </c>
      <c r="Y55" s="87">
        <v>41789</v>
      </c>
      <c r="Z55" s="84"/>
    </row>
    <row r="56" spans="1:26" ht="15.75">
      <c r="A56" s="32">
        <v>19856</v>
      </c>
      <c r="B56" s="34" t="s">
        <v>70</v>
      </c>
      <c r="C56" s="34" t="s">
        <v>71</v>
      </c>
      <c r="D56" s="34" t="s">
        <v>72</v>
      </c>
      <c r="E56" s="41">
        <v>1000</v>
      </c>
      <c r="F56" s="36">
        <v>0</v>
      </c>
      <c r="G56" s="36">
        <f>E56-F56</f>
        <v>1000</v>
      </c>
      <c r="H56" s="42">
        <v>100</v>
      </c>
      <c r="I56" s="36">
        <f>G56-H56</f>
        <v>900</v>
      </c>
      <c r="J56" s="42">
        <v>2</v>
      </c>
      <c r="K56" s="140">
        <v>0</v>
      </c>
      <c r="L56" s="144">
        <v>0</v>
      </c>
      <c r="M56" s="142">
        <v>0</v>
      </c>
      <c r="N56" s="144">
        <v>0</v>
      </c>
      <c r="O56" s="39">
        <v>0</v>
      </c>
      <c r="P56" s="142">
        <f>I56-J56-K56-L56-M56-N56-O56</f>
        <v>898</v>
      </c>
      <c r="Q56" s="38" t="s">
        <v>73</v>
      </c>
      <c r="R56" s="39" t="s">
        <v>74</v>
      </c>
      <c r="S56" s="40" t="s">
        <v>32</v>
      </c>
      <c r="T56" s="138" t="s">
        <v>33</v>
      </c>
      <c r="U56" s="85">
        <v>0</v>
      </c>
      <c r="V56" s="86">
        <v>0</v>
      </c>
      <c r="W56" s="86">
        <v>0</v>
      </c>
      <c r="X56" s="87">
        <v>41783</v>
      </c>
      <c r="Y56" s="87">
        <v>41789</v>
      </c>
      <c r="Z56" s="84"/>
    </row>
    <row r="57" spans="1:26" ht="15.75">
      <c r="A57" s="32">
        <v>20761</v>
      </c>
      <c r="B57" s="34" t="s">
        <v>685</v>
      </c>
      <c r="C57" s="34" t="s">
        <v>686</v>
      </c>
      <c r="D57" s="34" t="s">
        <v>687</v>
      </c>
      <c r="E57" s="41">
        <v>1000</v>
      </c>
      <c r="F57" s="36">
        <v>0</v>
      </c>
      <c r="G57" s="36">
        <f>E57-F57</f>
        <v>1000</v>
      </c>
      <c r="H57" s="42">
        <v>0</v>
      </c>
      <c r="I57" s="36">
        <f>G57-H57</f>
        <v>1000</v>
      </c>
      <c r="J57" s="42">
        <v>1</v>
      </c>
      <c r="K57" s="140">
        <v>0</v>
      </c>
      <c r="L57" s="144">
        <v>0</v>
      </c>
      <c r="M57" s="142">
        <v>0</v>
      </c>
      <c r="N57" s="144">
        <v>0</v>
      </c>
      <c r="O57" s="39">
        <v>0</v>
      </c>
      <c r="P57" s="142">
        <f>I57-J57-K57-L57-M57-N57-O57</f>
        <v>999</v>
      </c>
      <c r="Q57" s="38" t="s">
        <v>233</v>
      </c>
      <c r="R57" s="39"/>
      <c r="S57" s="40" t="s">
        <v>34</v>
      </c>
      <c r="T57" s="138" t="s">
        <v>35</v>
      </c>
      <c r="U57" s="137">
        <v>0</v>
      </c>
      <c r="V57" s="125">
        <v>0</v>
      </c>
      <c r="W57" s="125">
        <v>0</v>
      </c>
      <c r="X57" s="87">
        <v>41783</v>
      </c>
      <c r="Y57" s="87">
        <v>41789</v>
      </c>
      <c r="Z57" s="126"/>
    </row>
    <row r="58" spans="1:26" ht="15.75">
      <c r="A58" s="57">
        <v>21102</v>
      </c>
      <c r="B58" s="58" t="s">
        <v>225</v>
      </c>
      <c r="C58" s="58" t="s">
        <v>226</v>
      </c>
      <c r="D58" s="58" t="s">
        <v>227</v>
      </c>
      <c r="E58" s="59">
        <v>3000</v>
      </c>
      <c r="F58" s="60">
        <v>0</v>
      </c>
      <c r="G58" s="60">
        <f>E58-F58</f>
        <v>3000</v>
      </c>
      <c r="H58" s="61">
        <v>300</v>
      </c>
      <c r="I58" s="60">
        <f>G58-H58</f>
        <v>2700</v>
      </c>
      <c r="J58" s="61">
        <v>3</v>
      </c>
      <c r="K58" s="151">
        <v>2697</v>
      </c>
      <c r="L58" s="152">
        <v>0</v>
      </c>
      <c r="M58" s="142">
        <v>0</v>
      </c>
      <c r="N58" s="144">
        <v>0</v>
      </c>
      <c r="O58" s="39">
        <v>0</v>
      </c>
      <c r="P58" s="153">
        <f>I58-J58-K58-L58-M58-N58-O58</f>
        <v>0</v>
      </c>
      <c r="Q58" s="154" t="s">
        <v>228</v>
      </c>
      <c r="R58" s="62" t="s">
        <v>229</v>
      </c>
      <c r="S58" s="63" t="s">
        <v>34</v>
      </c>
      <c r="T58" s="155" t="s">
        <v>35</v>
      </c>
      <c r="U58" s="85">
        <v>0</v>
      </c>
      <c r="V58" s="86">
        <v>0</v>
      </c>
      <c r="W58" s="86">
        <v>0</v>
      </c>
      <c r="X58" s="87">
        <v>41783</v>
      </c>
      <c r="Y58" s="87">
        <v>41789</v>
      </c>
      <c r="Z58" s="84"/>
    </row>
    <row r="59" spans="1:26" ht="15.75">
      <c r="A59" s="32">
        <v>21149</v>
      </c>
      <c r="B59" s="34" t="s">
        <v>729</v>
      </c>
      <c r="C59" s="34" t="s">
        <v>730</v>
      </c>
      <c r="D59" s="34" t="s">
        <v>731</v>
      </c>
      <c r="E59" s="41">
        <v>1000</v>
      </c>
      <c r="F59" s="36">
        <v>0</v>
      </c>
      <c r="G59" s="36">
        <f>E59-F59</f>
        <v>1000</v>
      </c>
      <c r="H59" s="42">
        <v>0</v>
      </c>
      <c r="I59" s="36">
        <f>G59-H59</f>
        <v>1000</v>
      </c>
      <c r="J59" s="42">
        <v>1</v>
      </c>
      <c r="K59" s="140">
        <v>0</v>
      </c>
      <c r="L59" s="144">
        <v>0</v>
      </c>
      <c r="M59" s="142">
        <v>0</v>
      </c>
      <c r="N59" s="144">
        <v>0</v>
      </c>
      <c r="O59" s="39">
        <v>0</v>
      </c>
      <c r="P59" s="142">
        <f>I59-J59-K59-L59-M59-N59-O59</f>
        <v>999</v>
      </c>
      <c r="Q59" s="38" t="s">
        <v>238</v>
      </c>
      <c r="R59" s="39"/>
      <c r="S59" s="40" t="s">
        <v>32</v>
      </c>
      <c r="T59" s="138" t="s">
        <v>33</v>
      </c>
      <c r="U59" s="137">
        <v>0</v>
      </c>
      <c r="V59" s="125">
        <v>0</v>
      </c>
      <c r="W59" s="125">
        <v>0</v>
      </c>
      <c r="X59" s="87">
        <v>41783</v>
      </c>
      <c r="Y59" s="87">
        <v>41789</v>
      </c>
      <c r="Z59" s="126"/>
    </row>
    <row r="60" spans="1:26" ht="15.75">
      <c r="A60" s="32">
        <v>22002</v>
      </c>
      <c r="B60" s="34" t="s">
        <v>268</v>
      </c>
      <c r="C60" s="34" t="s">
        <v>637</v>
      </c>
      <c r="D60" s="34" t="s">
        <v>295</v>
      </c>
      <c r="E60" s="41">
        <v>14500</v>
      </c>
      <c r="F60" s="36">
        <f>E60*0.1</f>
        <v>1450</v>
      </c>
      <c r="G60" s="36">
        <f>E60-F60</f>
        <v>13050</v>
      </c>
      <c r="H60" s="42">
        <v>0</v>
      </c>
      <c r="I60" s="36">
        <f>G60-H60</f>
        <v>13050</v>
      </c>
      <c r="J60" s="42">
        <v>12</v>
      </c>
      <c r="K60" s="140">
        <v>0</v>
      </c>
      <c r="L60" s="144">
        <v>0</v>
      </c>
      <c r="M60" s="142">
        <v>0</v>
      </c>
      <c r="N60" s="144">
        <v>0</v>
      </c>
      <c r="O60" s="39">
        <v>0</v>
      </c>
      <c r="P60" s="142">
        <f>I60-J60-K60-L60-M60-N60-O60</f>
        <v>13038</v>
      </c>
      <c r="Q60" s="38" t="s">
        <v>233</v>
      </c>
      <c r="R60" s="39"/>
      <c r="S60" s="40" t="s">
        <v>113</v>
      </c>
      <c r="T60" s="138" t="s">
        <v>175</v>
      </c>
      <c r="U60" s="137">
        <v>0</v>
      </c>
      <c r="V60" s="125">
        <v>0</v>
      </c>
      <c r="W60" s="125">
        <v>0</v>
      </c>
      <c r="X60" s="87">
        <v>41783</v>
      </c>
      <c r="Y60" s="87">
        <v>41789</v>
      </c>
      <c r="Z60" s="126"/>
    </row>
    <row r="61" spans="1:26" ht="15.75">
      <c r="A61" s="32">
        <v>22005</v>
      </c>
      <c r="B61" s="34" t="s">
        <v>268</v>
      </c>
      <c r="C61" s="34" t="s">
        <v>269</v>
      </c>
      <c r="D61" s="34" t="s">
        <v>270</v>
      </c>
      <c r="E61" s="41">
        <v>13000</v>
      </c>
      <c r="F61" s="36">
        <f>E61*0.1</f>
        <v>1300</v>
      </c>
      <c r="G61" s="36">
        <f>E61-F61</f>
        <v>11700</v>
      </c>
      <c r="H61" s="42">
        <v>0</v>
      </c>
      <c r="I61" s="36">
        <f>G61-H61</f>
        <v>11700</v>
      </c>
      <c r="J61" s="42">
        <v>15</v>
      </c>
      <c r="K61" s="140">
        <v>0</v>
      </c>
      <c r="L61" s="144">
        <v>0</v>
      </c>
      <c r="M61" s="142">
        <v>0</v>
      </c>
      <c r="N61" s="144">
        <v>0</v>
      </c>
      <c r="O61" s="39">
        <v>0</v>
      </c>
      <c r="P61" s="142">
        <f>I61-J61-K61-L61-M61-N61-O61</f>
        <v>11685</v>
      </c>
      <c r="Q61" s="38" t="s">
        <v>233</v>
      </c>
      <c r="R61" s="39"/>
      <c r="S61" s="40" t="s">
        <v>113</v>
      </c>
      <c r="T61" s="138" t="s">
        <v>175</v>
      </c>
      <c r="U61" s="137">
        <v>0</v>
      </c>
      <c r="V61" s="125">
        <v>0</v>
      </c>
      <c r="W61" s="125">
        <v>0</v>
      </c>
      <c r="X61" s="87">
        <v>41783</v>
      </c>
      <c r="Y61" s="87">
        <v>41789</v>
      </c>
      <c r="Z61" s="126"/>
    </row>
    <row r="62" spans="1:26" ht="15.75">
      <c r="A62" s="32">
        <v>22859</v>
      </c>
      <c r="B62" s="34" t="s">
        <v>298</v>
      </c>
      <c r="C62" s="34" t="s">
        <v>299</v>
      </c>
      <c r="D62" s="34" t="s">
        <v>300</v>
      </c>
      <c r="E62" s="41">
        <v>7000</v>
      </c>
      <c r="F62" s="36">
        <f>E62*0.1</f>
        <v>700</v>
      </c>
      <c r="G62" s="36">
        <f>E62-F62</f>
        <v>6300</v>
      </c>
      <c r="H62" s="42">
        <v>0</v>
      </c>
      <c r="I62" s="36">
        <f>G62-H62</f>
        <v>6300</v>
      </c>
      <c r="J62" s="42">
        <v>7</v>
      </c>
      <c r="K62" s="140">
        <v>0</v>
      </c>
      <c r="L62" s="144">
        <v>0</v>
      </c>
      <c r="M62" s="142">
        <v>0</v>
      </c>
      <c r="N62" s="144">
        <v>0</v>
      </c>
      <c r="O62" s="39">
        <v>0</v>
      </c>
      <c r="P62" s="142">
        <f>I62-J62-K62-L62-M62-N62-O62</f>
        <v>6293</v>
      </c>
      <c r="Q62" s="38" t="s">
        <v>233</v>
      </c>
      <c r="R62" s="39"/>
      <c r="S62" s="40" t="s">
        <v>34</v>
      </c>
      <c r="T62" s="138" t="s">
        <v>35</v>
      </c>
      <c r="U62" s="137">
        <v>0</v>
      </c>
      <c r="V62" s="125">
        <v>0</v>
      </c>
      <c r="W62" s="125">
        <v>0</v>
      </c>
      <c r="X62" s="87">
        <v>41783</v>
      </c>
      <c r="Y62" s="87">
        <v>41789</v>
      </c>
      <c r="Z62" s="126"/>
    </row>
    <row r="63" spans="1:26" ht="15.75">
      <c r="A63" s="32">
        <v>23276</v>
      </c>
      <c r="B63" s="34" t="s">
        <v>421</v>
      </c>
      <c r="C63" s="34" t="s">
        <v>116</v>
      </c>
      <c r="D63" s="34" t="s">
        <v>422</v>
      </c>
      <c r="E63" s="41">
        <v>2000</v>
      </c>
      <c r="F63" s="36">
        <v>0</v>
      </c>
      <c r="G63" s="36">
        <f>E63-F63</f>
        <v>2000</v>
      </c>
      <c r="H63" s="42">
        <v>200</v>
      </c>
      <c r="I63" s="36">
        <f>G63-H63</f>
        <v>1800</v>
      </c>
      <c r="J63" s="42">
        <v>2</v>
      </c>
      <c r="K63" s="140">
        <v>0</v>
      </c>
      <c r="L63" s="144">
        <v>0</v>
      </c>
      <c r="M63" s="142">
        <v>0</v>
      </c>
      <c r="N63" s="144">
        <v>0</v>
      </c>
      <c r="O63" s="39">
        <v>0</v>
      </c>
      <c r="P63" s="142">
        <f>I63-J63-K63-L63-M63-N63-O63</f>
        <v>1798</v>
      </c>
      <c r="Q63" s="38" t="s">
        <v>423</v>
      </c>
      <c r="R63" s="39" t="s">
        <v>424</v>
      </c>
      <c r="S63" s="40" t="s">
        <v>32</v>
      </c>
      <c r="T63" s="138" t="s">
        <v>48</v>
      </c>
      <c r="U63" s="85">
        <v>0</v>
      </c>
      <c r="V63" s="86">
        <v>0</v>
      </c>
      <c r="W63" s="86">
        <v>0</v>
      </c>
      <c r="X63" s="87">
        <v>41783</v>
      </c>
      <c r="Y63" s="87">
        <v>41789</v>
      </c>
      <c r="Z63" s="84"/>
    </row>
    <row r="64" spans="1:26" ht="15.75">
      <c r="A64" s="32">
        <v>23776</v>
      </c>
      <c r="B64" s="34" t="s">
        <v>543</v>
      </c>
      <c r="C64" s="34" t="s">
        <v>551</v>
      </c>
      <c r="D64" s="34" t="s">
        <v>545</v>
      </c>
      <c r="E64" s="41">
        <v>1000</v>
      </c>
      <c r="F64" s="36">
        <v>0</v>
      </c>
      <c r="G64" s="36">
        <f>E64-F64</f>
        <v>1000</v>
      </c>
      <c r="H64" s="42">
        <v>100</v>
      </c>
      <c r="I64" s="36">
        <f>G64-H64</f>
        <v>900</v>
      </c>
      <c r="J64" s="42">
        <v>1</v>
      </c>
      <c r="K64" s="140">
        <v>0</v>
      </c>
      <c r="L64" s="167">
        <v>0</v>
      </c>
      <c r="M64" s="142">
        <v>0</v>
      </c>
      <c r="N64" s="143">
        <v>200</v>
      </c>
      <c r="O64" s="39">
        <v>0</v>
      </c>
      <c r="P64" s="142">
        <f>I64-J64-K64-L64-M64-N64-O64</f>
        <v>699</v>
      </c>
      <c r="Q64" s="44" t="s">
        <v>552</v>
      </c>
      <c r="R64" s="44" t="s">
        <v>553</v>
      </c>
      <c r="S64" s="45" t="s">
        <v>34</v>
      </c>
      <c r="T64" s="44" t="s">
        <v>54</v>
      </c>
      <c r="U64" s="85">
        <v>0</v>
      </c>
      <c r="V64" s="86">
        <v>0</v>
      </c>
      <c r="W64" s="86">
        <v>0</v>
      </c>
      <c r="X64" s="87">
        <v>41783</v>
      </c>
      <c r="Y64" s="87">
        <v>41789</v>
      </c>
      <c r="Z64" s="84"/>
    </row>
    <row r="65" spans="1:26" ht="15.75">
      <c r="A65" s="32">
        <v>24336</v>
      </c>
      <c r="B65" s="34" t="s">
        <v>407</v>
      </c>
      <c r="C65" s="34" t="s">
        <v>408</v>
      </c>
      <c r="D65" s="34" t="s">
        <v>409</v>
      </c>
      <c r="E65" s="41">
        <v>2600</v>
      </c>
      <c r="F65" s="36">
        <v>0</v>
      </c>
      <c r="G65" s="36">
        <f>E65-F65</f>
        <v>2600</v>
      </c>
      <c r="H65" s="42">
        <v>260</v>
      </c>
      <c r="I65" s="36">
        <f>G65-H65</f>
        <v>2340</v>
      </c>
      <c r="J65" s="42">
        <v>3</v>
      </c>
      <c r="K65" s="140">
        <v>0</v>
      </c>
      <c r="L65" s="166">
        <v>0</v>
      </c>
      <c r="M65" s="142">
        <v>0</v>
      </c>
      <c r="N65" s="141">
        <v>200</v>
      </c>
      <c r="O65" s="39">
        <v>0</v>
      </c>
      <c r="P65" s="142">
        <f>I65-J65-K65-L65-M65-N65-O65</f>
        <v>2137</v>
      </c>
      <c r="Q65" s="38" t="s">
        <v>410</v>
      </c>
      <c r="R65" s="39" t="s">
        <v>411</v>
      </c>
      <c r="S65" s="40" t="s">
        <v>32</v>
      </c>
      <c r="T65" s="138" t="s">
        <v>33</v>
      </c>
      <c r="U65" s="85">
        <v>0</v>
      </c>
      <c r="V65" s="86">
        <v>0</v>
      </c>
      <c r="W65" s="86">
        <v>0</v>
      </c>
      <c r="X65" s="87">
        <v>41783</v>
      </c>
      <c r="Y65" s="87">
        <v>41789</v>
      </c>
      <c r="Z65" s="84"/>
    </row>
    <row r="66" spans="1:26" ht="15.75">
      <c r="A66" s="46">
        <v>24564</v>
      </c>
      <c r="B66" s="44" t="s">
        <v>290</v>
      </c>
      <c r="C66" s="44" t="s">
        <v>291</v>
      </c>
      <c r="D66" s="44" t="s">
        <v>292</v>
      </c>
      <c r="E66" s="41">
        <v>4600</v>
      </c>
      <c r="F66" s="36">
        <v>0</v>
      </c>
      <c r="G66" s="36">
        <f>E66-F66</f>
        <v>4600</v>
      </c>
      <c r="H66" s="42">
        <v>0</v>
      </c>
      <c r="I66" s="36">
        <f>G66-H66</f>
        <v>4600</v>
      </c>
      <c r="J66" s="42">
        <v>0</v>
      </c>
      <c r="K66" s="140">
        <v>0</v>
      </c>
      <c r="L66" s="144">
        <v>0</v>
      </c>
      <c r="M66" s="142">
        <v>0</v>
      </c>
      <c r="N66" s="144">
        <v>0</v>
      </c>
      <c r="O66" s="39">
        <v>0</v>
      </c>
      <c r="P66" s="142">
        <f>I66-J66-K66-L66-M66-N66-O66</f>
        <v>4600</v>
      </c>
      <c r="Q66" s="38" t="s">
        <v>233</v>
      </c>
      <c r="R66" s="39"/>
      <c r="S66" s="40" t="s">
        <v>34</v>
      </c>
      <c r="T66" s="138" t="s">
        <v>35</v>
      </c>
      <c r="U66" s="137">
        <v>0</v>
      </c>
      <c r="V66" s="125">
        <v>0</v>
      </c>
      <c r="W66" s="125">
        <v>0</v>
      </c>
      <c r="X66" s="87">
        <v>41783</v>
      </c>
      <c r="Y66" s="87">
        <v>41789</v>
      </c>
      <c r="Z66" s="126"/>
    </row>
    <row r="67" spans="1:26" ht="15.75">
      <c r="A67" s="32">
        <v>24709</v>
      </c>
      <c r="B67" s="34" t="s">
        <v>42</v>
      </c>
      <c r="C67" s="34" t="s">
        <v>89</v>
      </c>
      <c r="D67" s="34" t="s">
        <v>43</v>
      </c>
      <c r="E67" s="41">
        <v>2600</v>
      </c>
      <c r="F67" s="36">
        <v>0</v>
      </c>
      <c r="G67" s="36">
        <f>E67-F67</f>
        <v>2600</v>
      </c>
      <c r="H67" s="42">
        <v>260</v>
      </c>
      <c r="I67" s="36">
        <f>G67-H67</f>
        <v>2340</v>
      </c>
      <c r="J67" s="42">
        <v>3</v>
      </c>
      <c r="K67" s="140">
        <v>0</v>
      </c>
      <c r="L67" s="144">
        <v>0</v>
      </c>
      <c r="M67" s="142">
        <v>0</v>
      </c>
      <c r="N67" s="144">
        <v>0</v>
      </c>
      <c r="O67" s="39">
        <v>0</v>
      </c>
      <c r="P67" s="142">
        <f>I67-J67-K67-L67-M67-N67-O67</f>
        <v>2337</v>
      </c>
      <c r="Q67" s="38" t="s">
        <v>90</v>
      </c>
      <c r="R67" s="39" t="s">
        <v>91</v>
      </c>
      <c r="S67" s="40" t="s">
        <v>34</v>
      </c>
      <c r="T67" s="138" t="s">
        <v>35</v>
      </c>
      <c r="U67" s="85">
        <v>0</v>
      </c>
      <c r="V67" s="86">
        <v>0</v>
      </c>
      <c r="W67" s="86">
        <v>0</v>
      </c>
      <c r="X67" s="87">
        <v>41783</v>
      </c>
      <c r="Y67" s="87">
        <v>41789</v>
      </c>
      <c r="Z67" s="84"/>
    </row>
    <row r="68" spans="1:26" ht="15.75">
      <c r="A68" s="32">
        <v>26428</v>
      </c>
      <c r="B68" s="34" t="s">
        <v>332</v>
      </c>
      <c r="C68" s="34" t="s">
        <v>333</v>
      </c>
      <c r="D68" s="34" t="s">
        <v>334</v>
      </c>
      <c r="E68" s="41">
        <v>1000</v>
      </c>
      <c r="F68" s="36">
        <v>0</v>
      </c>
      <c r="G68" s="36">
        <f>E68-F68</f>
        <v>1000</v>
      </c>
      <c r="H68" s="42">
        <v>0</v>
      </c>
      <c r="I68" s="36">
        <f>G68-H68</f>
        <v>1000</v>
      </c>
      <c r="J68" s="42">
        <v>0</v>
      </c>
      <c r="K68" s="140">
        <v>0</v>
      </c>
      <c r="L68" s="144">
        <v>0</v>
      </c>
      <c r="M68" s="142">
        <v>0</v>
      </c>
      <c r="N68" s="144">
        <v>0</v>
      </c>
      <c r="O68" s="39">
        <v>0</v>
      </c>
      <c r="P68" s="142">
        <f>I68-J68-K68-L68-M68-N68-O68</f>
        <v>1000</v>
      </c>
      <c r="Q68" s="38" t="s">
        <v>238</v>
      </c>
      <c r="R68" s="39"/>
      <c r="S68" s="40" t="s">
        <v>34</v>
      </c>
      <c r="T68" s="138" t="s">
        <v>35</v>
      </c>
      <c r="U68" s="137">
        <v>0</v>
      </c>
      <c r="V68" s="125">
        <v>0</v>
      </c>
      <c r="W68" s="125">
        <v>0</v>
      </c>
      <c r="X68" s="87">
        <v>41783</v>
      </c>
      <c r="Y68" s="87">
        <v>41789</v>
      </c>
      <c r="Z68" s="126"/>
    </row>
    <row r="69" spans="1:26" ht="15.75">
      <c r="A69" s="32">
        <v>26556</v>
      </c>
      <c r="B69" s="34" t="s">
        <v>103</v>
      </c>
      <c r="C69" s="34" t="s">
        <v>104</v>
      </c>
      <c r="D69" s="34" t="s">
        <v>105</v>
      </c>
      <c r="E69" s="41">
        <v>1000</v>
      </c>
      <c r="F69" s="36">
        <v>0</v>
      </c>
      <c r="G69" s="36">
        <f>E69-F69</f>
        <v>1000</v>
      </c>
      <c r="H69" s="42">
        <v>100</v>
      </c>
      <c r="I69" s="36">
        <f>G69-H69</f>
        <v>900</v>
      </c>
      <c r="J69" s="42">
        <v>1</v>
      </c>
      <c r="K69" s="140">
        <v>0</v>
      </c>
      <c r="L69" s="144">
        <v>0</v>
      </c>
      <c r="M69" s="142">
        <v>0</v>
      </c>
      <c r="N69" s="144">
        <v>0</v>
      </c>
      <c r="O69" s="39">
        <v>0</v>
      </c>
      <c r="P69" s="142">
        <f>I69-J69-K69-L69-M69-N69-O69</f>
        <v>899</v>
      </c>
      <c r="Q69" s="38" t="s">
        <v>106</v>
      </c>
      <c r="R69" s="39" t="s">
        <v>107</v>
      </c>
      <c r="S69" s="40" t="s">
        <v>32</v>
      </c>
      <c r="T69" s="138" t="s">
        <v>33</v>
      </c>
      <c r="U69" s="85">
        <v>0</v>
      </c>
      <c r="V69" s="86">
        <v>0</v>
      </c>
      <c r="W69" s="86">
        <v>0</v>
      </c>
      <c r="X69" s="87">
        <v>41783</v>
      </c>
      <c r="Y69" s="87">
        <v>41789</v>
      </c>
      <c r="Z69" s="84"/>
    </row>
    <row r="70" spans="1:26" ht="15.75">
      <c r="A70" s="32">
        <v>27292</v>
      </c>
      <c r="B70" s="34" t="s">
        <v>312</v>
      </c>
      <c r="C70" s="34" t="s">
        <v>313</v>
      </c>
      <c r="D70" s="34" t="s">
        <v>314</v>
      </c>
      <c r="E70" s="41">
        <v>1000</v>
      </c>
      <c r="F70" s="36">
        <v>0</v>
      </c>
      <c r="G70" s="36">
        <f>E70-F70</f>
        <v>1000</v>
      </c>
      <c r="H70" s="42">
        <v>0</v>
      </c>
      <c r="I70" s="36">
        <f>G70-H70</f>
        <v>1000</v>
      </c>
      <c r="J70" s="42">
        <v>0</v>
      </c>
      <c r="K70" s="140">
        <v>0</v>
      </c>
      <c r="L70" s="144">
        <v>0</v>
      </c>
      <c r="M70" s="142">
        <v>0</v>
      </c>
      <c r="N70" s="144">
        <v>0</v>
      </c>
      <c r="O70" s="39">
        <v>0</v>
      </c>
      <c r="P70" s="142">
        <f>I70-J70-K70-L70-M70-N70-O70</f>
        <v>1000</v>
      </c>
      <c r="Q70" s="38" t="s">
        <v>233</v>
      </c>
      <c r="R70" s="39"/>
      <c r="S70" s="40" t="s">
        <v>32</v>
      </c>
      <c r="T70" s="138" t="s">
        <v>33</v>
      </c>
      <c r="U70" s="137">
        <v>0</v>
      </c>
      <c r="V70" s="125">
        <v>0</v>
      </c>
      <c r="W70" s="125">
        <v>0</v>
      </c>
      <c r="X70" s="87">
        <v>41783</v>
      </c>
      <c r="Y70" s="87">
        <v>41789</v>
      </c>
      <c r="Z70" s="126"/>
    </row>
    <row r="71" spans="1:26" ht="15.75">
      <c r="A71" s="32">
        <v>28061</v>
      </c>
      <c r="B71" s="34" t="s">
        <v>638</v>
      </c>
      <c r="C71" s="34" t="s">
        <v>639</v>
      </c>
      <c r="D71" s="34" t="s">
        <v>640</v>
      </c>
      <c r="E71" s="41">
        <v>12600</v>
      </c>
      <c r="F71" s="36">
        <f>E71*0.1</f>
        <v>1260</v>
      </c>
      <c r="G71" s="36">
        <f>E71-F71</f>
        <v>11340</v>
      </c>
      <c r="H71" s="42">
        <v>0</v>
      </c>
      <c r="I71" s="36">
        <f>G71-H71</f>
        <v>11340</v>
      </c>
      <c r="J71" s="42">
        <v>5</v>
      </c>
      <c r="K71" s="140">
        <v>0</v>
      </c>
      <c r="L71" s="144">
        <v>0</v>
      </c>
      <c r="M71" s="142">
        <v>0</v>
      </c>
      <c r="N71" s="144">
        <v>0</v>
      </c>
      <c r="O71" s="39">
        <v>0</v>
      </c>
      <c r="P71" s="142">
        <f>I71-J71-K71-L71-M71-N71-O71</f>
        <v>11335</v>
      </c>
      <c r="Q71" s="38" t="s">
        <v>233</v>
      </c>
      <c r="R71" s="39"/>
      <c r="S71" s="40" t="s">
        <v>34</v>
      </c>
      <c r="T71" s="138" t="s">
        <v>35</v>
      </c>
      <c r="U71" s="137">
        <v>0</v>
      </c>
      <c r="V71" s="125">
        <v>0</v>
      </c>
      <c r="W71" s="125">
        <v>0</v>
      </c>
      <c r="X71" s="87">
        <v>41783</v>
      </c>
      <c r="Y71" s="87">
        <v>41789</v>
      </c>
      <c r="Z71" s="126"/>
    </row>
    <row r="72" spans="1:26" ht="15.75">
      <c r="A72" s="46">
        <v>28229</v>
      </c>
      <c r="B72" s="44" t="s">
        <v>620</v>
      </c>
      <c r="C72" s="44" t="s">
        <v>621</v>
      </c>
      <c r="D72" s="44" t="s">
        <v>622</v>
      </c>
      <c r="E72" s="41">
        <v>4000</v>
      </c>
      <c r="F72" s="36">
        <v>0</v>
      </c>
      <c r="G72" s="36">
        <f>E72-F72</f>
        <v>4000</v>
      </c>
      <c r="H72" s="42">
        <v>400</v>
      </c>
      <c r="I72" s="36">
        <f>G72-H72</f>
        <v>3600</v>
      </c>
      <c r="J72" s="42">
        <v>2</v>
      </c>
      <c r="K72" s="140">
        <v>0</v>
      </c>
      <c r="L72" s="144">
        <v>0</v>
      </c>
      <c r="M72" s="142">
        <v>3598</v>
      </c>
      <c r="N72" s="144">
        <v>0</v>
      </c>
      <c r="O72" s="39">
        <v>0</v>
      </c>
      <c r="P72" s="142">
        <f>I72-J72-K72-L72-M72-N72-O72</f>
        <v>0</v>
      </c>
      <c r="Q72" s="44" t="s">
        <v>623</v>
      </c>
      <c r="R72" s="39"/>
      <c r="S72" s="40" t="s">
        <v>113</v>
      </c>
      <c r="T72" s="138" t="s">
        <v>175</v>
      </c>
      <c r="U72" s="85">
        <v>0</v>
      </c>
      <c r="V72" s="86">
        <v>0</v>
      </c>
      <c r="W72" s="86">
        <v>0</v>
      </c>
      <c r="X72" s="87">
        <v>41783</v>
      </c>
      <c r="Y72" s="87">
        <v>41789</v>
      </c>
      <c r="Z72" s="84"/>
    </row>
    <row r="73" spans="1:26" ht="15.75">
      <c r="A73" s="32">
        <v>28737</v>
      </c>
      <c r="B73" s="34" t="s">
        <v>484</v>
      </c>
      <c r="C73" s="34" t="s">
        <v>485</v>
      </c>
      <c r="D73" s="34" t="s">
        <v>49</v>
      </c>
      <c r="E73" s="41">
        <v>1000</v>
      </c>
      <c r="F73" s="36">
        <v>0</v>
      </c>
      <c r="G73" s="36">
        <f>E73-F73</f>
        <v>1000</v>
      </c>
      <c r="H73" s="42">
        <v>100</v>
      </c>
      <c r="I73" s="36">
        <f>G73-H73</f>
        <v>900</v>
      </c>
      <c r="J73" s="42">
        <v>1</v>
      </c>
      <c r="K73" s="140">
        <v>0</v>
      </c>
      <c r="L73" s="144">
        <v>0</v>
      </c>
      <c r="M73" s="142">
        <v>0</v>
      </c>
      <c r="N73" s="144">
        <v>0</v>
      </c>
      <c r="O73" s="39">
        <v>0</v>
      </c>
      <c r="P73" s="142">
        <f>I73-J73-K73-L73-M73-N73-O73</f>
        <v>899</v>
      </c>
      <c r="Q73" s="38" t="s">
        <v>486</v>
      </c>
      <c r="R73" s="39" t="s">
        <v>487</v>
      </c>
      <c r="S73" s="40" t="s">
        <v>32</v>
      </c>
      <c r="T73" s="138" t="s">
        <v>33</v>
      </c>
      <c r="U73" s="85">
        <v>0</v>
      </c>
      <c r="V73" s="86">
        <v>0</v>
      </c>
      <c r="W73" s="86">
        <v>0</v>
      </c>
      <c r="X73" s="87">
        <v>41783</v>
      </c>
      <c r="Y73" s="87">
        <v>41789</v>
      </c>
      <c r="Z73" s="84"/>
    </row>
    <row r="74" spans="1:26" ht="15.75">
      <c r="A74" s="32">
        <v>29874</v>
      </c>
      <c r="B74" s="34" t="s">
        <v>665</v>
      </c>
      <c r="C74" s="34" t="s">
        <v>666</v>
      </c>
      <c r="D74" s="34" t="s">
        <v>667</v>
      </c>
      <c r="E74" s="41">
        <v>3000</v>
      </c>
      <c r="F74" s="36">
        <v>0</v>
      </c>
      <c r="G74" s="36">
        <f>E74-F74</f>
        <v>3000</v>
      </c>
      <c r="H74" s="42">
        <v>0</v>
      </c>
      <c r="I74" s="36">
        <f>G74-H74</f>
        <v>3000</v>
      </c>
      <c r="J74" s="42">
        <v>3</v>
      </c>
      <c r="K74" s="140">
        <v>0</v>
      </c>
      <c r="L74" s="144">
        <v>0</v>
      </c>
      <c r="M74" s="142">
        <v>0</v>
      </c>
      <c r="N74" s="144">
        <v>0</v>
      </c>
      <c r="O74" s="39">
        <v>0</v>
      </c>
      <c r="P74" s="142">
        <f>I74-J74-K74-L74-M74-N74-O74</f>
        <v>2997</v>
      </c>
      <c r="Q74" s="38" t="s">
        <v>233</v>
      </c>
      <c r="R74" s="39"/>
      <c r="S74" s="40" t="s">
        <v>34</v>
      </c>
      <c r="T74" s="138" t="s">
        <v>35</v>
      </c>
      <c r="U74" s="137">
        <v>0</v>
      </c>
      <c r="V74" s="125">
        <v>0</v>
      </c>
      <c r="W74" s="125">
        <v>0</v>
      </c>
      <c r="X74" s="87">
        <v>41783</v>
      </c>
      <c r="Y74" s="87">
        <v>41789</v>
      </c>
      <c r="Z74" s="126"/>
    </row>
    <row r="75" spans="1:26" ht="15.75">
      <c r="A75" s="32">
        <v>30795</v>
      </c>
      <c r="B75" s="34" t="s">
        <v>425</v>
      </c>
      <c r="C75" s="34" t="s">
        <v>426</v>
      </c>
      <c r="D75" s="34" t="s">
        <v>427</v>
      </c>
      <c r="E75" s="41">
        <v>3600</v>
      </c>
      <c r="F75" s="36">
        <v>0</v>
      </c>
      <c r="G75" s="36">
        <f>E75-F75</f>
        <v>3600</v>
      </c>
      <c r="H75" s="42">
        <v>360</v>
      </c>
      <c r="I75" s="36">
        <f>G75-H75</f>
        <v>3240</v>
      </c>
      <c r="J75" s="42">
        <v>4</v>
      </c>
      <c r="K75" s="140">
        <v>0</v>
      </c>
      <c r="L75" s="144">
        <v>0</v>
      </c>
      <c r="M75" s="142">
        <v>0</v>
      </c>
      <c r="N75" s="144">
        <v>0</v>
      </c>
      <c r="O75" s="39">
        <v>0</v>
      </c>
      <c r="P75" s="142">
        <f>I75-J75-K75-L75-M75-N75-O75</f>
        <v>3236</v>
      </c>
      <c r="Q75" s="38" t="s">
        <v>428</v>
      </c>
      <c r="R75" s="39" t="s">
        <v>429</v>
      </c>
      <c r="S75" s="40" t="s">
        <v>32</v>
      </c>
      <c r="T75" s="138" t="s">
        <v>47</v>
      </c>
      <c r="U75" s="85">
        <v>0</v>
      </c>
      <c r="V75" s="86">
        <v>0</v>
      </c>
      <c r="W75" s="86">
        <v>0</v>
      </c>
      <c r="X75" s="87">
        <v>41783</v>
      </c>
      <c r="Y75" s="87">
        <v>41789</v>
      </c>
      <c r="Z75" s="84"/>
    </row>
    <row r="76" spans="1:26" ht="15.75">
      <c r="A76" s="32">
        <v>33027</v>
      </c>
      <c r="B76" s="34" t="s">
        <v>497</v>
      </c>
      <c r="C76" s="34" t="s">
        <v>498</v>
      </c>
      <c r="D76" s="34" t="s">
        <v>499</v>
      </c>
      <c r="E76" s="41">
        <v>1000</v>
      </c>
      <c r="F76" s="36">
        <v>0</v>
      </c>
      <c r="G76" s="36">
        <f>E76-F76</f>
        <v>1000</v>
      </c>
      <c r="H76" s="42">
        <v>100</v>
      </c>
      <c r="I76" s="36">
        <f>G76-H76</f>
        <v>900</v>
      </c>
      <c r="J76" s="42">
        <v>1</v>
      </c>
      <c r="K76" s="140">
        <v>0</v>
      </c>
      <c r="L76" s="144">
        <v>0</v>
      </c>
      <c r="M76" s="142">
        <v>0</v>
      </c>
      <c r="N76" s="144">
        <v>0</v>
      </c>
      <c r="O76" s="39">
        <v>0</v>
      </c>
      <c r="P76" s="142">
        <f>I76-J76-K76-L76-M76-N76-O76</f>
        <v>899</v>
      </c>
      <c r="Q76" s="38" t="s">
        <v>500</v>
      </c>
      <c r="R76" s="39" t="s">
        <v>501</v>
      </c>
      <c r="S76" s="40" t="s">
        <v>32</v>
      </c>
      <c r="T76" s="138" t="s">
        <v>48</v>
      </c>
      <c r="U76" s="85">
        <v>0</v>
      </c>
      <c r="V76" s="86">
        <v>0</v>
      </c>
      <c r="W76" s="86">
        <v>0</v>
      </c>
      <c r="X76" s="87">
        <v>41783</v>
      </c>
      <c r="Y76" s="87">
        <v>41789</v>
      </c>
      <c r="Z76" s="84"/>
    </row>
    <row r="77" spans="1:26" ht="15.75">
      <c r="A77" s="32">
        <v>34399</v>
      </c>
      <c r="B77" s="34" t="s">
        <v>672</v>
      </c>
      <c r="C77" s="34" t="s">
        <v>723</v>
      </c>
      <c r="D77" s="34" t="s">
        <v>255</v>
      </c>
      <c r="E77" s="41">
        <v>5000</v>
      </c>
      <c r="F77" s="36">
        <f>E77*0.1</f>
        <v>500</v>
      </c>
      <c r="G77" s="36">
        <f>E77-F77</f>
        <v>4500</v>
      </c>
      <c r="H77" s="42">
        <v>0</v>
      </c>
      <c r="I77" s="36">
        <f>G77-H77</f>
        <v>4500</v>
      </c>
      <c r="J77" s="42">
        <v>5</v>
      </c>
      <c r="K77" s="140">
        <v>0</v>
      </c>
      <c r="L77" s="144">
        <v>0</v>
      </c>
      <c r="M77" s="142">
        <v>0</v>
      </c>
      <c r="N77" s="144">
        <v>0</v>
      </c>
      <c r="O77" s="39">
        <v>0</v>
      </c>
      <c r="P77" s="142">
        <f>I77-J77-K77-L77-M77-N77-O77</f>
        <v>4495</v>
      </c>
      <c r="Q77" s="39" t="s">
        <v>238</v>
      </c>
      <c r="R77" s="39"/>
      <c r="S77" s="40" t="s">
        <v>32</v>
      </c>
      <c r="T77" s="138" t="s">
        <v>33</v>
      </c>
      <c r="U77" s="137">
        <v>0</v>
      </c>
      <c r="V77" s="125">
        <v>0</v>
      </c>
      <c r="W77" s="125">
        <v>0</v>
      </c>
      <c r="X77" s="87">
        <v>41783</v>
      </c>
      <c r="Y77" s="87">
        <v>41789</v>
      </c>
      <c r="Z77" s="126"/>
    </row>
    <row r="78" spans="1:26" ht="15.75">
      <c r="A78" s="32">
        <v>34447</v>
      </c>
      <c r="B78" s="32" t="s">
        <v>296</v>
      </c>
      <c r="C78" s="32" t="s">
        <v>297</v>
      </c>
      <c r="D78" s="32" t="s">
        <v>120</v>
      </c>
      <c r="E78" s="41">
        <v>3000</v>
      </c>
      <c r="F78" s="36">
        <v>0</v>
      </c>
      <c r="G78" s="36">
        <f>E78-F78</f>
        <v>3000</v>
      </c>
      <c r="H78" s="42">
        <v>0</v>
      </c>
      <c r="I78" s="36">
        <f>G78-H78</f>
        <v>3000</v>
      </c>
      <c r="J78" s="42">
        <v>3</v>
      </c>
      <c r="K78" s="140">
        <v>0</v>
      </c>
      <c r="L78" s="144">
        <v>0</v>
      </c>
      <c r="M78" s="142">
        <v>0</v>
      </c>
      <c r="N78" s="144">
        <v>0</v>
      </c>
      <c r="O78" s="39">
        <v>0</v>
      </c>
      <c r="P78" s="142">
        <f>I78-J78-K78-L78-M78-N78-O78</f>
        <v>2997</v>
      </c>
      <c r="Q78" s="39" t="s">
        <v>233</v>
      </c>
      <c r="R78" s="39"/>
      <c r="S78" s="40" t="s">
        <v>34</v>
      </c>
      <c r="T78" s="138" t="s">
        <v>87</v>
      </c>
      <c r="U78" s="137">
        <v>0</v>
      </c>
      <c r="V78" s="125">
        <v>0</v>
      </c>
      <c r="W78" s="125">
        <v>0</v>
      </c>
      <c r="X78" s="87">
        <v>41783</v>
      </c>
      <c r="Y78" s="87">
        <v>41789</v>
      </c>
      <c r="Z78" s="126"/>
    </row>
    <row r="79" spans="1:26" ht="15.75">
      <c r="A79" s="32">
        <v>34937</v>
      </c>
      <c r="B79" s="34" t="s">
        <v>122</v>
      </c>
      <c r="C79" s="34" t="s">
        <v>157</v>
      </c>
      <c r="D79" s="34" t="s">
        <v>158</v>
      </c>
      <c r="E79" s="41">
        <v>41600</v>
      </c>
      <c r="F79" s="36">
        <f>E79*0.1</f>
        <v>4160</v>
      </c>
      <c r="G79" s="36">
        <f>E79-F79</f>
        <v>37440</v>
      </c>
      <c r="H79" s="42">
        <v>4160</v>
      </c>
      <c r="I79" s="36">
        <f>G79-H79</f>
        <v>33280</v>
      </c>
      <c r="J79" s="42">
        <v>55</v>
      </c>
      <c r="K79" s="140">
        <v>0</v>
      </c>
      <c r="L79" s="144">
        <v>0</v>
      </c>
      <c r="M79" s="142">
        <v>0</v>
      </c>
      <c r="N79" s="144">
        <v>0</v>
      </c>
      <c r="O79" s="39">
        <v>0</v>
      </c>
      <c r="P79" s="142">
        <f>I79-J79-K79-L79-M79-N79-O79</f>
        <v>33225</v>
      </c>
      <c r="Q79" s="38" t="s">
        <v>159</v>
      </c>
      <c r="R79" s="39"/>
      <c r="S79" s="40" t="s">
        <v>113</v>
      </c>
      <c r="T79" s="138" t="s">
        <v>114</v>
      </c>
      <c r="U79" s="85">
        <v>0</v>
      </c>
      <c r="V79" s="86">
        <v>0</v>
      </c>
      <c r="W79" s="86">
        <v>0</v>
      </c>
      <c r="X79" s="87">
        <v>41783</v>
      </c>
      <c r="Y79" s="87">
        <v>41789</v>
      </c>
      <c r="Z79" s="84"/>
    </row>
    <row r="80" spans="1:26" ht="15.75">
      <c r="A80" s="46">
        <v>35099</v>
      </c>
      <c r="B80" s="173" t="s">
        <v>301</v>
      </c>
      <c r="C80" s="44" t="s">
        <v>302</v>
      </c>
      <c r="D80" s="44" t="s">
        <v>303</v>
      </c>
      <c r="E80" s="41">
        <v>4000</v>
      </c>
      <c r="F80" s="36">
        <v>0</v>
      </c>
      <c r="G80" s="36">
        <f>E80-F80</f>
        <v>4000</v>
      </c>
      <c r="H80" s="42">
        <v>0</v>
      </c>
      <c r="I80" s="36">
        <f>G80-H80</f>
        <v>4000</v>
      </c>
      <c r="J80" s="44">
        <v>4</v>
      </c>
      <c r="K80" s="83">
        <v>0</v>
      </c>
      <c r="L80" s="144">
        <v>0</v>
      </c>
      <c r="M80" s="142">
        <v>0</v>
      </c>
      <c r="N80" s="144">
        <v>0</v>
      </c>
      <c r="O80" s="39">
        <v>0</v>
      </c>
      <c r="P80" s="142">
        <f>I80-J80-K80-L80-M80-N80-O80</f>
        <v>3996</v>
      </c>
      <c r="Q80" s="44" t="s">
        <v>233</v>
      </c>
      <c r="R80" s="44"/>
      <c r="S80" s="45" t="s">
        <v>32</v>
      </c>
      <c r="T80" s="138" t="s">
        <v>41</v>
      </c>
      <c r="U80" s="137">
        <v>0</v>
      </c>
      <c r="V80" s="125">
        <v>0</v>
      </c>
      <c r="W80" s="125">
        <v>0</v>
      </c>
      <c r="X80" s="87">
        <v>41783</v>
      </c>
      <c r="Y80" s="87">
        <v>41789</v>
      </c>
      <c r="Z80" s="126"/>
    </row>
    <row r="81" spans="1:26" ht="15.75">
      <c r="A81" s="32">
        <v>35437</v>
      </c>
      <c r="B81" s="34" t="s">
        <v>417</v>
      </c>
      <c r="C81" s="34" t="s">
        <v>418</v>
      </c>
      <c r="D81" s="34" t="s">
        <v>334</v>
      </c>
      <c r="E81" s="41">
        <v>1000</v>
      </c>
      <c r="F81" s="36">
        <v>0</v>
      </c>
      <c r="G81" s="36">
        <f>E81-F81</f>
        <v>1000</v>
      </c>
      <c r="H81" s="42">
        <v>100</v>
      </c>
      <c r="I81" s="36">
        <f>G81-H81</f>
        <v>900</v>
      </c>
      <c r="J81" s="42">
        <v>1</v>
      </c>
      <c r="K81" s="140">
        <v>0</v>
      </c>
      <c r="L81" s="166">
        <v>0</v>
      </c>
      <c r="M81" s="142">
        <v>0</v>
      </c>
      <c r="N81" s="141">
        <v>200</v>
      </c>
      <c r="O81" s="39">
        <v>0</v>
      </c>
      <c r="P81" s="142">
        <f>I81-J81-K81-L81-M81-N81-O81</f>
        <v>699</v>
      </c>
      <c r="Q81" s="38" t="s">
        <v>419</v>
      </c>
      <c r="R81" s="39" t="s">
        <v>420</v>
      </c>
      <c r="S81" s="40" t="s">
        <v>34</v>
      </c>
      <c r="T81" s="138" t="s">
        <v>35</v>
      </c>
      <c r="U81" s="85">
        <v>0</v>
      </c>
      <c r="V81" s="86">
        <v>0</v>
      </c>
      <c r="W81" s="86">
        <v>0</v>
      </c>
      <c r="X81" s="87">
        <v>41783</v>
      </c>
      <c r="Y81" s="87">
        <v>41789</v>
      </c>
      <c r="Z81" s="84"/>
    </row>
    <row r="82" spans="1:26" ht="15.75">
      <c r="A82" s="32">
        <v>35684</v>
      </c>
      <c r="B82" s="32" t="s">
        <v>488</v>
      </c>
      <c r="C82" s="32" t="s">
        <v>489</v>
      </c>
      <c r="D82" s="32" t="s">
        <v>88</v>
      </c>
      <c r="E82" s="41">
        <v>1000</v>
      </c>
      <c r="F82" s="36">
        <v>0</v>
      </c>
      <c r="G82" s="36">
        <f>E82-F82</f>
        <v>1000</v>
      </c>
      <c r="H82" s="42">
        <v>100</v>
      </c>
      <c r="I82" s="36">
        <f>G82-H82</f>
        <v>900</v>
      </c>
      <c r="J82" s="42">
        <v>1</v>
      </c>
      <c r="K82" s="140">
        <v>0</v>
      </c>
      <c r="L82" s="144">
        <v>0</v>
      </c>
      <c r="M82" s="142">
        <v>0</v>
      </c>
      <c r="N82" s="144">
        <v>0</v>
      </c>
      <c r="O82" s="39">
        <v>0</v>
      </c>
      <c r="P82" s="142">
        <f>I82-J82-K82-L82-M82-N82-O82</f>
        <v>899</v>
      </c>
      <c r="Q82" s="39" t="s">
        <v>490</v>
      </c>
      <c r="R82" s="39" t="s">
        <v>491</v>
      </c>
      <c r="S82" s="40" t="s">
        <v>32</v>
      </c>
      <c r="T82" s="138" t="s">
        <v>33</v>
      </c>
      <c r="U82" s="85">
        <v>0</v>
      </c>
      <c r="V82" s="86">
        <v>0</v>
      </c>
      <c r="W82" s="86">
        <v>0</v>
      </c>
      <c r="X82" s="87">
        <v>41783</v>
      </c>
      <c r="Y82" s="87">
        <v>41789</v>
      </c>
      <c r="Z82" s="84"/>
    </row>
    <row r="83" spans="1:26" ht="15.75">
      <c r="A83" s="32">
        <v>35703</v>
      </c>
      <c r="B83" s="34" t="s">
        <v>670</v>
      </c>
      <c r="C83" s="34" t="s">
        <v>671</v>
      </c>
      <c r="D83" s="34" t="s">
        <v>255</v>
      </c>
      <c r="E83" s="35">
        <v>2600</v>
      </c>
      <c r="F83" s="36">
        <v>0</v>
      </c>
      <c r="G83" s="36">
        <f>E83-F83</f>
        <v>2600</v>
      </c>
      <c r="H83" s="42">
        <v>0</v>
      </c>
      <c r="I83" s="36">
        <f>G83-H83</f>
        <v>2600</v>
      </c>
      <c r="J83" s="37">
        <v>0</v>
      </c>
      <c r="K83" s="165">
        <v>0</v>
      </c>
      <c r="L83" s="144">
        <v>0</v>
      </c>
      <c r="M83" s="142">
        <v>0</v>
      </c>
      <c r="N83" s="144">
        <v>0</v>
      </c>
      <c r="O83" s="39">
        <v>0</v>
      </c>
      <c r="P83" s="142">
        <f>I83-J83-K83-L83-M83-N83-O83</f>
        <v>2600</v>
      </c>
      <c r="Q83" s="38" t="s">
        <v>233</v>
      </c>
      <c r="R83" s="39"/>
      <c r="S83" s="40" t="s">
        <v>34</v>
      </c>
      <c r="T83" s="138" t="s">
        <v>35</v>
      </c>
      <c r="U83" s="137">
        <v>0</v>
      </c>
      <c r="V83" s="125">
        <v>0</v>
      </c>
      <c r="W83" s="125">
        <v>0</v>
      </c>
      <c r="X83" s="87">
        <v>41783</v>
      </c>
      <c r="Y83" s="87">
        <v>41789</v>
      </c>
      <c r="Z83" s="126"/>
    </row>
    <row r="84" spans="1:26" ht="15.75">
      <c r="A84" s="32">
        <v>36850</v>
      </c>
      <c r="B84" s="32" t="s">
        <v>547</v>
      </c>
      <c r="C84" s="32" t="s">
        <v>548</v>
      </c>
      <c r="D84" s="32" t="s">
        <v>38</v>
      </c>
      <c r="E84" s="41">
        <v>1000</v>
      </c>
      <c r="F84" s="36">
        <v>0</v>
      </c>
      <c r="G84" s="36">
        <f>E84-F84</f>
        <v>1000</v>
      </c>
      <c r="H84" s="42">
        <v>100</v>
      </c>
      <c r="I84" s="36">
        <f>G84-H84</f>
        <v>900</v>
      </c>
      <c r="J84" s="42">
        <v>1</v>
      </c>
      <c r="K84" s="140">
        <v>0</v>
      </c>
      <c r="L84" s="167">
        <v>0</v>
      </c>
      <c r="M84" s="142">
        <v>0</v>
      </c>
      <c r="N84" s="143">
        <v>200</v>
      </c>
      <c r="O84" s="39">
        <v>0</v>
      </c>
      <c r="P84" s="142">
        <f>I84-J84-K84-L84-M84-N84-O84</f>
        <v>699</v>
      </c>
      <c r="Q84" s="38" t="s">
        <v>549</v>
      </c>
      <c r="R84" s="39" t="s">
        <v>550</v>
      </c>
      <c r="S84" s="40" t="s">
        <v>34</v>
      </c>
      <c r="T84" s="138" t="s">
        <v>45</v>
      </c>
      <c r="U84" s="85">
        <v>0</v>
      </c>
      <c r="V84" s="86">
        <v>0</v>
      </c>
      <c r="W84" s="86">
        <v>0</v>
      </c>
      <c r="X84" s="87">
        <v>41783</v>
      </c>
      <c r="Y84" s="87">
        <v>41789</v>
      </c>
      <c r="Z84" s="84"/>
    </row>
    <row r="85" spans="1:26" ht="15.75">
      <c r="A85" s="32">
        <v>37334</v>
      </c>
      <c r="B85" s="34" t="s">
        <v>492</v>
      </c>
      <c r="C85" s="34" t="s">
        <v>493</v>
      </c>
      <c r="D85" s="34" t="s">
        <v>494</v>
      </c>
      <c r="E85" s="41">
        <v>1000</v>
      </c>
      <c r="F85" s="36">
        <v>0</v>
      </c>
      <c r="G85" s="36">
        <f>E85-F85</f>
        <v>1000</v>
      </c>
      <c r="H85" s="42">
        <v>100</v>
      </c>
      <c r="I85" s="36">
        <f>G85-H85</f>
        <v>900</v>
      </c>
      <c r="J85" s="42">
        <v>1</v>
      </c>
      <c r="K85" s="140">
        <v>0</v>
      </c>
      <c r="L85" s="144">
        <v>0</v>
      </c>
      <c r="M85" s="142">
        <v>0</v>
      </c>
      <c r="N85" s="144">
        <v>0</v>
      </c>
      <c r="O85" s="39">
        <v>0</v>
      </c>
      <c r="P85" s="142">
        <f>I85-J85-K85-L85-M85-N85-O85</f>
        <v>899</v>
      </c>
      <c r="Q85" s="38" t="s">
        <v>495</v>
      </c>
      <c r="R85" s="39" t="s">
        <v>496</v>
      </c>
      <c r="S85" s="40" t="s">
        <v>32</v>
      </c>
      <c r="T85" s="138" t="s">
        <v>33</v>
      </c>
      <c r="U85" s="85">
        <v>0</v>
      </c>
      <c r="V85" s="86">
        <v>0</v>
      </c>
      <c r="W85" s="86">
        <v>0</v>
      </c>
      <c r="X85" s="87">
        <v>41783</v>
      </c>
      <c r="Y85" s="87">
        <v>41789</v>
      </c>
      <c r="Z85" s="84"/>
    </row>
    <row r="86" spans="1:26" ht="15.75">
      <c r="A86" s="34">
        <v>37859</v>
      </c>
      <c r="B86" s="43" t="s">
        <v>649</v>
      </c>
      <c r="C86" s="43" t="s">
        <v>650</v>
      </c>
      <c r="D86" s="43" t="s">
        <v>334</v>
      </c>
      <c r="E86" s="44">
        <v>4000</v>
      </c>
      <c r="F86" s="36">
        <v>0</v>
      </c>
      <c r="G86" s="36">
        <f>E86-F86</f>
        <v>4000</v>
      </c>
      <c r="H86" s="42">
        <v>0</v>
      </c>
      <c r="I86" s="36">
        <f>G86-H86</f>
        <v>4000</v>
      </c>
      <c r="J86" s="44">
        <v>0</v>
      </c>
      <c r="K86" s="83">
        <v>0</v>
      </c>
      <c r="L86" s="144">
        <v>0</v>
      </c>
      <c r="M86" s="142">
        <v>0</v>
      </c>
      <c r="N86" s="144">
        <v>0</v>
      </c>
      <c r="O86" s="39">
        <v>0</v>
      </c>
      <c r="P86" s="142">
        <f>I86-J86-K86-L86-M86-N86-O86</f>
        <v>4000</v>
      </c>
      <c r="Q86" s="38" t="s">
        <v>233</v>
      </c>
      <c r="R86" s="39"/>
      <c r="S86" s="40" t="s">
        <v>32</v>
      </c>
      <c r="T86" s="138" t="s">
        <v>33</v>
      </c>
      <c r="U86" s="137">
        <v>0</v>
      </c>
      <c r="V86" s="125">
        <v>0</v>
      </c>
      <c r="W86" s="125">
        <v>0</v>
      </c>
      <c r="X86" s="87">
        <v>41783</v>
      </c>
      <c r="Y86" s="87">
        <v>41789</v>
      </c>
      <c r="Z86" s="126"/>
    </row>
    <row r="87" spans="1:26" ht="15.75">
      <c r="A87" s="32">
        <v>37932</v>
      </c>
      <c r="B87" s="34" t="s">
        <v>160</v>
      </c>
      <c r="C87" s="34" t="s">
        <v>161</v>
      </c>
      <c r="D87" s="34" t="s">
        <v>162</v>
      </c>
      <c r="E87" s="41">
        <v>20800</v>
      </c>
      <c r="F87" s="36">
        <f>E87*0.1</f>
        <v>2080</v>
      </c>
      <c r="G87" s="36">
        <f>E87-F87</f>
        <v>18720</v>
      </c>
      <c r="H87" s="42">
        <v>2080</v>
      </c>
      <c r="I87" s="36">
        <f>G87-H87</f>
        <v>16640</v>
      </c>
      <c r="J87" s="42">
        <v>25</v>
      </c>
      <c r="K87" s="140">
        <v>0</v>
      </c>
      <c r="L87" s="144">
        <v>0</v>
      </c>
      <c r="M87" s="142">
        <v>0</v>
      </c>
      <c r="N87" s="144">
        <v>0</v>
      </c>
      <c r="O87" s="39">
        <v>0</v>
      </c>
      <c r="P87" s="142">
        <f>I87-J87-K87-L87-M87-N87-O87</f>
        <v>16615</v>
      </c>
      <c r="Q87" s="38" t="s">
        <v>163</v>
      </c>
      <c r="R87" s="39"/>
      <c r="S87" s="40" t="s">
        <v>32</v>
      </c>
      <c r="T87" s="138" t="s">
        <v>48</v>
      </c>
      <c r="U87" s="85">
        <v>0</v>
      </c>
      <c r="V87" s="86">
        <v>0</v>
      </c>
      <c r="W87" s="86">
        <v>0</v>
      </c>
      <c r="X87" s="87">
        <v>41783</v>
      </c>
      <c r="Y87" s="87">
        <v>41789</v>
      </c>
      <c r="Z87" s="84"/>
    </row>
    <row r="88" spans="1:26" ht="15.75">
      <c r="A88" s="64">
        <v>38553</v>
      </c>
      <c r="B88" s="65" t="s">
        <v>230</v>
      </c>
      <c r="C88" s="65" t="s">
        <v>231</v>
      </c>
      <c r="D88" s="65" t="s">
        <v>232</v>
      </c>
      <c r="E88" s="66">
        <v>4000</v>
      </c>
      <c r="F88" s="67">
        <v>0</v>
      </c>
      <c r="G88" s="67">
        <f>E88-F88</f>
        <v>4000</v>
      </c>
      <c r="H88" s="68">
        <v>0</v>
      </c>
      <c r="I88" s="67">
        <f>G88-H88</f>
        <v>4000</v>
      </c>
      <c r="J88" s="68">
        <v>0</v>
      </c>
      <c r="K88" s="158">
        <v>0</v>
      </c>
      <c r="L88" s="144">
        <v>0</v>
      </c>
      <c r="M88" s="142">
        <v>0</v>
      </c>
      <c r="N88" s="144">
        <v>0</v>
      </c>
      <c r="O88" s="39">
        <v>0</v>
      </c>
      <c r="P88" s="159">
        <f>I88-J88-K88-L88-M88-N88-O88</f>
        <v>4000</v>
      </c>
      <c r="Q88" s="69" t="s">
        <v>233</v>
      </c>
      <c r="R88" s="70"/>
      <c r="S88" s="71" t="s">
        <v>34</v>
      </c>
      <c r="T88" s="160" t="s">
        <v>45</v>
      </c>
      <c r="U88" s="137">
        <v>0</v>
      </c>
      <c r="V88" s="125">
        <v>0</v>
      </c>
      <c r="W88" s="125">
        <v>1</v>
      </c>
      <c r="X88" s="87">
        <v>41783</v>
      </c>
      <c r="Y88" s="87">
        <v>41789</v>
      </c>
      <c r="Z88" s="126"/>
    </row>
    <row r="89" spans="1:26" ht="15.75">
      <c r="A89" s="64">
        <v>38553</v>
      </c>
      <c r="B89" s="174" t="s">
        <v>230</v>
      </c>
      <c r="C89" s="65" t="s">
        <v>231</v>
      </c>
      <c r="D89" s="65" t="s">
        <v>232</v>
      </c>
      <c r="E89" s="68">
        <v>1750</v>
      </c>
      <c r="F89" s="67">
        <v>175</v>
      </c>
      <c r="G89" s="67">
        <v>1575</v>
      </c>
      <c r="H89" s="68">
        <v>0</v>
      </c>
      <c r="I89" s="67">
        <v>1575</v>
      </c>
      <c r="J89" s="68">
        <v>2.13</v>
      </c>
      <c r="K89" s="158"/>
      <c r="L89" s="144">
        <v>0</v>
      </c>
      <c r="M89" s="142">
        <v>0</v>
      </c>
      <c r="N89" s="144">
        <v>0</v>
      </c>
      <c r="O89" s="39">
        <v>0</v>
      </c>
      <c r="P89" s="159">
        <f>I89-J89-K89-L89-M89-N89-O89</f>
        <v>1572.87</v>
      </c>
      <c r="Q89" s="69" t="s">
        <v>233</v>
      </c>
      <c r="R89" s="72"/>
      <c r="S89" s="71" t="s">
        <v>34</v>
      </c>
      <c r="T89" s="160" t="s">
        <v>234</v>
      </c>
      <c r="U89" s="137">
        <v>0</v>
      </c>
      <c r="V89" s="125">
        <v>0</v>
      </c>
      <c r="W89" s="125">
        <v>1</v>
      </c>
      <c r="X89" s="87">
        <v>41783</v>
      </c>
      <c r="Y89" s="87">
        <v>41789</v>
      </c>
      <c r="Z89" s="126"/>
    </row>
    <row r="90" spans="1:26" ht="15.75">
      <c r="A90" s="32">
        <v>40592</v>
      </c>
      <c r="B90" s="32" t="s">
        <v>688</v>
      </c>
      <c r="C90" s="32" t="s">
        <v>340</v>
      </c>
      <c r="D90" s="32" t="s">
        <v>334</v>
      </c>
      <c r="E90" s="41">
        <v>1000</v>
      </c>
      <c r="F90" s="36">
        <v>0</v>
      </c>
      <c r="G90" s="36">
        <f>E90-F90</f>
        <v>1000</v>
      </c>
      <c r="H90" s="42">
        <v>0</v>
      </c>
      <c r="I90" s="36">
        <f>G90-H90</f>
        <v>1000</v>
      </c>
      <c r="J90" s="42">
        <v>0</v>
      </c>
      <c r="K90" s="140">
        <v>0</v>
      </c>
      <c r="L90" s="166">
        <v>500</v>
      </c>
      <c r="M90" s="142">
        <v>0</v>
      </c>
      <c r="N90" s="144">
        <v>0</v>
      </c>
      <c r="O90" s="39">
        <v>0</v>
      </c>
      <c r="P90" s="142">
        <f>I90-J90-K90-L90-M90-N90-O90</f>
        <v>500</v>
      </c>
      <c r="Q90" s="38" t="s">
        <v>233</v>
      </c>
      <c r="R90" s="39"/>
      <c r="S90" s="40" t="s">
        <v>34</v>
      </c>
      <c r="T90" s="138" t="s">
        <v>54</v>
      </c>
      <c r="U90" s="137">
        <v>0</v>
      </c>
      <c r="V90" s="125">
        <v>0</v>
      </c>
      <c r="W90" s="125">
        <v>0</v>
      </c>
      <c r="X90" s="87">
        <v>41783</v>
      </c>
      <c r="Y90" s="87">
        <v>41789</v>
      </c>
      <c r="Z90" s="126"/>
    </row>
    <row r="91" spans="1:26" ht="15.75">
      <c r="A91" s="32">
        <v>40706</v>
      </c>
      <c r="B91" s="34" t="s">
        <v>249</v>
      </c>
      <c r="C91" s="34" t="s">
        <v>311</v>
      </c>
      <c r="D91" s="34" t="s">
        <v>254</v>
      </c>
      <c r="E91" s="41">
        <v>2000</v>
      </c>
      <c r="F91" s="36">
        <v>0</v>
      </c>
      <c r="G91" s="36">
        <f>E91-F91</f>
        <v>2000</v>
      </c>
      <c r="H91" s="42">
        <v>0</v>
      </c>
      <c r="I91" s="36">
        <f>G91-H91</f>
        <v>2000</v>
      </c>
      <c r="J91" s="42">
        <v>0</v>
      </c>
      <c r="K91" s="140">
        <v>0</v>
      </c>
      <c r="L91" s="144">
        <v>0</v>
      </c>
      <c r="M91" s="142">
        <v>0</v>
      </c>
      <c r="N91" s="144">
        <v>0</v>
      </c>
      <c r="O91" s="39">
        <v>0</v>
      </c>
      <c r="P91" s="142">
        <f>I91-J91-K91-L91-M91-N91-O91</f>
        <v>2000</v>
      </c>
      <c r="Q91" s="39" t="s">
        <v>233</v>
      </c>
      <c r="R91" s="39"/>
      <c r="S91" s="40" t="s">
        <v>34</v>
      </c>
      <c r="T91" s="138" t="s">
        <v>35</v>
      </c>
      <c r="U91" s="137">
        <v>0</v>
      </c>
      <c r="V91" s="125">
        <v>0</v>
      </c>
      <c r="W91" s="125">
        <v>0</v>
      </c>
      <c r="X91" s="87">
        <v>41783</v>
      </c>
      <c r="Y91" s="87">
        <v>41789</v>
      </c>
      <c r="Z91" s="126"/>
    </row>
    <row r="92" spans="1:26" ht="15.75">
      <c r="A92" s="32">
        <v>40730</v>
      </c>
      <c r="B92" s="32" t="s">
        <v>249</v>
      </c>
      <c r="C92" s="32" t="s">
        <v>250</v>
      </c>
      <c r="D92" s="32" t="s">
        <v>254</v>
      </c>
      <c r="E92" s="41">
        <v>38000</v>
      </c>
      <c r="F92" s="36">
        <f>E92*0.1</f>
        <v>3800</v>
      </c>
      <c r="G92" s="36">
        <f>E92-F92</f>
        <v>34200</v>
      </c>
      <c r="H92" s="42">
        <v>0</v>
      </c>
      <c r="I92" s="36">
        <f>G92-H92</f>
        <v>34200</v>
      </c>
      <c r="J92" s="42">
        <v>0</v>
      </c>
      <c r="K92" s="140">
        <v>0</v>
      </c>
      <c r="L92" s="144">
        <v>0</v>
      </c>
      <c r="M92" s="142">
        <v>0</v>
      </c>
      <c r="N92" s="144">
        <v>0</v>
      </c>
      <c r="O92" s="39">
        <v>0</v>
      </c>
      <c r="P92" s="142">
        <f>I92-J92-K92-L92-M92-N92-O92</f>
        <v>34200</v>
      </c>
      <c r="Q92" s="39" t="s">
        <v>233</v>
      </c>
      <c r="R92" s="39"/>
      <c r="S92" s="40" t="s">
        <v>34</v>
      </c>
      <c r="T92" s="138" t="s">
        <v>35</v>
      </c>
      <c r="U92" s="137">
        <v>0</v>
      </c>
      <c r="V92" s="125">
        <v>0</v>
      </c>
      <c r="W92" s="125">
        <v>0</v>
      </c>
      <c r="X92" s="87">
        <v>41783</v>
      </c>
      <c r="Y92" s="87">
        <v>41789</v>
      </c>
      <c r="Z92" s="126"/>
    </row>
    <row r="93" spans="1:26" ht="15.75">
      <c r="A93" s="48">
        <v>40730</v>
      </c>
      <c r="B93" s="49" t="s">
        <v>249</v>
      </c>
      <c r="C93" s="49" t="s">
        <v>250</v>
      </c>
      <c r="D93" s="49"/>
      <c r="E93" s="50">
        <v>3500</v>
      </c>
      <c r="F93" s="51">
        <v>350</v>
      </c>
      <c r="G93" s="51">
        <v>3150</v>
      </c>
      <c r="H93" s="52">
        <v>0</v>
      </c>
      <c r="I93" s="51">
        <v>3150</v>
      </c>
      <c r="J93" s="52">
        <v>4.25</v>
      </c>
      <c r="K93" s="146"/>
      <c r="L93" s="144">
        <v>0</v>
      </c>
      <c r="M93" s="142">
        <v>0</v>
      </c>
      <c r="N93" s="144">
        <v>0</v>
      </c>
      <c r="O93" s="39">
        <v>0</v>
      </c>
      <c r="P93" s="147">
        <f>I93-J93-K93-L93-M93-N93-O93</f>
        <v>3145.75</v>
      </c>
      <c r="Q93" s="53" t="s">
        <v>233</v>
      </c>
      <c r="R93" s="54"/>
      <c r="S93" s="55" t="s">
        <v>251</v>
      </c>
      <c r="T93" s="56" t="s">
        <v>234</v>
      </c>
      <c r="U93" s="137">
        <v>54501</v>
      </c>
      <c r="V93" s="125">
        <v>0</v>
      </c>
      <c r="W93" s="125">
        <v>0</v>
      </c>
      <c r="X93" s="87">
        <v>41783</v>
      </c>
      <c r="Y93" s="87">
        <v>41789</v>
      </c>
      <c r="Z93" s="126"/>
    </row>
    <row r="94" spans="1:26" ht="15.75">
      <c r="A94" s="32">
        <v>40787</v>
      </c>
      <c r="B94" s="34" t="s">
        <v>579</v>
      </c>
      <c r="C94" s="34" t="s">
        <v>102</v>
      </c>
      <c r="D94" s="34" t="s">
        <v>580</v>
      </c>
      <c r="E94" s="41">
        <v>6600</v>
      </c>
      <c r="F94" s="36">
        <f>E94*0.1</f>
        <v>660</v>
      </c>
      <c r="G94" s="36">
        <f>E94-F94</f>
        <v>5940</v>
      </c>
      <c r="H94" s="42">
        <v>660</v>
      </c>
      <c r="I94" s="36">
        <f>G94-H94</f>
        <v>5280</v>
      </c>
      <c r="J94" s="42">
        <v>7</v>
      </c>
      <c r="K94" s="140">
        <v>0</v>
      </c>
      <c r="L94" s="144">
        <v>0</v>
      </c>
      <c r="M94" s="142">
        <v>0</v>
      </c>
      <c r="N94" s="144">
        <v>0</v>
      </c>
      <c r="O94" s="39">
        <v>0</v>
      </c>
      <c r="P94" s="142">
        <f>I94-J94-K94-L94-M94-N94-O94</f>
        <v>5273</v>
      </c>
      <c r="Q94" s="38" t="s">
        <v>581</v>
      </c>
      <c r="R94" s="39" t="s">
        <v>582</v>
      </c>
      <c r="S94" s="40" t="s">
        <v>32</v>
      </c>
      <c r="T94" s="138" t="s">
        <v>33</v>
      </c>
      <c r="U94" s="85">
        <v>0</v>
      </c>
      <c r="V94" s="86">
        <v>0</v>
      </c>
      <c r="W94" s="86">
        <v>0</v>
      </c>
      <c r="X94" s="87">
        <v>41783</v>
      </c>
      <c r="Y94" s="87">
        <v>41789</v>
      </c>
      <c r="Z94" s="84"/>
    </row>
    <row r="95" spans="1:26" ht="15.75">
      <c r="A95" s="32">
        <v>40911</v>
      </c>
      <c r="B95" s="34" t="s">
        <v>315</v>
      </c>
      <c r="C95" s="34" t="s">
        <v>316</v>
      </c>
      <c r="D95" s="34" t="s">
        <v>275</v>
      </c>
      <c r="E95" s="41">
        <v>1000</v>
      </c>
      <c r="F95" s="36">
        <v>0</v>
      </c>
      <c r="G95" s="36">
        <f>E95-F95</f>
        <v>1000</v>
      </c>
      <c r="H95" s="42">
        <v>0</v>
      </c>
      <c r="I95" s="36">
        <f>G95-H95</f>
        <v>1000</v>
      </c>
      <c r="J95" s="42">
        <v>1</v>
      </c>
      <c r="K95" s="140">
        <v>0</v>
      </c>
      <c r="L95" s="144">
        <v>0</v>
      </c>
      <c r="M95" s="142">
        <v>0</v>
      </c>
      <c r="N95" s="144">
        <v>0</v>
      </c>
      <c r="O95" s="39">
        <v>0</v>
      </c>
      <c r="P95" s="142">
        <f>I95-J95-K95-L95-M95-N95-O95</f>
        <v>999</v>
      </c>
      <c r="Q95" s="38" t="s">
        <v>233</v>
      </c>
      <c r="R95" s="39"/>
      <c r="S95" s="40" t="s">
        <v>32</v>
      </c>
      <c r="T95" s="138" t="s">
        <v>33</v>
      </c>
      <c r="U95" s="137">
        <v>0</v>
      </c>
      <c r="V95" s="125">
        <v>0</v>
      </c>
      <c r="W95" s="125">
        <v>0</v>
      </c>
      <c r="X95" s="87">
        <v>41783</v>
      </c>
      <c r="Y95" s="87">
        <v>41789</v>
      </c>
      <c r="Z95" s="126"/>
    </row>
    <row r="96" spans="1:26" ht="15.75">
      <c r="A96" s="32">
        <v>40957</v>
      </c>
      <c r="B96" s="34" t="s">
        <v>130</v>
      </c>
      <c r="C96" s="34" t="s">
        <v>131</v>
      </c>
      <c r="D96" s="34" t="s">
        <v>88</v>
      </c>
      <c r="E96" s="41">
        <v>5000</v>
      </c>
      <c r="F96" s="36">
        <f>E96*0.1</f>
        <v>500</v>
      </c>
      <c r="G96" s="36">
        <f>E96-F96</f>
        <v>4500</v>
      </c>
      <c r="H96" s="42">
        <v>500</v>
      </c>
      <c r="I96" s="36">
        <f>G96-H96</f>
        <v>4000</v>
      </c>
      <c r="J96" s="42">
        <v>8</v>
      </c>
      <c r="K96" s="140">
        <v>0</v>
      </c>
      <c r="L96" s="144">
        <v>0</v>
      </c>
      <c r="M96" s="142">
        <v>0</v>
      </c>
      <c r="N96" s="144">
        <v>0</v>
      </c>
      <c r="O96" s="39">
        <v>0</v>
      </c>
      <c r="P96" s="142">
        <f>I96-J96-K96-L96-M96-N96-O96</f>
        <v>3992</v>
      </c>
      <c r="Q96" s="39" t="s">
        <v>132</v>
      </c>
      <c r="R96" s="38" t="s">
        <v>133</v>
      </c>
      <c r="S96" s="45" t="s">
        <v>32</v>
      </c>
      <c r="T96" s="138" t="s">
        <v>33</v>
      </c>
      <c r="U96" s="85">
        <v>0</v>
      </c>
      <c r="V96" s="86">
        <v>0</v>
      </c>
      <c r="W96" s="86">
        <v>0</v>
      </c>
      <c r="X96" s="87">
        <v>41783</v>
      </c>
      <c r="Y96" s="87">
        <v>41789</v>
      </c>
      <c r="Z96" s="84"/>
    </row>
    <row r="97" spans="1:26" ht="15.75">
      <c r="A97" s="32">
        <v>41886</v>
      </c>
      <c r="B97" s="34" t="s">
        <v>662</v>
      </c>
      <c r="C97" s="34" t="s">
        <v>663</v>
      </c>
      <c r="D97" s="34" t="s">
        <v>664</v>
      </c>
      <c r="E97" s="41">
        <v>3000</v>
      </c>
      <c r="F97" s="36">
        <v>0</v>
      </c>
      <c r="G97" s="36">
        <f>E97-F97</f>
        <v>3000</v>
      </c>
      <c r="H97" s="42">
        <v>0</v>
      </c>
      <c r="I97" s="36">
        <f>G97-H97</f>
        <v>3000</v>
      </c>
      <c r="J97" s="42">
        <v>4</v>
      </c>
      <c r="K97" s="140">
        <v>0</v>
      </c>
      <c r="L97" s="144">
        <v>0</v>
      </c>
      <c r="M97" s="142">
        <v>0</v>
      </c>
      <c r="N97" s="144">
        <v>0</v>
      </c>
      <c r="O97" s="39">
        <v>0</v>
      </c>
      <c r="P97" s="142">
        <f>I97-J97-K97-L97-M97-N97-O97</f>
        <v>2996</v>
      </c>
      <c r="Q97" s="39" t="s">
        <v>233</v>
      </c>
      <c r="R97" s="38"/>
      <c r="S97" s="45" t="s">
        <v>113</v>
      </c>
      <c r="T97" s="138" t="s">
        <v>175</v>
      </c>
      <c r="U97" s="137">
        <v>0</v>
      </c>
      <c r="V97" s="125">
        <v>0</v>
      </c>
      <c r="W97" s="125">
        <v>0</v>
      </c>
      <c r="X97" s="87">
        <v>41783</v>
      </c>
      <c r="Y97" s="87">
        <v>41789</v>
      </c>
      <c r="Z97" s="126"/>
    </row>
    <row r="98" spans="1:26" ht="15.75">
      <c r="A98" s="32">
        <v>42925</v>
      </c>
      <c r="B98" s="34" t="s">
        <v>506</v>
      </c>
      <c r="C98" s="34" t="s">
        <v>507</v>
      </c>
      <c r="D98" s="34" t="s">
        <v>255</v>
      </c>
      <c r="E98" s="41">
        <v>5000</v>
      </c>
      <c r="F98" s="36">
        <f>E98*0.1</f>
        <v>500</v>
      </c>
      <c r="G98" s="36">
        <f>E98-F98</f>
        <v>4500</v>
      </c>
      <c r="H98" s="42">
        <v>500</v>
      </c>
      <c r="I98" s="36">
        <f>G98-H98</f>
        <v>4000</v>
      </c>
      <c r="J98" s="42">
        <v>5</v>
      </c>
      <c r="K98" s="140">
        <v>0</v>
      </c>
      <c r="L98" s="144">
        <v>0</v>
      </c>
      <c r="M98" s="142">
        <v>0</v>
      </c>
      <c r="N98" s="144">
        <v>0</v>
      </c>
      <c r="O98" s="39">
        <v>0</v>
      </c>
      <c r="P98" s="142">
        <f>I98-J98-K98-L98-M98-N98-O98</f>
        <v>3995</v>
      </c>
      <c r="Q98" s="38" t="s">
        <v>508</v>
      </c>
      <c r="R98" s="39" t="s">
        <v>509</v>
      </c>
      <c r="S98" s="40" t="s">
        <v>32</v>
      </c>
      <c r="T98" s="138" t="s">
        <v>33</v>
      </c>
      <c r="U98" s="85">
        <v>0</v>
      </c>
      <c r="V98" s="86">
        <v>0</v>
      </c>
      <c r="W98" s="86">
        <v>0</v>
      </c>
      <c r="X98" s="87">
        <v>41783</v>
      </c>
      <c r="Y98" s="87">
        <v>41789</v>
      </c>
      <c r="Z98" s="84"/>
    </row>
    <row r="99" spans="1:26" ht="15.75">
      <c r="A99" s="32">
        <v>42932</v>
      </c>
      <c r="B99" s="34" t="s">
        <v>506</v>
      </c>
      <c r="C99" s="34" t="s">
        <v>515</v>
      </c>
      <c r="D99" s="34" t="s">
        <v>516</v>
      </c>
      <c r="E99" s="41">
        <v>3000</v>
      </c>
      <c r="F99" s="36">
        <v>0</v>
      </c>
      <c r="G99" s="36">
        <f>E99-F99</f>
        <v>3000</v>
      </c>
      <c r="H99" s="42">
        <v>300</v>
      </c>
      <c r="I99" s="36">
        <f>G99-H99</f>
        <v>2700</v>
      </c>
      <c r="J99" s="42">
        <v>3</v>
      </c>
      <c r="K99" s="140">
        <v>0</v>
      </c>
      <c r="L99" s="144">
        <v>0</v>
      </c>
      <c r="M99" s="142">
        <v>0</v>
      </c>
      <c r="N99" s="144">
        <v>0</v>
      </c>
      <c r="O99" s="39">
        <v>0</v>
      </c>
      <c r="P99" s="142">
        <f>I99-J99-K99-L99-M99-N99-O99</f>
        <v>2697</v>
      </c>
      <c r="Q99" s="38" t="s">
        <v>517</v>
      </c>
      <c r="R99" s="39" t="s">
        <v>518</v>
      </c>
      <c r="S99" s="40" t="s">
        <v>32</v>
      </c>
      <c r="T99" s="138" t="s">
        <v>33</v>
      </c>
      <c r="U99" s="85">
        <v>0</v>
      </c>
      <c r="V99" s="86">
        <v>0</v>
      </c>
      <c r="W99" s="86">
        <v>0</v>
      </c>
      <c r="X99" s="87">
        <v>41783</v>
      </c>
      <c r="Y99" s="87">
        <v>41789</v>
      </c>
      <c r="Z99" s="84"/>
    </row>
    <row r="100" spans="1:26" ht="15.75">
      <c r="A100" s="32">
        <v>43819</v>
      </c>
      <c r="B100" s="34" t="s">
        <v>252</v>
      </c>
      <c r="C100" s="34" t="s">
        <v>305</v>
      </c>
      <c r="D100" s="34" t="s">
        <v>263</v>
      </c>
      <c r="E100" s="35">
        <v>20400</v>
      </c>
      <c r="F100" s="36">
        <f>E100*0.1</f>
        <v>2040</v>
      </c>
      <c r="G100" s="36">
        <f>E100-F100</f>
        <v>18360</v>
      </c>
      <c r="H100" s="37">
        <v>0</v>
      </c>
      <c r="I100" s="36">
        <f>G100-H100</f>
        <v>18360</v>
      </c>
      <c r="J100" s="37">
        <v>24</v>
      </c>
      <c r="K100" s="165">
        <v>0</v>
      </c>
      <c r="L100" s="144">
        <v>0</v>
      </c>
      <c r="M100" s="142">
        <v>0</v>
      </c>
      <c r="N100" s="144">
        <v>0</v>
      </c>
      <c r="O100" s="39">
        <v>0</v>
      </c>
      <c r="P100" s="142">
        <f>I100-J100-K100-L100-M100-N100-O100</f>
        <v>18336</v>
      </c>
      <c r="Q100" s="38" t="s">
        <v>233</v>
      </c>
      <c r="R100" s="39"/>
      <c r="S100" s="40" t="s">
        <v>32</v>
      </c>
      <c r="T100" s="138" t="s">
        <v>306</v>
      </c>
      <c r="U100" s="137">
        <v>0</v>
      </c>
      <c r="V100" s="125">
        <v>0</v>
      </c>
      <c r="W100" s="125">
        <v>0</v>
      </c>
      <c r="X100" s="87">
        <v>41783</v>
      </c>
      <c r="Y100" s="87">
        <v>41789</v>
      </c>
      <c r="Z100" s="126"/>
    </row>
    <row r="101" spans="1:26" ht="15.75">
      <c r="A101" s="32">
        <v>43826</v>
      </c>
      <c r="B101" s="32" t="s">
        <v>252</v>
      </c>
      <c r="C101" s="32" t="s">
        <v>636</v>
      </c>
      <c r="D101" s="32" t="s">
        <v>193</v>
      </c>
      <c r="E101" s="41">
        <v>23000</v>
      </c>
      <c r="F101" s="36">
        <f>E101*0.1</f>
        <v>2300</v>
      </c>
      <c r="G101" s="36">
        <f>E101-F101</f>
        <v>20700</v>
      </c>
      <c r="H101" s="42">
        <v>0</v>
      </c>
      <c r="I101" s="36">
        <f>G101-H101</f>
        <v>20700</v>
      </c>
      <c r="J101" s="42">
        <v>26</v>
      </c>
      <c r="K101" s="140">
        <v>0</v>
      </c>
      <c r="L101" s="144">
        <v>0</v>
      </c>
      <c r="M101" s="142">
        <v>0</v>
      </c>
      <c r="N101" s="144">
        <v>0</v>
      </c>
      <c r="O101" s="39">
        <v>0</v>
      </c>
      <c r="P101" s="142">
        <f>I101-J101-K101-L101-M101-N101-O101</f>
        <v>20674</v>
      </c>
      <c r="Q101" s="39" t="s">
        <v>233</v>
      </c>
      <c r="R101" s="39"/>
      <c r="S101" s="40" t="s">
        <v>34</v>
      </c>
      <c r="T101" s="138" t="s">
        <v>54</v>
      </c>
      <c r="U101" s="137">
        <v>0</v>
      </c>
      <c r="V101" s="125">
        <v>0</v>
      </c>
      <c r="W101" s="125">
        <v>0</v>
      </c>
      <c r="X101" s="87">
        <v>41783</v>
      </c>
      <c r="Y101" s="87">
        <v>41789</v>
      </c>
      <c r="Z101" s="126"/>
    </row>
    <row r="102" spans="1:26" ht="15.75">
      <c r="A102" s="48">
        <v>43830</v>
      </c>
      <c r="B102" s="49" t="s">
        <v>252</v>
      </c>
      <c r="C102" s="49" t="s">
        <v>253</v>
      </c>
      <c r="D102" s="49"/>
      <c r="E102" s="50">
        <v>1750</v>
      </c>
      <c r="F102" s="51">
        <v>175</v>
      </c>
      <c r="G102" s="51">
        <v>1575</v>
      </c>
      <c r="H102" s="52">
        <v>0</v>
      </c>
      <c r="I102" s="51">
        <v>1575</v>
      </c>
      <c r="J102" s="52">
        <v>2.13</v>
      </c>
      <c r="K102" s="146"/>
      <c r="L102" s="144">
        <v>0</v>
      </c>
      <c r="M102" s="142">
        <v>0</v>
      </c>
      <c r="N102" s="144">
        <v>0</v>
      </c>
      <c r="O102" s="39">
        <v>0</v>
      </c>
      <c r="P102" s="147">
        <f>I102-J102-K102-L102-M102-N102-O102</f>
        <v>1572.87</v>
      </c>
      <c r="Q102" s="53" t="s">
        <v>233</v>
      </c>
      <c r="R102" s="54"/>
      <c r="S102" s="55" t="s">
        <v>251</v>
      </c>
      <c r="T102" s="56" t="s">
        <v>234</v>
      </c>
      <c r="U102" s="137">
        <v>54501</v>
      </c>
      <c r="V102" s="125">
        <v>0</v>
      </c>
      <c r="W102" s="125">
        <v>0</v>
      </c>
      <c r="X102" s="87">
        <v>41783</v>
      </c>
      <c r="Y102" s="87">
        <v>41789</v>
      </c>
      <c r="Z102" s="126"/>
    </row>
    <row r="103" spans="1:26" ht="15.75">
      <c r="A103" s="32">
        <v>43830</v>
      </c>
      <c r="B103" s="34" t="s">
        <v>252</v>
      </c>
      <c r="C103" s="34" t="s">
        <v>253</v>
      </c>
      <c r="D103" s="34" t="s">
        <v>267</v>
      </c>
      <c r="E103" s="41">
        <v>21000</v>
      </c>
      <c r="F103" s="36">
        <f>E103*0.1</f>
        <v>2100</v>
      </c>
      <c r="G103" s="36">
        <f>E103-F103</f>
        <v>18900</v>
      </c>
      <c r="H103" s="42">
        <v>0</v>
      </c>
      <c r="I103" s="36">
        <f>G103-H103</f>
        <v>18900</v>
      </c>
      <c r="J103" s="42">
        <v>27</v>
      </c>
      <c r="K103" s="140">
        <v>0</v>
      </c>
      <c r="L103" s="144">
        <v>0</v>
      </c>
      <c r="M103" s="142">
        <v>0</v>
      </c>
      <c r="N103" s="144">
        <v>0</v>
      </c>
      <c r="O103" s="39">
        <v>0</v>
      </c>
      <c r="P103" s="142">
        <f>I103-J103-K103-L103-M103-N103-O103</f>
        <v>18873</v>
      </c>
      <c r="Q103" s="38" t="s">
        <v>233</v>
      </c>
      <c r="R103" s="39"/>
      <c r="S103" s="40" t="s">
        <v>34</v>
      </c>
      <c r="T103" s="138" t="s">
        <v>54</v>
      </c>
      <c r="U103" s="137">
        <v>0</v>
      </c>
      <c r="V103" s="125">
        <v>0</v>
      </c>
      <c r="W103" s="125">
        <v>0</v>
      </c>
      <c r="X103" s="87">
        <v>41783</v>
      </c>
      <c r="Y103" s="87">
        <v>41789</v>
      </c>
      <c r="Z103" s="126"/>
    </row>
    <row r="104" spans="1:26" s="21" customFormat="1" ht="15.75">
      <c r="A104" s="32">
        <v>45429</v>
      </c>
      <c r="B104" s="34" t="s">
        <v>726</v>
      </c>
      <c r="C104" s="34" t="s">
        <v>727</v>
      </c>
      <c r="D104" s="34" t="s">
        <v>728</v>
      </c>
      <c r="E104" s="41">
        <v>1600</v>
      </c>
      <c r="F104" s="36">
        <v>0</v>
      </c>
      <c r="G104" s="36">
        <f>E104-F104</f>
        <v>1600</v>
      </c>
      <c r="H104" s="42">
        <v>0</v>
      </c>
      <c r="I104" s="36">
        <f>G104-H104</f>
        <v>1600</v>
      </c>
      <c r="J104" s="42">
        <v>0</v>
      </c>
      <c r="K104" s="140">
        <v>0</v>
      </c>
      <c r="L104" s="144">
        <v>0</v>
      </c>
      <c r="M104" s="142">
        <v>0</v>
      </c>
      <c r="N104" s="144">
        <v>0</v>
      </c>
      <c r="O104" s="39">
        <v>0</v>
      </c>
      <c r="P104" s="142">
        <f>I104-J104-K104-L104-M104-N104-O104</f>
        <v>1600</v>
      </c>
      <c r="Q104" s="38" t="s">
        <v>238</v>
      </c>
      <c r="R104" s="39"/>
      <c r="S104" s="40" t="s">
        <v>32</v>
      </c>
      <c r="T104" s="138" t="s">
        <v>47</v>
      </c>
      <c r="U104" s="137">
        <v>0</v>
      </c>
      <c r="V104" s="125">
        <v>0</v>
      </c>
      <c r="W104" s="125">
        <v>0</v>
      </c>
      <c r="X104" s="87">
        <v>41783</v>
      </c>
      <c r="Y104" s="87">
        <v>41789</v>
      </c>
      <c r="Z104" s="126"/>
    </row>
    <row r="105" spans="1:26" s="21" customFormat="1" ht="15.75">
      <c r="A105" s="32">
        <v>46028</v>
      </c>
      <c r="B105" s="34" t="s">
        <v>294</v>
      </c>
      <c r="C105" s="34" t="s">
        <v>80</v>
      </c>
      <c r="D105" s="34" t="s">
        <v>295</v>
      </c>
      <c r="E105" s="41">
        <v>1000</v>
      </c>
      <c r="F105" s="36">
        <v>0</v>
      </c>
      <c r="G105" s="36">
        <f>E105-F105</f>
        <v>1000</v>
      </c>
      <c r="H105" s="42">
        <v>0</v>
      </c>
      <c r="I105" s="36">
        <f>G105-H105</f>
        <v>1000</v>
      </c>
      <c r="J105" s="42">
        <v>1</v>
      </c>
      <c r="K105" s="140">
        <v>0</v>
      </c>
      <c r="L105" s="144">
        <v>0</v>
      </c>
      <c r="M105" s="142">
        <v>0</v>
      </c>
      <c r="N105" s="144">
        <v>0</v>
      </c>
      <c r="O105" s="39">
        <v>0</v>
      </c>
      <c r="P105" s="142">
        <f>I105-J105-K105-L105-M105-N105-O105</f>
        <v>999</v>
      </c>
      <c r="Q105" s="38" t="s">
        <v>233</v>
      </c>
      <c r="R105" s="39"/>
      <c r="S105" s="40" t="s">
        <v>32</v>
      </c>
      <c r="T105" s="138" t="s">
        <v>33</v>
      </c>
      <c r="U105" s="137">
        <v>0</v>
      </c>
      <c r="V105" s="125">
        <v>0</v>
      </c>
      <c r="W105" s="125">
        <v>0</v>
      </c>
      <c r="X105" s="87">
        <v>41783</v>
      </c>
      <c r="Y105" s="87">
        <v>41789</v>
      </c>
      <c r="Z105" s="126"/>
    </row>
    <row r="106" spans="1:26" s="21" customFormat="1" ht="15.75">
      <c r="A106" s="46">
        <v>46543</v>
      </c>
      <c r="B106" s="44" t="s">
        <v>59</v>
      </c>
      <c r="C106" s="44" t="s">
        <v>60</v>
      </c>
      <c r="D106" s="44" t="s">
        <v>61</v>
      </c>
      <c r="E106" s="41">
        <v>1000</v>
      </c>
      <c r="F106" s="36">
        <v>0</v>
      </c>
      <c r="G106" s="36">
        <f>E106-F106</f>
        <v>1000</v>
      </c>
      <c r="H106" s="42">
        <v>100</v>
      </c>
      <c r="I106" s="36">
        <f>G106-H106</f>
        <v>900</v>
      </c>
      <c r="J106" s="42">
        <v>1</v>
      </c>
      <c r="K106" s="140">
        <v>0</v>
      </c>
      <c r="L106" s="144">
        <v>0</v>
      </c>
      <c r="M106" s="142">
        <v>0</v>
      </c>
      <c r="N106" s="144">
        <v>0</v>
      </c>
      <c r="O106" s="39">
        <v>0</v>
      </c>
      <c r="P106" s="142">
        <f>I106-J106-K106-L106-M106-N106-O106</f>
        <v>899</v>
      </c>
      <c r="Q106" s="38" t="s">
        <v>62</v>
      </c>
      <c r="R106" s="39" t="s">
        <v>63</v>
      </c>
      <c r="S106" s="40" t="s">
        <v>32</v>
      </c>
      <c r="T106" s="138" t="s">
        <v>33</v>
      </c>
      <c r="U106" s="85">
        <v>0</v>
      </c>
      <c r="V106" s="86">
        <v>0</v>
      </c>
      <c r="W106" s="86">
        <v>0</v>
      </c>
      <c r="X106" s="87">
        <v>41783</v>
      </c>
      <c r="Y106" s="87">
        <v>41789</v>
      </c>
      <c r="Z106" s="84"/>
    </row>
    <row r="107" spans="1:26" s="21" customFormat="1" ht="15.75">
      <c r="A107" s="32">
        <v>46965</v>
      </c>
      <c r="B107" s="34" t="s">
        <v>571</v>
      </c>
      <c r="C107" s="34" t="s">
        <v>572</v>
      </c>
      <c r="D107" s="34" t="s">
        <v>573</v>
      </c>
      <c r="E107" s="41">
        <v>1000</v>
      </c>
      <c r="F107" s="36">
        <v>0</v>
      </c>
      <c r="G107" s="36">
        <f>E107-F107</f>
        <v>1000</v>
      </c>
      <c r="H107" s="42">
        <v>100</v>
      </c>
      <c r="I107" s="36">
        <f>G107-H107</f>
        <v>900</v>
      </c>
      <c r="J107" s="42">
        <v>1</v>
      </c>
      <c r="K107" s="140">
        <v>0</v>
      </c>
      <c r="L107" s="144">
        <v>0</v>
      </c>
      <c r="M107" s="142">
        <v>0</v>
      </c>
      <c r="N107" s="144">
        <v>0</v>
      </c>
      <c r="O107" s="39">
        <v>0</v>
      </c>
      <c r="P107" s="142">
        <f>I107-J107-K107-L107-M107-N107-O107</f>
        <v>899</v>
      </c>
      <c r="Q107" s="38" t="s">
        <v>574</v>
      </c>
      <c r="R107" s="39"/>
      <c r="S107" s="40" t="s">
        <v>34</v>
      </c>
      <c r="T107" s="138" t="s">
        <v>35</v>
      </c>
      <c r="U107" s="85">
        <v>0</v>
      </c>
      <c r="V107" s="86">
        <v>0</v>
      </c>
      <c r="W107" s="86">
        <v>0</v>
      </c>
      <c r="X107" s="87">
        <v>41783</v>
      </c>
      <c r="Y107" s="87">
        <v>41789</v>
      </c>
      <c r="Z107" s="84"/>
    </row>
    <row r="108" spans="1:26" s="21" customFormat="1" ht="15.75">
      <c r="A108" s="32">
        <v>47226</v>
      </c>
      <c r="B108" s="34" t="s">
        <v>146</v>
      </c>
      <c r="C108" s="34" t="s">
        <v>289</v>
      </c>
      <c r="D108" s="34" t="s">
        <v>38</v>
      </c>
      <c r="E108" s="41">
        <v>4000</v>
      </c>
      <c r="F108" s="36">
        <v>0</v>
      </c>
      <c r="G108" s="36">
        <f>E108-F108</f>
        <v>4000</v>
      </c>
      <c r="H108" s="42">
        <v>0</v>
      </c>
      <c r="I108" s="36">
        <f>G108-H108</f>
        <v>4000</v>
      </c>
      <c r="J108" s="42">
        <v>2</v>
      </c>
      <c r="K108" s="140">
        <v>0</v>
      </c>
      <c r="L108" s="144">
        <v>0</v>
      </c>
      <c r="M108" s="142">
        <v>0</v>
      </c>
      <c r="N108" s="144">
        <v>0</v>
      </c>
      <c r="O108" s="39">
        <v>0</v>
      </c>
      <c r="P108" s="142">
        <f>I108-J108-K108-L108-M108-N108-O108</f>
        <v>3998</v>
      </c>
      <c r="Q108" s="38" t="s">
        <v>233</v>
      </c>
      <c r="R108" s="39"/>
      <c r="S108" s="40" t="s">
        <v>113</v>
      </c>
      <c r="T108" s="138" t="s">
        <v>175</v>
      </c>
      <c r="U108" s="137">
        <v>0</v>
      </c>
      <c r="V108" s="125">
        <v>0</v>
      </c>
      <c r="W108" s="125">
        <v>0</v>
      </c>
      <c r="X108" s="87">
        <v>41783</v>
      </c>
      <c r="Y108" s="87">
        <v>41789</v>
      </c>
      <c r="Z108" s="126"/>
    </row>
    <row r="109" spans="1:26" s="21" customFormat="1" ht="15.75">
      <c r="A109" s="32">
        <v>50477</v>
      </c>
      <c r="B109" s="34" t="s">
        <v>49</v>
      </c>
      <c r="C109" s="34" t="s">
        <v>55</v>
      </c>
      <c r="D109" s="34" t="s">
        <v>56</v>
      </c>
      <c r="E109" s="41">
        <v>1300</v>
      </c>
      <c r="F109" s="36">
        <v>0</v>
      </c>
      <c r="G109" s="36">
        <f>E109-F109</f>
        <v>1300</v>
      </c>
      <c r="H109" s="37">
        <v>130</v>
      </c>
      <c r="I109" s="36">
        <f>G109-H109</f>
        <v>1170</v>
      </c>
      <c r="J109" s="42">
        <v>2</v>
      </c>
      <c r="K109" s="140">
        <v>0</v>
      </c>
      <c r="L109" s="144">
        <v>0</v>
      </c>
      <c r="M109" s="142">
        <v>0</v>
      </c>
      <c r="N109" s="144">
        <v>0</v>
      </c>
      <c r="O109" s="39">
        <v>0</v>
      </c>
      <c r="P109" s="142">
        <f>I109-J109-K109-L109-M109-N109-O109</f>
        <v>1168</v>
      </c>
      <c r="Q109" s="38" t="s">
        <v>57</v>
      </c>
      <c r="R109" s="39" t="s">
        <v>58</v>
      </c>
      <c r="S109" s="40" t="s">
        <v>34</v>
      </c>
      <c r="T109" s="138" t="s">
        <v>54</v>
      </c>
      <c r="U109" s="85">
        <v>0</v>
      </c>
      <c r="V109" s="86">
        <v>0</v>
      </c>
      <c r="W109" s="86">
        <v>0</v>
      </c>
      <c r="X109" s="87">
        <v>41783</v>
      </c>
      <c r="Y109" s="87">
        <v>41789</v>
      </c>
      <c r="Z109" s="84"/>
    </row>
    <row r="110" spans="1:26" s="21" customFormat="1" ht="15.75">
      <c r="A110" s="32">
        <v>50481</v>
      </c>
      <c r="B110" s="34" t="s">
        <v>49</v>
      </c>
      <c r="C110" s="34" t="s">
        <v>169</v>
      </c>
      <c r="D110" s="34" t="s">
        <v>51</v>
      </c>
      <c r="E110" s="41">
        <v>3600</v>
      </c>
      <c r="F110" s="36">
        <v>0</v>
      </c>
      <c r="G110" s="36">
        <f>E110-F110</f>
        <v>3600</v>
      </c>
      <c r="H110" s="42">
        <v>360</v>
      </c>
      <c r="I110" s="36">
        <f>G110-H110</f>
        <v>3240</v>
      </c>
      <c r="J110" s="42">
        <v>4</v>
      </c>
      <c r="K110" s="140">
        <v>0</v>
      </c>
      <c r="L110" s="144">
        <v>0</v>
      </c>
      <c r="M110" s="142">
        <v>0</v>
      </c>
      <c r="N110" s="144">
        <v>0</v>
      </c>
      <c r="O110" s="39">
        <v>0</v>
      </c>
      <c r="P110" s="142">
        <f>I110-J110-K110-L110-M110-N110-O110</f>
        <v>3236</v>
      </c>
      <c r="Q110" s="38" t="s">
        <v>170</v>
      </c>
      <c r="R110" s="39" t="s">
        <v>171</v>
      </c>
      <c r="S110" s="40" t="s">
        <v>34</v>
      </c>
      <c r="T110" s="138" t="s">
        <v>54</v>
      </c>
      <c r="U110" s="85">
        <v>0</v>
      </c>
      <c r="V110" s="86">
        <v>0</v>
      </c>
      <c r="W110" s="86">
        <v>0</v>
      </c>
      <c r="X110" s="87">
        <v>41783</v>
      </c>
      <c r="Y110" s="87">
        <v>41789</v>
      </c>
      <c r="Z110" s="84"/>
    </row>
    <row r="111" spans="1:26" s="21" customFormat="1" ht="15.75">
      <c r="A111" s="32">
        <v>50541</v>
      </c>
      <c r="B111" s="34" t="s">
        <v>49</v>
      </c>
      <c r="C111" s="34" t="s">
        <v>165</v>
      </c>
      <c r="D111" s="34" t="s">
        <v>51</v>
      </c>
      <c r="E111" s="41">
        <v>3000</v>
      </c>
      <c r="F111" s="36">
        <v>0</v>
      </c>
      <c r="G111" s="36">
        <f>E111-F111</f>
        <v>3000</v>
      </c>
      <c r="H111" s="42">
        <v>300</v>
      </c>
      <c r="I111" s="36">
        <f>G111-H111</f>
        <v>2700</v>
      </c>
      <c r="J111" s="42">
        <v>3</v>
      </c>
      <c r="K111" s="140">
        <v>0</v>
      </c>
      <c r="L111" s="166">
        <v>0</v>
      </c>
      <c r="M111" s="142">
        <v>0</v>
      </c>
      <c r="N111" s="141">
        <v>200</v>
      </c>
      <c r="O111" s="39">
        <v>0</v>
      </c>
      <c r="P111" s="142">
        <f>I111-J111-K111-L111-M111-N111-O111</f>
        <v>2497</v>
      </c>
      <c r="Q111" s="38" t="s">
        <v>415</v>
      </c>
      <c r="R111" s="39" t="s">
        <v>416</v>
      </c>
      <c r="S111" s="40" t="s">
        <v>34</v>
      </c>
      <c r="T111" s="138" t="s">
        <v>54</v>
      </c>
      <c r="U111" s="85">
        <v>0</v>
      </c>
      <c r="V111" s="86">
        <v>0</v>
      </c>
      <c r="W111" s="86">
        <v>0</v>
      </c>
      <c r="X111" s="87">
        <v>41783</v>
      </c>
      <c r="Y111" s="87">
        <v>41789</v>
      </c>
      <c r="Z111" s="84"/>
    </row>
    <row r="112" spans="1:26" s="21" customFormat="1" ht="15.75">
      <c r="A112" s="32">
        <v>50561</v>
      </c>
      <c r="B112" s="34" t="s">
        <v>49</v>
      </c>
      <c r="C112" s="34" t="s">
        <v>50</v>
      </c>
      <c r="D112" s="34" t="s">
        <v>51</v>
      </c>
      <c r="E112" s="41">
        <v>300</v>
      </c>
      <c r="F112" s="36">
        <v>0</v>
      </c>
      <c r="G112" s="36">
        <f>E112-F112</f>
        <v>300</v>
      </c>
      <c r="H112" s="42">
        <v>30</v>
      </c>
      <c r="I112" s="36">
        <f>G112-H112</f>
        <v>270</v>
      </c>
      <c r="J112" s="42">
        <v>1</v>
      </c>
      <c r="K112" s="140">
        <v>0</v>
      </c>
      <c r="L112" s="144">
        <v>0</v>
      </c>
      <c r="M112" s="142">
        <v>0</v>
      </c>
      <c r="N112" s="144">
        <v>0</v>
      </c>
      <c r="O112" s="39">
        <v>0</v>
      </c>
      <c r="P112" s="142">
        <f>I112-J112-K112-L112-M112-N112-O112</f>
        <v>269</v>
      </c>
      <c r="Q112" s="38" t="s">
        <v>52</v>
      </c>
      <c r="R112" s="39" t="s">
        <v>53</v>
      </c>
      <c r="S112" s="40" t="s">
        <v>34</v>
      </c>
      <c r="T112" s="138" t="s">
        <v>54</v>
      </c>
      <c r="U112" s="85">
        <v>0</v>
      </c>
      <c r="V112" s="86">
        <v>0</v>
      </c>
      <c r="W112" s="86">
        <v>0</v>
      </c>
      <c r="X112" s="87">
        <v>41783</v>
      </c>
      <c r="Y112" s="87">
        <v>41789</v>
      </c>
      <c r="Z112" s="84"/>
    </row>
    <row r="113" spans="1:26" s="21" customFormat="1" ht="15.75">
      <c r="A113" s="32">
        <v>50603</v>
      </c>
      <c r="B113" s="34" t="s">
        <v>138</v>
      </c>
      <c r="C113" s="34" t="s">
        <v>139</v>
      </c>
      <c r="D113" s="34" t="s">
        <v>140</v>
      </c>
      <c r="E113" s="41">
        <v>2000</v>
      </c>
      <c r="F113" s="36">
        <v>0</v>
      </c>
      <c r="G113" s="36">
        <f>E113-F113</f>
        <v>2000</v>
      </c>
      <c r="H113" s="42">
        <v>200</v>
      </c>
      <c r="I113" s="36">
        <f>G113-H113</f>
        <v>1800</v>
      </c>
      <c r="J113" s="42">
        <v>2</v>
      </c>
      <c r="K113" s="140">
        <v>0</v>
      </c>
      <c r="L113" s="144">
        <v>0</v>
      </c>
      <c r="M113" s="142">
        <v>0</v>
      </c>
      <c r="N113" s="144">
        <v>0</v>
      </c>
      <c r="O113" s="39">
        <v>0</v>
      </c>
      <c r="P113" s="142">
        <f>I113-J113-K113-L113-M113-N113-O113</f>
        <v>1798</v>
      </c>
      <c r="Q113" s="38" t="s">
        <v>141</v>
      </c>
      <c r="R113" s="39" t="s">
        <v>142</v>
      </c>
      <c r="S113" s="40" t="s">
        <v>34</v>
      </c>
      <c r="T113" s="138" t="s">
        <v>45</v>
      </c>
      <c r="U113" s="85">
        <v>0</v>
      </c>
      <c r="V113" s="86">
        <v>0</v>
      </c>
      <c r="W113" s="86">
        <v>0</v>
      </c>
      <c r="X113" s="87">
        <v>41783</v>
      </c>
      <c r="Y113" s="87">
        <v>41789</v>
      </c>
      <c r="Z113" s="84"/>
    </row>
    <row r="114" spans="1:26" s="21" customFormat="1" ht="15.75">
      <c r="A114" s="32">
        <v>50816</v>
      </c>
      <c r="B114" s="34" t="s">
        <v>470</v>
      </c>
      <c r="C114" s="34" t="s">
        <v>471</v>
      </c>
      <c r="D114" s="34" t="s">
        <v>472</v>
      </c>
      <c r="E114" s="41">
        <v>1000</v>
      </c>
      <c r="F114" s="36">
        <v>0</v>
      </c>
      <c r="G114" s="36">
        <f>E114-F114</f>
        <v>1000</v>
      </c>
      <c r="H114" s="42">
        <v>100</v>
      </c>
      <c r="I114" s="36">
        <f>G114-H114</f>
        <v>900</v>
      </c>
      <c r="J114" s="42">
        <v>1</v>
      </c>
      <c r="K114" s="140">
        <v>0</v>
      </c>
      <c r="L114" s="144">
        <v>0</v>
      </c>
      <c r="M114" s="142">
        <v>0</v>
      </c>
      <c r="N114" s="144">
        <v>0</v>
      </c>
      <c r="O114" s="39">
        <v>0</v>
      </c>
      <c r="P114" s="142">
        <f>I114-J114-K114-L114-M114-N114-O114</f>
        <v>899</v>
      </c>
      <c r="Q114" s="39" t="s">
        <v>473</v>
      </c>
      <c r="R114" s="39" t="s">
        <v>474</v>
      </c>
      <c r="S114" s="40" t="s">
        <v>113</v>
      </c>
      <c r="T114" s="138" t="s">
        <v>475</v>
      </c>
      <c r="U114" s="85">
        <v>0</v>
      </c>
      <c r="V114" s="86">
        <v>0</v>
      </c>
      <c r="W114" s="86">
        <v>0</v>
      </c>
      <c r="X114" s="87">
        <v>41783</v>
      </c>
      <c r="Y114" s="87">
        <v>41789</v>
      </c>
      <c r="Z114" s="84"/>
    </row>
    <row r="115" spans="1:26" s="21" customFormat="1" ht="15.75">
      <c r="A115" s="32">
        <v>50841</v>
      </c>
      <c r="B115" s="34" t="s">
        <v>536</v>
      </c>
      <c r="C115" s="34" t="s">
        <v>537</v>
      </c>
      <c r="D115" s="34" t="s">
        <v>193</v>
      </c>
      <c r="E115" s="41">
        <v>1600</v>
      </c>
      <c r="F115" s="36">
        <v>0</v>
      </c>
      <c r="G115" s="36">
        <f>E115-F115</f>
        <v>1600</v>
      </c>
      <c r="H115" s="42">
        <v>160</v>
      </c>
      <c r="I115" s="36">
        <f>G115-H115</f>
        <v>1440</v>
      </c>
      <c r="J115" s="42">
        <v>2</v>
      </c>
      <c r="K115" s="140">
        <v>0</v>
      </c>
      <c r="L115" s="144">
        <v>0</v>
      </c>
      <c r="M115" s="142">
        <v>0</v>
      </c>
      <c r="N115" s="144">
        <v>0</v>
      </c>
      <c r="O115" s="39">
        <v>0</v>
      </c>
      <c r="P115" s="142">
        <f>I115-J115-K115-L115-M115-N115-O115</f>
        <v>1438</v>
      </c>
      <c r="Q115" s="38" t="s">
        <v>538</v>
      </c>
      <c r="R115" s="39" t="s">
        <v>539</v>
      </c>
      <c r="S115" s="40" t="s">
        <v>32</v>
      </c>
      <c r="T115" s="138" t="s">
        <v>33</v>
      </c>
      <c r="U115" s="85">
        <v>0</v>
      </c>
      <c r="V115" s="86">
        <v>0</v>
      </c>
      <c r="W115" s="86">
        <v>0</v>
      </c>
      <c r="X115" s="87">
        <v>41783</v>
      </c>
      <c r="Y115" s="87">
        <v>41789</v>
      </c>
      <c r="Z115" s="84"/>
    </row>
    <row r="116" spans="1:26" s="21" customFormat="1" ht="15.75">
      <c r="A116" s="32">
        <v>50847</v>
      </c>
      <c r="B116" s="34" t="s">
        <v>189</v>
      </c>
      <c r="C116" s="34" t="s">
        <v>190</v>
      </c>
      <c r="D116" s="34" t="s">
        <v>88</v>
      </c>
      <c r="E116" s="41">
        <v>2000</v>
      </c>
      <c r="F116" s="36">
        <v>0</v>
      </c>
      <c r="G116" s="36">
        <f>E116-F116</f>
        <v>2000</v>
      </c>
      <c r="H116" s="44">
        <v>200</v>
      </c>
      <c r="I116" s="36">
        <f>G116-H116</f>
        <v>1800</v>
      </c>
      <c r="J116" s="42">
        <v>2</v>
      </c>
      <c r="K116" s="140">
        <v>0</v>
      </c>
      <c r="L116" s="144">
        <v>0</v>
      </c>
      <c r="M116" s="142">
        <v>0</v>
      </c>
      <c r="N116" s="144">
        <v>0</v>
      </c>
      <c r="O116" s="39">
        <v>0</v>
      </c>
      <c r="P116" s="142">
        <f>I116-J116-K116-L116-M116-N116-O116</f>
        <v>1798</v>
      </c>
      <c r="Q116" s="44" t="s">
        <v>191</v>
      </c>
      <c r="R116" s="44" t="s">
        <v>192</v>
      </c>
      <c r="S116" s="40" t="s">
        <v>113</v>
      </c>
      <c r="T116" s="138" t="s">
        <v>175</v>
      </c>
      <c r="U116" s="85">
        <v>0</v>
      </c>
      <c r="V116" s="86">
        <v>0</v>
      </c>
      <c r="W116" s="86">
        <v>0</v>
      </c>
      <c r="X116" s="87">
        <v>41783</v>
      </c>
      <c r="Y116" s="87">
        <v>41789</v>
      </c>
      <c r="Z116" s="84"/>
    </row>
    <row r="117" spans="1:26" s="21" customFormat="1" ht="15.75">
      <c r="A117" s="32">
        <v>51390</v>
      </c>
      <c r="B117" s="34" t="s">
        <v>92</v>
      </c>
      <c r="C117" s="34" t="s">
        <v>93</v>
      </c>
      <c r="D117" s="34" t="s">
        <v>94</v>
      </c>
      <c r="E117" s="41">
        <v>2000</v>
      </c>
      <c r="F117" s="36">
        <v>0</v>
      </c>
      <c r="G117" s="36">
        <f>E117-F117</f>
        <v>2000</v>
      </c>
      <c r="H117" s="42">
        <v>200</v>
      </c>
      <c r="I117" s="36">
        <f>G117-H117</f>
        <v>1800</v>
      </c>
      <c r="J117" s="42">
        <v>3</v>
      </c>
      <c r="K117" s="140">
        <v>0</v>
      </c>
      <c r="L117" s="144">
        <v>0</v>
      </c>
      <c r="M117" s="142">
        <v>0</v>
      </c>
      <c r="N117" s="144">
        <v>0</v>
      </c>
      <c r="O117" s="39">
        <v>0</v>
      </c>
      <c r="P117" s="142">
        <f>I117-J117-K117-L117-M117-N117-O117</f>
        <v>1797</v>
      </c>
      <c r="Q117" s="38" t="s">
        <v>95</v>
      </c>
      <c r="R117" s="39" t="s">
        <v>96</v>
      </c>
      <c r="S117" s="40" t="s">
        <v>32</v>
      </c>
      <c r="T117" s="138" t="s">
        <v>33</v>
      </c>
      <c r="U117" s="85">
        <v>0</v>
      </c>
      <c r="V117" s="86">
        <v>0</v>
      </c>
      <c r="W117" s="86">
        <v>0</v>
      </c>
      <c r="X117" s="87">
        <v>41783</v>
      </c>
      <c r="Y117" s="87">
        <v>41789</v>
      </c>
      <c r="Z117" s="84"/>
    </row>
    <row r="118" spans="1:26" s="21" customFormat="1" ht="15.75">
      <c r="A118" s="32">
        <v>51429</v>
      </c>
      <c r="B118" s="34" t="s">
        <v>317</v>
      </c>
      <c r="C118" s="34" t="s">
        <v>55</v>
      </c>
      <c r="D118" s="34" t="s">
        <v>318</v>
      </c>
      <c r="E118" s="41">
        <v>3000</v>
      </c>
      <c r="F118" s="36">
        <v>0</v>
      </c>
      <c r="G118" s="36">
        <f>E118-F118</f>
        <v>3000</v>
      </c>
      <c r="H118" s="42">
        <v>0</v>
      </c>
      <c r="I118" s="36">
        <f>G118-H118</f>
        <v>3000</v>
      </c>
      <c r="J118" s="42">
        <v>4</v>
      </c>
      <c r="K118" s="140">
        <v>0</v>
      </c>
      <c r="L118" s="144">
        <v>0</v>
      </c>
      <c r="M118" s="142">
        <v>0</v>
      </c>
      <c r="N118" s="144">
        <v>0</v>
      </c>
      <c r="O118" s="39">
        <v>0</v>
      </c>
      <c r="P118" s="142">
        <f>I118-J118-K118-L118-M118-N118-O118</f>
        <v>2996</v>
      </c>
      <c r="Q118" s="38" t="s">
        <v>233</v>
      </c>
      <c r="R118" s="39"/>
      <c r="S118" s="40" t="s">
        <v>32</v>
      </c>
      <c r="T118" s="138" t="s">
        <v>48</v>
      </c>
      <c r="U118" s="137">
        <v>0</v>
      </c>
      <c r="V118" s="125">
        <v>0</v>
      </c>
      <c r="W118" s="125">
        <v>0</v>
      </c>
      <c r="X118" s="87">
        <v>41783</v>
      </c>
      <c r="Y118" s="87">
        <v>41789</v>
      </c>
      <c r="Z118" s="126"/>
    </row>
    <row r="119" spans="1:26" s="21" customFormat="1" ht="15.75">
      <c r="A119" s="32">
        <v>51437</v>
      </c>
      <c r="B119" s="34" t="s">
        <v>430</v>
      </c>
      <c r="C119" s="34" t="s">
        <v>431</v>
      </c>
      <c r="D119" s="34" t="s">
        <v>260</v>
      </c>
      <c r="E119" s="41">
        <v>2000</v>
      </c>
      <c r="F119" s="36">
        <v>0</v>
      </c>
      <c r="G119" s="36">
        <f>E119-F119</f>
        <v>2000</v>
      </c>
      <c r="H119" s="37">
        <v>200</v>
      </c>
      <c r="I119" s="36">
        <f>G119-H119</f>
        <v>1800</v>
      </c>
      <c r="J119" s="42">
        <v>2</v>
      </c>
      <c r="K119" s="140">
        <v>0</v>
      </c>
      <c r="L119" s="144">
        <v>0</v>
      </c>
      <c r="M119" s="142">
        <v>0</v>
      </c>
      <c r="N119" s="144">
        <v>0</v>
      </c>
      <c r="O119" s="39">
        <v>0</v>
      </c>
      <c r="P119" s="142">
        <f>I119-J119-K119-L119-M119-N119-O119</f>
        <v>1798</v>
      </c>
      <c r="Q119" s="38" t="s">
        <v>432</v>
      </c>
      <c r="R119" s="39" t="s">
        <v>433</v>
      </c>
      <c r="S119" s="40" t="s">
        <v>32</v>
      </c>
      <c r="T119" s="138" t="s">
        <v>41</v>
      </c>
      <c r="U119" s="85">
        <v>0</v>
      </c>
      <c r="V119" s="86">
        <v>0</v>
      </c>
      <c r="W119" s="86">
        <v>0</v>
      </c>
      <c r="X119" s="87">
        <v>41783</v>
      </c>
      <c r="Y119" s="87">
        <v>41789</v>
      </c>
      <c r="Z119" s="84"/>
    </row>
    <row r="120" spans="1:26" s="21" customFormat="1" ht="15.75">
      <c r="A120" s="32">
        <v>51858</v>
      </c>
      <c r="B120" s="34" t="s">
        <v>167</v>
      </c>
      <c r="C120" s="34" t="s">
        <v>502</v>
      </c>
      <c r="D120" s="34" t="s">
        <v>503</v>
      </c>
      <c r="E120" s="41">
        <v>1000</v>
      </c>
      <c r="F120" s="36">
        <v>0</v>
      </c>
      <c r="G120" s="36">
        <f>E120-F120</f>
        <v>1000</v>
      </c>
      <c r="H120" s="42">
        <v>100</v>
      </c>
      <c r="I120" s="36">
        <f>G120-H120</f>
        <v>900</v>
      </c>
      <c r="J120" s="42">
        <v>1</v>
      </c>
      <c r="K120" s="140">
        <v>0</v>
      </c>
      <c r="L120" s="144">
        <v>0</v>
      </c>
      <c r="M120" s="142">
        <v>0</v>
      </c>
      <c r="N120" s="144">
        <v>0</v>
      </c>
      <c r="O120" s="39">
        <v>0</v>
      </c>
      <c r="P120" s="142">
        <f>I120-J120-K120-L120-M120-N120-O120</f>
        <v>899</v>
      </c>
      <c r="Q120" s="38" t="s">
        <v>504</v>
      </c>
      <c r="R120" s="39" t="s">
        <v>505</v>
      </c>
      <c r="S120" s="40" t="s">
        <v>32</v>
      </c>
      <c r="T120" s="138" t="s">
        <v>33</v>
      </c>
      <c r="U120" s="85">
        <v>0</v>
      </c>
      <c r="V120" s="86">
        <v>0</v>
      </c>
      <c r="W120" s="86">
        <v>0</v>
      </c>
      <c r="X120" s="87">
        <v>41783</v>
      </c>
      <c r="Y120" s="87">
        <v>41789</v>
      </c>
      <c r="Z120" s="84"/>
    </row>
    <row r="121" spans="1:26" s="21" customFormat="1" ht="15.75">
      <c r="A121" s="32">
        <v>51903</v>
      </c>
      <c r="B121" s="34" t="s">
        <v>510</v>
      </c>
      <c r="C121" s="34" t="s">
        <v>511</v>
      </c>
      <c r="D121" s="34" t="s">
        <v>512</v>
      </c>
      <c r="E121" s="41">
        <v>1000</v>
      </c>
      <c r="F121" s="36">
        <v>0</v>
      </c>
      <c r="G121" s="36">
        <f>E121-F121</f>
        <v>1000</v>
      </c>
      <c r="H121" s="42">
        <v>100</v>
      </c>
      <c r="I121" s="36">
        <f>G121-H121</f>
        <v>900</v>
      </c>
      <c r="J121" s="42">
        <v>1</v>
      </c>
      <c r="K121" s="140">
        <v>0</v>
      </c>
      <c r="L121" s="144">
        <v>0</v>
      </c>
      <c r="M121" s="142">
        <v>0</v>
      </c>
      <c r="N121" s="144">
        <v>0</v>
      </c>
      <c r="O121" s="39">
        <v>0</v>
      </c>
      <c r="P121" s="142">
        <f>I121-J121-K121-L121-M121-N121-O121</f>
        <v>899</v>
      </c>
      <c r="Q121" s="44" t="s">
        <v>513</v>
      </c>
      <c r="R121" s="38" t="s">
        <v>514</v>
      </c>
      <c r="S121" s="45" t="s">
        <v>34</v>
      </c>
      <c r="T121" s="138" t="s">
        <v>45</v>
      </c>
      <c r="U121" s="85">
        <v>0</v>
      </c>
      <c r="V121" s="86">
        <v>0</v>
      </c>
      <c r="W121" s="86">
        <v>0</v>
      </c>
      <c r="X121" s="87">
        <v>41783</v>
      </c>
      <c r="Y121" s="87">
        <v>41789</v>
      </c>
      <c r="Z121" s="84"/>
    </row>
    <row r="122" spans="1:26" s="21" customFormat="1" ht="15.75">
      <c r="A122" s="32">
        <v>53577</v>
      </c>
      <c r="B122" s="32" t="s">
        <v>592</v>
      </c>
      <c r="C122" s="32" t="s">
        <v>103</v>
      </c>
      <c r="D122" s="32" t="s">
        <v>603</v>
      </c>
      <c r="E122" s="41">
        <v>1600</v>
      </c>
      <c r="F122" s="36">
        <v>0</v>
      </c>
      <c r="G122" s="36">
        <f>E122-F122</f>
        <v>1600</v>
      </c>
      <c r="H122" s="42">
        <v>160</v>
      </c>
      <c r="I122" s="36">
        <f>G122-H122</f>
        <v>1440</v>
      </c>
      <c r="J122" s="42">
        <v>2</v>
      </c>
      <c r="K122" s="140">
        <v>0</v>
      </c>
      <c r="L122" s="144">
        <v>0</v>
      </c>
      <c r="M122" s="142">
        <v>0</v>
      </c>
      <c r="N122" s="144">
        <v>0</v>
      </c>
      <c r="O122" s="39">
        <v>0</v>
      </c>
      <c r="P122" s="142">
        <f>I122-J122-K122-L122-M122-N122-O122</f>
        <v>1438</v>
      </c>
      <c r="Q122" s="38" t="s">
        <v>604</v>
      </c>
      <c r="R122" s="39" t="s">
        <v>605</v>
      </c>
      <c r="S122" s="40" t="s">
        <v>32</v>
      </c>
      <c r="T122" s="138" t="s">
        <v>33</v>
      </c>
      <c r="U122" s="85">
        <v>0</v>
      </c>
      <c r="V122" s="86">
        <v>0</v>
      </c>
      <c r="W122" s="86">
        <v>0</v>
      </c>
      <c r="X122" s="87">
        <v>41783</v>
      </c>
      <c r="Y122" s="87">
        <v>41789</v>
      </c>
      <c r="Z122" s="84"/>
    </row>
    <row r="123" spans="1:26" s="21" customFormat="1" ht="15.75">
      <c r="A123" s="32">
        <v>53578</v>
      </c>
      <c r="B123" s="34" t="s">
        <v>592</v>
      </c>
      <c r="C123" s="34" t="s">
        <v>593</v>
      </c>
      <c r="D123" s="34" t="s">
        <v>262</v>
      </c>
      <c r="E123" s="41">
        <v>1600</v>
      </c>
      <c r="F123" s="36">
        <v>0</v>
      </c>
      <c r="G123" s="36">
        <f>E123-F123</f>
        <v>1600</v>
      </c>
      <c r="H123" s="42">
        <v>160</v>
      </c>
      <c r="I123" s="36">
        <f>G123-H123</f>
        <v>1440</v>
      </c>
      <c r="J123" s="42">
        <v>2</v>
      </c>
      <c r="K123" s="140">
        <v>0</v>
      </c>
      <c r="L123" s="144">
        <v>0</v>
      </c>
      <c r="M123" s="142">
        <v>0</v>
      </c>
      <c r="N123" s="144">
        <v>0</v>
      </c>
      <c r="O123" s="39">
        <v>0</v>
      </c>
      <c r="P123" s="142">
        <f>I123-J123-K123-L123-M123-N123-O123</f>
        <v>1438</v>
      </c>
      <c r="Q123" s="38" t="s">
        <v>594</v>
      </c>
      <c r="R123" s="39" t="s">
        <v>595</v>
      </c>
      <c r="S123" s="40" t="s">
        <v>32</v>
      </c>
      <c r="T123" s="138" t="s">
        <v>33</v>
      </c>
      <c r="U123" s="85">
        <v>0</v>
      </c>
      <c r="V123" s="86">
        <v>0</v>
      </c>
      <c r="W123" s="86">
        <v>0</v>
      </c>
      <c r="X123" s="87">
        <v>41783</v>
      </c>
      <c r="Y123" s="87">
        <v>41789</v>
      </c>
      <c r="Z123" s="84"/>
    </row>
    <row r="124" spans="1:26" s="21" customFormat="1" ht="15.75">
      <c r="A124" s="34">
        <v>53860</v>
      </c>
      <c r="B124" s="43" t="s">
        <v>462</v>
      </c>
      <c r="C124" s="43" t="s">
        <v>463</v>
      </c>
      <c r="D124" s="43" t="s">
        <v>464</v>
      </c>
      <c r="E124" s="41">
        <v>2000</v>
      </c>
      <c r="F124" s="36">
        <v>0</v>
      </c>
      <c r="G124" s="36">
        <f>E124-F124</f>
        <v>2000</v>
      </c>
      <c r="H124" s="42">
        <v>200</v>
      </c>
      <c r="I124" s="36">
        <f>G124-H124</f>
        <v>1800</v>
      </c>
      <c r="J124" s="42">
        <v>2</v>
      </c>
      <c r="K124" s="140">
        <v>0</v>
      </c>
      <c r="L124" s="144">
        <v>0</v>
      </c>
      <c r="M124" s="142">
        <v>0</v>
      </c>
      <c r="N124" s="144">
        <v>0</v>
      </c>
      <c r="O124" s="39">
        <v>0</v>
      </c>
      <c r="P124" s="142">
        <f>I124-J124-K124-L124-M124-N124-O124</f>
        <v>1798</v>
      </c>
      <c r="Q124" s="38" t="s">
        <v>465</v>
      </c>
      <c r="R124" s="39" t="s">
        <v>466</v>
      </c>
      <c r="S124" s="40" t="s">
        <v>32</v>
      </c>
      <c r="T124" s="138" t="s">
        <v>41</v>
      </c>
      <c r="U124" s="85">
        <v>0</v>
      </c>
      <c r="V124" s="86">
        <v>0</v>
      </c>
      <c r="W124" s="86">
        <v>0</v>
      </c>
      <c r="X124" s="87">
        <v>41783</v>
      </c>
      <c r="Y124" s="87">
        <v>41789</v>
      </c>
      <c r="Z124" s="84"/>
    </row>
    <row r="125" spans="1:26" s="21" customFormat="1" ht="15.75">
      <c r="A125" s="32">
        <v>53973</v>
      </c>
      <c r="B125" s="34" t="s">
        <v>256</v>
      </c>
      <c r="C125" s="34" t="s">
        <v>257</v>
      </c>
      <c r="D125" s="34" t="s">
        <v>258</v>
      </c>
      <c r="E125" s="41">
        <v>48000</v>
      </c>
      <c r="F125" s="36">
        <f>E125*0.1</f>
        <v>4800</v>
      </c>
      <c r="G125" s="36">
        <f>E125-F125</f>
        <v>43200</v>
      </c>
      <c r="H125" s="42">
        <v>0</v>
      </c>
      <c r="I125" s="36">
        <f>G125-H125</f>
        <v>43200</v>
      </c>
      <c r="J125" s="42">
        <v>60</v>
      </c>
      <c r="K125" s="140">
        <v>0</v>
      </c>
      <c r="L125" s="144">
        <v>0</v>
      </c>
      <c r="M125" s="142">
        <v>0</v>
      </c>
      <c r="N125" s="144">
        <v>0</v>
      </c>
      <c r="O125" s="39">
        <v>0</v>
      </c>
      <c r="P125" s="142">
        <f>I125-J125-K125-L125-M125-N125-O125</f>
        <v>43140</v>
      </c>
      <c r="Q125" s="38" t="s">
        <v>233</v>
      </c>
      <c r="R125" s="39"/>
      <c r="S125" s="40" t="s">
        <v>32</v>
      </c>
      <c r="T125" s="138" t="s">
        <v>33</v>
      </c>
      <c r="U125" s="137">
        <v>0</v>
      </c>
      <c r="V125" s="125">
        <v>0</v>
      </c>
      <c r="W125" s="125">
        <v>0</v>
      </c>
      <c r="X125" s="87">
        <v>41783</v>
      </c>
      <c r="Y125" s="87">
        <v>41789</v>
      </c>
      <c r="Z125" s="126"/>
    </row>
    <row r="126" spans="1:26" s="21" customFormat="1" ht="15.75">
      <c r="A126" s="32">
        <v>54496</v>
      </c>
      <c r="B126" s="34" t="s">
        <v>152</v>
      </c>
      <c r="C126" s="34" t="s">
        <v>153</v>
      </c>
      <c r="D126" s="34" t="s">
        <v>154</v>
      </c>
      <c r="E126" s="41">
        <v>3000</v>
      </c>
      <c r="F126" s="36">
        <v>0</v>
      </c>
      <c r="G126" s="36">
        <f>E126-F126</f>
        <v>3000</v>
      </c>
      <c r="H126" s="44">
        <v>300</v>
      </c>
      <c r="I126" s="36">
        <f>G126-H126</f>
        <v>2700</v>
      </c>
      <c r="J126" s="42">
        <v>3</v>
      </c>
      <c r="K126" s="140">
        <v>0</v>
      </c>
      <c r="L126" s="144">
        <v>0</v>
      </c>
      <c r="M126" s="142">
        <v>0</v>
      </c>
      <c r="N126" s="144">
        <v>0</v>
      </c>
      <c r="O126" s="39">
        <v>0</v>
      </c>
      <c r="P126" s="142">
        <f>I126-J126-K126-L126-M126-N126-O126</f>
        <v>2697</v>
      </c>
      <c r="Q126" s="44" t="s">
        <v>155</v>
      </c>
      <c r="R126" s="44" t="s">
        <v>156</v>
      </c>
      <c r="S126" s="40" t="s">
        <v>32</v>
      </c>
      <c r="T126" s="138" t="s">
        <v>33</v>
      </c>
      <c r="U126" s="85">
        <v>0</v>
      </c>
      <c r="V126" s="86">
        <v>0</v>
      </c>
      <c r="W126" s="86">
        <v>0</v>
      </c>
      <c r="X126" s="87">
        <v>41783</v>
      </c>
      <c r="Y126" s="87">
        <v>41789</v>
      </c>
      <c r="Z126" s="84"/>
    </row>
    <row r="127" spans="1:26" s="21" customFormat="1" ht="15.75">
      <c r="A127" s="49">
        <v>54501</v>
      </c>
      <c r="B127" s="150" t="s">
        <v>152</v>
      </c>
      <c r="C127" s="150" t="s">
        <v>241</v>
      </c>
      <c r="D127" s="150" t="s">
        <v>46</v>
      </c>
      <c r="E127" s="81">
        <v>8000</v>
      </c>
      <c r="F127" s="51">
        <v>800</v>
      </c>
      <c r="G127" s="51">
        <v>7200</v>
      </c>
      <c r="H127" s="81">
        <v>800</v>
      </c>
      <c r="I127" s="51">
        <v>6400</v>
      </c>
      <c r="J127" s="81">
        <v>11</v>
      </c>
      <c r="K127" s="156">
        <v>0</v>
      </c>
      <c r="L127" s="144">
        <v>0</v>
      </c>
      <c r="M127" s="142">
        <v>0</v>
      </c>
      <c r="N127" s="144">
        <v>0</v>
      </c>
      <c r="O127" s="39">
        <v>0</v>
      </c>
      <c r="P127" s="147">
        <f>I127-J127-K127-L127-M127-N127-O127</f>
        <v>6389</v>
      </c>
      <c r="Q127" s="55" t="s">
        <v>121</v>
      </c>
      <c r="R127" s="56"/>
      <c r="S127" s="52" t="s">
        <v>32</v>
      </c>
      <c r="T127" s="56"/>
      <c r="U127" s="85">
        <v>1</v>
      </c>
      <c r="V127" s="86">
        <v>0</v>
      </c>
      <c r="W127" s="86">
        <v>0</v>
      </c>
      <c r="X127" s="87">
        <v>41783</v>
      </c>
      <c r="Y127" s="87">
        <v>41789</v>
      </c>
      <c r="Z127" s="84"/>
    </row>
    <row r="128" spans="1:26" s="21" customFormat="1" ht="15.75">
      <c r="A128" s="48">
        <v>54777</v>
      </c>
      <c r="B128" s="49" t="s">
        <v>239</v>
      </c>
      <c r="C128" s="49" t="s">
        <v>240</v>
      </c>
      <c r="D128" s="49">
        <v>4</v>
      </c>
      <c r="E128" s="52">
        <v>23000</v>
      </c>
      <c r="F128" s="51">
        <v>2300</v>
      </c>
      <c r="G128" s="51">
        <v>20700</v>
      </c>
      <c r="H128" s="52">
        <v>2300</v>
      </c>
      <c r="I128" s="51">
        <v>18400</v>
      </c>
      <c r="J128" s="52">
        <v>29</v>
      </c>
      <c r="K128" s="156">
        <v>0</v>
      </c>
      <c r="L128" s="144">
        <v>0</v>
      </c>
      <c r="M128" s="142">
        <v>0</v>
      </c>
      <c r="N128" s="144">
        <v>0</v>
      </c>
      <c r="O128" s="39">
        <v>0</v>
      </c>
      <c r="P128" s="147">
        <f>I128-J128-K128-L128-M128-N128-O128</f>
        <v>18371</v>
      </c>
      <c r="Q128" s="55" t="s">
        <v>121</v>
      </c>
      <c r="R128" s="56"/>
      <c r="S128" s="157" t="s">
        <v>32</v>
      </c>
      <c r="T128" s="56"/>
      <c r="U128" s="85">
        <v>1</v>
      </c>
      <c r="V128" s="86">
        <v>0</v>
      </c>
      <c r="W128" s="86">
        <v>0</v>
      </c>
      <c r="X128" s="87">
        <v>41783</v>
      </c>
      <c r="Y128" s="87">
        <v>41789</v>
      </c>
      <c r="Z128" s="84"/>
    </row>
    <row r="129" spans="1:26" s="21" customFormat="1" ht="15.75">
      <c r="A129" s="32">
        <v>55854</v>
      </c>
      <c r="B129" s="34" t="s">
        <v>402</v>
      </c>
      <c r="C129" s="34" t="s">
        <v>403</v>
      </c>
      <c r="D129" s="34" t="s">
        <v>404</v>
      </c>
      <c r="E129" s="41">
        <v>3000</v>
      </c>
      <c r="F129" s="36">
        <v>0</v>
      </c>
      <c r="G129" s="36">
        <f>E129-F129</f>
        <v>3000</v>
      </c>
      <c r="H129" s="42">
        <v>300</v>
      </c>
      <c r="I129" s="36">
        <f>G129-H129</f>
        <v>2700</v>
      </c>
      <c r="J129" s="42">
        <v>3</v>
      </c>
      <c r="K129" s="140">
        <v>0</v>
      </c>
      <c r="L129" s="166">
        <v>0</v>
      </c>
      <c r="M129" s="142">
        <v>0</v>
      </c>
      <c r="N129" s="141">
        <v>200</v>
      </c>
      <c r="O129" s="39">
        <v>0</v>
      </c>
      <c r="P129" s="142">
        <f>I129-J129-K129-L129-M129-N129-O129</f>
        <v>2497</v>
      </c>
      <c r="Q129" s="38" t="s">
        <v>405</v>
      </c>
      <c r="R129" s="39" t="s">
        <v>406</v>
      </c>
      <c r="S129" s="40" t="s">
        <v>32</v>
      </c>
      <c r="T129" s="138" t="s">
        <v>33</v>
      </c>
      <c r="U129" s="85">
        <v>0</v>
      </c>
      <c r="V129" s="86">
        <v>0</v>
      </c>
      <c r="W129" s="86">
        <v>0</v>
      </c>
      <c r="X129" s="87">
        <v>41783</v>
      </c>
      <c r="Y129" s="87">
        <v>41789</v>
      </c>
      <c r="Z129" s="84"/>
    </row>
    <row r="130" spans="1:26" s="21" customFormat="1" ht="15.75">
      <c r="A130" s="32">
        <v>56393</v>
      </c>
      <c r="B130" s="34" t="s">
        <v>651</v>
      </c>
      <c r="C130" s="34" t="s">
        <v>652</v>
      </c>
      <c r="D130" s="34" t="s">
        <v>653</v>
      </c>
      <c r="E130" s="41">
        <v>4000</v>
      </c>
      <c r="F130" s="36">
        <v>0</v>
      </c>
      <c r="G130" s="36">
        <f>E130-F130</f>
        <v>4000</v>
      </c>
      <c r="H130" s="42">
        <v>0</v>
      </c>
      <c r="I130" s="36">
        <f>G130-H130</f>
        <v>4000</v>
      </c>
      <c r="J130" s="42">
        <v>0</v>
      </c>
      <c r="K130" s="140">
        <v>0</v>
      </c>
      <c r="L130" s="144">
        <v>0</v>
      </c>
      <c r="M130" s="142">
        <v>0</v>
      </c>
      <c r="N130" s="144">
        <v>0</v>
      </c>
      <c r="O130" s="39">
        <v>0</v>
      </c>
      <c r="P130" s="142">
        <f>I130-J130-K130-L130-M130-N130-O130</f>
        <v>4000</v>
      </c>
      <c r="Q130" s="39" t="s">
        <v>233</v>
      </c>
      <c r="R130" s="39"/>
      <c r="S130" s="40" t="s">
        <v>34</v>
      </c>
      <c r="T130" s="138" t="s">
        <v>35</v>
      </c>
      <c r="U130" s="137">
        <v>0</v>
      </c>
      <c r="V130" s="125">
        <v>0</v>
      </c>
      <c r="W130" s="125">
        <v>0</v>
      </c>
      <c r="X130" s="87">
        <v>41783</v>
      </c>
      <c r="Y130" s="87">
        <v>41789</v>
      </c>
      <c r="Z130" s="126"/>
    </row>
    <row r="131" spans="1:26" s="21" customFormat="1" ht="15.75">
      <c r="A131" s="32">
        <v>56722</v>
      </c>
      <c r="B131" s="34" t="s">
        <v>523</v>
      </c>
      <c r="C131" s="34" t="s">
        <v>174</v>
      </c>
      <c r="D131" s="34" t="s">
        <v>440</v>
      </c>
      <c r="E131" s="41">
        <v>1000</v>
      </c>
      <c r="F131" s="36">
        <v>0</v>
      </c>
      <c r="G131" s="36">
        <f>E131-F131</f>
        <v>1000</v>
      </c>
      <c r="H131" s="42">
        <v>100</v>
      </c>
      <c r="I131" s="36">
        <f>G131-H131</f>
        <v>900</v>
      </c>
      <c r="J131" s="42">
        <v>1</v>
      </c>
      <c r="K131" s="140">
        <v>0</v>
      </c>
      <c r="L131" s="144">
        <v>0</v>
      </c>
      <c r="M131" s="142">
        <v>0</v>
      </c>
      <c r="N131" s="144">
        <v>0</v>
      </c>
      <c r="O131" s="39">
        <v>0</v>
      </c>
      <c r="P131" s="142">
        <f>I131-J131-K131-L131-M131-N131-O131</f>
        <v>899</v>
      </c>
      <c r="Q131" s="39" t="s">
        <v>524</v>
      </c>
      <c r="R131" s="38" t="s">
        <v>525</v>
      </c>
      <c r="S131" s="45" t="s">
        <v>32</v>
      </c>
      <c r="T131" s="138" t="s">
        <v>33</v>
      </c>
      <c r="U131" s="85">
        <v>0</v>
      </c>
      <c r="V131" s="86">
        <v>0</v>
      </c>
      <c r="W131" s="86">
        <v>0</v>
      </c>
      <c r="X131" s="87">
        <v>41783</v>
      </c>
      <c r="Y131" s="87">
        <v>41789</v>
      </c>
      <c r="Z131" s="84"/>
    </row>
    <row r="132" spans="1:26" s="21" customFormat="1" ht="15.75">
      <c r="A132" s="32">
        <v>57105</v>
      </c>
      <c r="B132" s="34" t="s">
        <v>566</v>
      </c>
      <c r="C132" s="34" t="s">
        <v>567</v>
      </c>
      <c r="D132" s="34" t="s">
        <v>568</v>
      </c>
      <c r="E132" s="41">
        <v>1000</v>
      </c>
      <c r="F132" s="36">
        <v>0</v>
      </c>
      <c r="G132" s="36">
        <f>E132-F132</f>
        <v>1000</v>
      </c>
      <c r="H132" s="42">
        <v>100</v>
      </c>
      <c r="I132" s="36">
        <f>G132-H132</f>
        <v>900</v>
      </c>
      <c r="J132" s="42">
        <v>1</v>
      </c>
      <c r="K132" s="140">
        <v>0</v>
      </c>
      <c r="L132" s="144">
        <v>0</v>
      </c>
      <c r="M132" s="142">
        <v>0</v>
      </c>
      <c r="N132" s="144">
        <v>0</v>
      </c>
      <c r="O132" s="39">
        <v>0</v>
      </c>
      <c r="P132" s="142">
        <f>I132-J132-K132-L132-M132-N132-O132</f>
        <v>899</v>
      </c>
      <c r="Q132" s="38" t="s">
        <v>569</v>
      </c>
      <c r="R132" s="39" t="s">
        <v>570</v>
      </c>
      <c r="S132" s="40" t="s">
        <v>34</v>
      </c>
      <c r="T132" s="138" t="s">
        <v>54</v>
      </c>
      <c r="U132" s="85">
        <v>0</v>
      </c>
      <c r="V132" s="86">
        <v>0</v>
      </c>
      <c r="W132" s="86">
        <v>0</v>
      </c>
      <c r="X132" s="87">
        <v>41783</v>
      </c>
      <c r="Y132" s="87">
        <v>41789</v>
      </c>
      <c r="Z132" s="84"/>
    </row>
    <row r="133" spans="1:26" s="21" customFormat="1" ht="15.75">
      <c r="A133" s="48">
        <v>57822</v>
      </c>
      <c r="B133" s="49" t="s">
        <v>244</v>
      </c>
      <c r="C133" s="49" t="s">
        <v>245</v>
      </c>
      <c r="D133" s="49"/>
      <c r="E133" s="50">
        <v>1380</v>
      </c>
      <c r="F133" s="51">
        <v>138</v>
      </c>
      <c r="G133" s="51">
        <v>1242</v>
      </c>
      <c r="H133" s="52">
        <v>0</v>
      </c>
      <c r="I133" s="51">
        <v>1242</v>
      </c>
      <c r="J133" s="52">
        <v>1.74</v>
      </c>
      <c r="K133" s="146"/>
      <c r="L133" s="144">
        <v>0</v>
      </c>
      <c r="M133" s="142">
        <v>0</v>
      </c>
      <c r="N133" s="144">
        <v>0</v>
      </c>
      <c r="O133" s="39">
        <v>0</v>
      </c>
      <c r="P133" s="147">
        <f>I133-J133-K133-L133-M133-N133-O133</f>
        <v>1240.26</v>
      </c>
      <c r="Q133" s="53" t="s">
        <v>233</v>
      </c>
      <c r="R133" s="54"/>
      <c r="S133" s="55" t="s">
        <v>213</v>
      </c>
      <c r="T133" s="56" t="s">
        <v>214</v>
      </c>
      <c r="U133" s="85">
        <v>54777</v>
      </c>
      <c r="V133" s="125">
        <v>0</v>
      </c>
      <c r="W133" s="125">
        <v>0</v>
      </c>
      <c r="X133" s="87">
        <v>41783</v>
      </c>
      <c r="Y133" s="87">
        <v>41789</v>
      </c>
      <c r="Z133" s="126"/>
    </row>
    <row r="134" spans="1:26" s="21" customFormat="1" ht="15.75">
      <c r="A134" s="48">
        <v>57822</v>
      </c>
      <c r="B134" s="49" t="s">
        <v>244</v>
      </c>
      <c r="C134" s="49" t="s">
        <v>245</v>
      </c>
      <c r="D134" s="49"/>
      <c r="E134" s="50">
        <v>2400</v>
      </c>
      <c r="F134" s="51">
        <v>240</v>
      </c>
      <c r="G134" s="51">
        <v>2160</v>
      </c>
      <c r="H134" s="52">
        <v>0</v>
      </c>
      <c r="I134" s="51">
        <v>2160</v>
      </c>
      <c r="J134" s="52">
        <v>3.3</v>
      </c>
      <c r="K134" s="146"/>
      <c r="L134" s="144">
        <v>0</v>
      </c>
      <c r="M134" s="142">
        <v>0</v>
      </c>
      <c r="N134" s="144">
        <v>0</v>
      </c>
      <c r="O134" s="39">
        <v>0</v>
      </c>
      <c r="P134" s="147">
        <f>I134-J134-K134-L134-M134-N134-O134</f>
        <v>2156.6999999999998</v>
      </c>
      <c r="Q134" s="53" t="s">
        <v>233</v>
      </c>
      <c r="R134" s="54"/>
      <c r="S134" s="55" t="s">
        <v>213</v>
      </c>
      <c r="T134" s="56" t="s">
        <v>224</v>
      </c>
      <c r="U134" s="85">
        <v>54501</v>
      </c>
      <c r="V134" s="125">
        <v>0</v>
      </c>
      <c r="W134" s="125">
        <v>0</v>
      </c>
      <c r="X134" s="87">
        <v>41783</v>
      </c>
      <c r="Y134" s="87">
        <v>41789</v>
      </c>
      <c r="Z134" s="126"/>
    </row>
    <row r="135" spans="1:26" s="21" customFormat="1" ht="15.75">
      <c r="A135" s="32">
        <v>57822</v>
      </c>
      <c r="B135" s="34" t="s">
        <v>244</v>
      </c>
      <c r="C135" s="34" t="s">
        <v>245</v>
      </c>
      <c r="D135" s="34" t="s">
        <v>259</v>
      </c>
      <c r="E135" s="41">
        <v>15000</v>
      </c>
      <c r="F135" s="36">
        <f>E135*0.1</f>
        <v>1500</v>
      </c>
      <c r="G135" s="36">
        <f>E135-F135</f>
        <v>13500</v>
      </c>
      <c r="H135" s="42">
        <v>0</v>
      </c>
      <c r="I135" s="36">
        <f>G135-H135</f>
        <v>13500</v>
      </c>
      <c r="J135" s="42">
        <v>18</v>
      </c>
      <c r="K135" s="140">
        <v>0</v>
      </c>
      <c r="L135" s="144">
        <v>0</v>
      </c>
      <c r="M135" s="142">
        <v>0</v>
      </c>
      <c r="N135" s="144">
        <v>0</v>
      </c>
      <c r="O135" s="39">
        <v>0</v>
      </c>
      <c r="P135" s="142">
        <f>I135-J135-K135-L135-M135-N135-O135</f>
        <v>13482</v>
      </c>
      <c r="Q135" s="38" t="s">
        <v>233</v>
      </c>
      <c r="R135" s="39"/>
      <c r="S135" s="40" t="s">
        <v>32</v>
      </c>
      <c r="T135" s="138" t="s">
        <v>47</v>
      </c>
      <c r="U135" s="137">
        <v>0</v>
      </c>
      <c r="V135" s="125">
        <v>0</v>
      </c>
      <c r="W135" s="125">
        <v>0</v>
      </c>
      <c r="X135" s="87">
        <v>41783</v>
      </c>
      <c r="Y135" s="87">
        <v>41789</v>
      </c>
      <c r="Z135" s="126"/>
    </row>
    <row r="136" spans="1:26" s="21" customFormat="1" ht="15.75">
      <c r="A136" s="32">
        <v>58448</v>
      </c>
      <c r="B136" s="34" t="s">
        <v>285</v>
      </c>
      <c r="C136" s="34" t="s">
        <v>286</v>
      </c>
      <c r="D136" s="34" t="s">
        <v>287</v>
      </c>
      <c r="E136" s="41">
        <v>4000</v>
      </c>
      <c r="F136" s="36">
        <v>0</v>
      </c>
      <c r="G136" s="36">
        <f>E136-F136</f>
        <v>4000</v>
      </c>
      <c r="H136" s="42">
        <v>0</v>
      </c>
      <c r="I136" s="36">
        <f>G136-H136</f>
        <v>4000</v>
      </c>
      <c r="J136" s="42">
        <v>0</v>
      </c>
      <c r="K136" s="140">
        <v>0</v>
      </c>
      <c r="L136" s="144">
        <v>0</v>
      </c>
      <c r="M136" s="142">
        <v>0</v>
      </c>
      <c r="N136" s="144">
        <v>0</v>
      </c>
      <c r="O136" s="39">
        <v>0</v>
      </c>
      <c r="P136" s="142">
        <f>I136-J136-K136-L136-M136-N136-O136</f>
        <v>4000</v>
      </c>
      <c r="Q136" s="39" t="s">
        <v>233</v>
      </c>
      <c r="R136" s="39"/>
      <c r="S136" s="40" t="s">
        <v>34</v>
      </c>
      <c r="T136" s="138" t="s">
        <v>35</v>
      </c>
      <c r="U136" s="137">
        <v>0</v>
      </c>
      <c r="V136" s="125">
        <v>0</v>
      </c>
      <c r="W136" s="125">
        <v>0</v>
      </c>
      <c r="X136" s="87">
        <v>41783</v>
      </c>
      <c r="Y136" s="87">
        <v>41789</v>
      </c>
      <c r="Z136" s="126"/>
    </row>
    <row r="137" spans="1:26" s="21" customFormat="1" ht="15.75">
      <c r="A137" s="32">
        <v>58501</v>
      </c>
      <c r="B137" s="34" t="s">
        <v>82</v>
      </c>
      <c r="C137" s="34" t="s">
        <v>83</v>
      </c>
      <c r="D137" s="34" t="s">
        <v>84</v>
      </c>
      <c r="E137" s="41">
        <v>8000</v>
      </c>
      <c r="F137" s="36">
        <f>E137*0.1</f>
        <v>800</v>
      </c>
      <c r="G137" s="36">
        <f>E137-F137</f>
        <v>7200</v>
      </c>
      <c r="H137" s="42">
        <v>800</v>
      </c>
      <c r="I137" s="36">
        <f>G137-H137</f>
        <v>6400</v>
      </c>
      <c r="J137" s="42">
        <v>10</v>
      </c>
      <c r="K137" s="140">
        <v>0</v>
      </c>
      <c r="L137" s="144">
        <v>0</v>
      </c>
      <c r="M137" s="142">
        <v>0</v>
      </c>
      <c r="N137" s="144">
        <v>0</v>
      </c>
      <c r="O137" s="168">
        <v>2324</v>
      </c>
      <c r="P137" s="142">
        <f>I137-J137-K137-L137-M137-N137-O137</f>
        <v>4066</v>
      </c>
      <c r="Q137" s="39" t="s">
        <v>85</v>
      </c>
      <c r="R137" s="39" t="s">
        <v>86</v>
      </c>
      <c r="S137" s="40" t="s">
        <v>32</v>
      </c>
      <c r="T137" s="138" t="s">
        <v>33</v>
      </c>
      <c r="U137" s="85">
        <v>0</v>
      </c>
      <c r="V137" s="86">
        <v>0</v>
      </c>
      <c r="W137" s="86">
        <v>0</v>
      </c>
      <c r="X137" s="87">
        <v>41783</v>
      </c>
      <c r="Y137" s="87">
        <v>41789</v>
      </c>
      <c r="Z137" s="84"/>
    </row>
    <row r="138" spans="1:26" s="21" customFormat="1" ht="15.75">
      <c r="A138" s="32">
        <v>66733</v>
      </c>
      <c r="B138" s="34" t="s">
        <v>614</v>
      </c>
      <c r="C138" s="34" t="s">
        <v>615</v>
      </c>
      <c r="D138" s="34" t="s">
        <v>563</v>
      </c>
      <c r="E138" s="41">
        <v>4000</v>
      </c>
      <c r="F138" s="36">
        <v>0</v>
      </c>
      <c r="G138" s="36">
        <f>E138-F138</f>
        <v>4000</v>
      </c>
      <c r="H138" s="42">
        <v>400</v>
      </c>
      <c r="I138" s="36">
        <f>G138-H138</f>
        <v>3600</v>
      </c>
      <c r="J138" s="42">
        <v>4</v>
      </c>
      <c r="K138" s="140">
        <v>0</v>
      </c>
      <c r="L138" s="144">
        <v>0</v>
      </c>
      <c r="M138" s="142">
        <v>0</v>
      </c>
      <c r="N138" s="144">
        <v>0</v>
      </c>
      <c r="O138" s="39">
        <v>0</v>
      </c>
      <c r="P138" s="142">
        <f>I138-J138-K138-L138-M138-N138-O138</f>
        <v>3596</v>
      </c>
      <c r="Q138" s="38" t="s">
        <v>616</v>
      </c>
      <c r="R138" s="39" t="s">
        <v>617</v>
      </c>
      <c r="S138" s="40" t="s">
        <v>32</v>
      </c>
      <c r="T138" s="138" t="s">
        <v>54</v>
      </c>
      <c r="U138" s="85">
        <v>0</v>
      </c>
      <c r="V138" s="86">
        <v>0</v>
      </c>
      <c r="W138" s="86">
        <v>0</v>
      </c>
      <c r="X138" s="87">
        <v>41783</v>
      </c>
      <c r="Y138" s="87">
        <v>41789</v>
      </c>
      <c r="Z138" s="84"/>
    </row>
    <row r="139" spans="1:26" s="21" customFormat="1" ht="15.75">
      <c r="A139" s="32">
        <v>66744</v>
      </c>
      <c r="B139" s="32" t="s">
        <v>195</v>
      </c>
      <c r="C139" s="32" t="s">
        <v>196</v>
      </c>
      <c r="D139" s="32" t="s">
        <v>197</v>
      </c>
      <c r="E139" s="41">
        <v>1000</v>
      </c>
      <c r="F139" s="36">
        <v>0</v>
      </c>
      <c r="G139" s="36">
        <f>E139-F139</f>
        <v>1000</v>
      </c>
      <c r="H139" s="42">
        <v>100</v>
      </c>
      <c r="I139" s="36">
        <f>G139-H139</f>
        <v>900</v>
      </c>
      <c r="J139" s="42">
        <v>1</v>
      </c>
      <c r="K139" s="140">
        <v>0</v>
      </c>
      <c r="L139" s="144">
        <v>0</v>
      </c>
      <c r="M139" s="142">
        <v>0</v>
      </c>
      <c r="N139" s="144">
        <v>0</v>
      </c>
      <c r="O139" s="39">
        <v>0</v>
      </c>
      <c r="P139" s="142">
        <f>I139-J139-K139-L139-M139-N139-O139</f>
        <v>899</v>
      </c>
      <c r="Q139" s="38" t="s">
        <v>198</v>
      </c>
      <c r="R139" s="39" t="s">
        <v>199</v>
      </c>
      <c r="S139" s="40" t="s">
        <v>32</v>
      </c>
      <c r="T139" s="138" t="s">
        <v>35</v>
      </c>
      <c r="U139" s="85">
        <v>0</v>
      </c>
      <c r="V139" s="86">
        <v>0</v>
      </c>
      <c r="W139" s="86">
        <v>0</v>
      </c>
      <c r="X139" s="87">
        <v>41783</v>
      </c>
      <c r="Y139" s="87">
        <v>41789</v>
      </c>
      <c r="Z139" s="84"/>
    </row>
    <row r="140" spans="1:26" s="21" customFormat="1" ht="15.75">
      <c r="A140" s="32">
        <v>66915</v>
      </c>
      <c r="B140" s="34"/>
      <c r="C140" s="34" t="s">
        <v>274</v>
      </c>
      <c r="D140" s="34"/>
      <c r="E140" s="41">
        <v>5000</v>
      </c>
      <c r="F140" s="36">
        <f>E140*0.1</f>
        <v>500</v>
      </c>
      <c r="G140" s="36">
        <f>E140-F140</f>
        <v>4500</v>
      </c>
      <c r="H140" s="42">
        <v>0</v>
      </c>
      <c r="I140" s="36">
        <f>G140-H140</f>
        <v>4500</v>
      </c>
      <c r="J140" s="42">
        <v>6</v>
      </c>
      <c r="K140" s="140">
        <v>0</v>
      </c>
      <c r="L140" s="144">
        <v>0</v>
      </c>
      <c r="M140" s="142">
        <v>0</v>
      </c>
      <c r="N140" s="144">
        <v>0</v>
      </c>
      <c r="O140" s="39">
        <v>0</v>
      </c>
      <c r="P140" s="142">
        <f>I140-J140-K140-L140-M140-N140-O140</f>
        <v>4494</v>
      </c>
      <c r="Q140" s="38" t="s">
        <v>233</v>
      </c>
      <c r="R140" s="39"/>
      <c r="S140" s="40" t="s">
        <v>32</v>
      </c>
      <c r="T140" s="138" t="s">
        <v>47</v>
      </c>
      <c r="U140" s="137">
        <v>0</v>
      </c>
      <c r="V140" s="125">
        <v>0</v>
      </c>
      <c r="W140" s="125">
        <v>0</v>
      </c>
      <c r="X140" s="87">
        <v>41783</v>
      </c>
      <c r="Y140" s="87">
        <v>41789</v>
      </c>
      <c r="Z140" s="126"/>
    </row>
    <row r="141" spans="1:26" s="21" customFormat="1" ht="15.75">
      <c r="A141" s="32">
        <v>67185</v>
      </c>
      <c r="B141" s="32" t="s">
        <v>479</v>
      </c>
      <c r="C141" s="32" t="s">
        <v>480</v>
      </c>
      <c r="D141" s="32" t="s">
        <v>481</v>
      </c>
      <c r="E141" s="41">
        <v>16800</v>
      </c>
      <c r="F141" s="36">
        <f>E141*0.1</f>
        <v>1680</v>
      </c>
      <c r="G141" s="36">
        <f>E141-F141</f>
        <v>15120</v>
      </c>
      <c r="H141" s="42">
        <v>1680</v>
      </c>
      <c r="I141" s="36">
        <f>G141-H141</f>
        <v>13440</v>
      </c>
      <c r="J141" s="42">
        <v>20</v>
      </c>
      <c r="K141" s="140">
        <v>0</v>
      </c>
      <c r="L141" s="144">
        <v>0</v>
      </c>
      <c r="M141" s="142">
        <v>0</v>
      </c>
      <c r="N141" s="144">
        <v>0</v>
      </c>
      <c r="O141" s="39">
        <v>0</v>
      </c>
      <c r="P141" s="142">
        <f>I141-J141-K141-L141-M141-N141-O141</f>
        <v>13420</v>
      </c>
      <c r="Q141" s="39" t="s">
        <v>482</v>
      </c>
      <c r="R141" s="39" t="s">
        <v>483</v>
      </c>
      <c r="S141" s="40" t="s">
        <v>32</v>
      </c>
      <c r="T141" s="138" t="s">
        <v>33</v>
      </c>
      <c r="U141" s="85">
        <v>0</v>
      </c>
      <c r="V141" s="86">
        <v>0</v>
      </c>
      <c r="W141" s="86">
        <v>0</v>
      </c>
      <c r="X141" s="87">
        <v>41783</v>
      </c>
      <c r="Y141" s="87">
        <v>41789</v>
      </c>
      <c r="Z141" s="84"/>
    </row>
    <row r="142" spans="1:26" s="21" customFormat="1" ht="15.75">
      <c r="A142" s="32">
        <v>67188</v>
      </c>
      <c r="B142" s="34" t="s">
        <v>453</v>
      </c>
      <c r="C142" s="34" t="s">
        <v>316</v>
      </c>
      <c r="D142" s="34" t="s">
        <v>454</v>
      </c>
      <c r="E142" s="41">
        <v>2000</v>
      </c>
      <c r="F142" s="36">
        <v>0</v>
      </c>
      <c r="G142" s="36">
        <f>E142-F142</f>
        <v>2000</v>
      </c>
      <c r="H142" s="42">
        <v>200</v>
      </c>
      <c r="I142" s="36">
        <f>G142-H142</f>
        <v>1800</v>
      </c>
      <c r="J142" s="42">
        <v>2</v>
      </c>
      <c r="K142" s="140">
        <v>0</v>
      </c>
      <c r="L142" s="144">
        <v>0</v>
      </c>
      <c r="M142" s="142">
        <v>0</v>
      </c>
      <c r="N142" s="144">
        <v>0</v>
      </c>
      <c r="O142" s="39">
        <v>0</v>
      </c>
      <c r="P142" s="142">
        <f>I142-J142-K142-L142-M142-N142-O142</f>
        <v>1798</v>
      </c>
      <c r="Q142" s="38" t="s">
        <v>455</v>
      </c>
      <c r="R142" s="39" t="s">
        <v>456</v>
      </c>
      <c r="S142" s="40" t="s">
        <v>32</v>
      </c>
      <c r="T142" s="138" t="s">
        <v>33</v>
      </c>
      <c r="U142" s="85">
        <v>0</v>
      </c>
      <c r="V142" s="86">
        <v>0</v>
      </c>
      <c r="W142" s="86">
        <v>0</v>
      </c>
      <c r="X142" s="87">
        <v>41783</v>
      </c>
      <c r="Y142" s="87">
        <v>41789</v>
      </c>
      <c r="Z142" s="84"/>
    </row>
    <row r="143" spans="1:26" s="21" customFormat="1" ht="15.75">
      <c r="A143" s="32">
        <v>67319</v>
      </c>
      <c r="B143" s="34" t="s">
        <v>587</v>
      </c>
      <c r="C143" s="34" t="s">
        <v>588</v>
      </c>
      <c r="D143" s="34" t="s">
        <v>589</v>
      </c>
      <c r="E143" s="41">
        <v>1000</v>
      </c>
      <c r="F143" s="36">
        <v>0</v>
      </c>
      <c r="G143" s="36">
        <f>E143-F143</f>
        <v>1000</v>
      </c>
      <c r="H143" s="42">
        <v>100</v>
      </c>
      <c r="I143" s="36">
        <f>G143-H143</f>
        <v>900</v>
      </c>
      <c r="J143" s="42">
        <v>1</v>
      </c>
      <c r="K143" s="140">
        <v>0</v>
      </c>
      <c r="L143" s="144">
        <v>0</v>
      </c>
      <c r="M143" s="142">
        <v>0</v>
      </c>
      <c r="N143" s="144">
        <v>0</v>
      </c>
      <c r="O143" s="39">
        <v>0</v>
      </c>
      <c r="P143" s="142">
        <f>I143-J143-K143-L143-M143-N143-O143</f>
        <v>899</v>
      </c>
      <c r="Q143" s="38" t="s">
        <v>590</v>
      </c>
      <c r="R143" s="39" t="s">
        <v>591</v>
      </c>
      <c r="S143" s="40" t="s">
        <v>32</v>
      </c>
      <c r="T143" s="138" t="s">
        <v>33</v>
      </c>
      <c r="U143" s="85">
        <v>0</v>
      </c>
      <c r="V143" s="86">
        <v>0</v>
      </c>
      <c r="W143" s="86">
        <v>0</v>
      </c>
      <c r="X143" s="87">
        <v>41783</v>
      </c>
      <c r="Y143" s="87">
        <v>41789</v>
      </c>
      <c r="Z143" s="84"/>
    </row>
    <row r="144" spans="1:26" s="21" customFormat="1" ht="15.75">
      <c r="A144" s="32">
        <v>67666</v>
      </c>
      <c r="B144" s="32" t="s">
        <v>457</v>
      </c>
      <c r="C144" s="32" t="s">
        <v>458</v>
      </c>
      <c r="D144" s="32" t="s">
        <v>459</v>
      </c>
      <c r="E144" s="41">
        <v>1000</v>
      </c>
      <c r="F144" s="36">
        <v>0</v>
      </c>
      <c r="G144" s="36">
        <f>E144-F144</f>
        <v>1000</v>
      </c>
      <c r="H144" s="42">
        <v>100</v>
      </c>
      <c r="I144" s="36">
        <f>G144-H144</f>
        <v>900</v>
      </c>
      <c r="J144" s="42">
        <v>1</v>
      </c>
      <c r="K144" s="140">
        <v>0</v>
      </c>
      <c r="L144" s="144">
        <v>0</v>
      </c>
      <c r="M144" s="142">
        <v>0</v>
      </c>
      <c r="N144" s="144">
        <v>0</v>
      </c>
      <c r="O144" s="39">
        <v>0</v>
      </c>
      <c r="P144" s="142">
        <f>I144-J144-K144-L144-M144-N144-O144</f>
        <v>899</v>
      </c>
      <c r="Q144" s="38" t="s">
        <v>460</v>
      </c>
      <c r="R144" s="39" t="s">
        <v>461</v>
      </c>
      <c r="S144" s="40" t="s">
        <v>32</v>
      </c>
      <c r="T144" s="138" t="s">
        <v>45</v>
      </c>
      <c r="U144" s="85">
        <v>0</v>
      </c>
      <c r="V144" s="86">
        <v>0</v>
      </c>
      <c r="W144" s="86">
        <v>0</v>
      </c>
      <c r="X144" s="87">
        <v>41783</v>
      </c>
      <c r="Y144" s="87">
        <v>41789</v>
      </c>
      <c r="Z144" s="84"/>
    </row>
    <row r="145" spans="1:26" s="21" customFormat="1" ht="15.75">
      <c r="A145" s="32">
        <v>67832</v>
      </c>
      <c r="B145" s="32" t="s">
        <v>404</v>
      </c>
      <c r="C145" s="32" t="s">
        <v>676</v>
      </c>
      <c r="D145" s="32" t="s">
        <v>677</v>
      </c>
      <c r="E145" s="41">
        <v>1000</v>
      </c>
      <c r="F145" s="36">
        <v>0</v>
      </c>
      <c r="G145" s="36">
        <f>E145-F145</f>
        <v>1000</v>
      </c>
      <c r="H145" s="42">
        <v>0</v>
      </c>
      <c r="I145" s="36">
        <f>G145-H145</f>
        <v>1000</v>
      </c>
      <c r="J145" s="42">
        <v>1</v>
      </c>
      <c r="K145" s="140">
        <v>0</v>
      </c>
      <c r="L145" s="144">
        <v>0</v>
      </c>
      <c r="M145" s="142">
        <v>0</v>
      </c>
      <c r="N145" s="144">
        <v>0</v>
      </c>
      <c r="O145" s="39">
        <v>0</v>
      </c>
      <c r="P145" s="142">
        <f>I145-J145-K145-L145-M145-N145-O145</f>
        <v>999</v>
      </c>
      <c r="Q145" s="39" t="s">
        <v>233</v>
      </c>
      <c r="R145" s="39"/>
      <c r="S145" s="40" t="s">
        <v>32</v>
      </c>
      <c r="T145" s="138" t="s">
        <v>33</v>
      </c>
      <c r="U145" s="137">
        <v>0</v>
      </c>
      <c r="V145" s="125">
        <v>0</v>
      </c>
      <c r="W145" s="125">
        <v>0</v>
      </c>
      <c r="X145" s="87">
        <v>41783</v>
      </c>
      <c r="Y145" s="87">
        <v>41789</v>
      </c>
      <c r="Z145" s="126"/>
    </row>
    <row r="146" spans="1:26" s="21" customFormat="1" ht="15.75">
      <c r="A146" s="32">
        <v>67847</v>
      </c>
      <c r="B146" s="33" t="s">
        <v>280</v>
      </c>
      <c r="C146" s="34" t="s">
        <v>281</v>
      </c>
      <c r="D146" s="34" t="s">
        <v>282</v>
      </c>
      <c r="E146" s="41">
        <v>2200</v>
      </c>
      <c r="F146" s="36">
        <v>0</v>
      </c>
      <c r="G146" s="36">
        <f>E146-F146</f>
        <v>2200</v>
      </c>
      <c r="H146" s="42">
        <v>0</v>
      </c>
      <c r="I146" s="36">
        <f>G146-H146</f>
        <v>2200</v>
      </c>
      <c r="J146" s="42">
        <v>3</v>
      </c>
      <c r="K146" s="140">
        <v>0</v>
      </c>
      <c r="L146" s="144">
        <v>0</v>
      </c>
      <c r="M146" s="142">
        <v>0</v>
      </c>
      <c r="N146" s="144">
        <v>0</v>
      </c>
      <c r="O146" s="39">
        <v>0</v>
      </c>
      <c r="P146" s="142">
        <f>I146-J146-K146-L146-M146-N146-O146</f>
        <v>2197</v>
      </c>
      <c r="Q146" s="47" t="s">
        <v>233</v>
      </c>
      <c r="R146" s="44"/>
      <c r="S146" s="45" t="s">
        <v>32</v>
      </c>
      <c r="T146" s="138" t="s">
        <v>175</v>
      </c>
      <c r="U146" s="137">
        <v>0</v>
      </c>
      <c r="V146" s="125">
        <v>0</v>
      </c>
      <c r="W146" s="125">
        <v>0</v>
      </c>
      <c r="X146" s="87">
        <v>41783</v>
      </c>
      <c r="Y146" s="87">
        <v>41789</v>
      </c>
      <c r="Z146" s="126"/>
    </row>
    <row r="147" spans="1:26" s="21" customFormat="1" ht="15.75">
      <c r="A147" s="32">
        <v>68025</v>
      </c>
      <c r="B147" s="34" t="s">
        <v>668</v>
      </c>
      <c r="C147" s="34" t="s">
        <v>103</v>
      </c>
      <c r="D147" s="34" t="s">
        <v>669</v>
      </c>
      <c r="E147" s="41">
        <v>2600</v>
      </c>
      <c r="F147" s="36">
        <v>0</v>
      </c>
      <c r="G147" s="36">
        <f>E147-F147</f>
        <v>2600</v>
      </c>
      <c r="H147" s="42">
        <v>0</v>
      </c>
      <c r="I147" s="36">
        <f>G147-H147</f>
        <v>2600</v>
      </c>
      <c r="J147" s="42">
        <v>3</v>
      </c>
      <c r="K147" s="140">
        <v>0</v>
      </c>
      <c r="L147" s="144">
        <v>0</v>
      </c>
      <c r="M147" s="142">
        <v>0</v>
      </c>
      <c r="N147" s="144">
        <v>0</v>
      </c>
      <c r="O147" s="39">
        <v>0</v>
      </c>
      <c r="P147" s="142">
        <f>I147-J147-K147-L147-M147-N147-O147</f>
        <v>2597</v>
      </c>
      <c r="Q147" s="38" t="s">
        <v>233</v>
      </c>
      <c r="R147" s="39"/>
      <c r="S147" s="40" t="s">
        <v>32</v>
      </c>
      <c r="T147" s="138" t="s">
        <v>33</v>
      </c>
      <c r="U147" s="137">
        <v>0</v>
      </c>
      <c r="V147" s="125">
        <v>0</v>
      </c>
      <c r="W147" s="125">
        <v>0</v>
      </c>
      <c r="X147" s="87">
        <v>41783</v>
      </c>
      <c r="Y147" s="87">
        <v>41789</v>
      </c>
      <c r="Z147" s="126"/>
    </row>
    <row r="148" spans="1:26" s="21" customFormat="1" ht="15.75">
      <c r="A148" s="32">
        <v>68133</v>
      </c>
      <c r="B148" s="32" t="s">
        <v>672</v>
      </c>
      <c r="C148" s="32" t="s">
        <v>673</v>
      </c>
      <c r="D148" s="32" t="s">
        <v>255</v>
      </c>
      <c r="E148" s="41">
        <v>2200</v>
      </c>
      <c r="F148" s="36">
        <v>0</v>
      </c>
      <c r="G148" s="36">
        <f>E148-F148</f>
        <v>2200</v>
      </c>
      <c r="H148" s="42">
        <v>0</v>
      </c>
      <c r="I148" s="36">
        <f>G148-H148</f>
        <v>2200</v>
      </c>
      <c r="J148" s="42">
        <v>3</v>
      </c>
      <c r="K148" s="140">
        <v>0</v>
      </c>
      <c r="L148" s="144">
        <v>0</v>
      </c>
      <c r="M148" s="142">
        <v>0</v>
      </c>
      <c r="N148" s="144">
        <v>0</v>
      </c>
      <c r="O148" s="39">
        <v>0</v>
      </c>
      <c r="P148" s="142">
        <f>I148-J148-K148-L148-M148-N148-O148</f>
        <v>2197</v>
      </c>
      <c r="Q148" s="38" t="s">
        <v>233</v>
      </c>
      <c r="R148" s="39"/>
      <c r="S148" s="40" t="s">
        <v>32</v>
      </c>
      <c r="T148" s="138" t="s">
        <v>33</v>
      </c>
      <c r="U148" s="137">
        <v>0</v>
      </c>
      <c r="V148" s="125">
        <v>0</v>
      </c>
      <c r="W148" s="125">
        <v>0</v>
      </c>
      <c r="X148" s="87">
        <v>41783</v>
      </c>
      <c r="Y148" s="87">
        <v>41789</v>
      </c>
      <c r="Z148" s="126"/>
    </row>
    <row r="149" spans="1:26" s="21" customFormat="1" ht="15.75">
      <c r="A149" s="32">
        <v>68178</v>
      </c>
      <c r="B149" s="34" t="s">
        <v>596</v>
      </c>
      <c r="C149" s="34" t="s">
        <v>597</v>
      </c>
      <c r="D149" s="34" t="s">
        <v>293</v>
      </c>
      <c r="E149" s="41">
        <v>4000</v>
      </c>
      <c r="F149" s="36">
        <v>0</v>
      </c>
      <c r="G149" s="36">
        <f>E149-F149</f>
        <v>4000</v>
      </c>
      <c r="H149" s="42">
        <v>400</v>
      </c>
      <c r="I149" s="36">
        <f>G149-H149</f>
        <v>3600</v>
      </c>
      <c r="J149" s="42">
        <v>4</v>
      </c>
      <c r="K149" s="140">
        <v>0</v>
      </c>
      <c r="L149" s="144">
        <v>0</v>
      </c>
      <c r="M149" s="142">
        <v>0</v>
      </c>
      <c r="N149" s="144">
        <v>0</v>
      </c>
      <c r="O149" s="39">
        <v>0</v>
      </c>
      <c r="P149" s="142">
        <f>I149-J149-K149-L149-M149-N149-O149</f>
        <v>3596</v>
      </c>
      <c r="Q149" s="38" t="s">
        <v>598</v>
      </c>
      <c r="R149" s="39" t="s">
        <v>599</v>
      </c>
      <c r="S149" s="40" t="s">
        <v>32</v>
      </c>
      <c r="T149" s="138" t="s">
        <v>47</v>
      </c>
      <c r="U149" s="85">
        <v>0</v>
      </c>
      <c r="V149" s="86">
        <v>0</v>
      </c>
      <c r="W149" s="86">
        <v>0</v>
      </c>
      <c r="X149" s="87">
        <v>41783</v>
      </c>
      <c r="Y149" s="87">
        <v>41789</v>
      </c>
      <c r="Z149" s="84"/>
    </row>
    <row r="150" spans="1:26" s="21" customFormat="1" ht="15.75">
      <c r="A150" s="32">
        <v>68551</v>
      </c>
      <c r="B150" s="34" t="s">
        <v>606</v>
      </c>
      <c r="C150" s="34" t="s">
        <v>607</v>
      </c>
      <c r="D150" s="34" t="s">
        <v>608</v>
      </c>
      <c r="E150" s="41">
        <v>2600</v>
      </c>
      <c r="F150" s="36">
        <v>0</v>
      </c>
      <c r="G150" s="36">
        <f>E150-F150</f>
        <v>2600</v>
      </c>
      <c r="H150" s="42">
        <v>260</v>
      </c>
      <c r="I150" s="36">
        <f>G150-H150</f>
        <v>2340</v>
      </c>
      <c r="J150" s="42">
        <v>3</v>
      </c>
      <c r="K150" s="140">
        <v>0</v>
      </c>
      <c r="L150" s="144">
        <v>0</v>
      </c>
      <c r="M150" s="142">
        <v>0</v>
      </c>
      <c r="N150" s="144">
        <v>0</v>
      </c>
      <c r="O150" s="39">
        <v>0</v>
      </c>
      <c r="P150" s="142">
        <f>I150-J150-K150-L150-M150-N150-O150</f>
        <v>2337</v>
      </c>
      <c r="Q150" s="39" t="s">
        <v>609</v>
      </c>
      <c r="R150" s="38" t="s">
        <v>610</v>
      </c>
      <c r="S150" s="45" t="s">
        <v>32</v>
      </c>
      <c r="T150" s="138" t="s">
        <v>45</v>
      </c>
      <c r="U150" s="85">
        <v>0</v>
      </c>
      <c r="V150" s="86">
        <v>0</v>
      </c>
      <c r="W150" s="86">
        <v>0</v>
      </c>
      <c r="X150" s="87">
        <v>41783</v>
      </c>
      <c r="Y150" s="87">
        <v>41789</v>
      </c>
      <c r="Z150" s="84"/>
    </row>
    <row r="151" spans="1:26" s="21" customFormat="1" ht="15.75">
      <c r="A151" s="32">
        <v>68766</v>
      </c>
      <c r="B151" s="34" t="s">
        <v>108</v>
      </c>
      <c r="C151" s="34" t="s">
        <v>109</v>
      </c>
      <c r="D151" s="34" t="s">
        <v>110</v>
      </c>
      <c r="E151" s="41">
        <v>2000</v>
      </c>
      <c r="F151" s="36">
        <v>0</v>
      </c>
      <c r="G151" s="36">
        <f>E151-F151</f>
        <v>2000</v>
      </c>
      <c r="H151" s="42">
        <v>200</v>
      </c>
      <c r="I151" s="36">
        <f>G151-H151</f>
        <v>1800</v>
      </c>
      <c r="J151" s="42">
        <v>3</v>
      </c>
      <c r="K151" s="140">
        <v>0</v>
      </c>
      <c r="L151" s="144">
        <v>0</v>
      </c>
      <c r="M151" s="142">
        <v>0</v>
      </c>
      <c r="N151" s="144">
        <v>0</v>
      </c>
      <c r="O151" s="39">
        <v>0</v>
      </c>
      <c r="P151" s="142">
        <f>I151-J151-K151-L151-M151-N151-O151</f>
        <v>1797</v>
      </c>
      <c r="Q151" s="38" t="s">
        <v>111</v>
      </c>
      <c r="R151" s="39" t="s">
        <v>112</v>
      </c>
      <c r="S151" s="40" t="s">
        <v>32</v>
      </c>
      <c r="T151" s="138" t="s">
        <v>33</v>
      </c>
      <c r="U151" s="85">
        <v>0</v>
      </c>
      <c r="V151" s="86">
        <v>0</v>
      </c>
      <c r="W151" s="86">
        <v>0</v>
      </c>
      <c r="X151" s="87">
        <v>41783</v>
      </c>
      <c r="Y151" s="87">
        <v>41789</v>
      </c>
      <c r="Z151" s="84"/>
    </row>
    <row r="152" spans="1:26" s="21" customFormat="1" ht="15.75">
      <c r="A152" s="32">
        <v>68797</v>
      </c>
      <c r="B152" s="34" t="s">
        <v>204</v>
      </c>
      <c r="C152" s="34" t="s">
        <v>205</v>
      </c>
      <c r="D152" s="34" t="s">
        <v>206</v>
      </c>
      <c r="E152" s="41">
        <v>2200</v>
      </c>
      <c r="F152" s="36">
        <v>0</v>
      </c>
      <c r="G152" s="36">
        <f>E152-F152</f>
        <v>2200</v>
      </c>
      <c r="H152" s="42">
        <v>220</v>
      </c>
      <c r="I152" s="36">
        <f>G152-H152</f>
        <v>1980</v>
      </c>
      <c r="J152" s="42">
        <v>3</v>
      </c>
      <c r="K152" s="140">
        <v>0</v>
      </c>
      <c r="L152" s="144">
        <v>0</v>
      </c>
      <c r="M152" s="142">
        <v>0</v>
      </c>
      <c r="N152" s="144">
        <v>0</v>
      </c>
      <c r="O152" s="39">
        <v>0</v>
      </c>
      <c r="P152" s="142">
        <f>I152-J152-K152-L152-M152-N152-O152</f>
        <v>1977</v>
      </c>
      <c r="Q152" s="38" t="s">
        <v>207</v>
      </c>
      <c r="R152" s="39" t="s">
        <v>208</v>
      </c>
      <c r="S152" s="40" t="s">
        <v>32</v>
      </c>
      <c r="T152" s="138" t="s">
        <v>33</v>
      </c>
      <c r="U152" s="85">
        <v>0</v>
      </c>
      <c r="V152" s="86">
        <v>0</v>
      </c>
      <c r="W152" s="86">
        <v>0</v>
      </c>
      <c r="X152" s="87">
        <v>41783</v>
      </c>
      <c r="Y152" s="87">
        <v>41789</v>
      </c>
      <c r="Z152" s="84"/>
    </row>
    <row r="153" spans="1:26" s="21" customFormat="1" ht="15.75">
      <c r="A153" s="32">
        <v>69125</v>
      </c>
      <c r="B153" s="34" t="s">
        <v>641</v>
      </c>
      <c r="C153" s="34" t="s">
        <v>642</v>
      </c>
      <c r="D153" s="34" t="s">
        <v>643</v>
      </c>
      <c r="E153" s="41">
        <v>6400</v>
      </c>
      <c r="F153" s="36">
        <f>E153*0.1</f>
        <v>640</v>
      </c>
      <c r="G153" s="36">
        <f>E153-F153</f>
        <v>5760</v>
      </c>
      <c r="H153" s="42">
        <v>0</v>
      </c>
      <c r="I153" s="36">
        <f>G153-H153</f>
        <v>5760</v>
      </c>
      <c r="J153" s="42">
        <v>8</v>
      </c>
      <c r="K153" s="140">
        <v>0</v>
      </c>
      <c r="L153" s="144">
        <v>0</v>
      </c>
      <c r="M153" s="142">
        <v>0</v>
      </c>
      <c r="N153" s="144">
        <v>0</v>
      </c>
      <c r="O153" s="39">
        <v>0</v>
      </c>
      <c r="P153" s="142">
        <f>I153-J153-K153-L153-M153-N153-O153</f>
        <v>5752</v>
      </c>
      <c r="Q153" s="38" t="s">
        <v>233</v>
      </c>
      <c r="R153" s="39"/>
      <c r="S153" s="40" t="s">
        <v>32</v>
      </c>
      <c r="T153" s="138" t="s">
        <v>54</v>
      </c>
      <c r="U153" s="137">
        <v>0</v>
      </c>
      <c r="V153" s="125">
        <v>0</v>
      </c>
      <c r="W153" s="125">
        <v>0</v>
      </c>
      <c r="X153" s="87">
        <v>41783</v>
      </c>
      <c r="Y153" s="87">
        <v>41789</v>
      </c>
      <c r="Z153" s="126"/>
    </row>
    <row r="154" spans="1:26" s="21" customFormat="1" ht="15.75">
      <c r="A154" s="32">
        <v>69174</v>
      </c>
      <c r="B154" s="34" t="s">
        <v>200</v>
      </c>
      <c r="C154" s="34" t="s">
        <v>201</v>
      </c>
      <c r="D154" s="34" t="s">
        <v>38</v>
      </c>
      <c r="E154" s="41">
        <v>3800</v>
      </c>
      <c r="F154" s="36">
        <v>0</v>
      </c>
      <c r="G154" s="36">
        <f>E154-F154</f>
        <v>3800</v>
      </c>
      <c r="H154" s="42">
        <v>380</v>
      </c>
      <c r="I154" s="36">
        <f>G154-H154</f>
        <v>3420</v>
      </c>
      <c r="J154" s="42">
        <v>5</v>
      </c>
      <c r="K154" s="140">
        <v>0</v>
      </c>
      <c r="L154" s="144">
        <v>0</v>
      </c>
      <c r="M154" s="142">
        <v>0</v>
      </c>
      <c r="N154" s="144">
        <v>0</v>
      </c>
      <c r="O154" s="39">
        <v>0</v>
      </c>
      <c r="P154" s="142">
        <f>I154-J154-K154-L154-M154-N154-O154</f>
        <v>3415</v>
      </c>
      <c r="Q154" s="38" t="s">
        <v>202</v>
      </c>
      <c r="R154" s="39" t="s">
        <v>203</v>
      </c>
      <c r="S154" s="40" t="s">
        <v>32</v>
      </c>
      <c r="T154" s="138" t="s">
        <v>33</v>
      </c>
      <c r="U154" s="85">
        <v>0</v>
      </c>
      <c r="V154" s="86">
        <v>0</v>
      </c>
      <c r="W154" s="86">
        <v>0</v>
      </c>
      <c r="X154" s="87">
        <v>41783</v>
      </c>
      <c r="Y154" s="87">
        <v>41789</v>
      </c>
      <c r="Z154" s="84"/>
    </row>
    <row r="155" spans="1:26" s="21" customFormat="1" ht="15.75">
      <c r="A155" s="32">
        <v>69174</v>
      </c>
      <c r="B155" s="34" t="s">
        <v>200</v>
      </c>
      <c r="C155" s="34" t="s">
        <v>201</v>
      </c>
      <c r="D155" s="34" t="s">
        <v>38</v>
      </c>
      <c r="E155" s="42">
        <v>1000</v>
      </c>
      <c r="F155" s="36">
        <v>0</v>
      </c>
      <c r="G155" s="36">
        <v>1000</v>
      </c>
      <c r="H155" s="42">
        <v>100</v>
      </c>
      <c r="I155" s="36">
        <v>900</v>
      </c>
      <c r="J155" s="42">
        <v>0</v>
      </c>
      <c r="K155" s="140">
        <v>0</v>
      </c>
      <c r="L155" s="144">
        <v>0</v>
      </c>
      <c r="M155" s="142">
        <v>0</v>
      </c>
      <c r="N155" s="144">
        <v>0</v>
      </c>
      <c r="O155" s="39">
        <v>0</v>
      </c>
      <c r="P155" s="142">
        <f>I155-J155-K155-L155-M155-N155-O155</f>
        <v>900</v>
      </c>
      <c r="Q155" s="38" t="s">
        <v>202</v>
      </c>
      <c r="R155" s="39"/>
      <c r="S155" s="40" t="s">
        <v>32</v>
      </c>
      <c r="T155" s="138" t="s">
        <v>619</v>
      </c>
      <c r="U155" s="85">
        <v>0</v>
      </c>
      <c r="V155" s="86">
        <v>0</v>
      </c>
      <c r="W155" s="86">
        <v>0</v>
      </c>
      <c r="X155" s="87">
        <v>41783</v>
      </c>
      <c r="Y155" s="87">
        <v>41789</v>
      </c>
      <c r="Z155" s="84"/>
    </row>
    <row r="156" spans="1:26" s="21" customFormat="1" ht="15.75">
      <c r="A156" s="32">
        <v>69174</v>
      </c>
      <c r="B156" s="34" t="s">
        <v>200</v>
      </c>
      <c r="C156" s="34" t="s">
        <v>201</v>
      </c>
      <c r="D156" s="34" t="s">
        <v>38</v>
      </c>
      <c r="E156" s="42">
        <v>2000</v>
      </c>
      <c r="F156" s="36">
        <v>580</v>
      </c>
      <c r="G156" s="36">
        <v>1420</v>
      </c>
      <c r="H156" s="42">
        <v>200</v>
      </c>
      <c r="I156" s="36">
        <v>1220</v>
      </c>
      <c r="J156" s="42">
        <v>0</v>
      </c>
      <c r="K156" s="140">
        <v>0</v>
      </c>
      <c r="L156" s="144">
        <v>0</v>
      </c>
      <c r="M156" s="142">
        <v>0</v>
      </c>
      <c r="N156" s="144">
        <v>0</v>
      </c>
      <c r="O156" s="39">
        <v>0</v>
      </c>
      <c r="P156" s="142">
        <f>I156-J156-K156-L156-M156-N156-O156</f>
        <v>1220</v>
      </c>
      <c r="Q156" s="38" t="s">
        <v>202</v>
      </c>
      <c r="R156" s="39"/>
      <c r="S156" s="40" t="s">
        <v>32</v>
      </c>
      <c r="T156" s="138" t="s">
        <v>619</v>
      </c>
      <c r="U156" s="85">
        <v>0</v>
      </c>
      <c r="V156" s="86">
        <v>0</v>
      </c>
      <c r="W156" s="86">
        <v>0</v>
      </c>
      <c r="X156" s="87">
        <v>41783</v>
      </c>
      <c r="Y156" s="87">
        <v>41789</v>
      </c>
      <c r="Z156" s="84"/>
    </row>
    <row r="157" spans="1:26" s="21" customFormat="1" ht="15.75">
      <c r="A157" s="32">
        <v>69277</v>
      </c>
      <c r="B157" s="34" t="s">
        <v>630</v>
      </c>
      <c r="C157" s="34" t="s">
        <v>631</v>
      </c>
      <c r="D157" s="34" t="s">
        <v>88</v>
      </c>
      <c r="E157" s="41">
        <v>1000</v>
      </c>
      <c r="F157" s="36">
        <v>0</v>
      </c>
      <c r="G157" s="36">
        <v>1000</v>
      </c>
      <c r="H157" s="42">
        <v>0</v>
      </c>
      <c r="I157" s="36">
        <v>1000</v>
      </c>
      <c r="J157" s="42">
        <v>0</v>
      </c>
      <c r="K157" s="140">
        <v>0</v>
      </c>
      <c r="L157" s="144">
        <v>0</v>
      </c>
      <c r="M157" s="142">
        <v>0</v>
      </c>
      <c r="N157" s="144">
        <v>0</v>
      </c>
      <c r="O157" s="39">
        <v>0</v>
      </c>
      <c r="P157" s="142">
        <f>I157-J157-K157-L157-M157-N157-O157</f>
        <v>1000</v>
      </c>
      <c r="Q157" s="39" t="s">
        <v>233</v>
      </c>
      <c r="R157" s="39"/>
      <c r="S157" s="40" t="s">
        <v>34</v>
      </c>
      <c r="T157" s="138" t="s">
        <v>632</v>
      </c>
      <c r="U157" s="137">
        <v>0</v>
      </c>
      <c r="V157" s="125">
        <v>0</v>
      </c>
      <c r="W157" s="125">
        <v>0</v>
      </c>
      <c r="X157" s="87">
        <v>41783</v>
      </c>
      <c r="Y157" s="87">
        <v>41789</v>
      </c>
      <c r="Z157" s="126"/>
    </row>
    <row r="158" spans="1:26" s="21" customFormat="1" ht="15.75">
      <c r="A158" s="32">
        <v>69302</v>
      </c>
      <c r="B158" s="34" t="s">
        <v>633</v>
      </c>
      <c r="C158" s="34" t="s">
        <v>634</v>
      </c>
      <c r="D158" s="34" t="s">
        <v>172</v>
      </c>
      <c r="E158" s="41">
        <v>600</v>
      </c>
      <c r="F158" s="36">
        <v>0</v>
      </c>
      <c r="G158" s="36">
        <v>600</v>
      </c>
      <c r="H158" s="42">
        <v>0</v>
      </c>
      <c r="I158" s="36">
        <v>600</v>
      </c>
      <c r="J158" s="42">
        <v>0</v>
      </c>
      <c r="K158" s="140">
        <v>0</v>
      </c>
      <c r="L158" s="144">
        <v>0</v>
      </c>
      <c r="M158" s="142">
        <v>0</v>
      </c>
      <c r="N158" s="144">
        <v>0</v>
      </c>
      <c r="O158" s="39">
        <v>0</v>
      </c>
      <c r="P158" s="142">
        <f>I158-J158-K158-L158-M158-N158-O158</f>
        <v>600</v>
      </c>
      <c r="Q158" s="39" t="s">
        <v>233</v>
      </c>
      <c r="R158" s="39"/>
      <c r="S158" s="40" t="s">
        <v>32</v>
      </c>
      <c r="T158" s="138" t="s">
        <v>635</v>
      </c>
      <c r="U158" s="137">
        <v>0</v>
      </c>
      <c r="V158" s="125">
        <v>0</v>
      </c>
      <c r="W158" s="125">
        <v>0</v>
      </c>
      <c r="X158" s="87">
        <v>41783</v>
      </c>
      <c r="Y158" s="87">
        <v>41789</v>
      </c>
      <c r="Z158" s="126"/>
    </row>
    <row r="159" spans="1:26" s="21" customFormat="1" ht="15.75">
      <c r="A159" s="32">
        <v>69441</v>
      </c>
      <c r="B159" s="34" t="s">
        <v>453</v>
      </c>
      <c r="C159" s="34" t="s">
        <v>611</v>
      </c>
      <c r="D159" s="34" t="s">
        <v>454</v>
      </c>
      <c r="E159" s="41">
        <v>1600</v>
      </c>
      <c r="F159" s="36">
        <v>0</v>
      </c>
      <c r="G159" s="36">
        <f>E159-F159</f>
        <v>1600</v>
      </c>
      <c r="H159" s="42">
        <v>160</v>
      </c>
      <c r="I159" s="36">
        <f>G159-H159</f>
        <v>1440</v>
      </c>
      <c r="J159" s="42">
        <v>2</v>
      </c>
      <c r="K159" s="140">
        <v>0</v>
      </c>
      <c r="L159" s="144">
        <v>0</v>
      </c>
      <c r="M159" s="142">
        <v>0</v>
      </c>
      <c r="N159" s="144">
        <v>0</v>
      </c>
      <c r="O159" s="39">
        <v>0</v>
      </c>
      <c r="P159" s="142">
        <f>I159-J159-K159-L159-M159-N159-O159</f>
        <v>1438</v>
      </c>
      <c r="Q159" s="39" t="s">
        <v>612</v>
      </c>
      <c r="R159" s="39" t="s">
        <v>613</v>
      </c>
      <c r="S159" s="40" t="s">
        <v>32</v>
      </c>
      <c r="T159" s="138" t="s">
        <v>33</v>
      </c>
      <c r="U159" s="85">
        <v>0</v>
      </c>
      <c r="V159" s="86">
        <v>0</v>
      </c>
      <c r="W159" s="86">
        <v>0</v>
      </c>
      <c r="X159" s="87">
        <v>41783</v>
      </c>
      <c r="Y159" s="87">
        <v>41789</v>
      </c>
      <c r="Z159" s="84"/>
    </row>
    <row r="160" spans="1:26" s="21" customFormat="1" ht="15.75">
      <c r="A160" s="32">
        <v>69545</v>
      </c>
      <c r="B160" s="34" t="s">
        <v>657</v>
      </c>
      <c r="C160" s="34" t="s">
        <v>658</v>
      </c>
      <c r="D160" s="34" t="s">
        <v>440</v>
      </c>
      <c r="E160" s="41">
        <v>3000</v>
      </c>
      <c r="F160" s="36">
        <v>0</v>
      </c>
      <c r="G160" s="36">
        <f>E160-F160</f>
        <v>3000</v>
      </c>
      <c r="H160" s="42">
        <v>0</v>
      </c>
      <c r="I160" s="36">
        <f>G160-H160</f>
        <v>3000</v>
      </c>
      <c r="J160" s="42">
        <v>3</v>
      </c>
      <c r="K160" s="140">
        <v>0</v>
      </c>
      <c r="L160" s="144">
        <v>0</v>
      </c>
      <c r="M160" s="142">
        <v>0</v>
      </c>
      <c r="N160" s="144">
        <v>0</v>
      </c>
      <c r="O160" s="39">
        <v>0</v>
      </c>
      <c r="P160" s="142">
        <f>I160-J160-K160-L160-M160-N160-O160</f>
        <v>2997</v>
      </c>
      <c r="Q160" s="39" t="s">
        <v>233</v>
      </c>
      <c r="R160" s="39"/>
      <c r="S160" s="40" t="s">
        <v>32</v>
      </c>
      <c r="T160" s="138" t="s">
        <v>54</v>
      </c>
      <c r="U160" s="137">
        <v>0</v>
      </c>
      <c r="V160" s="125">
        <v>0</v>
      </c>
      <c r="W160" s="125">
        <v>0</v>
      </c>
      <c r="X160" s="87">
        <v>41783</v>
      </c>
      <c r="Y160" s="87">
        <v>41789</v>
      </c>
      <c r="Z160" s="126"/>
    </row>
    <row r="161" spans="1:26" s="21" customFormat="1" ht="15.75">
      <c r="A161" s="32">
        <v>69933</v>
      </c>
      <c r="B161" s="32"/>
      <c r="C161" s="32" t="s">
        <v>692</v>
      </c>
      <c r="D161" s="32"/>
      <c r="E161" s="41">
        <v>600</v>
      </c>
      <c r="F161" s="36">
        <v>0</v>
      </c>
      <c r="G161" s="36">
        <f>E161-F161</f>
        <v>600</v>
      </c>
      <c r="H161" s="42">
        <v>0</v>
      </c>
      <c r="I161" s="36">
        <f>G161-H161</f>
        <v>600</v>
      </c>
      <c r="J161" s="42">
        <v>1</v>
      </c>
      <c r="K161" s="140">
        <v>0</v>
      </c>
      <c r="L161" s="144">
        <v>0</v>
      </c>
      <c r="M161" s="142">
        <v>0</v>
      </c>
      <c r="N161" s="144">
        <v>0</v>
      </c>
      <c r="O161" s="39">
        <v>0</v>
      </c>
      <c r="P161" s="142">
        <f>I161-J161-K161-L161-M161-N161-O161</f>
        <v>599</v>
      </c>
      <c r="Q161" s="38" t="s">
        <v>233</v>
      </c>
      <c r="R161" s="39"/>
      <c r="S161" s="40" t="s">
        <v>32</v>
      </c>
      <c r="T161" s="138" t="s">
        <v>41</v>
      </c>
      <c r="U161" s="137">
        <v>0</v>
      </c>
      <c r="V161" s="125">
        <v>0</v>
      </c>
      <c r="W161" s="125">
        <v>0</v>
      </c>
      <c r="X161" s="87">
        <v>41783</v>
      </c>
      <c r="Y161" s="87">
        <v>41789</v>
      </c>
      <c r="Z161" s="126"/>
    </row>
    <row r="162" spans="1:26" s="21" customFormat="1" ht="15.75">
      <c r="A162" s="48">
        <v>69953</v>
      </c>
      <c r="B162" s="49" t="s">
        <v>242</v>
      </c>
      <c r="C162" s="49" t="s">
        <v>243</v>
      </c>
      <c r="D162" s="49" t="s">
        <v>46</v>
      </c>
      <c r="E162" s="52">
        <v>14000</v>
      </c>
      <c r="F162" s="51">
        <v>1400</v>
      </c>
      <c r="G162" s="51">
        <v>12600</v>
      </c>
      <c r="H162" s="52">
        <v>0</v>
      </c>
      <c r="I162" s="51">
        <v>12600</v>
      </c>
      <c r="J162" s="52">
        <v>17</v>
      </c>
      <c r="K162" s="156">
        <v>0</v>
      </c>
      <c r="L162" s="144">
        <v>0</v>
      </c>
      <c r="M162" s="142">
        <v>0</v>
      </c>
      <c r="N162" s="144">
        <v>0</v>
      </c>
      <c r="O162" s="39">
        <v>0</v>
      </c>
      <c r="P162" s="147">
        <f>I162-J162-K162-L162-M162-N162-O162</f>
        <v>12583</v>
      </c>
      <c r="Q162" s="55" t="s">
        <v>233</v>
      </c>
      <c r="R162" s="56"/>
      <c r="S162" s="157" t="s">
        <v>32</v>
      </c>
      <c r="T162" s="56"/>
      <c r="U162" s="85">
        <v>1</v>
      </c>
      <c r="V162" s="86">
        <v>0</v>
      </c>
      <c r="W162" s="86">
        <v>0</v>
      </c>
      <c r="X162" s="87">
        <v>41783</v>
      </c>
      <c r="Y162" s="87">
        <v>41789</v>
      </c>
      <c r="Z162" s="84"/>
    </row>
    <row r="163" spans="1:26" s="21" customFormat="1" ht="15.75">
      <c r="A163" s="32">
        <v>70005</v>
      </c>
      <c r="B163" s="34" t="s">
        <v>176</v>
      </c>
      <c r="C163" s="34" t="s">
        <v>177</v>
      </c>
      <c r="D163" s="34" t="s">
        <v>178</v>
      </c>
      <c r="E163" s="41">
        <v>1600</v>
      </c>
      <c r="F163" s="36">
        <v>0</v>
      </c>
      <c r="G163" s="36">
        <f>E163-F163</f>
        <v>1600</v>
      </c>
      <c r="H163" s="42">
        <v>160</v>
      </c>
      <c r="I163" s="36">
        <f>G163-H163</f>
        <v>1440</v>
      </c>
      <c r="J163" s="42">
        <v>2</v>
      </c>
      <c r="K163" s="140">
        <v>0</v>
      </c>
      <c r="L163" s="144">
        <v>0</v>
      </c>
      <c r="M163" s="142">
        <v>0</v>
      </c>
      <c r="N163" s="144">
        <v>0</v>
      </c>
      <c r="O163" s="39">
        <v>0</v>
      </c>
      <c r="P163" s="142">
        <f>I163-J163-K163-L163-M163-N163-O163</f>
        <v>1438</v>
      </c>
      <c r="Q163" s="38" t="s">
        <v>179</v>
      </c>
      <c r="R163" s="39" t="s">
        <v>180</v>
      </c>
      <c r="S163" s="40" t="s">
        <v>32</v>
      </c>
      <c r="T163" s="138" t="s">
        <v>33</v>
      </c>
      <c r="U163" s="85">
        <v>0</v>
      </c>
      <c r="V163" s="86">
        <v>0</v>
      </c>
      <c r="W163" s="86">
        <v>0</v>
      </c>
      <c r="X163" s="87">
        <v>41783</v>
      </c>
      <c r="Y163" s="87">
        <v>41789</v>
      </c>
      <c r="Z163" s="84"/>
    </row>
    <row r="164" spans="1:26" s="21" customFormat="1" ht="15.75">
      <c r="A164" s="32">
        <v>70099</v>
      </c>
      <c r="B164" s="32" t="s">
        <v>689</v>
      </c>
      <c r="C164" s="32" t="s">
        <v>690</v>
      </c>
      <c r="D164" s="32" t="s">
        <v>691</v>
      </c>
      <c r="E164" s="41">
        <v>600</v>
      </c>
      <c r="F164" s="36">
        <v>0</v>
      </c>
      <c r="G164" s="36">
        <f>E164-F164</f>
        <v>600</v>
      </c>
      <c r="H164" s="42">
        <v>0</v>
      </c>
      <c r="I164" s="36">
        <f>G164-H164</f>
        <v>600</v>
      </c>
      <c r="J164" s="42">
        <v>1</v>
      </c>
      <c r="K164" s="140">
        <v>0</v>
      </c>
      <c r="L164" s="144">
        <v>0</v>
      </c>
      <c r="M164" s="142">
        <v>0</v>
      </c>
      <c r="N164" s="144">
        <v>0</v>
      </c>
      <c r="O164" s="39">
        <v>0</v>
      </c>
      <c r="P164" s="142">
        <f>I164-J164-K164-L164-M164-N164-O164</f>
        <v>599</v>
      </c>
      <c r="Q164" s="38" t="s">
        <v>233</v>
      </c>
      <c r="R164" s="39"/>
      <c r="S164" s="40" t="s">
        <v>32</v>
      </c>
      <c r="T164" s="138" t="s">
        <v>175</v>
      </c>
      <c r="U164" s="137">
        <v>0</v>
      </c>
      <c r="V164" s="125">
        <v>0</v>
      </c>
      <c r="W164" s="125">
        <v>0</v>
      </c>
      <c r="X164" s="87">
        <v>41783</v>
      </c>
      <c r="Y164" s="87">
        <v>41789</v>
      </c>
      <c r="Z164" s="126"/>
    </row>
    <row r="165" spans="1:26" s="21" customFormat="1" ht="15.75">
      <c r="A165" s="32">
        <v>70263</v>
      </c>
      <c r="B165" s="34" t="s">
        <v>644</v>
      </c>
      <c r="C165" s="34" t="s">
        <v>645</v>
      </c>
      <c r="D165" s="34" t="s">
        <v>646</v>
      </c>
      <c r="E165" s="41">
        <v>4800</v>
      </c>
      <c r="F165" s="36">
        <v>0</v>
      </c>
      <c r="G165" s="36">
        <f>E165-F165</f>
        <v>4800</v>
      </c>
      <c r="H165" s="42">
        <v>0</v>
      </c>
      <c r="I165" s="36">
        <f>G165-H165</f>
        <v>4800</v>
      </c>
      <c r="J165" s="42">
        <v>6</v>
      </c>
      <c r="K165" s="140">
        <v>0</v>
      </c>
      <c r="L165" s="144">
        <v>0</v>
      </c>
      <c r="M165" s="142">
        <v>0</v>
      </c>
      <c r="N165" s="144">
        <v>0</v>
      </c>
      <c r="O165" s="39">
        <v>0</v>
      </c>
      <c r="P165" s="142">
        <f>I165-J165-K165-L165-M165-N165-O165</f>
        <v>4794</v>
      </c>
      <c r="Q165" s="38" t="s">
        <v>233</v>
      </c>
      <c r="R165" s="39"/>
      <c r="S165" s="40" t="s">
        <v>32</v>
      </c>
      <c r="T165" s="138" t="s">
        <v>48</v>
      </c>
      <c r="U165" s="137">
        <v>0</v>
      </c>
      <c r="V165" s="125">
        <v>0</v>
      </c>
      <c r="W165" s="125">
        <v>0</v>
      </c>
      <c r="X165" s="87">
        <v>41783</v>
      </c>
      <c r="Y165" s="87">
        <v>41789</v>
      </c>
      <c r="Z165" s="126"/>
    </row>
    <row r="166" spans="1:26" s="21" customFormat="1" ht="15.75">
      <c r="A166" s="32">
        <v>70454</v>
      </c>
      <c r="B166" s="34" t="s">
        <v>543</v>
      </c>
      <c r="C166" s="34" t="s">
        <v>544</v>
      </c>
      <c r="D166" s="34" t="s">
        <v>545</v>
      </c>
      <c r="E166" s="41">
        <v>600</v>
      </c>
      <c r="F166" s="36">
        <v>0</v>
      </c>
      <c r="G166" s="36">
        <f>E166-F166</f>
        <v>600</v>
      </c>
      <c r="H166" s="42">
        <v>60</v>
      </c>
      <c r="I166" s="36">
        <f>G166-H166</f>
        <v>540</v>
      </c>
      <c r="J166" s="42">
        <v>1</v>
      </c>
      <c r="K166" s="140">
        <v>0</v>
      </c>
      <c r="L166" s="167">
        <v>0</v>
      </c>
      <c r="M166" s="142">
        <v>0</v>
      </c>
      <c r="N166" s="143">
        <v>200</v>
      </c>
      <c r="O166" s="39">
        <v>0</v>
      </c>
      <c r="P166" s="142">
        <f>I166-J166-K166-L166-M166-N166-O166</f>
        <v>339</v>
      </c>
      <c r="Q166" s="39" t="s">
        <v>546</v>
      </c>
      <c r="R166" s="39"/>
      <c r="S166" s="40" t="s">
        <v>32</v>
      </c>
      <c r="T166" s="138" t="s">
        <v>35</v>
      </c>
      <c r="U166" s="85">
        <v>0</v>
      </c>
      <c r="V166" s="86">
        <v>0</v>
      </c>
      <c r="W166" s="86">
        <v>0</v>
      </c>
      <c r="X166" s="87">
        <v>41783</v>
      </c>
      <c r="Y166" s="87">
        <v>41789</v>
      </c>
      <c r="Z166" s="84"/>
    </row>
    <row r="167" spans="1:26" s="21" customFormat="1" ht="15.75">
      <c r="A167" s="32">
        <v>70537</v>
      </c>
      <c r="B167" s="34" t="s">
        <v>277</v>
      </c>
      <c r="C167" s="34" t="s">
        <v>278</v>
      </c>
      <c r="D167" s="34" t="s">
        <v>279</v>
      </c>
      <c r="E167" s="41">
        <v>1600</v>
      </c>
      <c r="F167" s="36">
        <v>0</v>
      </c>
      <c r="G167" s="36">
        <f>E167-F167</f>
        <v>1600</v>
      </c>
      <c r="H167" s="42">
        <v>0</v>
      </c>
      <c r="I167" s="36">
        <f>G167-H167</f>
        <v>1600</v>
      </c>
      <c r="J167" s="42">
        <v>2</v>
      </c>
      <c r="K167" s="140">
        <v>0</v>
      </c>
      <c r="L167" s="144">
        <v>0</v>
      </c>
      <c r="M167" s="142">
        <v>0</v>
      </c>
      <c r="N167" s="144">
        <v>0</v>
      </c>
      <c r="O167" s="39">
        <v>0</v>
      </c>
      <c r="P167" s="142">
        <f>I167-J167-K167-L167-M167-N167-O167</f>
        <v>1598</v>
      </c>
      <c r="Q167" s="38" t="s">
        <v>233</v>
      </c>
      <c r="R167" s="39"/>
      <c r="S167" s="40" t="s">
        <v>32</v>
      </c>
      <c r="T167" s="138" t="s">
        <v>47</v>
      </c>
      <c r="U167" s="137">
        <v>0</v>
      </c>
      <c r="V167" s="125">
        <v>0</v>
      </c>
      <c r="W167" s="125">
        <v>0</v>
      </c>
      <c r="X167" s="87">
        <v>41783</v>
      </c>
      <c r="Y167" s="87">
        <v>41789</v>
      </c>
      <c r="Z167" s="126"/>
    </row>
    <row r="168" spans="1:26" s="21" customFormat="1" ht="15.75">
      <c r="A168" s="34">
        <v>70721</v>
      </c>
      <c r="B168" s="43" t="s">
        <v>329</v>
      </c>
      <c r="C168" s="43" t="s">
        <v>330</v>
      </c>
      <c r="D168" s="43" t="s">
        <v>331</v>
      </c>
      <c r="E168" s="41">
        <v>2600</v>
      </c>
      <c r="F168" s="36">
        <v>0</v>
      </c>
      <c r="G168" s="36">
        <f>E168-F168</f>
        <v>2600</v>
      </c>
      <c r="H168" s="42">
        <v>0</v>
      </c>
      <c r="I168" s="36">
        <f>G168-H168</f>
        <v>2600</v>
      </c>
      <c r="J168" s="42">
        <v>3</v>
      </c>
      <c r="K168" s="140">
        <v>0</v>
      </c>
      <c r="L168" s="144">
        <v>0</v>
      </c>
      <c r="M168" s="142">
        <v>0</v>
      </c>
      <c r="N168" s="144">
        <v>0</v>
      </c>
      <c r="O168" s="39">
        <v>0</v>
      </c>
      <c r="P168" s="142">
        <f>I168-J168-K168-L168-M168-N168-O168</f>
        <v>2597</v>
      </c>
      <c r="Q168" s="39" t="s">
        <v>233</v>
      </c>
      <c r="R168" s="39"/>
      <c r="S168" s="40" t="s">
        <v>32</v>
      </c>
      <c r="T168" s="138" t="s">
        <v>47</v>
      </c>
      <c r="U168" s="137">
        <v>0</v>
      </c>
      <c r="V168" s="125">
        <v>0</v>
      </c>
      <c r="W168" s="125">
        <v>0</v>
      </c>
      <c r="X168" s="87">
        <v>41783</v>
      </c>
      <c r="Y168" s="87">
        <v>41789</v>
      </c>
      <c r="Z168" s="126"/>
    </row>
    <row r="169" spans="1:26" s="21" customFormat="1" ht="15.75">
      <c r="A169" s="32">
        <v>70724</v>
      </c>
      <c r="B169" s="34" t="s">
        <v>693</v>
      </c>
      <c r="C169" s="34" t="s">
        <v>694</v>
      </c>
      <c r="D169" s="34" t="s">
        <v>695</v>
      </c>
      <c r="E169" s="41">
        <v>3000</v>
      </c>
      <c r="F169" s="36">
        <v>0</v>
      </c>
      <c r="G169" s="36">
        <f>E169-F169</f>
        <v>3000</v>
      </c>
      <c r="H169" s="42">
        <v>0</v>
      </c>
      <c r="I169" s="36">
        <f>G169-H169</f>
        <v>3000</v>
      </c>
      <c r="J169" s="42">
        <v>3</v>
      </c>
      <c r="K169" s="140">
        <v>0</v>
      </c>
      <c r="L169" s="144">
        <v>0</v>
      </c>
      <c r="M169" s="142">
        <v>0</v>
      </c>
      <c r="N169" s="144">
        <v>0</v>
      </c>
      <c r="O169" s="39">
        <v>0</v>
      </c>
      <c r="P169" s="142">
        <f>I169-J169-K169-L169-M169-N169-O169</f>
        <v>2997</v>
      </c>
      <c r="Q169" s="38" t="s">
        <v>233</v>
      </c>
      <c r="R169" s="39"/>
      <c r="S169" s="40" t="s">
        <v>32</v>
      </c>
      <c r="T169" s="138" t="s">
        <v>114</v>
      </c>
      <c r="U169" s="137">
        <v>0</v>
      </c>
      <c r="V169" s="125">
        <v>0</v>
      </c>
      <c r="W169" s="125">
        <v>0</v>
      </c>
      <c r="X169" s="87">
        <v>41783</v>
      </c>
      <c r="Y169" s="87">
        <v>41789</v>
      </c>
      <c r="Z169" s="126"/>
    </row>
    <row r="170" spans="1:26" s="21" customFormat="1" ht="15.75">
      <c r="A170" s="32">
        <v>70736</v>
      </c>
      <c r="B170" s="34" t="s">
        <v>327</v>
      </c>
      <c r="C170" s="34" t="s">
        <v>328</v>
      </c>
      <c r="D170" s="34" t="s">
        <v>46</v>
      </c>
      <c r="E170" s="41">
        <v>5400</v>
      </c>
      <c r="F170" s="36">
        <v>0</v>
      </c>
      <c r="G170" s="36">
        <f>E170-F170</f>
        <v>5400</v>
      </c>
      <c r="H170" s="42">
        <v>0</v>
      </c>
      <c r="I170" s="36">
        <f>G170-H170</f>
        <v>5400</v>
      </c>
      <c r="J170" s="42">
        <v>7</v>
      </c>
      <c r="K170" s="140">
        <v>0</v>
      </c>
      <c r="L170" s="144">
        <v>0</v>
      </c>
      <c r="M170" s="142">
        <v>0</v>
      </c>
      <c r="N170" s="144">
        <v>0</v>
      </c>
      <c r="O170" s="39">
        <v>0</v>
      </c>
      <c r="P170" s="142">
        <f>I170-J170-K170-L170-M170-N170-O170</f>
        <v>5393</v>
      </c>
      <c r="Q170" s="38" t="s">
        <v>233</v>
      </c>
      <c r="R170" s="39"/>
      <c r="S170" s="40" t="s">
        <v>32</v>
      </c>
      <c r="T170" s="138" t="s">
        <v>47</v>
      </c>
      <c r="U170" s="137">
        <v>0</v>
      </c>
      <c r="V170" s="125">
        <v>0</v>
      </c>
      <c r="W170" s="125">
        <v>0</v>
      </c>
      <c r="X170" s="87">
        <v>41783</v>
      </c>
      <c r="Y170" s="87">
        <v>41789</v>
      </c>
      <c r="Z170" s="126"/>
    </row>
    <row r="171" spans="1:26" s="21" customFormat="1" ht="15.75">
      <c r="A171" s="32">
        <v>70757</v>
      </c>
      <c r="B171" s="32" t="s">
        <v>710</v>
      </c>
      <c r="C171" s="32" t="s">
        <v>711</v>
      </c>
      <c r="D171" s="32" t="s">
        <v>304</v>
      </c>
      <c r="E171" s="41">
        <v>1000</v>
      </c>
      <c r="F171" s="36">
        <v>0</v>
      </c>
      <c r="G171" s="36">
        <f>E171-F171</f>
        <v>1000</v>
      </c>
      <c r="H171" s="42">
        <v>0</v>
      </c>
      <c r="I171" s="36">
        <f>G171-H171</f>
        <v>1000</v>
      </c>
      <c r="J171" s="42">
        <v>1</v>
      </c>
      <c r="K171" s="140">
        <v>0</v>
      </c>
      <c r="L171" s="144">
        <v>0</v>
      </c>
      <c r="M171" s="142">
        <v>0</v>
      </c>
      <c r="N171" s="144">
        <v>0</v>
      </c>
      <c r="O171" s="39">
        <v>0</v>
      </c>
      <c r="P171" s="142">
        <f>I171-J171-K171-L171-M171-N171-O171</f>
        <v>999</v>
      </c>
      <c r="Q171" s="38" t="s">
        <v>233</v>
      </c>
      <c r="R171" s="39"/>
      <c r="S171" s="40" t="s">
        <v>32</v>
      </c>
      <c r="T171" s="138" t="s">
        <v>114</v>
      </c>
      <c r="U171" s="137">
        <v>0</v>
      </c>
      <c r="V171" s="125">
        <v>0</v>
      </c>
      <c r="W171" s="125">
        <v>0</v>
      </c>
      <c r="X171" s="87">
        <v>41783</v>
      </c>
      <c r="Y171" s="87">
        <v>41789</v>
      </c>
      <c r="Z171" s="126"/>
    </row>
    <row r="172" spans="1:26" s="21" customFormat="1" ht="15.75">
      <c r="A172" s="32">
        <v>70848</v>
      </c>
      <c r="B172" s="34" t="s">
        <v>708</v>
      </c>
      <c r="C172" s="34" t="s">
        <v>64</v>
      </c>
      <c r="D172" s="34" t="s">
        <v>709</v>
      </c>
      <c r="E172" s="41">
        <v>1000</v>
      </c>
      <c r="F172" s="36">
        <v>0</v>
      </c>
      <c r="G172" s="36">
        <f>E172-F172</f>
        <v>1000</v>
      </c>
      <c r="H172" s="42">
        <v>0</v>
      </c>
      <c r="I172" s="36">
        <f>G172-H172</f>
        <v>1000</v>
      </c>
      <c r="J172" s="42">
        <v>1</v>
      </c>
      <c r="K172" s="140">
        <v>0</v>
      </c>
      <c r="L172" s="144">
        <v>0</v>
      </c>
      <c r="M172" s="142">
        <v>0</v>
      </c>
      <c r="N172" s="144">
        <v>0</v>
      </c>
      <c r="O172" s="39">
        <v>0</v>
      </c>
      <c r="P172" s="142">
        <f>I172-J172-K172-L172-M172-N172-O172</f>
        <v>999</v>
      </c>
      <c r="Q172" s="38" t="s">
        <v>233</v>
      </c>
      <c r="R172" s="39"/>
      <c r="S172" s="40" t="s">
        <v>32</v>
      </c>
      <c r="T172" s="138" t="s">
        <v>114</v>
      </c>
      <c r="U172" s="137">
        <v>0</v>
      </c>
      <c r="V172" s="125">
        <v>0</v>
      </c>
      <c r="W172" s="125">
        <v>0</v>
      </c>
      <c r="X172" s="87">
        <v>41783</v>
      </c>
      <c r="Y172" s="87">
        <v>41789</v>
      </c>
      <c r="Z172" s="126"/>
    </row>
    <row r="173" spans="1:26" s="21" customFormat="1" ht="15.75">
      <c r="A173" s="32">
        <v>70853</v>
      </c>
      <c r="B173" s="34" t="s">
        <v>325</v>
      </c>
      <c r="C173" s="34" t="s">
        <v>324</v>
      </c>
      <c r="D173" s="34" t="s">
        <v>326</v>
      </c>
      <c r="E173" s="41">
        <v>2600</v>
      </c>
      <c r="F173" s="36">
        <v>0</v>
      </c>
      <c r="G173" s="36">
        <f>E173-F173</f>
        <v>2600</v>
      </c>
      <c r="H173" s="42">
        <v>0</v>
      </c>
      <c r="I173" s="36">
        <f>G173-H173</f>
        <v>2600</v>
      </c>
      <c r="J173" s="42">
        <v>3</v>
      </c>
      <c r="K173" s="140">
        <v>0</v>
      </c>
      <c r="L173" s="144">
        <v>0</v>
      </c>
      <c r="M173" s="142">
        <v>0</v>
      </c>
      <c r="N173" s="144">
        <v>0</v>
      </c>
      <c r="O173" s="39">
        <v>0</v>
      </c>
      <c r="P173" s="142">
        <f>I173-J173-K173-L173-M173-N173-O173</f>
        <v>2597</v>
      </c>
      <c r="Q173" s="38" t="s">
        <v>233</v>
      </c>
      <c r="R173" s="39"/>
      <c r="S173" s="40" t="s">
        <v>32</v>
      </c>
      <c r="T173" s="138" t="s">
        <v>47</v>
      </c>
      <c r="U173" s="137">
        <v>0</v>
      </c>
      <c r="V173" s="125">
        <v>0</v>
      </c>
      <c r="W173" s="125">
        <v>0</v>
      </c>
      <c r="X173" s="87">
        <v>41783</v>
      </c>
      <c r="Y173" s="87">
        <v>41789</v>
      </c>
      <c r="Z173" s="126"/>
    </row>
    <row r="174" spans="1:26" s="21" customFormat="1" ht="15.75">
      <c r="A174" s="46">
        <v>70861</v>
      </c>
      <c r="B174" s="44" t="s">
        <v>181</v>
      </c>
      <c r="C174" s="44" t="s">
        <v>182</v>
      </c>
      <c r="D174" s="44" t="s">
        <v>183</v>
      </c>
      <c r="E174" s="41">
        <v>1600</v>
      </c>
      <c r="F174" s="36">
        <v>0</v>
      </c>
      <c r="G174" s="36">
        <f>E174-F174</f>
        <v>1600</v>
      </c>
      <c r="H174" s="42">
        <v>160</v>
      </c>
      <c r="I174" s="36">
        <f>G174-H174</f>
        <v>1440</v>
      </c>
      <c r="J174" s="42">
        <v>2</v>
      </c>
      <c r="K174" s="140">
        <v>0</v>
      </c>
      <c r="L174" s="144">
        <v>0</v>
      </c>
      <c r="M174" s="142">
        <v>0</v>
      </c>
      <c r="N174" s="144">
        <v>0</v>
      </c>
      <c r="O174" s="39">
        <v>0</v>
      </c>
      <c r="P174" s="142">
        <f>I174-J174-K174-L174-M174-N174-O174</f>
        <v>1438</v>
      </c>
      <c r="Q174" s="38" t="s">
        <v>184</v>
      </c>
      <c r="R174" s="39" t="s">
        <v>185</v>
      </c>
      <c r="S174" s="40" t="s">
        <v>32</v>
      </c>
      <c r="T174" s="138" t="s">
        <v>47</v>
      </c>
      <c r="U174" s="85">
        <v>0</v>
      </c>
      <c r="V174" s="86">
        <v>0</v>
      </c>
      <c r="W174" s="86">
        <v>0</v>
      </c>
      <c r="X174" s="87">
        <v>41783</v>
      </c>
      <c r="Y174" s="87">
        <v>41789</v>
      </c>
      <c r="Z174" s="84"/>
    </row>
    <row r="175" spans="1:26" s="21" customFormat="1" ht="15.75">
      <c r="A175" s="32">
        <v>70907</v>
      </c>
      <c r="B175" s="32" t="s">
        <v>705</v>
      </c>
      <c r="C175" s="32" t="s">
        <v>621</v>
      </c>
      <c r="D175" s="32" t="s">
        <v>704</v>
      </c>
      <c r="E175" s="41">
        <v>2200</v>
      </c>
      <c r="F175" s="36">
        <v>0</v>
      </c>
      <c r="G175" s="36">
        <f>E175-F175</f>
        <v>2200</v>
      </c>
      <c r="H175" s="42">
        <v>0</v>
      </c>
      <c r="I175" s="36">
        <f>G175-H175</f>
        <v>2200</v>
      </c>
      <c r="J175" s="42">
        <v>3</v>
      </c>
      <c r="K175" s="140">
        <v>0</v>
      </c>
      <c r="L175" s="144">
        <v>0</v>
      </c>
      <c r="M175" s="142">
        <v>0</v>
      </c>
      <c r="N175" s="144">
        <v>0</v>
      </c>
      <c r="O175" s="39">
        <v>0</v>
      </c>
      <c r="P175" s="142">
        <f>I175-J175-K175-L175-M175-N175-O175</f>
        <v>2197</v>
      </c>
      <c r="Q175" s="44" t="s">
        <v>233</v>
      </c>
      <c r="R175" s="44"/>
      <c r="S175" s="45" t="s">
        <v>32</v>
      </c>
      <c r="T175" s="44" t="s">
        <v>175</v>
      </c>
      <c r="U175" s="137">
        <v>0</v>
      </c>
      <c r="V175" s="125">
        <v>0</v>
      </c>
      <c r="W175" s="125">
        <v>0</v>
      </c>
      <c r="X175" s="87">
        <v>41783</v>
      </c>
      <c r="Y175" s="87">
        <v>41789</v>
      </c>
      <c r="Z175" s="126"/>
    </row>
    <row r="176" spans="1:26" s="21" customFormat="1" ht="15.75">
      <c r="A176" s="32">
        <v>70908</v>
      </c>
      <c r="B176" s="34" t="s">
        <v>186</v>
      </c>
      <c r="C176" s="34" t="s">
        <v>187</v>
      </c>
      <c r="D176" s="34" t="s">
        <v>46</v>
      </c>
      <c r="E176" s="41">
        <v>7400</v>
      </c>
      <c r="F176" s="36">
        <v>0</v>
      </c>
      <c r="G176" s="36">
        <f>E176-F176</f>
        <v>7400</v>
      </c>
      <c r="H176" s="42">
        <v>740</v>
      </c>
      <c r="I176" s="36">
        <f>G176-H176</f>
        <v>6660</v>
      </c>
      <c r="J176" s="42">
        <v>9</v>
      </c>
      <c r="K176" s="140">
        <v>0</v>
      </c>
      <c r="L176" s="144">
        <v>0</v>
      </c>
      <c r="M176" s="142">
        <v>0</v>
      </c>
      <c r="N176" s="144">
        <v>0</v>
      </c>
      <c r="O176" s="39">
        <v>0</v>
      </c>
      <c r="P176" s="142">
        <f>I176-J176-K176-L176-M176-N176-O176</f>
        <v>6651</v>
      </c>
      <c r="Q176" s="38" t="s">
        <v>188</v>
      </c>
      <c r="R176" s="39"/>
      <c r="S176" s="40" t="s">
        <v>32</v>
      </c>
      <c r="T176" s="138" t="s">
        <v>47</v>
      </c>
      <c r="U176" s="85">
        <v>0</v>
      </c>
      <c r="V176" s="86">
        <v>0</v>
      </c>
      <c r="W176" s="86">
        <v>0</v>
      </c>
      <c r="X176" s="87">
        <v>41783</v>
      </c>
      <c r="Y176" s="87">
        <v>41789</v>
      </c>
      <c r="Z176" s="84"/>
    </row>
    <row r="177" spans="1:26" s="21" customFormat="1" ht="15.75">
      <c r="A177" s="32">
        <v>70953</v>
      </c>
      <c r="B177" s="34" t="s">
        <v>321</v>
      </c>
      <c r="C177" s="34" t="s">
        <v>322</v>
      </c>
      <c r="D177" s="34" t="s">
        <v>323</v>
      </c>
      <c r="E177" s="41">
        <v>1000</v>
      </c>
      <c r="F177" s="36">
        <v>0</v>
      </c>
      <c r="G177" s="36">
        <f>E177-F177</f>
        <v>1000</v>
      </c>
      <c r="H177" s="42">
        <v>0</v>
      </c>
      <c r="I177" s="36">
        <f>G177-H177</f>
        <v>1000</v>
      </c>
      <c r="J177" s="42">
        <v>1</v>
      </c>
      <c r="K177" s="140">
        <v>0</v>
      </c>
      <c r="L177" s="144">
        <v>0</v>
      </c>
      <c r="M177" s="142">
        <v>0</v>
      </c>
      <c r="N177" s="144">
        <v>0</v>
      </c>
      <c r="O177" s="39">
        <v>0</v>
      </c>
      <c r="P177" s="142">
        <f>I177-J177-K177-L177-M177-N177-O177</f>
        <v>999</v>
      </c>
      <c r="Q177" s="39" t="s">
        <v>233</v>
      </c>
      <c r="R177" s="39"/>
      <c r="S177" s="40" t="s">
        <v>32</v>
      </c>
      <c r="T177" s="138" t="s">
        <v>47</v>
      </c>
      <c r="U177" s="137">
        <v>0</v>
      </c>
      <c r="V177" s="125">
        <v>0</v>
      </c>
      <c r="W177" s="125">
        <v>0</v>
      </c>
      <c r="X177" s="87">
        <v>41783</v>
      </c>
      <c r="Y177" s="87">
        <v>41789</v>
      </c>
      <c r="Z177" s="126"/>
    </row>
    <row r="178" spans="1:26" s="21" customFormat="1" ht="15.75">
      <c r="A178" s="32">
        <v>70979</v>
      </c>
      <c r="B178" s="34" t="s">
        <v>706</v>
      </c>
      <c r="C178" s="34" t="s">
        <v>707</v>
      </c>
      <c r="D178" s="34" t="s">
        <v>46</v>
      </c>
      <c r="E178" s="41">
        <v>1000</v>
      </c>
      <c r="F178" s="36">
        <v>0</v>
      </c>
      <c r="G178" s="36">
        <f>E178-F178</f>
        <v>1000</v>
      </c>
      <c r="H178" s="42">
        <v>0</v>
      </c>
      <c r="I178" s="36">
        <f>G178-H178</f>
        <v>1000</v>
      </c>
      <c r="J178" s="42">
        <v>1</v>
      </c>
      <c r="K178" s="140">
        <v>0</v>
      </c>
      <c r="L178" s="144">
        <v>0</v>
      </c>
      <c r="M178" s="142">
        <v>0</v>
      </c>
      <c r="N178" s="144">
        <v>0</v>
      </c>
      <c r="O178" s="39">
        <v>0</v>
      </c>
      <c r="P178" s="142">
        <f>I178-J178-K178-L178-M178-N178-O178</f>
        <v>999</v>
      </c>
      <c r="Q178" s="38" t="s">
        <v>233</v>
      </c>
      <c r="R178" s="39"/>
      <c r="S178" s="40" t="s">
        <v>32</v>
      </c>
      <c r="T178" s="138" t="s">
        <v>175</v>
      </c>
      <c r="U178" s="137">
        <v>0</v>
      </c>
      <c r="V178" s="125">
        <v>0</v>
      </c>
      <c r="W178" s="125">
        <v>0</v>
      </c>
      <c r="X178" s="87">
        <v>41783</v>
      </c>
      <c r="Y178" s="87">
        <v>41789</v>
      </c>
      <c r="Z178" s="126"/>
    </row>
    <row r="179" spans="1:26" s="21" customFormat="1" ht="15.75">
      <c r="A179" s="32">
        <v>70988</v>
      </c>
      <c r="B179" s="34" t="s">
        <v>721</v>
      </c>
      <c r="C179" s="34" t="s">
        <v>722</v>
      </c>
      <c r="D179" s="34" t="s">
        <v>46</v>
      </c>
      <c r="E179" s="41">
        <v>600</v>
      </c>
      <c r="F179" s="36">
        <v>0</v>
      </c>
      <c r="G179" s="36">
        <f>E179-F179</f>
        <v>600</v>
      </c>
      <c r="H179" s="42">
        <v>0</v>
      </c>
      <c r="I179" s="36">
        <f>G179-H179</f>
        <v>600</v>
      </c>
      <c r="J179" s="42">
        <v>1</v>
      </c>
      <c r="K179" s="140">
        <v>0</v>
      </c>
      <c r="L179" s="144">
        <v>0</v>
      </c>
      <c r="M179" s="142">
        <v>0</v>
      </c>
      <c r="N179" s="144">
        <v>0</v>
      </c>
      <c r="O179" s="39">
        <v>0</v>
      </c>
      <c r="P179" s="142">
        <f>I179-J179-K179-L179-M179-N179-O179</f>
        <v>599</v>
      </c>
      <c r="Q179" s="38" t="s">
        <v>233</v>
      </c>
      <c r="R179" s="39"/>
      <c r="S179" s="40" t="s">
        <v>32</v>
      </c>
      <c r="T179" s="138" t="s">
        <v>33</v>
      </c>
      <c r="U179" s="137">
        <v>0</v>
      </c>
      <c r="V179" s="125">
        <v>0</v>
      </c>
      <c r="W179" s="125">
        <v>0</v>
      </c>
      <c r="X179" s="87">
        <v>41783</v>
      </c>
      <c r="Y179" s="87">
        <v>41789</v>
      </c>
      <c r="Z179" s="126"/>
    </row>
    <row r="180" spans="1:26" s="21" customFormat="1" ht="15.75">
      <c r="A180" s="34">
        <v>70996</v>
      </c>
      <c r="B180" s="43" t="s">
        <v>719</v>
      </c>
      <c r="C180" s="43" t="s">
        <v>720</v>
      </c>
      <c r="D180" s="43" t="s">
        <v>172</v>
      </c>
      <c r="E180" s="44">
        <v>600</v>
      </c>
      <c r="F180" s="36">
        <v>0</v>
      </c>
      <c r="G180" s="36">
        <f>E180-F180</f>
        <v>600</v>
      </c>
      <c r="H180" s="42">
        <v>0</v>
      </c>
      <c r="I180" s="36">
        <f>G180-H180</f>
        <v>600</v>
      </c>
      <c r="J180" s="44">
        <v>1</v>
      </c>
      <c r="K180" s="83">
        <v>0</v>
      </c>
      <c r="L180" s="144">
        <v>0</v>
      </c>
      <c r="M180" s="142">
        <v>0</v>
      </c>
      <c r="N180" s="144">
        <v>0</v>
      </c>
      <c r="O180" s="39">
        <v>0</v>
      </c>
      <c r="P180" s="142">
        <f>I180-J180-K180-L180-M180-N180-O180</f>
        <v>599</v>
      </c>
      <c r="Q180" s="38" t="s">
        <v>233</v>
      </c>
      <c r="R180" s="39"/>
      <c r="S180" s="40" t="s">
        <v>32</v>
      </c>
      <c r="T180" s="138" t="s">
        <v>306</v>
      </c>
      <c r="U180" s="137">
        <v>0</v>
      </c>
      <c r="V180" s="125">
        <v>0</v>
      </c>
      <c r="W180" s="125">
        <v>0</v>
      </c>
      <c r="X180" s="87">
        <v>41783</v>
      </c>
      <c r="Y180" s="87">
        <v>41789</v>
      </c>
      <c r="Z180" s="126"/>
    </row>
    <row r="181" spans="1:26" s="21" customFormat="1" ht="15.75">
      <c r="A181" s="32">
        <v>71001</v>
      </c>
      <c r="B181" s="34" t="s">
        <v>703</v>
      </c>
      <c r="C181" s="34" t="s">
        <v>276</v>
      </c>
      <c r="D181" s="34" t="s">
        <v>704</v>
      </c>
      <c r="E181" s="41">
        <v>2200</v>
      </c>
      <c r="F181" s="36">
        <v>0</v>
      </c>
      <c r="G181" s="36">
        <f>E181-F181</f>
        <v>2200</v>
      </c>
      <c r="H181" s="42">
        <v>0</v>
      </c>
      <c r="I181" s="36">
        <f>G181-H181</f>
        <v>2200</v>
      </c>
      <c r="J181" s="42">
        <v>3</v>
      </c>
      <c r="K181" s="140">
        <v>0</v>
      </c>
      <c r="L181" s="144">
        <v>0</v>
      </c>
      <c r="M181" s="142">
        <v>0</v>
      </c>
      <c r="N181" s="144">
        <v>0</v>
      </c>
      <c r="O181" s="39">
        <v>0</v>
      </c>
      <c r="P181" s="142">
        <f>I181-J181-K181-L181-M181-N181-O181</f>
        <v>2197</v>
      </c>
      <c r="Q181" s="38" t="s">
        <v>233</v>
      </c>
      <c r="R181" s="39"/>
      <c r="S181" s="40" t="s">
        <v>32</v>
      </c>
      <c r="T181" s="138" t="s">
        <v>175</v>
      </c>
      <c r="U181" s="137">
        <v>0</v>
      </c>
      <c r="V181" s="125">
        <v>0</v>
      </c>
      <c r="W181" s="125">
        <v>0</v>
      </c>
      <c r="X181" s="87">
        <v>41783</v>
      </c>
      <c r="Y181" s="87">
        <v>41789</v>
      </c>
      <c r="Z181" s="126"/>
    </row>
    <row r="182" spans="1:26" s="21" customFormat="1" ht="15.75">
      <c r="A182" s="32">
        <v>71003</v>
      </c>
      <c r="B182" s="34" t="s">
        <v>717</v>
      </c>
      <c r="C182" s="34" t="s">
        <v>718</v>
      </c>
      <c r="D182" s="34" t="s">
        <v>193</v>
      </c>
      <c r="E182" s="41">
        <v>600</v>
      </c>
      <c r="F182" s="36">
        <v>0</v>
      </c>
      <c r="G182" s="36">
        <f>E182-F182</f>
        <v>600</v>
      </c>
      <c r="H182" s="42">
        <v>0</v>
      </c>
      <c r="I182" s="36">
        <f>G182-H182</f>
        <v>600</v>
      </c>
      <c r="J182" s="42">
        <v>1</v>
      </c>
      <c r="K182" s="140">
        <v>0</v>
      </c>
      <c r="L182" s="144">
        <v>0</v>
      </c>
      <c r="M182" s="142">
        <v>0</v>
      </c>
      <c r="N182" s="144">
        <v>0</v>
      </c>
      <c r="O182" s="39">
        <v>0</v>
      </c>
      <c r="P182" s="142">
        <f>I182-J182-K182-L182-M182-N182-O182</f>
        <v>599</v>
      </c>
      <c r="Q182" s="38" t="s">
        <v>233</v>
      </c>
      <c r="R182" s="39"/>
      <c r="S182" s="40" t="s">
        <v>32</v>
      </c>
      <c r="T182" s="138" t="s">
        <v>54</v>
      </c>
      <c r="U182" s="137">
        <v>0</v>
      </c>
      <c r="V182" s="125">
        <v>0</v>
      </c>
      <c r="W182" s="125">
        <v>0</v>
      </c>
      <c r="X182" s="87">
        <v>41783</v>
      </c>
      <c r="Y182" s="87">
        <v>41789</v>
      </c>
      <c r="Z182" s="126"/>
    </row>
    <row r="183" spans="1:26" s="21" customFormat="1" ht="15.75">
      <c r="A183" s="32">
        <v>71005</v>
      </c>
      <c r="B183" s="34" t="s">
        <v>701</v>
      </c>
      <c r="C183" s="34" t="s">
        <v>702</v>
      </c>
      <c r="D183" s="34" t="s">
        <v>172</v>
      </c>
      <c r="E183" s="41">
        <v>2200</v>
      </c>
      <c r="F183" s="36">
        <v>0</v>
      </c>
      <c r="G183" s="36">
        <f>E183-F183</f>
        <v>2200</v>
      </c>
      <c r="H183" s="42">
        <v>0</v>
      </c>
      <c r="I183" s="36">
        <f>G183-H183</f>
        <v>2200</v>
      </c>
      <c r="J183" s="42">
        <v>3</v>
      </c>
      <c r="K183" s="140">
        <v>0</v>
      </c>
      <c r="L183" s="144">
        <v>0</v>
      </c>
      <c r="M183" s="142">
        <v>0</v>
      </c>
      <c r="N183" s="144">
        <v>0</v>
      </c>
      <c r="O183" s="39">
        <v>0</v>
      </c>
      <c r="P183" s="142">
        <f>I183-J183-K183-L183-M183-N183-O183</f>
        <v>2197</v>
      </c>
      <c r="Q183" s="38" t="s">
        <v>233</v>
      </c>
      <c r="R183" s="39"/>
      <c r="S183" s="40" t="s">
        <v>32</v>
      </c>
      <c r="T183" s="138" t="s">
        <v>33</v>
      </c>
      <c r="U183" s="137">
        <v>0</v>
      </c>
      <c r="V183" s="125">
        <v>0</v>
      </c>
      <c r="W183" s="125">
        <v>0</v>
      </c>
      <c r="X183" s="87">
        <v>41783</v>
      </c>
      <c r="Y183" s="87">
        <v>41789</v>
      </c>
      <c r="Z183" s="126"/>
    </row>
    <row r="184" spans="1:26" s="21" customFormat="1" ht="15.75">
      <c r="A184" s="32">
        <v>71008</v>
      </c>
      <c r="B184" s="33" t="s">
        <v>557</v>
      </c>
      <c r="C184" s="34" t="s">
        <v>558</v>
      </c>
      <c r="D184" s="34" t="s">
        <v>326</v>
      </c>
      <c r="E184" s="41">
        <v>600</v>
      </c>
      <c r="F184" s="36">
        <v>0</v>
      </c>
      <c r="G184" s="36">
        <f>E184-F184</f>
        <v>600</v>
      </c>
      <c r="H184" s="42">
        <v>60</v>
      </c>
      <c r="I184" s="36">
        <f>G184-H184</f>
        <v>540</v>
      </c>
      <c r="J184" s="42">
        <v>1</v>
      </c>
      <c r="K184" s="140">
        <v>0</v>
      </c>
      <c r="L184" s="167">
        <v>0</v>
      </c>
      <c r="M184" s="142">
        <v>0</v>
      </c>
      <c r="N184" s="143">
        <v>200</v>
      </c>
      <c r="O184" s="39">
        <v>0</v>
      </c>
      <c r="P184" s="142">
        <f>I184-J184-K184-L184-M184-N184-O184</f>
        <v>339</v>
      </c>
      <c r="Q184" s="38" t="s">
        <v>559</v>
      </c>
      <c r="R184" s="39" t="s">
        <v>560</v>
      </c>
      <c r="S184" s="40" t="s">
        <v>32</v>
      </c>
      <c r="T184" s="138" t="s">
        <v>47</v>
      </c>
      <c r="U184" s="85">
        <v>0</v>
      </c>
      <c r="V184" s="86">
        <v>0</v>
      </c>
      <c r="W184" s="86">
        <v>0</v>
      </c>
      <c r="X184" s="87">
        <v>41783</v>
      </c>
      <c r="Y184" s="87">
        <v>41789</v>
      </c>
      <c r="Z184" s="84"/>
    </row>
    <row r="185" spans="1:26" s="21" customFormat="1" ht="15.75">
      <c r="A185" s="32">
        <v>71016</v>
      </c>
      <c r="B185" s="34" t="s">
        <v>715</v>
      </c>
      <c r="C185" s="34" t="s">
        <v>650</v>
      </c>
      <c r="D185" s="34" t="s">
        <v>716</v>
      </c>
      <c r="E185" s="41">
        <v>600</v>
      </c>
      <c r="F185" s="36">
        <v>0</v>
      </c>
      <c r="G185" s="36">
        <f>E185-F185</f>
        <v>600</v>
      </c>
      <c r="H185" s="42">
        <v>0</v>
      </c>
      <c r="I185" s="36">
        <f>G185-H185</f>
        <v>600</v>
      </c>
      <c r="J185" s="42">
        <v>1</v>
      </c>
      <c r="K185" s="140">
        <v>0</v>
      </c>
      <c r="L185" s="144">
        <v>0</v>
      </c>
      <c r="M185" s="142">
        <v>0</v>
      </c>
      <c r="N185" s="144">
        <v>0</v>
      </c>
      <c r="O185" s="39">
        <v>0</v>
      </c>
      <c r="P185" s="142">
        <f>I185-J185-K185-L185-M185-N185-O185</f>
        <v>599</v>
      </c>
      <c r="Q185" s="39" t="s">
        <v>233</v>
      </c>
      <c r="R185" s="39"/>
      <c r="S185" s="40" t="s">
        <v>32</v>
      </c>
      <c r="T185" s="138" t="s">
        <v>47</v>
      </c>
      <c r="U185" s="137">
        <v>0</v>
      </c>
      <c r="V185" s="125">
        <v>0</v>
      </c>
      <c r="W185" s="125">
        <v>0</v>
      </c>
      <c r="X185" s="87">
        <v>41783</v>
      </c>
      <c r="Y185" s="87">
        <v>41789</v>
      </c>
      <c r="Z185" s="126"/>
    </row>
    <row r="186" spans="1:26" s="21" customFormat="1" ht="15.75">
      <c r="A186" s="32">
        <v>71024</v>
      </c>
      <c r="B186" s="34"/>
      <c r="C186" s="34" t="s">
        <v>554</v>
      </c>
      <c r="D186" s="34"/>
      <c r="E186" s="41">
        <v>2200</v>
      </c>
      <c r="F186" s="36">
        <v>0</v>
      </c>
      <c r="G186" s="36">
        <f>E186-F186</f>
        <v>2200</v>
      </c>
      <c r="H186" s="42">
        <v>220</v>
      </c>
      <c r="I186" s="36">
        <f>G186-H186</f>
        <v>1980</v>
      </c>
      <c r="J186" s="42">
        <v>3</v>
      </c>
      <c r="K186" s="140">
        <v>0</v>
      </c>
      <c r="L186" s="167">
        <v>0</v>
      </c>
      <c r="M186" s="142">
        <v>0</v>
      </c>
      <c r="N186" s="143">
        <v>200</v>
      </c>
      <c r="O186" s="39">
        <v>0</v>
      </c>
      <c r="P186" s="142">
        <f>I186-J186-K186-L186-M186-N186-O186</f>
        <v>1777</v>
      </c>
      <c r="Q186" s="38" t="s">
        <v>555</v>
      </c>
      <c r="R186" s="39" t="s">
        <v>556</v>
      </c>
      <c r="S186" s="40" t="s">
        <v>32</v>
      </c>
      <c r="T186" s="138" t="s">
        <v>35</v>
      </c>
      <c r="U186" s="85">
        <v>0</v>
      </c>
      <c r="V186" s="86">
        <v>0</v>
      </c>
      <c r="W186" s="86">
        <v>0</v>
      </c>
      <c r="X186" s="87">
        <v>41783</v>
      </c>
      <c r="Y186" s="87">
        <v>41789</v>
      </c>
      <c r="Z186" s="84"/>
    </row>
    <row r="187" spans="1:26" s="21" customFormat="1" ht="15.75">
      <c r="A187" s="32">
        <v>71037</v>
      </c>
      <c r="B187" s="34" t="s">
        <v>712</v>
      </c>
      <c r="C187" s="34" t="s">
        <v>713</v>
      </c>
      <c r="D187" s="34" t="s">
        <v>714</v>
      </c>
      <c r="E187" s="41">
        <v>600</v>
      </c>
      <c r="F187" s="36">
        <v>0</v>
      </c>
      <c r="G187" s="36">
        <f>E187-F187</f>
        <v>600</v>
      </c>
      <c r="H187" s="42">
        <v>0</v>
      </c>
      <c r="I187" s="36">
        <f>G187-H187</f>
        <v>600</v>
      </c>
      <c r="J187" s="42">
        <v>1</v>
      </c>
      <c r="K187" s="140">
        <v>0</v>
      </c>
      <c r="L187" s="144">
        <v>0</v>
      </c>
      <c r="M187" s="142">
        <v>0</v>
      </c>
      <c r="N187" s="144">
        <v>0</v>
      </c>
      <c r="O187" s="39">
        <v>0</v>
      </c>
      <c r="P187" s="142">
        <f>I187-J187-K187-L187-M187-N187-O187</f>
        <v>599</v>
      </c>
      <c r="Q187" s="44" t="s">
        <v>233</v>
      </c>
      <c r="R187" s="44"/>
      <c r="S187" s="45" t="s">
        <v>32</v>
      </c>
      <c r="T187" s="138" t="s">
        <v>33</v>
      </c>
      <c r="U187" s="137">
        <v>0</v>
      </c>
      <c r="V187" s="125">
        <v>0</v>
      </c>
      <c r="W187" s="125">
        <v>0</v>
      </c>
      <c r="X187" s="87">
        <v>41783</v>
      </c>
      <c r="Y187" s="87">
        <v>41789</v>
      </c>
      <c r="Z187" s="126"/>
    </row>
    <row r="188" spans="1:26" s="21" customFormat="1" ht="15.75">
      <c r="A188" s="34">
        <v>71044</v>
      </c>
      <c r="B188" s="43" t="s">
        <v>699</v>
      </c>
      <c r="C188" s="43" t="s">
        <v>700</v>
      </c>
      <c r="D188" s="43" t="s">
        <v>440</v>
      </c>
      <c r="E188" s="44">
        <v>2200</v>
      </c>
      <c r="F188" s="36">
        <v>0</v>
      </c>
      <c r="G188" s="36">
        <f>E188-F188</f>
        <v>2200</v>
      </c>
      <c r="H188" s="42">
        <v>0</v>
      </c>
      <c r="I188" s="36">
        <f>G188-H188</f>
        <v>2200</v>
      </c>
      <c r="J188" s="44">
        <v>3</v>
      </c>
      <c r="K188" s="83">
        <v>0</v>
      </c>
      <c r="L188" s="144">
        <v>0</v>
      </c>
      <c r="M188" s="142">
        <v>0</v>
      </c>
      <c r="N188" s="144">
        <v>0</v>
      </c>
      <c r="O188" s="39">
        <v>0</v>
      </c>
      <c r="P188" s="142">
        <f>I188-J188-K188-L188-M188-N188-O188</f>
        <v>2197</v>
      </c>
      <c r="Q188" s="39" t="s">
        <v>233</v>
      </c>
      <c r="R188" s="39"/>
      <c r="S188" s="40" t="s">
        <v>32</v>
      </c>
      <c r="T188" s="138" t="s">
        <v>114</v>
      </c>
      <c r="U188" s="137">
        <v>0</v>
      </c>
      <c r="V188" s="125">
        <v>0</v>
      </c>
      <c r="W188" s="125">
        <v>0</v>
      </c>
      <c r="X188" s="87">
        <v>41783</v>
      </c>
      <c r="Y188" s="87">
        <v>41789</v>
      </c>
      <c r="Z188" s="126"/>
    </row>
    <row r="189" spans="1:26" s="21" customFormat="1" ht="15.75">
      <c r="A189" s="32">
        <v>71046</v>
      </c>
      <c r="B189" s="34" t="s">
        <v>697</v>
      </c>
      <c r="C189" s="34" t="s">
        <v>698</v>
      </c>
      <c r="D189" s="34" t="s">
        <v>134</v>
      </c>
      <c r="E189" s="41">
        <v>2200</v>
      </c>
      <c r="F189" s="36">
        <v>0</v>
      </c>
      <c r="G189" s="36">
        <f>E189-F189</f>
        <v>2200</v>
      </c>
      <c r="H189" s="42">
        <v>0</v>
      </c>
      <c r="I189" s="36">
        <f>G189-H189</f>
        <v>2200</v>
      </c>
      <c r="J189" s="42">
        <v>3</v>
      </c>
      <c r="K189" s="140">
        <v>0</v>
      </c>
      <c r="L189" s="144">
        <v>0</v>
      </c>
      <c r="M189" s="142">
        <v>0</v>
      </c>
      <c r="N189" s="144">
        <v>0</v>
      </c>
      <c r="O189" s="39">
        <v>0</v>
      </c>
      <c r="P189" s="142">
        <f>I189-J189-K189-L189-M189-N189-O189</f>
        <v>2197</v>
      </c>
      <c r="Q189" s="38" t="s">
        <v>233</v>
      </c>
      <c r="R189" s="39"/>
      <c r="S189" s="40" t="s">
        <v>32</v>
      </c>
      <c r="T189" s="138" t="s">
        <v>114</v>
      </c>
      <c r="U189" s="137">
        <v>0</v>
      </c>
      <c r="V189" s="125">
        <v>0</v>
      </c>
      <c r="W189" s="125">
        <v>0</v>
      </c>
      <c r="X189" s="87">
        <v>41783</v>
      </c>
      <c r="Y189" s="87">
        <v>41789</v>
      </c>
      <c r="Z189" s="126"/>
    </row>
    <row r="190" spans="1:26" s="21" customFormat="1" ht="15.75">
      <c r="A190" s="32">
        <v>71048</v>
      </c>
      <c r="B190" s="33" t="s">
        <v>696</v>
      </c>
      <c r="C190" s="34" t="s">
        <v>127</v>
      </c>
      <c r="D190" s="34" t="s">
        <v>293</v>
      </c>
      <c r="E190" s="41">
        <v>2200</v>
      </c>
      <c r="F190" s="36">
        <v>0</v>
      </c>
      <c r="G190" s="36">
        <f>E190-F190</f>
        <v>2200</v>
      </c>
      <c r="H190" s="42">
        <v>0</v>
      </c>
      <c r="I190" s="36">
        <f>G190-H190</f>
        <v>2200</v>
      </c>
      <c r="J190" s="42">
        <v>3</v>
      </c>
      <c r="K190" s="140">
        <v>0</v>
      </c>
      <c r="L190" s="144">
        <v>0</v>
      </c>
      <c r="M190" s="142">
        <v>0</v>
      </c>
      <c r="N190" s="144">
        <v>0</v>
      </c>
      <c r="O190" s="39">
        <v>0</v>
      </c>
      <c r="P190" s="142">
        <f>I190-J190-K190-L190-M190-N190-O190</f>
        <v>2197</v>
      </c>
      <c r="Q190" s="38" t="s">
        <v>233</v>
      </c>
      <c r="R190" s="39"/>
      <c r="S190" s="40" t="s">
        <v>32</v>
      </c>
      <c r="T190" s="138" t="s">
        <v>114</v>
      </c>
      <c r="U190" s="137">
        <v>0</v>
      </c>
      <c r="V190" s="125">
        <v>0</v>
      </c>
      <c r="W190" s="125">
        <v>0</v>
      </c>
      <c r="X190" s="87">
        <v>41783</v>
      </c>
      <c r="Y190" s="87">
        <v>41789</v>
      </c>
      <c r="Z190" s="126"/>
    </row>
    <row r="191" spans="1:26" s="21" customFormat="1" ht="15.75">
      <c r="A191" s="48" t="s">
        <v>246</v>
      </c>
      <c r="B191" s="49" t="s">
        <v>247</v>
      </c>
      <c r="C191" s="49" t="s">
        <v>248</v>
      </c>
      <c r="D191" s="49"/>
      <c r="E191" s="50">
        <v>1400</v>
      </c>
      <c r="F191" s="51">
        <v>140</v>
      </c>
      <c r="G191" s="51">
        <v>1260</v>
      </c>
      <c r="H191" s="52">
        <v>0</v>
      </c>
      <c r="I191" s="51">
        <v>1260</v>
      </c>
      <c r="J191" s="52">
        <v>1.93</v>
      </c>
      <c r="K191" s="146"/>
      <c r="L191" s="144">
        <v>0</v>
      </c>
      <c r="M191" s="142">
        <v>0</v>
      </c>
      <c r="N191" s="144">
        <v>0</v>
      </c>
      <c r="O191" s="39">
        <v>0</v>
      </c>
      <c r="P191" s="147">
        <f>I191-J191-K191-L191-M191-N191-O191</f>
        <v>1258.07</v>
      </c>
      <c r="Q191" s="53" t="s">
        <v>233</v>
      </c>
      <c r="R191" s="54"/>
      <c r="S191" s="55" t="s">
        <v>213</v>
      </c>
      <c r="T191" s="56" t="s">
        <v>224</v>
      </c>
      <c r="U191" s="85">
        <v>54501</v>
      </c>
      <c r="V191" s="125">
        <v>0</v>
      </c>
      <c r="W191" s="125">
        <v>0</v>
      </c>
      <c r="X191" s="87">
        <v>41783</v>
      </c>
      <c r="Y191" s="87">
        <v>41789</v>
      </c>
      <c r="Z191" s="126"/>
    </row>
    <row r="192" spans="1:26" s="21" customFormat="1" ht="15.75">
      <c r="A192" s="48" t="s">
        <v>246</v>
      </c>
      <c r="B192" s="49" t="s">
        <v>247</v>
      </c>
      <c r="C192" s="49" t="s">
        <v>248</v>
      </c>
      <c r="D192" s="49"/>
      <c r="E192" s="50">
        <v>7130</v>
      </c>
      <c r="F192" s="51">
        <v>713</v>
      </c>
      <c r="G192" s="51">
        <v>6417</v>
      </c>
      <c r="H192" s="52">
        <v>0</v>
      </c>
      <c r="I192" s="51">
        <v>6417</v>
      </c>
      <c r="J192" s="52">
        <v>8.99</v>
      </c>
      <c r="K192" s="146"/>
      <c r="L192" s="144">
        <v>0</v>
      </c>
      <c r="M192" s="142">
        <v>0</v>
      </c>
      <c r="N192" s="144">
        <v>0</v>
      </c>
      <c r="O192" s="39">
        <v>0</v>
      </c>
      <c r="P192" s="147">
        <f>I192-J192-K192-L192-M192-N192-O192</f>
        <v>6408.01</v>
      </c>
      <c r="Q192" s="53" t="s">
        <v>233</v>
      </c>
      <c r="R192" s="54"/>
      <c r="S192" s="55" t="s">
        <v>213</v>
      </c>
      <c r="T192" s="56" t="s">
        <v>214</v>
      </c>
      <c r="U192" s="85">
        <v>54777</v>
      </c>
      <c r="V192" s="125">
        <v>0</v>
      </c>
      <c r="W192" s="125">
        <v>0</v>
      </c>
      <c r="X192" s="87">
        <v>41783</v>
      </c>
      <c r="Y192" s="87">
        <v>41789</v>
      </c>
      <c r="Z192" s="126"/>
    </row>
    <row r="193" spans="1:26" s="21" customFormat="1" ht="15.75">
      <c r="A193" s="48" t="s">
        <v>222</v>
      </c>
      <c r="B193" s="49" t="s">
        <v>223</v>
      </c>
      <c r="C193" s="49" t="s">
        <v>123</v>
      </c>
      <c r="D193" s="49"/>
      <c r="E193" s="52">
        <v>460</v>
      </c>
      <c r="F193" s="51">
        <v>46</v>
      </c>
      <c r="G193" s="51">
        <v>414</v>
      </c>
      <c r="H193" s="52">
        <v>46</v>
      </c>
      <c r="I193" s="51">
        <v>368</v>
      </c>
      <c r="J193" s="52">
        <v>0.57999999999999996</v>
      </c>
      <c r="K193" s="146"/>
      <c r="L193" s="144">
        <v>0</v>
      </c>
      <c r="M193" s="142">
        <v>0</v>
      </c>
      <c r="N193" s="144">
        <v>0</v>
      </c>
      <c r="O193" s="39">
        <v>0</v>
      </c>
      <c r="P193" s="147">
        <f>I193-J193-K193-L193-M193-N193-O193</f>
        <v>367.42</v>
      </c>
      <c r="Q193" s="54" t="s">
        <v>124</v>
      </c>
      <c r="R193" s="54"/>
      <c r="S193" s="55" t="s">
        <v>213</v>
      </c>
      <c r="T193" s="56" t="s">
        <v>214</v>
      </c>
      <c r="U193" s="85">
        <v>54777</v>
      </c>
      <c r="V193" s="86">
        <v>0</v>
      </c>
      <c r="W193" s="86">
        <v>0</v>
      </c>
      <c r="X193" s="87">
        <v>41783</v>
      </c>
      <c r="Y193" s="87">
        <v>41789</v>
      </c>
      <c r="Z193" s="84"/>
    </row>
    <row r="194" spans="1:26" s="21" customFormat="1" ht="15.75">
      <c r="A194" s="48" t="s">
        <v>222</v>
      </c>
      <c r="B194" s="49" t="s">
        <v>223</v>
      </c>
      <c r="C194" s="49" t="s">
        <v>123</v>
      </c>
      <c r="D194" s="49"/>
      <c r="E194" s="52">
        <v>600</v>
      </c>
      <c r="F194" s="51">
        <v>60</v>
      </c>
      <c r="G194" s="51">
        <v>540</v>
      </c>
      <c r="H194" s="52">
        <v>60</v>
      </c>
      <c r="I194" s="51">
        <v>480</v>
      </c>
      <c r="J194" s="52">
        <v>0.83</v>
      </c>
      <c r="K194" s="146"/>
      <c r="L194" s="144">
        <v>0</v>
      </c>
      <c r="M194" s="142">
        <v>0</v>
      </c>
      <c r="N194" s="144">
        <v>0</v>
      </c>
      <c r="O194" s="39">
        <v>0</v>
      </c>
      <c r="P194" s="147">
        <f>I194-J194-K194-L194-M194-N194-O194</f>
        <v>479.17</v>
      </c>
      <c r="Q194" s="53" t="s">
        <v>124</v>
      </c>
      <c r="R194" s="54"/>
      <c r="S194" s="55" t="s">
        <v>213</v>
      </c>
      <c r="T194" s="56" t="s">
        <v>618</v>
      </c>
      <c r="U194" s="85">
        <v>54501</v>
      </c>
      <c r="V194" s="86">
        <v>0</v>
      </c>
      <c r="W194" s="86">
        <v>0</v>
      </c>
      <c r="X194" s="87">
        <v>41783</v>
      </c>
      <c r="Y194" s="87">
        <v>41789</v>
      </c>
      <c r="Z194" s="84"/>
    </row>
    <row r="195" spans="1:26" s="21" customFormat="1" ht="15.75">
      <c r="A195" s="49" t="s">
        <v>215</v>
      </c>
      <c r="B195" s="150" t="s">
        <v>216</v>
      </c>
      <c r="C195" s="150" t="s">
        <v>217</v>
      </c>
      <c r="D195" s="150"/>
      <c r="E195" s="81">
        <v>1600</v>
      </c>
      <c r="F195" s="51">
        <v>160</v>
      </c>
      <c r="G195" s="51">
        <v>1440</v>
      </c>
      <c r="H195" s="81">
        <v>160</v>
      </c>
      <c r="I195" s="51">
        <v>1280</v>
      </c>
      <c r="J195" s="52">
        <v>2.2000000000000002</v>
      </c>
      <c r="K195" s="146"/>
      <c r="L195" s="144">
        <v>0</v>
      </c>
      <c r="M195" s="142">
        <v>0</v>
      </c>
      <c r="N195" s="144">
        <v>0</v>
      </c>
      <c r="O195" s="39">
        <v>0</v>
      </c>
      <c r="P195" s="147">
        <f>I195-J195-K195-L195-M195-N195-O195</f>
        <v>1277.8</v>
      </c>
      <c r="Q195" s="53" t="s">
        <v>163</v>
      </c>
      <c r="R195" s="54"/>
      <c r="S195" s="55" t="s">
        <v>213</v>
      </c>
      <c r="T195" s="56" t="s">
        <v>618</v>
      </c>
      <c r="U195" s="85">
        <v>54501</v>
      </c>
      <c r="V195" s="86">
        <v>0</v>
      </c>
      <c r="W195" s="86">
        <v>0</v>
      </c>
      <c r="X195" s="87">
        <v>41783</v>
      </c>
      <c r="Y195" s="87">
        <v>41789</v>
      </c>
      <c r="Z195" s="84"/>
    </row>
    <row r="196" spans="1:26" s="21" customFormat="1" ht="15.75">
      <c r="A196" s="48" t="s">
        <v>215</v>
      </c>
      <c r="B196" s="148" t="s">
        <v>216</v>
      </c>
      <c r="C196" s="49" t="s">
        <v>217</v>
      </c>
      <c r="D196" s="49"/>
      <c r="E196" s="52">
        <v>2300</v>
      </c>
      <c r="F196" s="51">
        <v>230</v>
      </c>
      <c r="G196" s="51">
        <v>2070</v>
      </c>
      <c r="H196" s="52">
        <v>230</v>
      </c>
      <c r="I196" s="51">
        <v>1840</v>
      </c>
      <c r="J196" s="52">
        <v>2.9</v>
      </c>
      <c r="K196" s="146"/>
      <c r="L196" s="144">
        <v>0</v>
      </c>
      <c r="M196" s="142">
        <v>0</v>
      </c>
      <c r="N196" s="144">
        <v>0</v>
      </c>
      <c r="O196" s="39">
        <v>0</v>
      </c>
      <c r="P196" s="147">
        <f>I196-J196-K196-L196-M196-N196-O196</f>
        <v>1837.1</v>
      </c>
      <c r="Q196" s="149" t="s">
        <v>163</v>
      </c>
      <c r="R196" s="81"/>
      <c r="S196" s="55" t="s">
        <v>213</v>
      </c>
      <c r="T196" s="56" t="s">
        <v>214</v>
      </c>
      <c r="U196" s="85">
        <v>54777</v>
      </c>
      <c r="V196" s="86">
        <v>0</v>
      </c>
      <c r="W196" s="86">
        <v>0</v>
      </c>
      <c r="X196" s="87">
        <v>41783</v>
      </c>
      <c r="Y196" s="87">
        <v>41789</v>
      </c>
      <c r="Z196" s="84"/>
    </row>
    <row r="197" spans="1:26" s="21" customFormat="1" ht="15.75">
      <c r="A197" s="48" t="s">
        <v>209</v>
      </c>
      <c r="B197" s="49" t="s">
        <v>210</v>
      </c>
      <c r="C197" s="49" t="s">
        <v>211</v>
      </c>
      <c r="D197" s="49"/>
      <c r="E197" s="52">
        <v>1400</v>
      </c>
      <c r="F197" s="51">
        <v>140</v>
      </c>
      <c r="G197" s="51">
        <v>1260</v>
      </c>
      <c r="H197" s="52">
        <v>140</v>
      </c>
      <c r="I197" s="51">
        <v>1120</v>
      </c>
      <c r="J197" s="52">
        <v>1.93</v>
      </c>
      <c r="K197" s="146"/>
      <c r="L197" s="144">
        <v>0</v>
      </c>
      <c r="M197" s="142">
        <v>0</v>
      </c>
      <c r="N197" s="144">
        <v>0</v>
      </c>
      <c r="O197" s="39">
        <v>0</v>
      </c>
      <c r="P197" s="147">
        <f>I197-J197-K197-L197-M197-N197-O197</f>
        <v>1118.07</v>
      </c>
      <c r="Q197" s="53" t="s">
        <v>212</v>
      </c>
      <c r="R197" s="54"/>
      <c r="S197" s="55" t="s">
        <v>213</v>
      </c>
      <c r="T197" s="56" t="s">
        <v>618</v>
      </c>
      <c r="U197" s="85">
        <v>54501</v>
      </c>
      <c r="V197" s="86">
        <v>0</v>
      </c>
      <c r="W197" s="86">
        <v>0</v>
      </c>
      <c r="X197" s="87">
        <v>41783</v>
      </c>
      <c r="Y197" s="87">
        <v>41789</v>
      </c>
      <c r="Z197" s="84"/>
    </row>
    <row r="198" spans="1:26" s="21" customFormat="1" ht="15.75">
      <c r="A198" s="145" t="s">
        <v>209</v>
      </c>
      <c r="B198" s="81" t="s">
        <v>210</v>
      </c>
      <c r="C198" s="81" t="s">
        <v>211</v>
      </c>
      <c r="D198" s="81"/>
      <c r="E198" s="52">
        <v>5290</v>
      </c>
      <c r="F198" s="51">
        <v>529</v>
      </c>
      <c r="G198" s="51">
        <v>4761</v>
      </c>
      <c r="H198" s="52">
        <v>529</v>
      </c>
      <c r="I198" s="51">
        <v>4232</v>
      </c>
      <c r="J198" s="52">
        <v>6.67</v>
      </c>
      <c r="K198" s="146"/>
      <c r="L198" s="144">
        <v>0</v>
      </c>
      <c r="M198" s="142">
        <v>0</v>
      </c>
      <c r="N198" s="144">
        <v>0</v>
      </c>
      <c r="O198" s="39">
        <v>0</v>
      </c>
      <c r="P198" s="147">
        <f>I198-J198-K198-L198-M198-N198-O198</f>
        <v>4225.33</v>
      </c>
      <c r="Q198" s="53" t="s">
        <v>212</v>
      </c>
      <c r="R198" s="54"/>
      <c r="S198" s="55" t="s">
        <v>213</v>
      </c>
      <c r="T198" s="56" t="s">
        <v>214</v>
      </c>
      <c r="U198" s="85">
        <v>54777</v>
      </c>
      <c r="V198" s="86">
        <v>0</v>
      </c>
      <c r="W198" s="86">
        <v>0</v>
      </c>
      <c r="X198" s="87">
        <v>41783</v>
      </c>
      <c r="Y198" s="87">
        <v>41789</v>
      </c>
      <c r="Z198" s="84"/>
    </row>
    <row r="199" spans="1:26" s="21" customFormat="1" ht="15.75">
      <c r="A199" s="48" t="s">
        <v>218</v>
      </c>
      <c r="B199" s="49" t="s">
        <v>219</v>
      </c>
      <c r="C199" s="49" t="s">
        <v>220</v>
      </c>
      <c r="D199" s="49"/>
      <c r="E199" s="52">
        <v>600</v>
      </c>
      <c r="F199" s="51">
        <v>60</v>
      </c>
      <c r="G199" s="51">
        <v>540</v>
      </c>
      <c r="H199" s="52">
        <v>60</v>
      </c>
      <c r="I199" s="51">
        <v>480</v>
      </c>
      <c r="J199" s="52">
        <v>0.83</v>
      </c>
      <c r="K199" s="146"/>
      <c r="L199" s="144">
        <v>0</v>
      </c>
      <c r="M199" s="142">
        <v>0</v>
      </c>
      <c r="N199" s="144">
        <v>0</v>
      </c>
      <c r="O199" s="39">
        <v>0</v>
      </c>
      <c r="P199" s="147">
        <f>I199-J199-K199-L199-M199-N199-O199</f>
        <v>479.17</v>
      </c>
      <c r="Q199" s="53" t="s">
        <v>221</v>
      </c>
      <c r="R199" s="54"/>
      <c r="S199" s="55" t="s">
        <v>213</v>
      </c>
      <c r="T199" s="56" t="s">
        <v>618</v>
      </c>
      <c r="U199" s="85">
        <v>54501</v>
      </c>
      <c r="V199" s="86">
        <v>0</v>
      </c>
      <c r="W199" s="86">
        <v>0</v>
      </c>
      <c r="X199" s="87">
        <v>41783</v>
      </c>
      <c r="Y199" s="87">
        <v>41789</v>
      </c>
      <c r="Z199" s="84"/>
    </row>
    <row r="200" spans="1:26" s="21" customFormat="1" ht="15.75">
      <c r="A200" s="48" t="s">
        <v>218</v>
      </c>
      <c r="B200" s="49" t="s">
        <v>219</v>
      </c>
      <c r="C200" s="49" t="s">
        <v>220</v>
      </c>
      <c r="D200" s="49"/>
      <c r="E200" s="52">
        <v>920</v>
      </c>
      <c r="F200" s="51">
        <v>92</v>
      </c>
      <c r="G200" s="51">
        <v>828</v>
      </c>
      <c r="H200" s="52">
        <v>92</v>
      </c>
      <c r="I200" s="51">
        <v>736</v>
      </c>
      <c r="J200" s="52">
        <v>1.1599999999999999</v>
      </c>
      <c r="K200" s="146"/>
      <c r="L200" s="144">
        <v>0</v>
      </c>
      <c r="M200" s="142">
        <v>0</v>
      </c>
      <c r="N200" s="144">
        <v>0</v>
      </c>
      <c r="O200" s="39">
        <v>0</v>
      </c>
      <c r="P200" s="147">
        <f>I200-J200-K200-L200-M200-N200-O200</f>
        <v>734.84</v>
      </c>
      <c r="Q200" s="53" t="s">
        <v>221</v>
      </c>
      <c r="R200" s="54"/>
      <c r="S200" s="55" t="s">
        <v>213</v>
      </c>
      <c r="T200" s="56" t="s">
        <v>214</v>
      </c>
      <c r="U200" s="85">
        <v>54777</v>
      </c>
      <c r="V200" s="86">
        <v>0</v>
      </c>
      <c r="W200" s="86">
        <v>0</v>
      </c>
      <c r="X200" s="87">
        <v>41783</v>
      </c>
      <c r="Y200" s="87">
        <v>41789</v>
      </c>
      <c r="Z200" s="84"/>
    </row>
    <row r="201" spans="1:26" s="21" customFormat="1">
      <c r="P201" s="139"/>
      <c r="W201" s="88"/>
    </row>
    <row r="202" spans="1:26" s="21" customFormat="1">
      <c r="P202" s="139"/>
      <c r="W202" s="88"/>
    </row>
  </sheetData>
  <autoFilter ref="A4:Z4"/>
  <sortState ref="A5:Z201">
    <sortCondition ref="A4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N17" sqref="N17"/>
    </sheetView>
  </sheetViews>
  <sheetFormatPr defaultRowHeight="15"/>
  <cols>
    <col min="1" max="1" width="19.5703125" style="124" customWidth="1"/>
    <col min="2" max="2" width="16.5703125" style="1" customWidth="1"/>
    <col min="3" max="3" width="14" style="1" customWidth="1"/>
    <col min="4" max="4" width="16.85546875" style="1" customWidth="1"/>
    <col min="5" max="5" width="14.140625" style="1" customWidth="1"/>
    <col min="6" max="6" width="16.7109375" style="1" customWidth="1"/>
    <col min="7" max="7" width="11.28515625" style="1" hidden="1" customWidth="1"/>
    <col min="8" max="8" width="11.5703125" style="1" hidden="1" customWidth="1"/>
    <col min="9" max="9" width="11.42578125" style="1" hidden="1" customWidth="1"/>
    <col min="10" max="10" width="13.140625" style="1" hidden="1" customWidth="1"/>
    <col min="11" max="11" width="12.7109375" style="1" customWidth="1"/>
    <col min="12" max="12" width="16.140625" style="1" customWidth="1"/>
    <col min="13" max="13" width="12.7109375" style="1" bestFit="1" customWidth="1"/>
    <col min="14" max="14" width="11.28515625" style="1" bestFit="1" customWidth="1"/>
    <col min="15" max="15" width="11.5703125" style="1" bestFit="1" customWidth="1"/>
    <col min="16" max="16" width="9.5703125" style="1" bestFit="1" customWidth="1"/>
    <col min="17" max="16384" width="9.140625" style="1"/>
  </cols>
  <sheetData>
    <row r="1" spans="1:16" ht="15.75">
      <c r="A1" s="93" t="s">
        <v>367</v>
      </c>
    </row>
    <row r="2" spans="1:16" ht="15.75">
      <c r="A2" s="93" t="s">
        <v>401</v>
      </c>
    </row>
    <row r="3" spans="1:16" s="90" customFormat="1" ht="35.25" customHeight="1">
      <c r="A3" s="94"/>
      <c r="B3" s="95" t="s">
        <v>368</v>
      </c>
      <c r="C3" s="95" t="s">
        <v>369</v>
      </c>
      <c r="D3" s="95" t="s">
        <v>370</v>
      </c>
      <c r="E3" s="95" t="s">
        <v>371</v>
      </c>
      <c r="F3" s="95" t="s">
        <v>372</v>
      </c>
      <c r="G3" s="96" t="s">
        <v>373</v>
      </c>
      <c r="H3" s="96" t="s">
        <v>374</v>
      </c>
      <c r="I3" s="96" t="s">
        <v>375</v>
      </c>
      <c r="J3" s="96" t="s">
        <v>376</v>
      </c>
      <c r="K3" s="97" t="s">
        <v>377</v>
      </c>
      <c r="L3" s="98" t="s">
        <v>378</v>
      </c>
    </row>
    <row r="4" spans="1:16" ht="17.25">
      <c r="A4" s="99" t="s">
        <v>379</v>
      </c>
      <c r="B4" s="100">
        <v>296770</v>
      </c>
      <c r="C4" s="100">
        <v>15897</v>
      </c>
      <c r="D4" s="100">
        <f t="shared" ref="D4:D10" si="0">B4-C4</f>
        <v>280873</v>
      </c>
      <c r="E4" s="100">
        <f>B4*0.1</f>
        <v>29677</v>
      </c>
      <c r="F4" s="100">
        <f>D4-E4</f>
        <v>251196</v>
      </c>
      <c r="G4" s="100">
        <v>0</v>
      </c>
      <c r="H4" s="100">
        <v>0</v>
      </c>
      <c r="I4" s="100">
        <v>0</v>
      </c>
      <c r="J4" s="100">
        <v>0</v>
      </c>
      <c r="K4" s="100">
        <f>C24+B24</f>
        <v>11864.1</v>
      </c>
      <c r="L4" s="101">
        <f>F4-K4</f>
        <v>239331.9</v>
      </c>
      <c r="M4" s="102"/>
      <c r="N4" s="92"/>
      <c r="O4" s="102"/>
      <c r="P4" s="92"/>
    </row>
    <row r="5" spans="1:16" ht="17.25">
      <c r="A5" s="99" t="s">
        <v>761</v>
      </c>
      <c r="B5" s="100">
        <v>3000</v>
      </c>
      <c r="C5" s="100">
        <v>580</v>
      </c>
      <c r="D5" s="100">
        <f>B5-C5</f>
        <v>2420</v>
      </c>
      <c r="E5" s="100">
        <v>300</v>
      </c>
      <c r="F5" s="100">
        <f>D5-E5</f>
        <v>2120</v>
      </c>
      <c r="G5" s="100"/>
      <c r="H5" s="100"/>
      <c r="I5" s="100"/>
      <c r="J5" s="100"/>
      <c r="K5" s="100">
        <v>0</v>
      </c>
      <c r="L5" s="101">
        <f t="shared" ref="L5:L10" si="1">F5-K5</f>
        <v>2120</v>
      </c>
      <c r="M5" s="102"/>
      <c r="N5" s="92"/>
      <c r="O5" s="102"/>
      <c r="P5" s="92"/>
    </row>
    <row r="6" spans="1:16" ht="17.25">
      <c r="A6" s="99" t="s">
        <v>380</v>
      </c>
      <c r="B6" s="100">
        <v>437260</v>
      </c>
      <c r="C6" s="100">
        <v>29766</v>
      </c>
      <c r="D6" s="100">
        <f t="shared" si="0"/>
        <v>407494</v>
      </c>
      <c r="E6" s="100">
        <v>0</v>
      </c>
      <c r="F6" s="100">
        <f t="shared" ref="F6:F10" si="2">D6-E6</f>
        <v>407494</v>
      </c>
      <c r="G6" s="100"/>
      <c r="H6" s="100"/>
      <c r="I6" s="100"/>
      <c r="J6" s="100">
        <v>0</v>
      </c>
      <c r="K6" s="100">
        <f>E16+E19</f>
        <v>905.33999999999992</v>
      </c>
      <c r="L6" s="101">
        <f t="shared" si="1"/>
        <v>406588.66</v>
      </c>
      <c r="M6" s="92"/>
      <c r="N6" s="92"/>
    </row>
    <row r="7" spans="1:16" ht="17.25">
      <c r="A7" s="99" t="s">
        <v>762</v>
      </c>
      <c r="B7" s="100">
        <v>1600</v>
      </c>
      <c r="C7" s="100">
        <v>0</v>
      </c>
      <c r="D7" s="100">
        <f t="shared" si="0"/>
        <v>1600</v>
      </c>
      <c r="E7" s="100">
        <v>0</v>
      </c>
      <c r="F7" s="100">
        <f t="shared" si="2"/>
        <v>1600</v>
      </c>
      <c r="G7" s="100"/>
      <c r="H7" s="100"/>
      <c r="I7" s="100"/>
      <c r="J7" s="100"/>
      <c r="K7" s="100">
        <v>0</v>
      </c>
      <c r="L7" s="101">
        <f t="shared" si="1"/>
        <v>1600</v>
      </c>
      <c r="M7" s="92"/>
      <c r="N7" s="92"/>
    </row>
    <row r="8" spans="1:16" ht="17.25">
      <c r="A8" s="103" t="s">
        <v>381</v>
      </c>
      <c r="B8" s="100">
        <v>5750</v>
      </c>
      <c r="C8" s="100">
        <v>175</v>
      </c>
      <c r="D8" s="100">
        <f t="shared" si="0"/>
        <v>5575</v>
      </c>
      <c r="E8" s="100">
        <v>0</v>
      </c>
      <c r="F8" s="100">
        <f t="shared" si="2"/>
        <v>5575</v>
      </c>
      <c r="G8" s="100"/>
      <c r="H8" s="100"/>
      <c r="I8" s="100"/>
      <c r="J8" s="100">
        <v>0</v>
      </c>
      <c r="K8" s="100">
        <f>FUNDS!J105</f>
        <v>1</v>
      </c>
      <c r="L8" s="101">
        <f>F8-K8</f>
        <v>5574</v>
      </c>
    </row>
    <row r="9" spans="1:16" ht="17.25">
      <c r="A9" s="103" t="s">
        <v>382</v>
      </c>
      <c r="B9" s="100">
        <v>71600</v>
      </c>
      <c r="C9" s="100">
        <v>7160</v>
      </c>
      <c r="D9" s="100">
        <f t="shared" si="0"/>
        <v>64440</v>
      </c>
      <c r="E9" s="100">
        <v>0</v>
      </c>
      <c r="F9" s="100">
        <f t="shared" si="2"/>
        <v>64440</v>
      </c>
      <c r="G9" s="100"/>
      <c r="H9" s="100"/>
      <c r="I9" s="100"/>
      <c r="J9" s="100">
        <v>0</v>
      </c>
      <c r="K9" s="100">
        <v>0</v>
      </c>
      <c r="L9" s="101">
        <f>F9-K9</f>
        <v>64440</v>
      </c>
    </row>
    <row r="10" spans="1:16" ht="25.5">
      <c r="A10" s="104" t="s">
        <v>383</v>
      </c>
      <c r="B10" s="105">
        <v>920</v>
      </c>
      <c r="C10" s="106">
        <v>92</v>
      </c>
      <c r="D10" s="100">
        <f t="shared" si="0"/>
        <v>828</v>
      </c>
      <c r="E10" s="100">
        <v>92</v>
      </c>
      <c r="F10" s="100">
        <f t="shared" si="2"/>
        <v>736</v>
      </c>
      <c r="G10" s="106">
        <v>1.36</v>
      </c>
      <c r="H10" s="106"/>
      <c r="I10" s="106"/>
      <c r="J10" s="107"/>
      <c r="K10" s="107">
        <v>0</v>
      </c>
      <c r="L10" s="108">
        <f t="shared" si="1"/>
        <v>736</v>
      </c>
      <c r="M10" s="84"/>
    </row>
    <row r="11" spans="1:16" ht="17.25">
      <c r="A11" s="109" t="s">
        <v>384</v>
      </c>
      <c r="B11" s="110">
        <f>SUM(B4:B10)</f>
        <v>816900</v>
      </c>
      <c r="C11" s="110">
        <f>SUM(C4:C10)</f>
        <v>53670</v>
      </c>
      <c r="D11" s="110">
        <f>SUM(D4:D10)</f>
        <v>763230</v>
      </c>
      <c r="E11" s="110">
        <f>SUM(E4:E10)</f>
        <v>30069</v>
      </c>
      <c r="F11" s="110">
        <f>SUM(F4:F10)</f>
        <v>733161</v>
      </c>
      <c r="G11" s="110">
        <f t="shared" ref="G11:J11" si="3">SUM(G4:G10)</f>
        <v>1.36</v>
      </c>
      <c r="H11" s="110">
        <f t="shared" si="3"/>
        <v>0</v>
      </c>
      <c r="I11" s="110">
        <f t="shared" si="3"/>
        <v>0</v>
      </c>
      <c r="J11" s="110">
        <f t="shared" si="3"/>
        <v>0</v>
      </c>
      <c r="K11" s="110">
        <f>SUM(K4:K10)</f>
        <v>12770.44</v>
      </c>
      <c r="L11" s="110">
        <f>SUM(L4:L10)</f>
        <v>720390.55999999994</v>
      </c>
    </row>
    <row r="12" spans="1:16" ht="17.25">
      <c r="A12" s="111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</row>
    <row r="13" spans="1:16" s="116" customFormat="1" ht="17.25">
      <c r="A13" s="113"/>
      <c r="B13" s="101"/>
      <c r="C13" s="101"/>
      <c r="D13" s="114"/>
      <c r="E13" s="115"/>
      <c r="F13" s="114"/>
      <c r="G13" s="114"/>
      <c r="H13" s="114"/>
      <c r="I13" s="114"/>
      <c r="J13" s="114"/>
      <c r="K13" s="115"/>
      <c r="L13" s="101"/>
    </row>
    <row r="14" spans="1:16" ht="17.25">
      <c r="A14" s="111"/>
      <c r="B14" s="117"/>
      <c r="C14" s="117"/>
      <c r="D14" s="117"/>
      <c r="E14" s="112"/>
      <c r="F14" s="117"/>
      <c r="G14" s="117"/>
      <c r="H14" s="117"/>
      <c r="I14" s="117"/>
      <c r="J14" s="117"/>
      <c r="K14" s="117"/>
      <c r="L14" s="117"/>
    </row>
    <row r="15" spans="1:16" ht="17.25">
      <c r="A15" s="118" t="s">
        <v>385</v>
      </c>
      <c r="B15" s="119" t="s">
        <v>386</v>
      </c>
      <c r="C15" s="120" t="s">
        <v>387</v>
      </c>
      <c r="D15" s="119" t="s">
        <v>386</v>
      </c>
      <c r="E15" s="121" t="s">
        <v>388</v>
      </c>
      <c r="F15" s="119" t="s">
        <v>389</v>
      </c>
      <c r="G15" s="117"/>
      <c r="H15" s="117"/>
      <c r="I15" s="117"/>
      <c r="J15" s="117"/>
      <c r="K15" s="117"/>
      <c r="L15" s="117"/>
    </row>
    <row r="16" spans="1:16" ht="17.25">
      <c r="A16" s="99" t="s">
        <v>390</v>
      </c>
      <c r="B16" s="122"/>
      <c r="C16" s="122">
        <v>346.1</v>
      </c>
      <c r="D16" s="122">
        <v>0</v>
      </c>
      <c r="E16" s="122">
        <v>405.34</v>
      </c>
      <c r="F16" s="101">
        <f t="shared" ref="F16:F23" si="4">SUM(B16:E16)</f>
        <v>751.44</v>
      </c>
      <c r="G16" s="117"/>
      <c r="H16" s="117"/>
      <c r="I16" s="117"/>
      <c r="J16" s="117"/>
      <c r="K16" s="117"/>
      <c r="L16" s="117"/>
    </row>
    <row r="17" spans="1:12" ht="17.25">
      <c r="A17" s="99" t="s">
        <v>391</v>
      </c>
      <c r="B17" s="122"/>
      <c r="C17" s="122">
        <v>0</v>
      </c>
      <c r="D17" s="122">
        <v>0</v>
      </c>
      <c r="E17" s="122">
        <v>0</v>
      </c>
      <c r="F17" s="101">
        <f t="shared" si="4"/>
        <v>0</v>
      </c>
      <c r="G17" s="117"/>
      <c r="H17" s="117"/>
      <c r="I17" s="117"/>
      <c r="J17" s="117"/>
      <c r="K17" s="117"/>
      <c r="L17" s="117"/>
    </row>
    <row r="18" spans="1:12" ht="17.25">
      <c r="A18" s="99" t="s">
        <v>392</v>
      </c>
      <c r="B18" s="122"/>
      <c r="C18" s="122">
        <v>0</v>
      </c>
      <c r="D18" s="122">
        <v>0</v>
      </c>
      <c r="E18" s="122">
        <v>2.13</v>
      </c>
      <c r="F18" s="101">
        <f t="shared" si="4"/>
        <v>2.13</v>
      </c>
      <c r="G18" s="117"/>
      <c r="H18" s="117"/>
      <c r="I18" s="117"/>
      <c r="J18" s="117"/>
      <c r="K18" s="117"/>
      <c r="L18" s="117"/>
    </row>
    <row r="19" spans="1:12" ht="17.25">
      <c r="A19" s="99" t="s">
        <v>393</v>
      </c>
      <c r="B19" s="122"/>
      <c r="C19" s="122">
        <v>0</v>
      </c>
      <c r="D19" s="122">
        <v>0</v>
      </c>
      <c r="E19" s="122">
        <v>500</v>
      </c>
      <c r="F19" s="101">
        <f t="shared" si="4"/>
        <v>500</v>
      </c>
      <c r="G19" s="117"/>
      <c r="H19" s="117"/>
      <c r="I19" s="117"/>
      <c r="J19" s="117"/>
      <c r="K19" s="117"/>
      <c r="L19" s="117"/>
    </row>
    <row r="20" spans="1:12" ht="17.25">
      <c r="A20" s="99" t="s">
        <v>374</v>
      </c>
      <c r="B20" s="122"/>
      <c r="C20" s="122">
        <v>2697</v>
      </c>
      <c r="D20" s="122">
        <v>0</v>
      </c>
      <c r="E20" s="122">
        <v>0</v>
      </c>
      <c r="F20" s="101">
        <f t="shared" si="4"/>
        <v>2697</v>
      </c>
      <c r="G20" s="117"/>
      <c r="H20" s="117"/>
      <c r="I20" s="117"/>
      <c r="J20" s="117"/>
      <c r="K20" s="117"/>
      <c r="L20" s="117"/>
    </row>
    <row r="21" spans="1:12" ht="17.25">
      <c r="A21" s="99" t="s">
        <v>760</v>
      </c>
      <c r="B21" s="122"/>
      <c r="C21" s="122">
        <v>3598</v>
      </c>
      <c r="D21" s="122">
        <v>0</v>
      </c>
      <c r="E21" s="122">
        <v>0</v>
      </c>
      <c r="F21" s="101">
        <f t="shared" si="4"/>
        <v>3598</v>
      </c>
      <c r="G21" s="117"/>
      <c r="H21" s="117"/>
      <c r="I21" s="117"/>
      <c r="J21" s="117"/>
      <c r="K21" s="117"/>
      <c r="L21" s="117"/>
    </row>
    <row r="22" spans="1:12" ht="17.25">
      <c r="A22" s="99" t="s">
        <v>759</v>
      </c>
      <c r="B22" s="122">
        <v>-101</v>
      </c>
      <c r="C22" s="122">
        <v>3324</v>
      </c>
      <c r="D22" s="122">
        <v>0</v>
      </c>
      <c r="E22" s="122">
        <v>0</v>
      </c>
      <c r="F22" s="101">
        <f t="shared" si="4"/>
        <v>3223</v>
      </c>
      <c r="G22" s="117"/>
      <c r="H22" s="117"/>
      <c r="I22" s="117"/>
      <c r="J22" s="117"/>
      <c r="K22" s="117"/>
      <c r="L22" s="117"/>
    </row>
    <row r="23" spans="1:12" ht="17.25">
      <c r="A23" s="99" t="s">
        <v>394</v>
      </c>
      <c r="B23" s="122">
        <v>0</v>
      </c>
      <c r="C23" s="122">
        <v>2000</v>
      </c>
      <c r="D23" s="122">
        <v>0</v>
      </c>
      <c r="E23" s="122">
        <v>0</v>
      </c>
      <c r="F23" s="101">
        <f t="shared" si="4"/>
        <v>2000</v>
      </c>
      <c r="G23" s="117"/>
      <c r="H23" s="117"/>
      <c r="I23" s="117"/>
      <c r="J23" s="117"/>
      <c r="K23" s="117"/>
      <c r="L23" s="117"/>
    </row>
    <row r="24" spans="1:12" ht="18" thickBot="1">
      <c r="A24" s="111"/>
      <c r="B24" s="123">
        <f>SUM(B16:B23)</f>
        <v>-101</v>
      </c>
      <c r="C24" s="123">
        <f>SUM(C16:C23)</f>
        <v>11965.1</v>
      </c>
      <c r="D24" s="123">
        <f>SUM(D16:D23)</f>
        <v>0</v>
      </c>
      <c r="E24" s="123">
        <f>SUM(E16:E23)</f>
        <v>907.47</v>
      </c>
      <c r="F24" s="123">
        <f>SUM(F16:F23)</f>
        <v>12771.57</v>
      </c>
      <c r="G24" s="117"/>
      <c r="H24" s="117"/>
      <c r="I24" s="117"/>
      <c r="J24" s="117"/>
      <c r="K24" s="117"/>
      <c r="L24" s="117"/>
    </row>
    <row r="25" spans="1:12" ht="15.75" thickTop="1">
      <c r="F25" s="92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GCEP</vt:lpstr>
      <vt:lpstr>GC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2014-06-13T05:43:29Z</dcterms:modified>
</cp:coreProperties>
</file>