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ittal\Desktop\Network_model\Scenario modeling\Scenario_C_4rth_rerun\"/>
    </mc:Choice>
  </mc:AlternateContent>
  <bookViews>
    <workbookView xWindow="240" yWindow="12" windowWidth="16092" windowHeight="9660" firstSheet="1" activeTab="2"/>
  </bookViews>
  <sheets>
    <sheet name="CPP_DC" sheetId="3" r:id="rId1"/>
    <sheet name="CPP_SFS" sheetId="4" r:id="rId2"/>
    <sheet name="CPP_DC_GEO" sheetId="5" r:id="rId3"/>
    <sheet name="DC_key" sheetId="6" r:id="rId4"/>
    <sheet name="CPP_template" sheetId="7" r:id="rId5"/>
    <sheet name="CPP_template_formulas" sheetId="8" r:id="rId6"/>
    <sheet name="Notes" sheetId="9" r:id="rId7"/>
    <sheet name="CPP_Geo_template" sheetId="10" r:id="rId8"/>
    <sheet name="Brand_key" sheetId="11" r:id="rId9"/>
    <sheet name="Sheet2" sheetId="2" r:id="rId10"/>
  </sheets>
  <definedNames>
    <definedName name="_xlnm._FilterDatabase" localSheetId="0" hidden="1">CPP_DC!$A$1:$L$602</definedName>
    <definedName name="_xlnm._FilterDatabase" localSheetId="2" hidden="1">CPP_DC_GEO!$A$1:$I$1</definedName>
    <definedName name="_xlnm._FilterDatabase" localSheetId="1" hidden="1">CPP_SFS!$A$1:$H$1</definedName>
    <definedName name="_xlnm._FilterDatabase" localSheetId="4" hidden="1">CPP_template!$A$4:$M$99</definedName>
  </definedNames>
  <calcPr calcId="171027"/>
</workbook>
</file>

<file path=xl/calcChain.xml><?xml version="1.0" encoding="utf-8"?>
<calcChain xmlns="http://schemas.openxmlformats.org/spreadsheetml/2006/main">
  <c r="AD254" i="10" l="1"/>
  <c r="AC254" i="10"/>
  <c r="AB254" i="10"/>
  <c r="AA254" i="10"/>
  <c r="Z254" i="10"/>
  <c r="Y254" i="10"/>
  <c r="X254" i="10"/>
  <c r="W254" i="10"/>
  <c r="AD253" i="10"/>
  <c r="AC253" i="10"/>
  <c r="AB253" i="10"/>
  <c r="AA253" i="10"/>
  <c r="Z253" i="10"/>
  <c r="Y253" i="10"/>
  <c r="X253" i="10"/>
  <c r="W253" i="10"/>
  <c r="AD252" i="10"/>
  <c r="AC252" i="10"/>
  <c r="AB252" i="10"/>
  <c r="AA252" i="10"/>
  <c r="Z252" i="10"/>
  <c r="Y252" i="10"/>
  <c r="X252" i="10"/>
  <c r="W252" i="10"/>
  <c r="AD251" i="10"/>
  <c r="AC251" i="10"/>
  <c r="AB251" i="10"/>
  <c r="AA251" i="10"/>
  <c r="Z251" i="10"/>
  <c r="Y251" i="10"/>
  <c r="X251" i="10"/>
  <c r="W251" i="10"/>
  <c r="AD250" i="10"/>
  <c r="AC250" i="10"/>
  <c r="AB250" i="10"/>
  <c r="AA250" i="10"/>
  <c r="Z250" i="10"/>
  <c r="Y250" i="10"/>
  <c r="X250" i="10"/>
  <c r="W250" i="10"/>
  <c r="AD249" i="10"/>
  <c r="AC249" i="10"/>
  <c r="AB249" i="10"/>
  <c r="AA249" i="10"/>
  <c r="Z249" i="10"/>
  <c r="Y249" i="10"/>
  <c r="X249" i="10"/>
  <c r="W249" i="10"/>
  <c r="AD248" i="10"/>
  <c r="AC248" i="10"/>
  <c r="AB248" i="10"/>
  <c r="AA248" i="10"/>
  <c r="Z248" i="10"/>
  <c r="Y248" i="10"/>
  <c r="X248" i="10"/>
  <c r="W248" i="10"/>
  <c r="AD247" i="10"/>
  <c r="AC247" i="10"/>
  <c r="AB247" i="10"/>
  <c r="AA247" i="10"/>
  <c r="Z247" i="10"/>
  <c r="Y247" i="10"/>
  <c r="X247" i="10"/>
  <c r="W247" i="10"/>
  <c r="AD246" i="10"/>
  <c r="AC246" i="10"/>
  <c r="AB246" i="10"/>
  <c r="AA246" i="10"/>
  <c r="Z246" i="10"/>
  <c r="Y246" i="10"/>
  <c r="X246" i="10"/>
  <c r="W246" i="10"/>
  <c r="AD245" i="10"/>
  <c r="AC245" i="10"/>
  <c r="AB245" i="10"/>
  <c r="AA245" i="10"/>
  <c r="Z245" i="10"/>
  <c r="Y245" i="10"/>
  <c r="X245" i="10"/>
  <c r="W245" i="10"/>
  <c r="AD244" i="10"/>
  <c r="AC244" i="10"/>
  <c r="AB244" i="10"/>
  <c r="AA244" i="10"/>
  <c r="Z244" i="10"/>
  <c r="Y244" i="10"/>
  <c r="X244" i="10"/>
  <c r="W244" i="10"/>
  <c r="AD243" i="10"/>
  <c r="AC243" i="10"/>
  <c r="AB243" i="10"/>
  <c r="AA243" i="10"/>
  <c r="Z243" i="10"/>
  <c r="Y243" i="10"/>
  <c r="X243" i="10"/>
  <c r="W243" i="10"/>
  <c r="AD242" i="10"/>
  <c r="AC242" i="10"/>
  <c r="AB242" i="10"/>
  <c r="AA242" i="10"/>
  <c r="Z242" i="10"/>
  <c r="Y242" i="10"/>
  <c r="X242" i="10"/>
  <c r="W242" i="10"/>
  <c r="AD241" i="10"/>
  <c r="AC241" i="10"/>
  <c r="AB241" i="10"/>
  <c r="AA241" i="10"/>
  <c r="Z241" i="10"/>
  <c r="Y241" i="10"/>
  <c r="X241" i="10"/>
  <c r="W241" i="10"/>
  <c r="AD240" i="10"/>
  <c r="AC240" i="10"/>
  <c r="AB240" i="10"/>
  <c r="AA240" i="10"/>
  <c r="Z240" i="10"/>
  <c r="Y240" i="10"/>
  <c r="X240" i="10"/>
  <c r="W240" i="10"/>
  <c r="AD239" i="10"/>
  <c r="AC239" i="10"/>
  <c r="AB239" i="10"/>
  <c r="AA239" i="10"/>
  <c r="Z239" i="10"/>
  <c r="Y239" i="10"/>
  <c r="X239" i="10"/>
  <c r="W239" i="10"/>
  <c r="AD238" i="10"/>
  <c r="AC238" i="10"/>
  <c r="AB238" i="10"/>
  <c r="AA238" i="10"/>
  <c r="Z238" i="10"/>
  <c r="Y238" i="10"/>
  <c r="X238" i="10"/>
  <c r="W238" i="10"/>
  <c r="AD237" i="10"/>
  <c r="AC237" i="10"/>
  <c r="AB237" i="10"/>
  <c r="AA237" i="10"/>
  <c r="Z237" i="10"/>
  <c r="Y237" i="10"/>
  <c r="X237" i="10"/>
  <c r="W237" i="10"/>
  <c r="AD236" i="10"/>
  <c r="AC236" i="10"/>
  <c r="AB236" i="10"/>
  <c r="AA236" i="10"/>
  <c r="Z236" i="10"/>
  <c r="Y236" i="10"/>
  <c r="X236" i="10"/>
  <c r="W236" i="10"/>
  <c r="AD235" i="10"/>
  <c r="AC235" i="10"/>
  <c r="AB235" i="10"/>
  <c r="AA235" i="10"/>
  <c r="Z235" i="10"/>
  <c r="Y235" i="10"/>
  <c r="X235" i="10"/>
  <c r="W235" i="10"/>
  <c r="AD234" i="10"/>
  <c r="AC234" i="10"/>
  <c r="AB234" i="10"/>
  <c r="AA234" i="10"/>
  <c r="Z234" i="10"/>
  <c r="Y234" i="10"/>
  <c r="X234" i="10"/>
  <c r="W234" i="10"/>
  <c r="AD233" i="10"/>
  <c r="AC233" i="10"/>
  <c r="AB233" i="10"/>
  <c r="AA233" i="10"/>
  <c r="Z233" i="10"/>
  <c r="Y233" i="10"/>
  <c r="X233" i="10"/>
  <c r="W233" i="10"/>
  <c r="AD232" i="10"/>
  <c r="AC232" i="10"/>
  <c r="AB232" i="10"/>
  <c r="AA232" i="10"/>
  <c r="Z232" i="10"/>
  <c r="Y232" i="10"/>
  <c r="X232" i="10"/>
  <c r="W232" i="10"/>
  <c r="AD231" i="10"/>
  <c r="AC231" i="10"/>
  <c r="AB231" i="10"/>
  <c r="AA231" i="10"/>
  <c r="Z231" i="10"/>
  <c r="Y231" i="10"/>
  <c r="X231" i="10"/>
  <c r="W231" i="10"/>
  <c r="AD230" i="10"/>
  <c r="AC230" i="10"/>
  <c r="AB230" i="10"/>
  <c r="AA230" i="10"/>
  <c r="Z230" i="10"/>
  <c r="Y230" i="10"/>
  <c r="X230" i="10"/>
  <c r="W230" i="10"/>
  <c r="AD229" i="10"/>
  <c r="AC229" i="10"/>
  <c r="AB229" i="10"/>
  <c r="AA229" i="10"/>
  <c r="Z229" i="10"/>
  <c r="Y229" i="10"/>
  <c r="X229" i="10"/>
  <c r="W229" i="10"/>
  <c r="AD228" i="10"/>
  <c r="AC228" i="10"/>
  <c r="AB228" i="10"/>
  <c r="AA228" i="10"/>
  <c r="Z228" i="10"/>
  <c r="Y228" i="10"/>
  <c r="X228" i="10"/>
  <c r="W228" i="10"/>
  <c r="AD227" i="10"/>
  <c r="AC227" i="10"/>
  <c r="AB227" i="10"/>
  <c r="AA227" i="10"/>
  <c r="Z227" i="10"/>
  <c r="Y227" i="10"/>
  <c r="X227" i="10"/>
  <c r="W227" i="10"/>
  <c r="AD226" i="10"/>
  <c r="AC226" i="10"/>
  <c r="AB226" i="10"/>
  <c r="AA226" i="10"/>
  <c r="Z226" i="10"/>
  <c r="Y226" i="10"/>
  <c r="X226" i="10"/>
  <c r="W226" i="10"/>
  <c r="AD225" i="10"/>
  <c r="AC225" i="10"/>
  <c r="AB225" i="10"/>
  <c r="AA225" i="10"/>
  <c r="Z225" i="10"/>
  <c r="Y225" i="10"/>
  <c r="X225" i="10"/>
  <c r="W225" i="10"/>
  <c r="AD224" i="10"/>
  <c r="AC224" i="10"/>
  <c r="AB224" i="10"/>
  <c r="AA224" i="10"/>
  <c r="Z224" i="10"/>
  <c r="Y224" i="10"/>
  <c r="X224" i="10"/>
  <c r="W224" i="10"/>
  <c r="AD223" i="10"/>
  <c r="AC223" i="10"/>
  <c r="AB223" i="10"/>
  <c r="AA223" i="10"/>
  <c r="Z223" i="10"/>
  <c r="Y223" i="10"/>
  <c r="X223" i="10"/>
  <c r="W223" i="10"/>
  <c r="AD222" i="10"/>
  <c r="AC222" i="10"/>
  <c r="AB222" i="10"/>
  <c r="AA222" i="10"/>
  <c r="Z222" i="10"/>
  <c r="Y222" i="10"/>
  <c r="X222" i="10"/>
  <c r="W222" i="10"/>
  <c r="AD221" i="10"/>
  <c r="AC221" i="10"/>
  <c r="AB221" i="10"/>
  <c r="AA221" i="10"/>
  <c r="Z221" i="10"/>
  <c r="Y221" i="10"/>
  <c r="X221" i="10"/>
  <c r="W221" i="10"/>
  <c r="AD220" i="10"/>
  <c r="AC220" i="10"/>
  <c r="AB220" i="10"/>
  <c r="AA220" i="10"/>
  <c r="Z220" i="10"/>
  <c r="Y220" i="10"/>
  <c r="X220" i="10"/>
  <c r="W220" i="10"/>
  <c r="AD219" i="10"/>
  <c r="AC219" i="10"/>
  <c r="AB219" i="10"/>
  <c r="AA219" i="10"/>
  <c r="Z219" i="10"/>
  <c r="Y219" i="10"/>
  <c r="X219" i="10"/>
  <c r="W219" i="10"/>
  <c r="AD218" i="10"/>
  <c r="AC218" i="10"/>
  <c r="AB218" i="10"/>
  <c r="AA218" i="10"/>
  <c r="Z218" i="10"/>
  <c r="Y218" i="10"/>
  <c r="X218" i="10"/>
  <c r="W218" i="10"/>
  <c r="AD217" i="10"/>
  <c r="AC217" i="10"/>
  <c r="AB217" i="10"/>
  <c r="AA217" i="10"/>
  <c r="Z217" i="10"/>
  <c r="Y217" i="10"/>
  <c r="X217" i="10"/>
  <c r="W217" i="10"/>
  <c r="AD216" i="10"/>
  <c r="AC216" i="10"/>
  <c r="AB216" i="10"/>
  <c r="AA216" i="10"/>
  <c r="Z216" i="10"/>
  <c r="Y216" i="10"/>
  <c r="X216" i="10"/>
  <c r="W216" i="10"/>
  <c r="AD215" i="10"/>
  <c r="AC215" i="10"/>
  <c r="AB215" i="10"/>
  <c r="AA215" i="10"/>
  <c r="Z215" i="10"/>
  <c r="Y215" i="10"/>
  <c r="X215" i="10"/>
  <c r="W215" i="10"/>
  <c r="AD214" i="10"/>
  <c r="AC214" i="10"/>
  <c r="AB214" i="10"/>
  <c r="AA214" i="10"/>
  <c r="Z214" i="10"/>
  <c r="Y214" i="10"/>
  <c r="X214" i="10"/>
  <c r="W214" i="10"/>
  <c r="AD213" i="10"/>
  <c r="AC213" i="10"/>
  <c r="AB213" i="10"/>
  <c r="AA213" i="10"/>
  <c r="Z213" i="10"/>
  <c r="Y213" i="10"/>
  <c r="X213" i="10"/>
  <c r="W213" i="10"/>
  <c r="AD212" i="10"/>
  <c r="AC212" i="10"/>
  <c r="AB212" i="10"/>
  <c r="AA212" i="10"/>
  <c r="Z212" i="10"/>
  <c r="Y212" i="10"/>
  <c r="X212" i="10"/>
  <c r="W212" i="10"/>
  <c r="AD211" i="10"/>
  <c r="AC211" i="10"/>
  <c r="AB211" i="10"/>
  <c r="AA211" i="10"/>
  <c r="Z211" i="10"/>
  <c r="Y211" i="10"/>
  <c r="X211" i="10"/>
  <c r="W211" i="10"/>
  <c r="AD210" i="10"/>
  <c r="AC210" i="10"/>
  <c r="AB210" i="10"/>
  <c r="AA210" i="10"/>
  <c r="Z210" i="10"/>
  <c r="Y210" i="10"/>
  <c r="X210" i="10"/>
  <c r="W210" i="10"/>
  <c r="AD209" i="10"/>
  <c r="AC209" i="10"/>
  <c r="AB209" i="10"/>
  <c r="AA209" i="10"/>
  <c r="Z209" i="10"/>
  <c r="Y209" i="10"/>
  <c r="X209" i="10"/>
  <c r="W209" i="10"/>
  <c r="AD208" i="10"/>
  <c r="AC208" i="10"/>
  <c r="AB208" i="10"/>
  <c r="AA208" i="10"/>
  <c r="Z208" i="10"/>
  <c r="Y208" i="10"/>
  <c r="X208" i="10"/>
  <c r="W208" i="10"/>
  <c r="AD207" i="10"/>
  <c r="AC207" i="10"/>
  <c r="AB207" i="10"/>
  <c r="AA207" i="10"/>
  <c r="Z207" i="10"/>
  <c r="Y207" i="10"/>
  <c r="X207" i="10"/>
  <c r="W207" i="10"/>
  <c r="AD206" i="10"/>
  <c r="AC206" i="10"/>
  <c r="AB206" i="10"/>
  <c r="AA206" i="10"/>
  <c r="Z206" i="10"/>
  <c r="Y206" i="10"/>
  <c r="X206" i="10"/>
  <c r="W206" i="10"/>
  <c r="AD205" i="10"/>
  <c r="AC205" i="10"/>
  <c r="AB205" i="10"/>
  <c r="AA205" i="10"/>
  <c r="Z205" i="10"/>
  <c r="Y205" i="10"/>
  <c r="X205" i="10"/>
  <c r="W205" i="10"/>
  <c r="AD204" i="10"/>
  <c r="AC204" i="10"/>
  <c r="AB204" i="10"/>
  <c r="AA204" i="10"/>
  <c r="Z204" i="10"/>
  <c r="Y204" i="10"/>
  <c r="X204" i="10"/>
  <c r="W204" i="10"/>
  <c r="AD203" i="10"/>
  <c r="AC203" i="10"/>
  <c r="AB203" i="10"/>
  <c r="AA203" i="10"/>
  <c r="Z203" i="10"/>
  <c r="Y203" i="10"/>
  <c r="X203" i="10"/>
  <c r="W203" i="10"/>
  <c r="AD202" i="10"/>
  <c r="AC202" i="10"/>
  <c r="AB202" i="10"/>
  <c r="AA202" i="10"/>
  <c r="Z202" i="10"/>
  <c r="Y202" i="10"/>
  <c r="X202" i="10"/>
  <c r="W202" i="10"/>
  <c r="AD201" i="10"/>
  <c r="AC201" i="10"/>
  <c r="AB201" i="10"/>
  <c r="AA201" i="10"/>
  <c r="Z201" i="10"/>
  <c r="Y201" i="10"/>
  <c r="X201" i="10"/>
  <c r="W201" i="10"/>
  <c r="AD200" i="10"/>
  <c r="AC200" i="10"/>
  <c r="AB200" i="10"/>
  <c r="AA200" i="10"/>
  <c r="Z200" i="10"/>
  <c r="Y200" i="10"/>
  <c r="X200" i="10"/>
  <c r="W200" i="10"/>
  <c r="AD199" i="10"/>
  <c r="AC199" i="10"/>
  <c r="AB199" i="10"/>
  <c r="AA199" i="10"/>
  <c r="Z199" i="10"/>
  <c r="Y199" i="10"/>
  <c r="X199" i="10"/>
  <c r="W199" i="10"/>
  <c r="AD198" i="10"/>
  <c r="AC198" i="10"/>
  <c r="AB198" i="10"/>
  <c r="AA198" i="10"/>
  <c r="Z198" i="10"/>
  <c r="Y198" i="10"/>
  <c r="X198" i="10"/>
  <c r="W198" i="10"/>
  <c r="AD197" i="10"/>
  <c r="AC197" i="10"/>
  <c r="AB197" i="10"/>
  <c r="AA197" i="10"/>
  <c r="Z197" i="10"/>
  <c r="Y197" i="10"/>
  <c r="X197" i="10"/>
  <c r="W197" i="10"/>
  <c r="AD196" i="10"/>
  <c r="AC196" i="10"/>
  <c r="AB196" i="10"/>
  <c r="AA196" i="10"/>
  <c r="Z196" i="10"/>
  <c r="Y196" i="10"/>
  <c r="X196" i="10"/>
  <c r="W196" i="10"/>
  <c r="AD195" i="10"/>
  <c r="AC195" i="10"/>
  <c r="AB195" i="10"/>
  <c r="AA195" i="10"/>
  <c r="Z195" i="10"/>
  <c r="Y195" i="10"/>
  <c r="X195" i="10"/>
  <c r="W195" i="10"/>
  <c r="AD194" i="10"/>
  <c r="AC194" i="10"/>
  <c r="AB194" i="10"/>
  <c r="AA194" i="10"/>
  <c r="Z194" i="10"/>
  <c r="Y194" i="10"/>
  <c r="X194" i="10"/>
  <c r="W194" i="10"/>
  <c r="AD193" i="10"/>
  <c r="AC193" i="10"/>
  <c r="AB193" i="10"/>
  <c r="AA193" i="10"/>
  <c r="Z193" i="10"/>
  <c r="Y193" i="10"/>
  <c r="X193" i="10"/>
  <c r="W193" i="10"/>
  <c r="AD192" i="10"/>
  <c r="AC192" i="10"/>
  <c r="AB192" i="10"/>
  <c r="AA192" i="10"/>
  <c r="Z192" i="10"/>
  <c r="Y192" i="10"/>
  <c r="X192" i="10"/>
  <c r="W192" i="10"/>
  <c r="AD191" i="10"/>
  <c r="AC191" i="10"/>
  <c r="AB191" i="10"/>
  <c r="AA191" i="10"/>
  <c r="Z191" i="10"/>
  <c r="Y191" i="10"/>
  <c r="X191" i="10"/>
  <c r="W191" i="10"/>
  <c r="AD190" i="10"/>
  <c r="AC190" i="10"/>
  <c r="AB190" i="10"/>
  <c r="AA190" i="10"/>
  <c r="Z190" i="10"/>
  <c r="Y190" i="10"/>
  <c r="X190" i="10"/>
  <c r="W190" i="10"/>
  <c r="AD189" i="10"/>
  <c r="AC189" i="10"/>
  <c r="AB189" i="10"/>
  <c r="AA189" i="10"/>
  <c r="Z189" i="10"/>
  <c r="Y189" i="10"/>
  <c r="X189" i="10"/>
  <c r="W189" i="10"/>
  <c r="AD188" i="10"/>
  <c r="AC188" i="10"/>
  <c r="AB188" i="10"/>
  <c r="AA188" i="10"/>
  <c r="Z188" i="10"/>
  <c r="Y188" i="10"/>
  <c r="X188" i="10"/>
  <c r="W188" i="10"/>
  <c r="AD187" i="10"/>
  <c r="AC187" i="10"/>
  <c r="AB187" i="10"/>
  <c r="AA187" i="10"/>
  <c r="Z187" i="10"/>
  <c r="Y187" i="10"/>
  <c r="X187" i="10"/>
  <c r="W187" i="10"/>
  <c r="AD186" i="10"/>
  <c r="AC186" i="10"/>
  <c r="AB186" i="10"/>
  <c r="AA186" i="10"/>
  <c r="Z186" i="10"/>
  <c r="Y186" i="10"/>
  <c r="X186" i="10"/>
  <c r="W186" i="10"/>
  <c r="AD185" i="10"/>
  <c r="AC185" i="10"/>
  <c r="AB185" i="10"/>
  <c r="AA185" i="10"/>
  <c r="Z185" i="10"/>
  <c r="Y185" i="10"/>
  <c r="X185" i="10"/>
  <c r="W185" i="10"/>
  <c r="AD184" i="10"/>
  <c r="AC184" i="10"/>
  <c r="AB184" i="10"/>
  <c r="AA184" i="10"/>
  <c r="Z184" i="10"/>
  <c r="Y184" i="10"/>
  <c r="X184" i="10"/>
  <c r="W184" i="10"/>
  <c r="AD183" i="10"/>
  <c r="AC183" i="10"/>
  <c r="AB183" i="10"/>
  <c r="AA183" i="10"/>
  <c r="Z183" i="10"/>
  <c r="Y183" i="10"/>
  <c r="X183" i="10"/>
  <c r="W183" i="10"/>
  <c r="AD182" i="10"/>
  <c r="AC182" i="10"/>
  <c r="AB182" i="10"/>
  <c r="AA182" i="10"/>
  <c r="Z182" i="10"/>
  <c r="Y182" i="10"/>
  <c r="X182" i="10"/>
  <c r="W182" i="10"/>
  <c r="AD181" i="10"/>
  <c r="AC181" i="10"/>
  <c r="AB181" i="10"/>
  <c r="AA181" i="10"/>
  <c r="Z181" i="10"/>
  <c r="Y181" i="10"/>
  <c r="X181" i="10"/>
  <c r="W181" i="10"/>
  <c r="AD180" i="10"/>
  <c r="AC180" i="10"/>
  <c r="AB180" i="10"/>
  <c r="AA180" i="10"/>
  <c r="Z180" i="10"/>
  <c r="Y180" i="10"/>
  <c r="X180" i="10"/>
  <c r="W180" i="10"/>
  <c r="AD179" i="10"/>
  <c r="AC179" i="10"/>
  <c r="AB179" i="10"/>
  <c r="AA179" i="10"/>
  <c r="Z179" i="10"/>
  <c r="Y179" i="10"/>
  <c r="X179" i="10"/>
  <c r="W179" i="10"/>
  <c r="AD178" i="10"/>
  <c r="AC178" i="10"/>
  <c r="AB178" i="10"/>
  <c r="AA178" i="10"/>
  <c r="Z178" i="10"/>
  <c r="Y178" i="10"/>
  <c r="X178" i="10"/>
  <c r="W178" i="10"/>
  <c r="AD177" i="10"/>
  <c r="AC177" i="10"/>
  <c r="AB177" i="10"/>
  <c r="AA177" i="10"/>
  <c r="Z177" i="10"/>
  <c r="Y177" i="10"/>
  <c r="X177" i="10"/>
  <c r="W177" i="10"/>
  <c r="AD176" i="10"/>
  <c r="AC176" i="10"/>
  <c r="AB176" i="10"/>
  <c r="AA176" i="10"/>
  <c r="Z176" i="10"/>
  <c r="Y176" i="10"/>
  <c r="X176" i="10"/>
  <c r="W176" i="10"/>
  <c r="AD175" i="10"/>
  <c r="AC175" i="10"/>
  <c r="AB175" i="10"/>
  <c r="AA175" i="10"/>
  <c r="Z175" i="10"/>
  <c r="Y175" i="10"/>
  <c r="X175" i="10"/>
  <c r="W175" i="10"/>
  <c r="AD174" i="10"/>
  <c r="AC174" i="10"/>
  <c r="AB174" i="10"/>
  <c r="AA174" i="10"/>
  <c r="Z174" i="10"/>
  <c r="Y174" i="10"/>
  <c r="X174" i="10"/>
  <c r="W174" i="10"/>
  <c r="AD173" i="10"/>
  <c r="AC173" i="10"/>
  <c r="AB173" i="10"/>
  <c r="AA173" i="10"/>
  <c r="Z173" i="10"/>
  <c r="Y173" i="10"/>
  <c r="X173" i="10"/>
  <c r="W173" i="10"/>
  <c r="AD172" i="10"/>
  <c r="AC172" i="10"/>
  <c r="AB172" i="10"/>
  <c r="AA172" i="10"/>
  <c r="Z172" i="10"/>
  <c r="Y172" i="10"/>
  <c r="X172" i="10"/>
  <c r="W172" i="10"/>
  <c r="AD171" i="10"/>
  <c r="AC171" i="10"/>
  <c r="AB171" i="10"/>
  <c r="AA171" i="10"/>
  <c r="Z171" i="10"/>
  <c r="Y171" i="10"/>
  <c r="X171" i="10"/>
  <c r="W171" i="10"/>
  <c r="AD170" i="10"/>
  <c r="AC170" i="10"/>
  <c r="AB170" i="10"/>
  <c r="AA170" i="10"/>
  <c r="Z170" i="10"/>
  <c r="Y170" i="10"/>
  <c r="X170" i="10"/>
  <c r="W170" i="10"/>
  <c r="AD169" i="10"/>
  <c r="AC169" i="10"/>
  <c r="AB169" i="10"/>
  <c r="AA169" i="10"/>
  <c r="Z169" i="10"/>
  <c r="Y169" i="10"/>
  <c r="X169" i="10"/>
  <c r="W169" i="10"/>
  <c r="AD168" i="10"/>
  <c r="AC168" i="10"/>
  <c r="AB168" i="10"/>
  <c r="AA168" i="10"/>
  <c r="Z168" i="10"/>
  <c r="Y168" i="10"/>
  <c r="X168" i="10"/>
  <c r="W168" i="10"/>
  <c r="AD167" i="10"/>
  <c r="AC167" i="10"/>
  <c r="AB167" i="10"/>
  <c r="AA167" i="10"/>
  <c r="Z167" i="10"/>
  <c r="Y167" i="10"/>
  <c r="X167" i="10"/>
  <c r="W167" i="10"/>
  <c r="AD166" i="10"/>
  <c r="AC166" i="10"/>
  <c r="AB166" i="10"/>
  <c r="AA166" i="10"/>
  <c r="Z166" i="10"/>
  <c r="Y166" i="10"/>
  <c r="X166" i="10"/>
  <c r="W166" i="10"/>
  <c r="AD165" i="10"/>
  <c r="AC165" i="10"/>
  <c r="AB165" i="10"/>
  <c r="AA165" i="10"/>
  <c r="Z165" i="10"/>
  <c r="Y165" i="10"/>
  <c r="X165" i="10"/>
  <c r="W165" i="10"/>
  <c r="AD164" i="10"/>
  <c r="AC164" i="10"/>
  <c r="AB164" i="10"/>
  <c r="AA164" i="10"/>
  <c r="Z164" i="10"/>
  <c r="Y164" i="10"/>
  <c r="X164" i="10"/>
  <c r="W164" i="10"/>
  <c r="AD163" i="10"/>
  <c r="AC163" i="10"/>
  <c r="AB163" i="10"/>
  <c r="AA163" i="10"/>
  <c r="Z163" i="10"/>
  <c r="Y163" i="10"/>
  <c r="X163" i="10"/>
  <c r="W163" i="10"/>
  <c r="AD162" i="10"/>
  <c r="AC162" i="10"/>
  <c r="AB162" i="10"/>
  <c r="AA162" i="10"/>
  <c r="Z162" i="10"/>
  <c r="Y162" i="10"/>
  <c r="X162" i="10"/>
  <c r="W162" i="10"/>
  <c r="AD161" i="10"/>
  <c r="AC161" i="10"/>
  <c r="AB161" i="10"/>
  <c r="AA161" i="10"/>
  <c r="Z161" i="10"/>
  <c r="Y161" i="10"/>
  <c r="X161" i="10"/>
  <c r="W161" i="10"/>
  <c r="AD160" i="10"/>
  <c r="AC160" i="10"/>
  <c r="AB160" i="10"/>
  <c r="AA160" i="10"/>
  <c r="Z160" i="10"/>
  <c r="Y160" i="10"/>
  <c r="X160" i="10"/>
  <c r="W160" i="10"/>
  <c r="AD159" i="10"/>
  <c r="AC159" i="10"/>
  <c r="AB159" i="10"/>
  <c r="AA159" i="10"/>
  <c r="Z159" i="10"/>
  <c r="Y159" i="10"/>
  <c r="X159" i="10"/>
  <c r="W159" i="10"/>
  <c r="AD158" i="10"/>
  <c r="AC158" i="10"/>
  <c r="AB158" i="10"/>
  <c r="AA158" i="10"/>
  <c r="Z158" i="10"/>
  <c r="Y158" i="10"/>
  <c r="X158" i="10"/>
  <c r="W158" i="10"/>
  <c r="AD157" i="10"/>
  <c r="AC157" i="10"/>
  <c r="AB157" i="10"/>
  <c r="AA157" i="10"/>
  <c r="Z157" i="10"/>
  <c r="Y157" i="10"/>
  <c r="X157" i="10"/>
  <c r="W157" i="10"/>
  <c r="AD156" i="10"/>
  <c r="AC156" i="10"/>
  <c r="AB156" i="10"/>
  <c r="AA156" i="10"/>
  <c r="Z156" i="10"/>
  <c r="Y156" i="10"/>
  <c r="X156" i="10"/>
  <c r="W156" i="10"/>
  <c r="AD155" i="10"/>
  <c r="AC155" i="10"/>
  <c r="AB155" i="10"/>
  <c r="AA155" i="10"/>
  <c r="Z155" i="10"/>
  <c r="Y155" i="10"/>
  <c r="X155" i="10"/>
  <c r="W155" i="10"/>
  <c r="AD154" i="10"/>
  <c r="AC154" i="10"/>
  <c r="AB154" i="10"/>
  <c r="AA154" i="10"/>
  <c r="Z154" i="10"/>
  <c r="Y154" i="10"/>
  <c r="X154" i="10"/>
  <c r="W154" i="10"/>
  <c r="AD153" i="10"/>
  <c r="AC153" i="10"/>
  <c r="AB153" i="10"/>
  <c r="AA153" i="10"/>
  <c r="Z153" i="10"/>
  <c r="Y153" i="10"/>
  <c r="X153" i="10"/>
  <c r="W153" i="10"/>
  <c r="AD152" i="10"/>
  <c r="AC152" i="10"/>
  <c r="AB152" i="10"/>
  <c r="AA152" i="10"/>
  <c r="Z152" i="10"/>
  <c r="Y152" i="10"/>
  <c r="X152" i="10"/>
  <c r="W152" i="10"/>
  <c r="AD151" i="10"/>
  <c r="AC151" i="10"/>
  <c r="AB151" i="10"/>
  <c r="AA151" i="10"/>
  <c r="Z151" i="10"/>
  <c r="Y151" i="10"/>
  <c r="X151" i="10"/>
  <c r="W151" i="10"/>
  <c r="AD150" i="10"/>
  <c r="AC150" i="10"/>
  <c r="AB150" i="10"/>
  <c r="AA150" i="10"/>
  <c r="Z150" i="10"/>
  <c r="Y150" i="10"/>
  <c r="X150" i="10"/>
  <c r="W150" i="10"/>
  <c r="AD149" i="10"/>
  <c r="AC149" i="10"/>
  <c r="AB149" i="10"/>
  <c r="AA149" i="10"/>
  <c r="Z149" i="10"/>
  <c r="Y149" i="10"/>
  <c r="X149" i="10"/>
  <c r="W149" i="10"/>
  <c r="AD148" i="10"/>
  <c r="AC148" i="10"/>
  <c r="AB148" i="10"/>
  <c r="AA148" i="10"/>
  <c r="Z148" i="10"/>
  <c r="Y148" i="10"/>
  <c r="X148" i="10"/>
  <c r="W148" i="10"/>
  <c r="AD147" i="10"/>
  <c r="AC147" i="10"/>
  <c r="AB147" i="10"/>
  <c r="AA147" i="10"/>
  <c r="Z147" i="10"/>
  <c r="Y147" i="10"/>
  <c r="X147" i="10"/>
  <c r="W147" i="10"/>
  <c r="AD146" i="10"/>
  <c r="AC146" i="10"/>
  <c r="AB146" i="10"/>
  <c r="AA146" i="10"/>
  <c r="Z146" i="10"/>
  <c r="Y146" i="10"/>
  <c r="X146" i="10"/>
  <c r="W146" i="10"/>
  <c r="AD145" i="10"/>
  <c r="AC145" i="10"/>
  <c r="AB145" i="10"/>
  <c r="AA145" i="10"/>
  <c r="Z145" i="10"/>
  <c r="Y145" i="10"/>
  <c r="X145" i="10"/>
  <c r="W145" i="10"/>
  <c r="AD144" i="10"/>
  <c r="AC144" i="10"/>
  <c r="AB144" i="10"/>
  <c r="AA144" i="10"/>
  <c r="Z144" i="10"/>
  <c r="Y144" i="10"/>
  <c r="X144" i="10"/>
  <c r="W144" i="10"/>
  <c r="AD143" i="10"/>
  <c r="AC143" i="10"/>
  <c r="AB143" i="10"/>
  <c r="AA143" i="10"/>
  <c r="Z143" i="10"/>
  <c r="Y143" i="10"/>
  <c r="X143" i="10"/>
  <c r="W143" i="10"/>
  <c r="AD142" i="10"/>
  <c r="AC142" i="10"/>
  <c r="AB142" i="10"/>
  <c r="AA142" i="10"/>
  <c r="Z142" i="10"/>
  <c r="Y142" i="10"/>
  <c r="X142" i="10"/>
  <c r="W142" i="10"/>
  <c r="AD141" i="10"/>
  <c r="AC141" i="10"/>
  <c r="AB141" i="10"/>
  <c r="AA141" i="10"/>
  <c r="Z141" i="10"/>
  <c r="Y141" i="10"/>
  <c r="X141" i="10"/>
  <c r="W141" i="10"/>
  <c r="AD140" i="10"/>
  <c r="AC140" i="10"/>
  <c r="AB140" i="10"/>
  <c r="AA140" i="10"/>
  <c r="Z140" i="10"/>
  <c r="Y140" i="10"/>
  <c r="X140" i="10"/>
  <c r="W140" i="10"/>
  <c r="AD139" i="10"/>
  <c r="AC139" i="10"/>
  <c r="AB139" i="10"/>
  <c r="AA139" i="10"/>
  <c r="Z139" i="10"/>
  <c r="Y139" i="10"/>
  <c r="X139" i="10"/>
  <c r="W139" i="10"/>
  <c r="AD138" i="10"/>
  <c r="AC138" i="10"/>
  <c r="AB138" i="10"/>
  <c r="AA138" i="10"/>
  <c r="Z138" i="10"/>
  <c r="Y138" i="10"/>
  <c r="X138" i="10"/>
  <c r="W138" i="10"/>
  <c r="AD137" i="10"/>
  <c r="AC137" i="10"/>
  <c r="AB137" i="10"/>
  <c r="AA137" i="10"/>
  <c r="Z137" i="10"/>
  <c r="Y137" i="10"/>
  <c r="X137" i="10"/>
  <c r="W137" i="10"/>
  <c r="AD136" i="10"/>
  <c r="AC136" i="10"/>
  <c r="AB136" i="10"/>
  <c r="AA136" i="10"/>
  <c r="Z136" i="10"/>
  <c r="Y136" i="10"/>
  <c r="X136" i="10"/>
  <c r="W136" i="10"/>
  <c r="AD135" i="10"/>
  <c r="AC135" i="10"/>
  <c r="AB135" i="10"/>
  <c r="AA135" i="10"/>
  <c r="Z135" i="10"/>
  <c r="Y135" i="10"/>
  <c r="X135" i="10"/>
  <c r="W135" i="10"/>
  <c r="AD134" i="10"/>
  <c r="AC134" i="10"/>
  <c r="AB134" i="10"/>
  <c r="AA134" i="10"/>
  <c r="Z134" i="10"/>
  <c r="Y134" i="10"/>
  <c r="X134" i="10"/>
  <c r="W134" i="10"/>
  <c r="AD133" i="10"/>
  <c r="AC133" i="10"/>
  <c r="AB133" i="10"/>
  <c r="AA133" i="10"/>
  <c r="Z133" i="10"/>
  <c r="Y133" i="10"/>
  <c r="X133" i="10"/>
  <c r="W133" i="10"/>
  <c r="AD132" i="10"/>
  <c r="AC132" i="10"/>
  <c r="AB132" i="10"/>
  <c r="AA132" i="10"/>
  <c r="Z132" i="10"/>
  <c r="Y132" i="10"/>
  <c r="X132" i="10"/>
  <c r="W132" i="10"/>
  <c r="AD131" i="10"/>
  <c r="AC131" i="10"/>
  <c r="AB131" i="10"/>
  <c r="AA131" i="10"/>
  <c r="Z131" i="10"/>
  <c r="Y131" i="10"/>
  <c r="X131" i="10"/>
  <c r="W131" i="10"/>
  <c r="AD130" i="10"/>
  <c r="AC130" i="10"/>
  <c r="AB130" i="10"/>
  <c r="AA130" i="10"/>
  <c r="Z130" i="10"/>
  <c r="Y130" i="10"/>
  <c r="X130" i="10"/>
  <c r="W130" i="10"/>
  <c r="AD129" i="10"/>
  <c r="AC129" i="10"/>
  <c r="AB129" i="10"/>
  <c r="AA129" i="10"/>
  <c r="Z129" i="10"/>
  <c r="Y129" i="10"/>
  <c r="X129" i="10"/>
  <c r="W129" i="10"/>
  <c r="AD128" i="10"/>
  <c r="AC128" i="10"/>
  <c r="AB128" i="10"/>
  <c r="AA128" i="10"/>
  <c r="Z128" i="10"/>
  <c r="Y128" i="10"/>
  <c r="X128" i="10"/>
  <c r="W128" i="10"/>
  <c r="AD127" i="10"/>
  <c r="AC127" i="10"/>
  <c r="AB127" i="10"/>
  <c r="AA127" i="10"/>
  <c r="Z127" i="10"/>
  <c r="Y127" i="10"/>
  <c r="X127" i="10"/>
  <c r="W127" i="10"/>
  <c r="AD126" i="10"/>
  <c r="AC126" i="10"/>
  <c r="AB126" i="10"/>
  <c r="AA126" i="10"/>
  <c r="Z126" i="10"/>
  <c r="Y126" i="10"/>
  <c r="X126" i="10"/>
  <c r="W126" i="10"/>
  <c r="AD125" i="10"/>
  <c r="AC125" i="10"/>
  <c r="AB125" i="10"/>
  <c r="AA125" i="10"/>
  <c r="Z125" i="10"/>
  <c r="Y125" i="10"/>
  <c r="X125" i="10"/>
  <c r="W125" i="10"/>
  <c r="AD124" i="10"/>
  <c r="AC124" i="10"/>
  <c r="AB124" i="10"/>
  <c r="AA124" i="10"/>
  <c r="Z124" i="10"/>
  <c r="Y124" i="10"/>
  <c r="X124" i="10"/>
  <c r="W124" i="10"/>
  <c r="AD123" i="10"/>
  <c r="AC123" i="10"/>
  <c r="AB123" i="10"/>
  <c r="AA123" i="10"/>
  <c r="Z123" i="10"/>
  <c r="Y123" i="10"/>
  <c r="X123" i="10"/>
  <c r="W123" i="10"/>
  <c r="AD122" i="10"/>
  <c r="AC122" i="10"/>
  <c r="AB122" i="10"/>
  <c r="AA122" i="10"/>
  <c r="Z122" i="10"/>
  <c r="Y122" i="10"/>
  <c r="X122" i="10"/>
  <c r="W122" i="10"/>
  <c r="AD121" i="10"/>
  <c r="AC121" i="10"/>
  <c r="AB121" i="10"/>
  <c r="AA121" i="10"/>
  <c r="Z121" i="10"/>
  <c r="Y121" i="10"/>
  <c r="X121" i="10"/>
  <c r="W121" i="10"/>
  <c r="AD120" i="10"/>
  <c r="AC120" i="10"/>
  <c r="AB120" i="10"/>
  <c r="AA120" i="10"/>
  <c r="Z120" i="10"/>
  <c r="Y120" i="10"/>
  <c r="X120" i="10"/>
  <c r="W120" i="10"/>
  <c r="AD119" i="10"/>
  <c r="AC119" i="10"/>
  <c r="AB119" i="10"/>
  <c r="AA119" i="10"/>
  <c r="Z119" i="10"/>
  <c r="Y119" i="10"/>
  <c r="X119" i="10"/>
  <c r="W119" i="10"/>
  <c r="AD118" i="10"/>
  <c r="AC118" i="10"/>
  <c r="AB118" i="10"/>
  <c r="AA118" i="10"/>
  <c r="Z118" i="10"/>
  <c r="Y118" i="10"/>
  <c r="X118" i="10"/>
  <c r="W118" i="10"/>
  <c r="AD117" i="10"/>
  <c r="AC117" i="10"/>
  <c r="AB117" i="10"/>
  <c r="AA117" i="10"/>
  <c r="Z117" i="10"/>
  <c r="Y117" i="10"/>
  <c r="X117" i="10"/>
  <c r="W117" i="10"/>
  <c r="AD116" i="10"/>
  <c r="AC116" i="10"/>
  <c r="AB116" i="10"/>
  <c r="AA116" i="10"/>
  <c r="Z116" i="10"/>
  <c r="Y116" i="10"/>
  <c r="X116" i="10"/>
  <c r="W116" i="10"/>
  <c r="AD115" i="10"/>
  <c r="AC115" i="10"/>
  <c r="AB115" i="10"/>
  <c r="AA115" i="10"/>
  <c r="Z115" i="10"/>
  <c r="Y115" i="10"/>
  <c r="X115" i="10"/>
  <c r="W115" i="10"/>
  <c r="AD114" i="10"/>
  <c r="AC114" i="10"/>
  <c r="AB114" i="10"/>
  <c r="AA114" i="10"/>
  <c r="Z114" i="10"/>
  <c r="Y114" i="10"/>
  <c r="X114" i="10"/>
  <c r="W114" i="10"/>
  <c r="AD113" i="10"/>
  <c r="AC113" i="10"/>
  <c r="AB113" i="10"/>
  <c r="AA113" i="10"/>
  <c r="Z113" i="10"/>
  <c r="Y113" i="10"/>
  <c r="X113" i="10"/>
  <c r="W113" i="10"/>
  <c r="AD112" i="10"/>
  <c r="AC112" i="10"/>
  <c r="AB112" i="10"/>
  <c r="AA112" i="10"/>
  <c r="Z112" i="10"/>
  <c r="Y112" i="10"/>
  <c r="X112" i="10"/>
  <c r="W112" i="10"/>
  <c r="AD111" i="10"/>
  <c r="AC111" i="10"/>
  <c r="AB111" i="10"/>
  <c r="AA111" i="10"/>
  <c r="Z111" i="10"/>
  <c r="Y111" i="10"/>
  <c r="X111" i="10"/>
  <c r="W111" i="10"/>
  <c r="AD110" i="10"/>
  <c r="AC110" i="10"/>
  <c r="AB110" i="10"/>
  <c r="AA110" i="10"/>
  <c r="Z110" i="10"/>
  <c r="Y110" i="10"/>
  <c r="X110" i="10"/>
  <c r="W110" i="10"/>
  <c r="AD109" i="10"/>
  <c r="AC109" i="10"/>
  <c r="AB109" i="10"/>
  <c r="AA109" i="10"/>
  <c r="Z109" i="10"/>
  <c r="Y109" i="10"/>
  <c r="X109" i="10"/>
  <c r="W109" i="10"/>
  <c r="AD108" i="10"/>
  <c r="AC108" i="10"/>
  <c r="AB108" i="10"/>
  <c r="AA108" i="10"/>
  <c r="Z108" i="10"/>
  <c r="Y108" i="10"/>
  <c r="X108" i="10"/>
  <c r="W108" i="10"/>
  <c r="AD107" i="10"/>
  <c r="AC107" i="10"/>
  <c r="AB107" i="10"/>
  <c r="AA107" i="10"/>
  <c r="Z107" i="10"/>
  <c r="Y107" i="10"/>
  <c r="X107" i="10"/>
  <c r="W107" i="10"/>
  <c r="AD106" i="10"/>
  <c r="AC106" i="10"/>
  <c r="AB106" i="10"/>
  <c r="AA106" i="10"/>
  <c r="Z106" i="10"/>
  <c r="Y106" i="10"/>
  <c r="X106" i="10"/>
  <c r="W106" i="10"/>
  <c r="AD105" i="10"/>
  <c r="AC105" i="10"/>
  <c r="AB105" i="10"/>
  <c r="AA105" i="10"/>
  <c r="Z105" i="10"/>
  <c r="Y105" i="10"/>
  <c r="X105" i="10"/>
  <c r="W105" i="10"/>
  <c r="AD104" i="10"/>
  <c r="AC104" i="10"/>
  <c r="AB104" i="10"/>
  <c r="AA104" i="10"/>
  <c r="Z104" i="10"/>
  <c r="Y104" i="10"/>
  <c r="X104" i="10"/>
  <c r="W104" i="10"/>
  <c r="AD103" i="10"/>
  <c r="AC103" i="10"/>
  <c r="AB103" i="10"/>
  <c r="AA103" i="10"/>
  <c r="Z103" i="10"/>
  <c r="Y103" i="10"/>
  <c r="X103" i="10"/>
  <c r="W103" i="10"/>
  <c r="AD102" i="10"/>
  <c r="AC102" i="10"/>
  <c r="AB102" i="10"/>
  <c r="AA102" i="10"/>
  <c r="Z102" i="10"/>
  <c r="Y102" i="10"/>
  <c r="X102" i="10"/>
  <c r="W102" i="10"/>
  <c r="AD101" i="10"/>
  <c r="AC101" i="10"/>
  <c r="AB101" i="10"/>
  <c r="AA101" i="10"/>
  <c r="Z101" i="10"/>
  <c r="Y101" i="10"/>
  <c r="X101" i="10"/>
  <c r="W101" i="10"/>
  <c r="AD100" i="10"/>
  <c r="AC100" i="10"/>
  <c r="AB100" i="10"/>
  <c r="AA100" i="10"/>
  <c r="Z100" i="10"/>
  <c r="Y100" i="10"/>
  <c r="X100" i="10"/>
  <c r="W100" i="10"/>
  <c r="AD99" i="10"/>
  <c r="AC99" i="10"/>
  <c r="AB99" i="10"/>
  <c r="AA99" i="10"/>
  <c r="Z99" i="10"/>
  <c r="Y99" i="10"/>
  <c r="X99" i="10"/>
  <c r="W99" i="10"/>
  <c r="AD98" i="10"/>
  <c r="AC98" i="10"/>
  <c r="AB98" i="10"/>
  <c r="AA98" i="10"/>
  <c r="Z98" i="10"/>
  <c r="Y98" i="10"/>
  <c r="X98" i="10"/>
  <c r="W98" i="10"/>
  <c r="AD97" i="10"/>
  <c r="AC97" i="10"/>
  <c r="AB97" i="10"/>
  <c r="AA97" i="10"/>
  <c r="Z97" i="10"/>
  <c r="Y97" i="10"/>
  <c r="X97" i="10"/>
  <c r="W97" i="10"/>
  <c r="AD96" i="10"/>
  <c r="AC96" i="10"/>
  <c r="AB96" i="10"/>
  <c r="AA96" i="10"/>
  <c r="Z96" i="10"/>
  <c r="Y96" i="10"/>
  <c r="X96" i="10"/>
  <c r="W96" i="10"/>
  <c r="AD95" i="10"/>
  <c r="AC95" i="10"/>
  <c r="AB95" i="10"/>
  <c r="AA95" i="10"/>
  <c r="Z95" i="10"/>
  <c r="Y95" i="10"/>
  <c r="X95" i="10"/>
  <c r="W95" i="10"/>
  <c r="AD94" i="10"/>
  <c r="AC94" i="10"/>
  <c r="AB94" i="10"/>
  <c r="AA94" i="10"/>
  <c r="Z94" i="10"/>
  <c r="Y94" i="10"/>
  <c r="X94" i="10"/>
  <c r="W94" i="10"/>
  <c r="AD93" i="10"/>
  <c r="AC93" i="10"/>
  <c r="AB93" i="10"/>
  <c r="AA93" i="10"/>
  <c r="Z93" i="10"/>
  <c r="Y93" i="10"/>
  <c r="X93" i="10"/>
  <c r="W93" i="10"/>
  <c r="AD92" i="10"/>
  <c r="AC92" i="10"/>
  <c r="AB92" i="10"/>
  <c r="AA92" i="10"/>
  <c r="Z92" i="10"/>
  <c r="Y92" i="10"/>
  <c r="X92" i="10"/>
  <c r="W92" i="10"/>
  <c r="AD91" i="10"/>
  <c r="AC91" i="10"/>
  <c r="AB91" i="10"/>
  <c r="AA91" i="10"/>
  <c r="Z91" i="10"/>
  <c r="Y91" i="10"/>
  <c r="X91" i="10"/>
  <c r="W91" i="10"/>
  <c r="AD90" i="10"/>
  <c r="AC90" i="10"/>
  <c r="AB90" i="10"/>
  <c r="AA90" i="10"/>
  <c r="Z90" i="10"/>
  <c r="Y90" i="10"/>
  <c r="X90" i="10"/>
  <c r="W90" i="10"/>
  <c r="AD89" i="10"/>
  <c r="AC89" i="10"/>
  <c r="AB89" i="10"/>
  <c r="AA89" i="10"/>
  <c r="Z89" i="10"/>
  <c r="Y89" i="10"/>
  <c r="X89" i="10"/>
  <c r="W89" i="10"/>
  <c r="AD88" i="10"/>
  <c r="AC88" i="10"/>
  <c r="AB88" i="10"/>
  <c r="AA88" i="10"/>
  <c r="Z88" i="10"/>
  <c r="Y88" i="10"/>
  <c r="X88" i="10"/>
  <c r="W88" i="10"/>
  <c r="AD87" i="10"/>
  <c r="AC87" i="10"/>
  <c r="AB87" i="10"/>
  <c r="AA87" i="10"/>
  <c r="Z87" i="10"/>
  <c r="Y87" i="10"/>
  <c r="X87" i="10"/>
  <c r="W87" i="10"/>
  <c r="AD86" i="10"/>
  <c r="AC86" i="10"/>
  <c r="AB86" i="10"/>
  <c r="AA86" i="10"/>
  <c r="Z86" i="10"/>
  <c r="Y86" i="10"/>
  <c r="X86" i="10"/>
  <c r="W86" i="10"/>
  <c r="AD85" i="10"/>
  <c r="AC85" i="10"/>
  <c r="AB85" i="10"/>
  <c r="AA85" i="10"/>
  <c r="Z85" i="10"/>
  <c r="Y85" i="10"/>
  <c r="X85" i="10"/>
  <c r="W85" i="10"/>
  <c r="AD84" i="10"/>
  <c r="AC84" i="10"/>
  <c r="AB84" i="10"/>
  <c r="AA84" i="10"/>
  <c r="Z84" i="10"/>
  <c r="Y84" i="10"/>
  <c r="X84" i="10"/>
  <c r="W84" i="10"/>
  <c r="AD83" i="10"/>
  <c r="AC83" i="10"/>
  <c r="AB83" i="10"/>
  <c r="AA83" i="10"/>
  <c r="Z83" i="10"/>
  <c r="Y83" i="10"/>
  <c r="X83" i="10"/>
  <c r="W83" i="10"/>
  <c r="AD82" i="10"/>
  <c r="AC82" i="10"/>
  <c r="AB82" i="10"/>
  <c r="AA82" i="10"/>
  <c r="Z82" i="10"/>
  <c r="Y82" i="10"/>
  <c r="X82" i="10"/>
  <c r="W82" i="10"/>
  <c r="AD81" i="10"/>
  <c r="AC81" i="10"/>
  <c r="AB81" i="10"/>
  <c r="AA81" i="10"/>
  <c r="Z81" i="10"/>
  <c r="Y81" i="10"/>
  <c r="X81" i="10"/>
  <c r="W81" i="10"/>
  <c r="AD80" i="10"/>
  <c r="AC80" i="10"/>
  <c r="AB80" i="10"/>
  <c r="AA80" i="10"/>
  <c r="Z80" i="10"/>
  <c r="Y80" i="10"/>
  <c r="X80" i="10"/>
  <c r="W80" i="10"/>
  <c r="AD79" i="10"/>
  <c r="AC79" i="10"/>
  <c r="AB79" i="10"/>
  <c r="AA79" i="10"/>
  <c r="Z79" i="10"/>
  <c r="Y79" i="10"/>
  <c r="X79" i="10"/>
  <c r="W79" i="10"/>
  <c r="AD78" i="10"/>
  <c r="AC78" i="10"/>
  <c r="AB78" i="10"/>
  <c r="AA78" i="10"/>
  <c r="Z78" i="10"/>
  <c r="Y78" i="10"/>
  <c r="X78" i="10"/>
  <c r="W78" i="10"/>
  <c r="AD77" i="10"/>
  <c r="AC77" i="10"/>
  <c r="AB77" i="10"/>
  <c r="AA77" i="10"/>
  <c r="Z77" i="10"/>
  <c r="Y77" i="10"/>
  <c r="X77" i="10"/>
  <c r="W77" i="10"/>
  <c r="AD76" i="10"/>
  <c r="AC76" i="10"/>
  <c r="AB76" i="10"/>
  <c r="AA76" i="10"/>
  <c r="Z76" i="10"/>
  <c r="Y76" i="10"/>
  <c r="X76" i="10"/>
  <c r="W76" i="10"/>
  <c r="AD75" i="10"/>
  <c r="AC75" i="10"/>
  <c r="AB75" i="10"/>
  <c r="AA75" i="10"/>
  <c r="Z75" i="10"/>
  <c r="Y75" i="10"/>
  <c r="X75" i="10"/>
  <c r="W75" i="10"/>
  <c r="AD74" i="10"/>
  <c r="AC74" i="10"/>
  <c r="AB74" i="10"/>
  <c r="AA74" i="10"/>
  <c r="Z74" i="10"/>
  <c r="Y74" i="10"/>
  <c r="X74" i="10"/>
  <c r="W74" i="10"/>
  <c r="AD73" i="10"/>
  <c r="AC73" i="10"/>
  <c r="AB73" i="10"/>
  <c r="AA73" i="10"/>
  <c r="Z73" i="10"/>
  <c r="Y73" i="10"/>
  <c r="X73" i="10"/>
  <c r="W73" i="10"/>
  <c r="AD72" i="10"/>
  <c r="AC72" i="10"/>
  <c r="AB72" i="10"/>
  <c r="AA72" i="10"/>
  <c r="Z72" i="10"/>
  <c r="Y72" i="10"/>
  <c r="X72" i="10"/>
  <c r="W72" i="10"/>
  <c r="AD71" i="10"/>
  <c r="AC71" i="10"/>
  <c r="AB71" i="10"/>
  <c r="AA71" i="10"/>
  <c r="Z71" i="10"/>
  <c r="Y71" i="10"/>
  <c r="X71" i="10"/>
  <c r="W71" i="10"/>
  <c r="AD70" i="10"/>
  <c r="AC70" i="10"/>
  <c r="AB70" i="10"/>
  <c r="AA70" i="10"/>
  <c r="Z70" i="10"/>
  <c r="Y70" i="10"/>
  <c r="X70" i="10"/>
  <c r="W70" i="10"/>
  <c r="AD69" i="10"/>
  <c r="AC69" i="10"/>
  <c r="AB69" i="10"/>
  <c r="AA69" i="10"/>
  <c r="Z69" i="10"/>
  <c r="Y69" i="10"/>
  <c r="X69" i="10"/>
  <c r="W69" i="10"/>
  <c r="AD68" i="10"/>
  <c r="AC68" i="10"/>
  <c r="AB68" i="10"/>
  <c r="AA68" i="10"/>
  <c r="Z68" i="10"/>
  <c r="Y68" i="10"/>
  <c r="X68" i="10"/>
  <c r="W68" i="10"/>
  <c r="AD67" i="10"/>
  <c r="AC67" i="10"/>
  <c r="AB67" i="10"/>
  <c r="AA67" i="10"/>
  <c r="Z67" i="10"/>
  <c r="Y67" i="10"/>
  <c r="X67" i="10"/>
  <c r="W67" i="10"/>
  <c r="AD66" i="10"/>
  <c r="AC66" i="10"/>
  <c r="AB66" i="10"/>
  <c r="AA66" i="10"/>
  <c r="Z66" i="10"/>
  <c r="Y66" i="10"/>
  <c r="X66" i="10"/>
  <c r="W66" i="10"/>
  <c r="AD65" i="10"/>
  <c r="AC65" i="10"/>
  <c r="AB65" i="10"/>
  <c r="AA65" i="10"/>
  <c r="Z65" i="10"/>
  <c r="Y65" i="10"/>
  <c r="X65" i="10"/>
  <c r="W65" i="10"/>
  <c r="AD64" i="10"/>
  <c r="AC64" i="10"/>
  <c r="AB64" i="10"/>
  <c r="AA64" i="10"/>
  <c r="Z64" i="10"/>
  <c r="Y64" i="10"/>
  <c r="X64" i="10"/>
  <c r="W64" i="10"/>
  <c r="AD63" i="10"/>
  <c r="AC63" i="10"/>
  <c r="AB63" i="10"/>
  <c r="AA63" i="10"/>
  <c r="Z63" i="10"/>
  <c r="Y63" i="10"/>
  <c r="X63" i="10"/>
  <c r="W63" i="10"/>
  <c r="AD62" i="10"/>
  <c r="AC62" i="10"/>
  <c r="AB62" i="10"/>
  <c r="AA62" i="10"/>
  <c r="Z62" i="10"/>
  <c r="Y62" i="10"/>
  <c r="X62" i="10"/>
  <c r="W62" i="10"/>
  <c r="AD61" i="10"/>
  <c r="AC61" i="10"/>
  <c r="AB61" i="10"/>
  <c r="AA61" i="10"/>
  <c r="Z61" i="10"/>
  <c r="Y61" i="10"/>
  <c r="X61" i="10"/>
  <c r="W61" i="10"/>
  <c r="AD60" i="10"/>
  <c r="AC60" i="10"/>
  <c r="AB60" i="10"/>
  <c r="AA60" i="10"/>
  <c r="Z60" i="10"/>
  <c r="Y60" i="10"/>
  <c r="X60" i="10"/>
  <c r="W60" i="10"/>
  <c r="AD59" i="10"/>
  <c r="AC59" i="10"/>
  <c r="AB59" i="10"/>
  <c r="AA59" i="10"/>
  <c r="Z59" i="10"/>
  <c r="Y59" i="10"/>
  <c r="X59" i="10"/>
  <c r="W59" i="10"/>
  <c r="AD58" i="10"/>
  <c r="AC58" i="10"/>
  <c r="AB58" i="10"/>
  <c r="AA58" i="10"/>
  <c r="Z58" i="10"/>
  <c r="Y58" i="10"/>
  <c r="X58" i="10"/>
  <c r="W58" i="10"/>
  <c r="AD57" i="10"/>
  <c r="AC57" i="10"/>
  <c r="AB57" i="10"/>
  <c r="AA57" i="10"/>
  <c r="Z57" i="10"/>
  <c r="Y57" i="10"/>
  <c r="X57" i="10"/>
  <c r="W57" i="10"/>
  <c r="AD56" i="10"/>
  <c r="AC56" i="10"/>
  <c r="AB56" i="10"/>
  <c r="AA56" i="10"/>
  <c r="Z56" i="10"/>
  <c r="Y56" i="10"/>
  <c r="X56" i="10"/>
  <c r="W56" i="10"/>
  <c r="AD55" i="10"/>
  <c r="AC55" i="10"/>
  <c r="AB55" i="10"/>
  <c r="AA55" i="10"/>
  <c r="Z55" i="10"/>
  <c r="Y55" i="10"/>
  <c r="X55" i="10"/>
  <c r="W55" i="10"/>
  <c r="AD54" i="10"/>
  <c r="AC54" i="10"/>
  <c r="AB54" i="10"/>
  <c r="AA54" i="10"/>
  <c r="Z54" i="10"/>
  <c r="Y54" i="10"/>
  <c r="X54" i="10"/>
  <c r="W54" i="10"/>
  <c r="AD53" i="10"/>
  <c r="AC53" i="10"/>
  <c r="AB53" i="10"/>
  <c r="AA53" i="10"/>
  <c r="Z53" i="10"/>
  <c r="Y53" i="10"/>
  <c r="X53" i="10"/>
  <c r="W53" i="10"/>
  <c r="AD52" i="10"/>
  <c r="AC52" i="10"/>
  <c r="AB52" i="10"/>
  <c r="AA52" i="10"/>
  <c r="Z52" i="10"/>
  <c r="Y52" i="10"/>
  <c r="X52" i="10"/>
  <c r="W52" i="10"/>
  <c r="AD51" i="10"/>
  <c r="AC51" i="10"/>
  <c r="AB51" i="10"/>
  <c r="AA51" i="10"/>
  <c r="Z51" i="10"/>
  <c r="Y51" i="10"/>
  <c r="X51" i="10"/>
  <c r="W51" i="10"/>
  <c r="AD50" i="10"/>
  <c r="AC50" i="10"/>
  <c r="AB50" i="10"/>
  <c r="AA50" i="10"/>
  <c r="Z50" i="10"/>
  <c r="Y50" i="10"/>
  <c r="X50" i="10"/>
  <c r="W50" i="10"/>
  <c r="AD49" i="10"/>
  <c r="AC49" i="10"/>
  <c r="AB49" i="10"/>
  <c r="AA49" i="10"/>
  <c r="Z49" i="10"/>
  <c r="Y49" i="10"/>
  <c r="X49" i="10"/>
  <c r="W49" i="10"/>
  <c r="AD48" i="10"/>
  <c r="AC48" i="10"/>
  <c r="AB48" i="10"/>
  <c r="AA48" i="10"/>
  <c r="Z48" i="10"/>
  <c r="Y48" i="10"/>
  <c r="X48" i="10"/>
  <c r="W48" i="10"/>
  <c r="AD47" i="10"/>
  <c r="AC47" i="10"/>
  <c r="AB47" i="10"/>
  <c r="AA47" i="10"/>
  <c r="Z47" i="10"/>
  <c r="Y47" i="10"/>
  <c r="X47" i="10"/>
  <c r="W47" i="10"/>
  <c r="AD46" i="10"/>
  <c r="AC46" i="10"/>
  <c r="AB46" i="10"/>
  <c r="AA46" i="10"/>
  <c r="Z46" i="10"/>
  <c r="Y46" i="10"/>
  <c r="X46" i="10"/>
  <c r="W46" i="10"/>
  <c r="AD45" i="10"/>
  <c r="AC45" i="10"/>
  <c r="AB45" i="10"/>
  <c r="AA45" i="10"/>
  <c r="Z45" i="10"/>
  <c r="Y45" i="10"/>
  <c r="X45" i="10"/>
  <c r="W45" i="10"/>
  <c r="AD44" i="10"/>
  <c r="AC44" i="10"/>
  <c r="AB44" i="10"/>
  <c r="AA44" i="10"/>
  <c r="Z44" i="10"/>
  <c r="Y44" i="10"/>
  <c r="X44" i="10"/>
  <c r="W44" i="10"/>
  <c r="AD43" i="10"/>
  <c r="AC43" i="10"/>
  <c r="AB43" i="10"/>
  <c r="AA43" i="10"/>
  <c r="Z43" i="10"/>
  <c r="Y43" i="10"/>
  <c r="X43" i="10"/>
  <c r="W43" i="10"/>
  <c r="AD42" i="10"/>
  <c r="AC42" i="10"/>
  <c r="AB42" i="10"/>
  <c r="AA42" i="10"/>
  <c r="Z42" i="10"/>
  <c r="Y42" i="10"/>
  <c r="X42" i="10"/>
  <c r="W42" i="10"/>
  <c r="AD41" i="10"/>
  <c r="AC41" i="10"/>
  <c r="AB41" i="10"/>
  <c r="AA41" i="10"/>
  <c r="Z41" i="10"/>
  <c r="Y41" i="10"/>
  <c r="X41" i="10"/>
  <c r="W41" i="10"/>
  <c r="AD40" i="10"/>
  <c r="AC40" i="10"/>
  <c r="AB40" i="10"/>
  <c r="AA40" i="10"/>
  <c r="Z40" i="10"/>
  <c r="Y40" i="10"/>
  <c r="X40" i="10"/>
  <c r="W40" i="10"/>
  <c r="AD39" i="10"/>
  <c r="AC39" i="10"/>
  <c r="AB39" i="10"/>
  <c r="AA39" i="10"/>
  <c r="Z39" i="10"/>
  <c r="Y39" i="10"/>
  <c r="X39" i="10"/>
  <c r="W39" i="10"/>
  <c r="AD38" i="10"/>
  <c r="AC38" i="10"/>
  <c r="AB38" i="10"/>
  <c r="AA38" i="10"/>
  <c r="Z38" i="10"/>
  <c r="Y38" i="10"/>
  <c r="X38" i="10"/>
  <c r="W38" i="10"/>
  <c r="AD37" i="10"/>
  <c r="AC37" i="10"/>
  <c r="AB37" i="10"/>
  <c r="AA37" i="10"/>
  <c r="Z37" i="10"/>
  <c r="Y37" i="10"/>
  <c r="X37" i="10"/>
  <c r="W37" i="10"/>
  <c r="AD36" i="10"/>
  <c r="AC36" i="10"/>
  <c r="AB36" i="10"/>
  <c r="AA36" i="10"/>
  <c r="Z36" i="10"/>
  <c r="Y36" i="10"/>
  <c r="X36" i="10"/>
  <c r="W36" i="10"/>
  <c r="AD35" i="10"/>
  <c r="AC35" i="10"/>
  <c r="AB35" i="10"/>
  <c r="AA35" i="10"/>
  <c r="Z35" i="10"/>
  <c r="Y35" i="10"/>
  <c r="X35" i="10"/>
  <c r="W35" i="10"/>
  <c r="AD34" i="10"/>
  <c r="AC34" i="10"/>
  <c r="AB34" i="10"/>
  <c r="AA34" i="10"/>
  <c r="Z34" i="10"/>
  <c r="Y34" i="10"/>
  <c r="X34" i="10"/>
  <c r="W34" i="10"/>
  <c r="AD33" i="10"/>
  <c r="AC33" i="10"/>
  <c r="AB33" i="10"/>
  <c r="AA33" i="10"/>
  <c r="Z33" i="10"/>
  <c r="Y33" i="10"/>
  <c r="X33" i="10"/>
  <c r="W33" i="10"/>
  <c r="AD32" i="10"/>
  <c r="AC32" i="10"/>
  <c r="AB32" i="10"/>
  <c r="AA32" i="10"/>
  <c r="Z32" i="10"/>
  <c r="Y32" i="10"/>
  <c r="X32" i="10"/>
  <c r="W32" i="10"/>
  <c r="AD31" i="10"/>
  <c r="AC31" i="10"/>
  <c r="AB31" i="10"/>
  <c r="AA31" i="10"/>
  <c r="Z31" i="10"/>
  <c r="Y31" i="10"/>
  <c r="X31" i="10"/>
  <c r="W31" i="10"/>
  <c r="AD30" i="10"/>
  <c r="AC30" i="10"/>
  <c r="AB30" i="10"/>
  <c r="AA30" i="10"/>
  <c r="Z30" i="10"/>
  <c r="Y30" i="10"/>
  <c r="X30" i="10"/>
  <c r="W30" i="10"/>
  <c r="AD29" i="10"/>
  <c r="AC29" i="10"/>
  <c r="AB29" i="10"/>
  <c r="AA29" i="10"/>
  <c r="Z29" i="10"/>
  <c r="Y29" i="10"/>
  <c r="X29" i="10"/>
  <c r="W29" i="10"/>
  <c r="AD28" i="10"/>
  <c r="AC28" i="10"/>
  <c r="AB28" i="10"/>
  <c r="AA28" i="10"/>
  <c r="Z28" i="10"/>
  <c r="Y28" i="10"/>
  <c r="X28" i="10"/>
  <c r="W28" i="10"/>
  <c r="AD27" i="10"/>
  <c r="AC27" i="10"/>
  <c r="AB27" i="10"/>
  <c r="AA27" i="10"/>
  <c r="Z27" i="10"/>
  <c r="Y27" i="10"/>
  <c r="X27" i="10"/>
  <c r="W27" i="10"/>
  <c r="AD26" i="10"/>
  <c r="AC26" i="10"/>
  <c r="AB26" i="10"/>
  <c r="AA26" i="10"/>
  <c r="Z26" i="10"/>
  <c r="Y26" i="10"/>
  <c r="X26" i="10"/>
  <c r="W26" i="10"/>
  <c r="AD25" i="10"/>
  <c r="AC25" i="10"/>
  <c r="AB25" i="10"/>
  <c r="AA25" i="10"/>
  <c r="Z25" i="10"/>
  <c r="Y25" i="10"/>
  <c r="X25" i="10"/>
  <c r="W25" i="10"/>
  <c r="AD24" i="10"/>
  <c r="AC24" i="10"/>
  <c r="AB24" i="10"/>
  <c r="AA24" i="10"/>
  <c r="Z24" i="10"/>
  <c r="Y24" i="10"/>
  <c r="X24" i="10"/>
  <c r="W24" i="10"/>
  <c r="AD23" i="10"/>
  <c r="AC23" i="10"/>
  <c r="AB23" i="10"/>
  <c r="AA23" i="10"/>
  <c r="Z23" i="10"/>
  <c r="Y23" i="10"/>
  <c r="X23" i="10"/>
  <c r="W23" i="10"/>
  <c r="AD22" i="10"/>
  <c r="AC22" i="10"/>
  <c r="AB22" i="10"/>
  <c r="AA22" i="10"/>
  <c r="Z22" i="10"/>
  <c r="Y22" i="10"/>
  <c r="X22" i="10"/>
  <c r="W22" i="10"/>
  <c r="AD21" i="10"/>
  <c r="AC21" i="10"/>
  <c r="AB21" i="10"/>
  <c r="AA21" i="10"/>
  <c r="Z21" i="10"/>
  <c r="Y21" i="10"/>
  <c r="X21" i="10"/>
  <c r="W21" i="10"/>
  <c r="AD20" i="10"/>
  <c r="AC20" i="10"/>
  <c r="AB20" i="10"/>
  <c r="AA20" i="10"/>
  <c r="Z20" i="10"/>
  <c r="Y20" i="10"/>
  <c r="X20" i="10"/>
  <c r="W20" i="10"/>
  <c r="AD19" i="10"/>
  <c r="AC19" i="10"/>
  <c r="AB19" i="10"/>
  <c r="AA19" i="10"/>
  <c r="Z19" i="10"/>
  <c r="Y19" i="10"/>
  <c r="X19" i="10"/>
  <c r="W19" i="10"/>
  <c r="AD18" i="10"/>
  <c r="AC18" i="10"/>
  <c r="AB18" i="10"/>
  <c r="AA18" i="10"/>
  <c r="Z18" i="10"/>
  <c r="Y18" i="10"/>
  <c r="X18" i="10"/>
  <c r="W18" i="10"/>
  <c r="AD17" i="10"/>
  <c r="AC17" i="10"/>
  <c r="AB17" i="10"/>
  <c r="AA17" i="10"/>
  <c r="Z17" i="10"/>
  <c r="Y17" i="10"/>
  <c r="X17" i="10"/>
  <c r="W17" i="10"/>
  <c r="AD16" i="10"/>
  <c r="AC16" i="10"/>
  <c r="AB16" i="10"/>
  <c r="AA16" i="10"/>
  <c r="Z16" i="10"/>
  <c r="Y16" i="10"/>
  <c r="X16" i="10"/>
  <c r="W16" i="10"/>
  <c r="AD15" i="10"/>
  <c r="AC15" i="10"/>
  <c r="AB15" i="10"/>
  <c r="AA15" i="10"/>
  <c r="Z15" i="10"/>
  <c r="Y15" i="10"/>
  <c r="X15" i="10"/>
  <c r="W15" i="10"/>
  <c r="AD14" i="10"/>
  <c r="AC14" i="10"/>
  <c r="AB14" i="10"/>
  <c r="AA14" i="10"/>
  <c r="Z14" i="10"/>
  <c r="Y14" i="10"/>
  <c r="X14" i="10"/>
  <c r="W14" i="10"/>
  <c r="AD13" i="10"/>
  <c r="AC13" i="10"/>
  <c r="AB13" i="10"/>
  <c r="AA13" i="10"/>
  <c r="Z13" i="10"/>
  <c r="Y13" i="10"/>
  <c r="X13" i="10"/>
  <c r="W13" i="10"/>
  <c r="AD12" i="10"/>
  <c r="AC12" i="10"/>
  <c r="AB12" i="10"/>
  <c r="AA12" i="10"/>
  <c r="Z12" i="10"/>
  <c r="Y12" i="10"/>
  <c r="X12" i="10"/>
  <c r="W12" i="10"/>
  <c r="AD11" i="10"/>
  <c r="AC11" i="10"/>
  <c r="AB11" i="10"/>
  <c r="AA11" i="10"/>
  <c r="Z11" i="10"/>
  <c r="Y11" i="10"/>
  <c r="X11" i="10"/>
  <c r="W11" i="10"/>
  <c r="AD10" i="10"/>
  <c r="AC10" i="10"/>
  <c r="AB10" i="10"/>
  <c r="AA10" i="10"/>
  <c r="Z10" i="10"/>
  <c r="Y10" i="10"/>
  <c r="X10" i="10"/>
  <c r="W10" i="10"/>
  <c r="AD9" i="10"/>
  <c r="AC9" i="10"/>
  <c r="AB9" i="10"/>
  <c r="AA9" i="10"/>
  <c r="Z9" i="10"/>
  <c r="Y9" i="10"/>
  <c r="X9" i="10"/>
  <c r="W9" i="10"/>
  <c r="AD8" i="10"/>
  <c r="AC8" i="10"/>
  <c r="AB8" i="10"/>
  <c r="AA8" i="10"/>
  <c r="Z8" i="10"/>
  <c r="Y8" i="10"/>
  <c r="X8" i="10"/>
  <c r="W8" i="10"/>
  <c r="AD7" i="10"/>
  <c r="AC7" i="10"/>
  <c r="AB7" i="10"/>
  <c r="AA7" i="10"/>
  <c r="Z7" i="10"/>
  <c r="Y7" i="10"/>
  <c r="X7" i="10"/>
  <c r="W7" i="10"/>
  <c r="AD6" i="10"/>
  <c r="AC6" i="10"/>
  <c r="AB6" i="10"/>
  <c r="AA6" i="10"/>
  <c r="Z6" i="10"/>
  <c r="Y6" i="10"/>
  <c r="X6" i="10"/>
  <c r="W6" i="10"/>
  <c r="AD5" i="10"/>
  <c r="AC5" i="10"/>
  <c r="AB5" i="10"/>
  <c r="AA5" i="10"/>
  <c r="Z5" i="10"/>
  <c r="Y5" i="10"/>
  <c r="X5" i="10"/>
  <c r="W5" i="10"/>
  <c r="AD4" i="10"/>
  <c r="AC4" i="10"/>
  <c r="AB4" i="10"/>
  <c r="AA4" i="10"/>
  <c r="Z4" i="10"/>
  <c r="Y4" i="10"/>
  <c r="X4" i="10"/>
  <c r="W4" i="10"/>
  <c r="AD3" i="10"/>
  <c r="AA3" i="10"/>
  <c r="Z3" i="10"/>
  <c r="AC3" i="10"/>
  <c r="AB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O3" i="10"/>
  <c r="Y3" i="10" s="1"/>
  <c r="N3" i="10"/>
  <c r="X3" i="10" s="1"/>
  <c r="Q254" i="10"/>
  <c r="R254" i="10" s="1"/>
  <c r="K254" i="10"/>
  <c r="L254" i="10" s="1"/>
  <c r="Q253" i="10"/>
  <c r="R253" i="10" s="1"/>
  <c r="L253" i="10"/>
  <c r="K253" i="10"/>
  <c r="Q252" i="10"/>
  <c r="R252" i="10" s="1"/>
  <c r="K252" i="10"/>
  <c r="L252" i="10" s="1"/>
  <c r="Q251" i="10"/>
  <c r="R251" i="10" s="1"/>
  <c r="K251" i="10"/>
  <c r="L251" i="10" s="1"/>
  <c r="Q250" i="10"/>
  <c r="R250" i="10" s="1"/>
  <c r="K250" i="10"/>
  <c r="L250" i="10" s="1"/>
  <c r="Q249" i="10"/>
  <c r="R249" i="10" s="1"/>
  <c r="L249" i="10"/>
  <c r="K249" i="10"/>
  <c r="Q248" i="10"/>
  <c r="R248" i="10" s="1"/>
  <c r="K248" i="10"/>
  <c r="L248" i="10" s="1"/>
  <c r="Q247" i="10"/>
  <c r="R247" i="10" s="1"/>
  <c r="K247" i="10"/>
  <c r="L247" i="10" s="1"/>
  <c r="Q246" i="10"/>
  <c r="R246" i="10" s="1"/>
  <c r="K246" i="10"/>
  <c r="L246" i="10" s="1"/>
  <c r="Q245" i="10"/>
  <c r="R245" i="10" s="1"/>
  <c r="L245" i="10"/>
  <c r="K245" i="10"/>
  <c r="Q244" i="10"/>
  <c r="R244" i="10" s="1"/>
  <c r="K244" i="10"/>
  <c r="L244" i="10" s="1"/>
  <c r="Q243" i="10"/>
  <c r="R243" i="10" s="1"/>
  <c r="K243" i="10"/>
  <c r="L243" i="10" s="1"/>
  <c r="Q242" i="10"/>
  <c r="R242" i="10" s="1"/>
  <c r="K242" i="10"/>
  <c r="L242" i="10" s="1"/>
  <c r="Q241" i="10"/>
  <c r="R241" i="10" s="1"/>
  <c r="L241" i="10"/>
  <c r="K241" i="10"/>
  <c r="Q240" i="10"/>
  <c r="R240" i="10" s="1"/>
  <c r="K240" i="10"/>
  <c r="L240" i="10" s="1"/>
  <c r="Q239" i="10"/>
  <c r="R239" i="10" s="1"/>
  <c r="K239" i="10"/>
  <c r="L239" i="10" s="1"/>
  <c r="Q238" i="10"/>
  <c r="R238" i="10" s="1"/>
  <c r="K238" i="10"/>
  <c r="L238" i="10" s="1"/>
  <c r="Q237" i="10"/>
  <c r="R237" i="10" s="1"/>
  <c r="L237" i="10"/>
  <c r="K237" i="10"/>
  <c r="Q236" i="10"/>
  <c r="R236" i="10" s="1"/>
  <c r="K236" i="10"/>
  <c r="L236" i="10" s="1"/>
  <c r="Q235" i="10"/>
  <c r="R235" i="10" s="1"/>
  <c r="K235" i="10"/>
  <c r="L235" i="10" s="1"/>
  <c r="Q234" i="10"/>
  <c r="R234" i="10" s="1"/>
  <c r="K234" i="10"/>
  <c r="L234" i="10" s="1"/>
  <c r="Q233" i="10"/>
  <c r="R233" i="10" s="1"/>
  <c r="L233" i="10"/>
  <c r="K233" i="10"/>
  <c r="Q232" i="10"/>
  <c r="R232" i="10" s="1"/>
  <c r="K232" i="10"/>
  <c r="L232" i="10" s="1"/>
  <c r="Q231" i="10"/>
  <c r="R231" i="10" s="1"/>
  <c r="K231" i="10"/>
  <c r="L231" i="10" s="1"/>
  <c r="Q230" i="10"/>
  <c r="R230" i="10" s="1"/>
  <c r="K230" i="10"/>
  <c r="L230" i="10" s="1"/>
  <c r="Q229" i="10"/>
  <c r="R229" i="10" s="1"/>
  <c r="L229" i="10"/>
  <c r="K229" i="10"/>
  <c r="Q228" i="10"/>
  <c r="R228" i="10" s="1"/>
  <c r="K228" i="10"/>
  <c r="L228" i="10" s="1"/>
  <c r="Q227" i="10"/>
  <c r="R227" i="10" s="1"/>
  <c r="K227" i="10"/>
  <c r="L227" i="10" s="1"/>
  <c r="Q226" i="10"/>
  <c r="R226" i="10" s="1"/>
  <c r="K226" i="10"/>
  <c r="L226" i="10" s="1"/>
  <c r="Q225" i="10"/>
  <c r="R225" i="10" s="1"/>
  <c r="L225" i="10"/>
  <c r="K225" i="10"/>
  <c r="Q224" i="10"/>
  <c r="R224" i="10" s="1"/>
  <c r="K224" i="10"/>
  <c r="L224" i="10" s="1"/>
  <c r="Q223" i="10"/>
  <c r="R223" i="10" s="1"/>
  <c r="K223" i="10"/>
  <c r="L223" i="10" s="1"/>
  <c r="Q222" i="10"/>
  <c r="R222" i="10" s="1"/>
  <c r="K222" i="10"/>
  <c r="L222" i="10" s="1"/>
  <c r="Q221" i="10"/>
  <c r="R221" i="10" s="1"/>
  <c r="L221" i="10"/>
  <c r="K221" i="10"/>
  <c r="Q220" i="10"/>
  <c r="R220" i="10" s="1"/>
  <c r="K220" i="10"/>
  <c r="L220" i="10" s="1"/>
  <c r="Q219" i="10"/>
  <c r="R219" i="10" s="1"/>
  <c r="K219" i="10"/>
  <c r="L219" i="10" s="1"/>
  <c r="Q218" i="10"/>
  <c r="R218" i="10" s="1"/>
  <c r="K218" i="10"/>
  <c r="L218" i="10" s="1"/>
  <c r="Q217" i="10"/>
  <c r="R217" i="10" s="1"/>
  <c r="L217" i="10"/>
  <c r="K217" i="10"/>
  <c r="Q216" i="10"/>
  <c r="R216" i="10" s="1"/>
  <c r="K216" i="10"/>
  <c r="L216" i="10" s="1"/>
  <c r="Q215" i="10"/>
  <c r="R215" i="10" s="1"/>
  <c r="K215" i="10"/>
  <c r="L215" i="10" s="1"/>
  <c r="Q214" i="10"/>
  <c r="R214" i="10" s="1"/>
  <c r="K214" i="10"/>
  <c r="L214" i="10" s="1"/>
  <c r="Q213" i="10"/>
  <c r="R213" i="10" s="1"/>
  <c r="L213" i="10"/>
  <c r="K213" i="10"/>
  <c r="Q212" i="10"/>
  <c r="R212" i="10" s="1"/>
  <c r="L212" i="10"/>
  <c r="K212" i="10"/>
  <c r="Q211" i="10"/>
  <c r="R211" i="10" s="1"/>
  <c r="K211" i="10"/>
  <c r="L211" i="10" s="1"/>
  <c r="Q210" i="10"/>
  <c r="R210" i="10" s="1"/>
  <c r="K210" i="10"/>
  <c r="L210" i="10" s="1"/>
  <c r="Q209" i="10"/>
  <c r="R209" i="10" s="1"/>
  <c r="K209" i="10"/>
  <c r="L209" i="10" s="1"/>
  <c r="Q208" i="10"/>
  <c r="R208" i="10" s="1"/>
  <c r="L208" i="10"/>
  <c r="K208" i="10"/>
  <c r="Q207" i="10"/>
  <c r="R207" i="10" s="1"/>
  <c r="K207" i="10"/>
  <c r="L207" i="10" s="1"/>
  <c r="Q206" i="10"/>
  <c r="R206" i="10" s="1"/>
  <c r="K206" i="10"/>
  <c r="L206" i="10" s="1"/>
  <c r="Q205" i="10"/>
  <c r="R205" i="10" s="1"/>
  <c r="K205" i="10"/>
  <c r="L205" i="10" s="1"/>
  <c r="Q204" i="10"/>
  <c r="R204" i="10" s="1"/>
  <c r="L204" i="10"/>
  <c r="K204" i="10"/>
  <c r="Q203" i="10"/>
  <c r="R203" i="10" s="1"/>
  <c r="K203" i="10"/>
  <c r="L203" i="10" s="1"/>
  <c r="Q202" i="10"/>
  <c r="R202" i="10" s="1"/>
  <c r="K202" i="10"/>
  <c r="L202" i="10" s="1"/>
  <c r="Q201" i="10"/>
  <c r="R201" i="10" s="1"/>
  <c r="K201" i="10"/>
  <c r="L201" i="10" s="1"/>
  <c r="Q200" i="10"/>
  <c r="R200" i="10" s="1"/>
  <c r="L200" i="10"/>
  <c r="K200" i="10"/>
  <c r="Q199" i="10"/>
  <c r="R199" i="10" s="1"/>
  <c r="K199" i="10"/>
  <c r="L199" i="10" s="1"/>
  <c r="Q198" i="10"/>
  <c r="R198" i="10" s="1"/>
  <c r="K198" i="10"/>
  <c r="L198" i="10" s="1"/>
  <c r="Q197" i="10"/>
  <c r="R197" i="10" s="1"/>
  <c r="K197" i="10"/>
  <c r="L197" i="10" s="1"/>
  <c r="Q196" i="10"/>
  <c r="R196" i="10" s="1"/>
  <c r="L196" i="10"/>
  <c r="K196" i="10"/>
  <c r="Q195" i="10"/>
  <c r="R195" i="10" s="1"/>
  <c r="K195" i="10"/>
  <c r="L195" i="10" s="1"/>
  <c r="R194" i="10"/>
  <c r="Q194" i="10"/>
  <c r="K194" i="10"/>
  <c r="L194" i="10" s="1"/>
  <c r="Q193" i="10"/>
  <c r="R193" i="10" s="1"/>
  <c r="K193" i="10"/>
  <c r="L193" i="10" s="1"/>
  <c r="Q192" i="10"/>
  <c r="R192" i="10" s="1"/>
  <c r="L192" i="10"/>
  <c r="K192" i="10"/>
  <c r="Q191" i="10"/>
  <c r="R191" i="10" s="1"/>
  <c r="K191" i="10"/>
  <c r="L191" i="10" s="1"/>
  <c r="Q190" i="10"/>
  <c r="R190" i="10" s="1"/>
  <c r="K190" i="10"/>
  <c r="L190" i="10" s="1"/>
  <c r="Q189" i="10"/>
  <c r="R189" i="10" s="1"/>
  <c r="K189" i="10"/>
  <c r="L189" i="10" s="1"/>
  <c r="Q188" i="10"/>
  <c r="R188" i="10" s="1"/>
  <c r="L188" i="10"/>
  <c r="K188" i="10"/>
  <c r="Q187" i="10"/>
  <c r="R187" i="10" s="1"/>
  <c r="K187" i="10"/>
  <c r="L187" i="10" s="1"/>
  <c r="Q186" i="10"/>
  <c r="R186" i="10" s="1"/>
  <c r="K186" i="10"/>
  <c r="L186" i="10" s="1"/>
  <c r="Q185" i="10"/>
  <c r="R185" i="10" s="1"/>
  <c r="K185" i="10"/>
  <c r="L185" i="10" s="1"/>
  <c r="Q184" i="10"/>
  <c r="R184" i="10" s="1"/>
  <c r="L184" i="10"/>
  <c r="K184" i="10"/>
  <c r="Q183" i="10"/>
  <c r="R183" i="10" s="1"/>
  <c r="K183" i="10"/>
  <c r="L183" i="10" s="1"/>
  <c r="Q182" i="10"/>
  <c r="R182" i="10" s="1"/>
  <c r="K182" i="10"/>
  <c r="L182" i="10" s="1"/>
  <c r="Q181" i="10"/>
  <c r="R181" i="10" s="1"/>
  <c r="K181" i="10"/>
  <c r="L181" i="10" s="1"/>
  <c r="Q180" i="10"/>
  <c r="R180" i="10" s="1"/>
  <c r="L180" i="10"/>
  <c r="K180" i="10"/>
  <c r="Q179" i="10"/>
  <c r="R179" i="10" s="1"/>
  <c r="K179" i="10"/>
  <c r="L179" i="10" s="1"/>
  <c r="Q178" i="10"/>
  <c r="R178" i="10" s="1"/>
  <c r="K178" i="10"/>
  <c r="L178" i="10" s="1"/>
  <c r="Q177" i="10"/>
  <c r="R177" i="10" s="1"/>
  <c r="K177" i="10"/>
  <c r="L177" i="10" s="1"/>
  <c r="Q176" i="10"/>
  <c r="R176" i="10" s="1"/>
  <c r="L176" i="10"/>
  <c r="K176" i="10"/>
  <c r="Q175" i="10"/>
  <c r="R175" i="10" s="1"/>
  <c r="K175" i="10"/>
  <c r="L175" i="10" s="1"/>
  <c r="Q174" i="10"/>
  <c r="R174" i="10" s="1"/>
  <c r="K174" i="10"/>
  <c r="L174" i="10" s="1"/>
  <c r="Q173" i="10"/>
  <c r="R173" i="10" s="1"/>
  <c r="K173" i="10"/>
  <c r="L173" i="10" s="1"/>
  <c r="Q172" i="10"/>
  <c r="R172" i="10" s="1"/>
  <c r="L172" i="10"/>
  <c r="K172" i="10"/>
  <c r="Q171" i="10"/>
  <c r="R171" i="10" s="1"/>
  <c r="K171" i="10"/>
  <c r="L171" i="10" s="1"/>
  <c r="Q170" i="10"/>
  <c r="R170" i="10" s="1"/>
  <c r="K170" i="10"/>
  <c r="L170" i="10" s="1"/>
  <c r="Q169" i="10"/>
  <c r="R169" i="10" s="1"/>
  <c r="K169" i="10"/>
  <c r="L169" i="10" s="1"/>
  <c r="Q168" i="10"/>
  <c r="R168" i="10" s="1"/>
  <c r="L168" i="10"/>
  <c r="K168" i="10"/>
  <c r="Q167" i="10"/>
  <c r="R167" i="10" s="1"/>
  <c r="L167" i="10"/>
  <c r="K167" i="10"/>
  <c r="Q166" i="10"/>
  <c r="R166" i="10" s="1"/>
  <c r="K166" i="10"/>
  <c r="L166" i="10" s="1"/>
  <c r="Q165" i="10"/>
  <c r="R165" i="10" s="1"/>
  <c r="K165" i="10"/>
  <c r="L165" i="10" s="1"/>
  <c r="Q164" i="10"/>
  <c r="R164" i="10" s="1"/>
  <c r="L164" i="10"/>
  <c r="K164" i="10"/>
  <c r="Q163" i="10"/>
  <c r="R163" i="10" s="1"/>
  <c r="L163" i="10"/>
  <c r="K163" i="10"/>
  <c r="Q162" i="10"/>
  <c r="R162" i="10" s="1"/>
  <c r="K162" i="10"/>
  <c r="L162" i="10" s="1"/>
  <c r="Q161" i="10"/>
  <c r="R161" i="10" s="1"/>
  <c r="K161" i="10"/>
  <c r="L161" i="10" s="1"/>
  <c r="Q160" i="10"/>
  <c r="R160" i="10" s="1"/>
  <c r="L160" i="10"/>
  <c r="K160" i="10"/>
  <c r="Q159" i="10"/>
  <c r="R159" i="10" s="1"/>
  <c r="L159" i="10"/>
  <c r="K159" i="10"/>
  <c r="Q158" i="10"/>
  <c r="R158" i="10" s="1"/>
  <c r="K158" i="10"/>
  <c r="L158" i="10" s="1"/>
  <c r="Q157" i="10"/>
  <c r="R157" i="10" s="1"/>
  <c r="K157" i="10"/>
  <c r="L157" i="10" s="1"/>
  <c r="Q156" i="10"/>
  <c r="R156" i="10" s="1"/>
  <c r="L156" i="10"/>
  <c r="K156" i="10"/>
  <c r="Q155" i="10"/>
  <c r="R155" i="10" s="1"/>
  <c r="L155" i="10"/>
  <c r="K155" i="10"/>
  <c r="Q154" i="10"/>
  <c r="R154" i="10" s="1"/>
  <c r="K154" i="10"/>
  <c r="L154" i="10" s="1"/>
  <c r="Q153" i="10"/>
  <c r="R153" i="10" s="1"/>
  <c r="K153" i="10"/>
  <c r="L153" i="10" s="1"/>
  <c r="Q152" i="10"/>
  <c r="R152" i="10" s="1"/>
  <c r="L152" i="10"/>
  <c r="K152" i="10"/>
  <c r="Q151" i="10"/>
  <c r="R151" i="10" s="1"/>
  <c r="L151" i="10"/>
  <c r="K151" i="10"/>
  <c r="Q150" i="10"/>
  <c r="R150" i="10" s="1"/>
  <c r="K150" i="10"/>
  <c r="L150" i="10" s="1"/>
  <c r="Q149" i="10"/>
  <c r="R149" i="10" s="1"/>
  <c r="K149" i="10"/>
  <c r="L149" i="10" s="1"/>
  <c r="Q148" i="10"/>
  <c r="R148" i="10" s="1"/>
  <c r="L148" i="10"/>
  <c r="K148" i="10"/>
  <c r="Q147" i="10"/>
  <c r="R147" i="10" s="1"/>
  <c r="L147" i="10"/>
  <c r="K147" i="10"/>
  <c r="Q146" i="10"/>
  <c r="R146" i="10" s="1"/>
  <c r="K146" i="10"/>
  <c r="L146" i="10" s="1"/>
  <c r="Q145" i="10"/>
  <c r="R145" i="10" s="1"/>
  <c r="K145" i="10"/>
  <c r="L145" i="10" s="1"/>
  <c r="Q144" i="10"/>
  <c r="R144" i="10" s="1"/>
  <c r="L144" i="10"/>
  <c r="K144" i="10"/>
  <c r="Q143" i="10"/>
  <c r="R143" i="10" s="1"/>
  <c r="L143" i="10"/>
  <c r="K143" i="10"/>
  <c r="Q142" i="10"/>
  <c r="R142" i="10" s="1"/>
  <c r="K142" i="10"/>
  <c r="L142" i="10" s="1"/>
  <c r="Q141" i="10"/>
  <c r="R141" i="10" s="1"/>
  <c r="K141" i="10"/>
  <c r="L141" i="10" s="1"/>
  <c r="Q140" i="10"/>
  <c r="R140" i="10" s="1"/>
  <c r="L140" i="10"/>
  <c r="K140" i="10"/>
  <c r="Q139" i="10"/>
  <c r="R139" i="10" s="1"/>
  <c r="L139" i="10"/>
  <c r="K139" i="10"/>
  <c r="Q138" i="10"/>
  <c r="R138" i="10" s="1"/>
  <c r="K138" i="10"/>
  <c r="L138" i="10" s="1"/>
  <c r="Q137" i="10"/>
  <c r="R137" i="10" s="1"/>
  <c r="K137" i="10"/>
  <c r="L137" i="10" s="1"/>
  <c r="Q136" i="10"/>
  <c r="R136" i="10" s="1"/>
  <c r="L136" i="10"/>
  <c r="K136" i="10"/>
  <c r="Q135" i="10"/>
  <c r="R135" i="10" s="1"/>
  <c r="L135" i="10"/>
  <c r="K135" i="10"/>
  <c r="Q134" i="10"/>
  <c r="R134" i="10" s="1"/>
  <c r="K134" i="10"/>
  <c r="L134" i="10" s="1"/>
  <c r="Q133" i="10"/>
  <c r="R133" i="10" s="1"/>
  <c r="K133" i="10"/>
  <c r="L133" i="10" s="1"/>
  <c r="Q132" i="10"/>
  <c r="R132" i="10" s="1"/>
  <c r="L132" i="10"/>
  <c r="K132" i="10"/>
  <c r="Q131" i="10"/>
  <c r="R131" i="10" s="1"/>
  <c r="L131" i="10"/>
  <c r="K131" i="10"/>
  <c r="Q130" i="10"/>
  <c r="R130" i="10" s="1"/>
  <c r="K130" i="10"/>
  <c r="L130" i="10" s="1"/>
  <c r="Q129" i="10"/>
  <c r="R129" i="10" s="1"/>
  <c r="K129" i="10"/>
  <c r="L129" i="10" s="1"/>
  <c r="Q128" i="10"/>
  <c r="R128" i="10" s="1"/>
  <c r="L128" i="10"/>
  <c r="K128" i="10"/>
  <c r="Q127" i="10"/>
  <c r="R127" i="10" s="1"/>
  <c r="L127" i="10"/>
  <c r="K127" i="10"/>
  <c r="Q126" i="10"/>
  <c r="R126" i="10" s="1"/>
  <c r="K126" i="10"/>
  <c r="L126" i="10" s="1"/>
  <c r="Q125" i="10"/>
  <c r="R125" i="10" s="1"/>
  <c r="K125" i="10"/>
  <c r="L125" i="10" s="1"/>
  <c r="Q124" i="10"/>
  <c r="R124" i="10" s="1"/>
  <c r="L124" i="10"/>
  <c r="K124" i="10"/>
  <c r="Q123" i="10"/>
  <c r="R123" i="10" s="1"/>
  <c r="L123" i="10"/>
  <c r="K123" i="10"/>
  <c r="Q122" i="10"/>
  <c r="R122" i="10" s="1"/>
  <c r="K122" i="10"/>
  <c r="L122" i="10" s="1"/>
  <c r="Q121" i="10"/>
  <c r="R121" i="10" s="1"/>
  <c r="K121" i="10"/>
  <c r="L121" i="10" s="1"/>
  <c r="Q120" i="10"/>
  <c r="R120" i="10" s="1"/>
  <c r="L120" i="10"/>
  <c r="K120" i="10"/>
  <c r="Q119" i="10"/>
  <c r="R119" i="10" s="1"/>
  <c r="L119" i="10"/>
  <c r="K119" i="10"/>
  <c r="Q118" i="10"/>
  <c r="R118" i="10" s="1"/>
  <c r="K118" i="10"/>
  <c r="L118" i="10" s="1"/>
  <c r="Q117" i="10"/>
  <c r="R117" i="10" s="1"/>
  <c r="K117" i="10"/>
  <c r="L117" i="10" s="1"/>
  <c r="Q116" i="10"/>
  <c r="R116" i="10" s="1"/>
  <c r="L116" i="10"/>
  <c r="K116" i="10"/>
  <c r="Q115" i="10"/>
  <c r="R115" i="10" s="1"/>
  <c r="L115" i="10"/>
  <c r="K115" i="10"/>
  <c r="Q114" i="10"/>
  <c r="R114" i="10" s="1"/>
  <c r="K114" i="10"/>
  <c r="L114" i="10" s="1"/>
  <c r="Q113" i="10"/>
  <c r="R113" i="10" s="1"/>
  <c r="K113" i="10"/>
  <c r="L113" i="10" s="1"/>
  <c r="Q112" i="10"/>
  <c r="R112" i="10" s="1"/>
  <c r="L112" i="10"/>
  <c r="K112" i="10"/>
  <c r="Q111" i="10"/>
  <c r="R111" i="10" s="1"/>
  <c r="L111" i="10"/>
  <c r="K111" i="10"/>
  <c r="Q110" i="10"/>
  <c r="R110" i="10" s="1"/>
  <c r="K110" i="10"/>
  <c r="L110" i="10" s="1"/>
  <c r="Q109" i="10"/>
  <c r="R109" i="10" s="1"/>
  <c r="K109" i="10"/>
  <c r="L109" i="10" s="1"/>
  <c r="Q108" i="10"/>
  <c r="R108" i="10" s="1"/>
  <c r="L108" i="10"/>
  <c r="K108" i="10"/>
  <c r="Q107" i="10"/>
  <c r="R107" i="10" s="1"/>
  <c r="L107" i="10"/>
  <c r="K107" i="10"/>
  <c r="Q106" i="10"/>
  <c r="R106" i="10" s="1"/>
  <c r="K106" i="10"/>
  <c r="L106" i="10" s="1"/>
  <c r="Q105" i="10"/>
  <c r="R105" i="10" s="1"/>
  <c r="K105" i="10"/>
  <c r="L105" i="10" s="1"/>
  <c r="Q104" i="10"/>
  <c r="R104" i="10" s="1"/>
  <c r="L104" i="10"/>
  <c r="K104" i="10"/>
  <c r="Q103" i="10"/>
  <c r="R103" i="10" s="1"/>
  <c r="L103" i="10"/>
  <c r="K103" i="10"/>
  <c r="Q102" i="10"/>
  <c r="R102" i="10" s="1"/>
  <c r="K102" i="10"/>
  <c r="L102" i="10" s="1"/>
  <c r="Q101" i="10"/>
  <c r="R101" i="10" s="1"/>
  <c r="K101" i="10"/>
  <c r="L101" i="10" s="1"/>
  <c r="Q100" i="10"/>
  <c r="R100" i="10" s="1"/>
  <c r="L100" i="10"/>
  <c r="K100" i="10"/>
  <c r="Q99" i="10"/>
  <c r="R99" i="10" s="1"/>
  <c r="L99" i="10"/>
  <c r="K99" i="10"/>
  <c r="Q98" i="10"/>
  <c r="R98" i="10" s="1"/>
  <c r="K98" i="10"/>
  <c r="L98" i="10" s="1"/>
  <c r="Q97" i="10"/>
  <c r="R97" i="10" s="1"/>
  <c r="K97" i="10"/>
  <c r="L97" i="10" s="1"/>
  <c r="Q96" i="10"/>
  <c r="R96" i="10" s="1"/>
  <c r="L96" i="10"/>
  <c r="K96" i="10"/>
  <c r="Q95" i="10"/>
  <c r="R95" i="10" s="1"/>
  <c r="L95" i="10"/>
  <c r="K95" i="10"/>
  <c r="Q94" i="10"/>
  <c r="R94" i="10" s="1"/>
  <c r="K94" i="10"/>
  <c r="L94" i="10" s="1"/>
  <c r="Q93" i="10"/>
  <c r="R93" i="10" s="1"/>
  <c r="K93" i="10"/>
  <c r="L93" i="10" s="1"/>
  <c r="Q92" i="10"/>
  <c r="R92" i="10" s="1"/>
  <c r="L92" i="10"/>
  <c r="K92" i="10"/>
  <c r="Q91" i="10"/>
  <c r="R91" i="10" s="1"/>
  <c r="L91" i="10"/>
  <c r="K91" i="10"/>
  <c r="Q90" i="10"/>
  <c r="R90" i="10" s="1"/>
  <c r="K90" i="10"/>
  <c r="L90" i="10" s="1"/>
  <c r="Q89" i="10"/>
  <c r="R89" i="10" s="1"/>
  <c r="K89" i="10"/>
  <c r="L89" i="10" s="1"/>
  <c r="Q88" i="10"/>
  <c r="R88" i="10" s="1"/>
  <c r="L88" i="10"/>
  <c r="K88" i="10"/>
  <c r="Q87" i="10"/>
  <c r="R87" i="10" s="1"/>
  <c r="L87" i="10"/>
  <c r="K87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45" i="10"/>
  <c r="Q86" i="10"/>
  <c r="R86" i="10" s="1"/>
  <c r="L86" i="10"/>
  <c r="Q85" i="10"/>
  <c r="R85" i="10" s="1"/>
  <c r="L85" i="10"/>
  <c r="Q84" i="10"/>
  <c r="R84" i="10" s="1"/>
  <c r="L84" i="10"/>
  <c r="Q83" i="10"/>
  <c r="R83" i="10" s="1"/>
  <c r="L83" i="10"/>
  <c r="Q82" i="10"/>
  <c r="R82" i="10" s="1"/>
  <c r="L82" i="10"/>
  <c r="Q81" i="10"/>
  <c r="R81" i="10" s="1"/>
  <c r="L81" i="10"/>
  <c r="Q80" i="10"/>
  <c r="R80" i="10" s="1"/>
  <c r="L80" i="10"/>
  <c r="Q79" i="10"/>
  <c r="R79" i="10" s="1"/>
  <c r="L79" i="10"/>
  <c r="Q78" i="10"/>
  <c r="R78" i="10" s="1"/>
  <c r="L78" i="10"/>
  <c r="Q77" i="10"/>
  <c r="R77" i="10" s="1"/>
  <c r="L77" i="10"/>
  <c r="Q76" i="10"/>
  <c r="R76" i="10" s="1"/>
  <c r="L76" i="10"/>
  <c r="Q75" i="10"/>
  <c r="R75" i="10" s="1"/>
  <c r="L75" i="10"/>
  <c r="Q74" i="10"/>
  <c r="R74" i="10" s="1"/>
  <c r="L74" i="10"/>
  <c r="Q73" i="10"/>
  <c r="R73" i="10" s="1"/>
  <c r="L73" i="10"/>
  <c r="Q72" i="10"/>
  <c r="R72" i="10" s="1"/>
  <c r="L72" i="10"/>
  <c r="Q71" i="10"/>
  <c r="R71" i="10" s="1"/>
  <c r="L71" i="10"/>
  <c r="Q70" i="10"/>
  <c r="R70" i="10" s="1"/>
  <c r="L70" i="10"/>
  <c r="Q69" i="10"/>
  <c r="R69" i="10" s="1"/>
  <c r="L69" i="10"/>
  <c r="Q68" i="10"/>
  <c r="R68" i="10" s="1"/>
  <c r="L68" i="10"/>
  <c r="Q67" i="10"/>
  <c r="R67" i="10" s="1"/>
  <c r="L67" i="10"/>
  <c r="Q66" i="10"/>
  <c r="R66" i="10" s="1"/>
  <c r="L66" i="10"/>
  <c r="Q65" i="10"/>
  <c r="R65" i="10" s="1"/>
  <c r="L65" i="10"/>
  <c r="Q64" i="10"/>
  <c r="R64" i="10" s="1"/>
  <c r="L64" i="10"/>
  <c r="Q63" i="10"/>
  <c r="R63" i="10" s="1"/>
  <c r="L63" i="10"/>
  <c r="Q62" i="10"/>
  <c r="R62" i="10" s="1"/>
  <c r="L62" i="10"/>
  <c r="Q61" i="10"/>
  <c r="R61" i="10" s="1"/>
  <c r="L61" i="10"/>
  <c r="Q60" i="10"/>
  <c r="R60" i="10" s="1"/>
  <c r="L60" i="10"/>
  <c r="Q59" i="10"/>
  <c r="R59" i="10" s="1"/>
  <c r="L59" i="10"/>
  <c r="Q58" i="10"/>
  <c r="R58" i="10" s="1"/>
  <c r="L58" i="10"/>
  <c r="Q57" i="10"/>
  <c r="R57" i="10" s="1"/>
  <c r="L57" i="10"/>
  <c r="Q56" i="10"/>
  <c r="R56" i="10" s="1"/>
  <c r="L56" i="10"/>
  <c r="Q55" i="10"/>
  <c r="R55" i="10" s="1"/>
  <c r="L55" i="10"/>
  <c r="Q54" i="10"/>
  <c r="R54" i="10" s="1"/>
  <c r="L54" i="10"/>
  <c r="Q53" i="10"/>
  <c r="R53" i="10" s="1"/>
  <c r="L53" i="10"/>
  <c r="Q52" i="10"/>
  <c r="R52" i="10" s="1"/>
  <c r="L52" i="10"/>
  <c r="Q51" i="10"/>
  <c r="R51" i="10" s="1"/>
  <c r="L51" i="10"/>
  <c r="Q50" i="10"/>
  <c r="R50" i="10" s="1"/>
  <c r="L50" i="10"/>
  <c r="Q49" i="10"/>
  <c r="R49" i="10" s="1"/>
  <c r="L49" i="10"/>
  <c r="Q48" i="10"/>
  <c r="R48" i="10" s="1"/>
  <c r="L48" i="10"/>
  <c r="Q47" i="10"/>
  <c r="R47" i="10" s="1"/>
  <c r="L47" i="10"/>
  <c r="Q46" i="10"/>
  <c r="R46" i="10" s="1"/>
  <c r="L46" i="10"/>
  <c r="Q45" i="10"/>
  <c r="R45" i="10" s="1"/>
  <c r="L45" i="10"/>
  <c r="R5" i="10"/>
  <c r="R13" i="10"/>
  <c r="R29" i="10"/>
  <c r="R41" i="10"/>
  <c r="Q4" i="10"/>
  <c r="R4" i="10" s="1"/>
  <c r="Q5" i="10"/>
  <c r="Q6" i="10"/>
  <c r="R6" i="10" s="1"/>
  <c r="Q7" i="10"/>
  <c r="R7" i="10" s="1"/>
  <c r="Q8" i="10"/>
  <c r="R8" i="10" s="1"/>
  <c r="Q9" i="10"/>
  <c r="R9" i="10" s="1"/>
  <c r="Q10" i="10"/>
  <c r="R10" i="10" s="1"/>
  <c r="Q11" i="10"/>
  <c r="R11" i="10" s="1"/>
  <c r="Q12" i="10"/>
  <c r="R12" i="10" s="1"/>
  <c r="Q13" i="10"/>
  <c r="Q14" i="10"/>
  <c r="R14" i="10" s="1"/>
  <c r="Q15" i="10"/>
  <c r="R15" i="10" s="1"/>
  <c r="Q16" i="10"/>
  <c r="R16" i="10" s="1"/>
  <c r="Q17" i="10"/>
  <c r="R17" i="10" s="1"/>
  <c r="Q18" i="10"/>
  <c r="R18" i="10" s="1"/>
  <c r="Q19" i="10"/>
  <c r="R19" i="10" s="1"/>
  <c r="Q20" i="10"/>
  <c r="R20" i="10" s="1"/>
  <c r="Q21" i="10"/>
  <c r="R21" i="10" s="1"/>
  <c r="Q22" i="10"/>
  <c r="R22" i="10" s="1"/>
  <c r="Q23" i="10"/>
  <c r="R23" i="10" s="1"/>
  <c r="Q24" i="10"/>
  <c r="R24" i="10" s="1"/>
  <c r="Q25" i="10"/>
  <c r="R25" i="10" s="1"/>
  <c r="Q26" i="10"/>
  <c r="R26" i="10" s="1"/>
  <c r="Q27" i="10"/>
  <c r="R27" i="10" s="1"/>
  <c r="Q28" i="10"/>
  <c r="R28" i="10" s="1"/>
  <c r="Q29" i="10"/>
  <c r="Q30" i="10"/>
  <c r="R30" i="10" s="1"/>
  <c r="Q31" i="10"/>
  <c r="R31" i="10" s="1"/>
  <c r="Q32" i="10"/>
  <c r="R32" i="10" s="1"/>
  <c r="Q33" i="10"/>
  <c r="R33" i="10" s="1"/>
  <c r="Q34" i="10"/>
  <c r="R34" i="10" s="1"/>
  <c r="Q35" i="10"/>
  <c r="R35" i="10" s="1"/>
  <c r="Q36" i="10"/>
  <c r="R36" i="10" s="1"/>
  <c r="Q37" i="10"/>
  <c r="R37" i="10" s="1"/>
  <c r="Q38" i="10"/>
  <c r="R38" i="10" s="1"/>
  <c r="Q39" i="10"/>
  <c r="R39" i="10" s="1"/>
  <c r="Q40" i="10"/>
  <c r="R40" i="10" s="1"/>
  <c r="Q41" i="10"/>
  <c r="Q42" i="10"/>
  <c r="R42" i="10" s="1"/>
  <c r="Q43" i="10"/>
  <c r="R43" i="10" s="1"/>
  <c r="Q44" i="10"/>
  <c r="R44" i="10" s="1"/>
  <c r="Q3" i="10"/>
  <c r="R3" i="10" s="1"/>
  <c r="U4" i="10"/>
  <c r="U46" i="10" s="1"/>
  <c r="U88" i="10" s="1"/>
  <c r="U130" i="10" s="1"/>
  <c r="U172" i="10" s="1"/>
  <c r="U214" i="10" s="1"/>
  <c r="U5" i="10"/>
  <c r="U47" i="10" s="1"/>
  <c r="U89" i="10" s="1"/>
  <c r="U131" i="10" s="1"/>
  <c r="U173" i="10" s="1"/>
  <c r="U215" i="10" s="1"/>
  <c r="U6" i="10"/>
  <c r="U48" i="10" s="1"/>
  <c r="U90" i="10" s="1"/>
  <c r="U132" i="10" s="1"/>
  <c r="U174" i="10" s="1"/>
  <c r="U216" i="10" s="1"/>
  <c r="U7" i="10"/>
  <c r="U49" i="10" s="1"/>
  <c r="U91" i="10" s="1"/>
  <c r="U133" i="10" s="1"/>
  <c r="U175" i="10" s="1"/>
  <c r="U217" i="10" s="1"/>
  <c r="U8" i="10"/>
  <c r="U50" i="10" s="1"/>
  <c r="U92" i="10" s="1"/>
  <c r="U134" i="10" s="1"/>
  <c r="U176" i="10" s="1"/>
  <c r="U218" i="10" s="1"/>
  <c r="U9" i="10"/>
  <c r="U51" i="10" s="1"/>
  <c r="U93" i="10" s="1"/>
  <c r="U135" i="10" s="1"/>
  <c r="U177" i="10" s="1"/>
  <c r="U219" i="10" s="1"/>
  <c r="U10" i="10"/>
  <c r="U52" i="10" s="1"/>
  <c r="U94" i="10" s="1"/>
  <c r="U136" i="10" s="1"/>
  <c r="U178" i="10" s="1"/>
  <c r="U220" i="10" s="1"/>
  <c r="U11" i="10"/>
  <c r="U53" i="10" s="1"/>
  <c r="U95" i="10" s="1"/>
  <c r="U137" i="10" s="1"/>
  <c r="U179" i="10" s="1"/>
  <c r="U221" i="10" s="1"/>
  <c r="U12" i="10"/>
  <c r="U54" i="10" s="1"/>
  <c r="U96" i="10" s="1"/>
  <c r="U138" i="10" s="1"/>
  <c r="U180" i="10" s="1"/>
  <c r="U222" i="10" s="1"/>
  <c r="U13" i="10"/>
  <c r="U55" i="10" s="1"/>
  <c r="U97" i="10" s="1"/>
  <c r="U139" i="10" s="1"/>
  <c r="U181" i="10" s="1"/>
  <c r="U223" i="10" s="1"/>
  <c r="U14" i="10"/>
  <c r="U56" i="10" s="1"/>
  <c r="U98" i="10" s="1"/>
  <c r="U140" i="10" s="1"/>
  <c r="U182" i="10" s="1"/>
  <c r="U224" i="10" s="1"/>
  <c r="U15" i="10"/>
  <c r="U57" i="10" s="1"/>
  <c r="U99" i="10" s="1"/>
  <c r="U141" i="10" s="1"/>
  <c r="U183" i="10" s="1"/>
  <c r="U225" i="10" s="1"/>
  <c r="U16" i="10"/>
  <c r="U58" i="10" s="1"/>
  <c r="U100" i="10" s="1"/>
  <c r="U142" i="10" s="1"/>
  <c r="U184" i="10" s="1"/>
  <c r="U226" i="10" s="1"/>
  <c r="U17" i="10"/>
  <c r="U59" i="10" s="1"/>
  <c r="U101" i="10" s="1"/>
  <c r="U143" i="10" s="1"/>
  <c r="U185" i="10" s="1"/>
  <c r="U227" i="10" s="1"/>
  <c r="U18" i="10"/>
  <c r="U60" i="10" s="1"/>
  <c r="U102" i="10" s="1"/>
  <c r="U144" i="10" s="1"/>
  <c r="U186" i="10" s="1"/>
  <c r="U228" i="10" s="1"/>
  <c r="U19" i="10"/>
  <c r="U61" i="10" s="1"/>
  <c r="U103" i="10" s="1"/>
  <c r="U145" i="10" s="1"/>
  <c r="U187" i="10" s="1"/>
  <c r="U229" i="10" s="1"/>
  <c r="U20" i="10"/>
  <c r="U62" i="10" s="1"/>
  <c r="U104" i="10" s="1"/>
  <c r="U146" i="10" s="1"/>
  <c r="U188" i="10" s="1"/>
  <c r="U230" i="10" s="1"/>
  <c r="U21" i="10"/>
  <c r="U63" i="10" s="1"/>
  <c r="U105" i="10" s="1"/>
  <c r="U147" i="10" s="1"/>
  <c r="U189" i="10" s="1"/>
  <c r="U231" i="10" s="1"/>
  <c r="U22" i="10"/>
  <c r="U64" i="10" s="1"/>
  <c r="U106" i="10" s="1"/>
  <c r="U148" i="10" s="1"/>
  <c r="U190" i="10" s="1"/>
  <c r="U232" i="10" s="1"/>
  <c r="U23" i="10"/>
  <c r="U65" i="10" s="1"/>
  <c r="U107" i="10" s="1"/>
  <c r="U149" i="10" s="1"/>
  <c r="U191" i="10" s="1"/>
  <c r="U233" i="10" s="1"/>
  <c r="U24" i="10"/>
  <c r="U66" i="10" s="1"/>
  <c r="U108" i="10" s="1"/>
  <c r="U150" i="10" s="1"/>
  <c r="U192" i="10" s="1"/>
  <c r="U234" i="10" s="1"/>
  <c r="U25" i="10"/>
  <c r="U67" i="10" s="1"/>
  <c r="U109" i="10" s="1"/>
  <c r="U151" i="10" s="1"/>
  <c r="U193" i="10" s="1"/>
  <c r="U235" i="10" s="1"/>
  <c r="U26" i="10"/>
  <c r="U68" i="10" s="1"/>
  <c r="U110" i="10" s="1"/>
  <c r="U152" i="10" s="1"/>
  <c r="U194" i="10" s="1"/>
  <c r="U236" i="10" s="1"/>
  <c r="U27" i="10"/>
  <c r="U69" i="10" s="1"/>
  <c r="U111" i="10" s="1"/>
  <c r="U153" i="10" s="1"/>
  <c r="U195" i="10" s="1"/>
  <c r="U237" i="10" s="1"/>
  <c r="U28" i="10"/>
  <c r="U70" i="10" s="1"/>
  <c r="U112" i="10" s="1"/>
  <c r="U154" i="10" s="1"/>
  <c r="U196" i="10" s="1"/>
  <c r="U238" i="10" s="1"/>
  <c r="U29" i="10"/>
  <c r="U71" i="10" s="1"/>
  <c r="U113" i="10" s="1"/>
  <c r="U155" i="10" s="1"/>
  <c r="U197" i="10" s="1"/>
  <c r="U239" i="10" s="1"/>
  <c r="U30" i="10"/>
  <c r="U72" i="10" s="1"/>
  <c r="U114" i="10" s="1"/>
  <c r="U156" i="10" s="1"/>
  <c r="U198" i="10" s="1"/>
  <c r="U240" i="10" s="1"/>
  <c r="U31" i="10"/>
  <c r="U73" i="10" s="1"/>
  <c r="U115" i="10" s="1"/>
  <c r="U157" i="10" s="1"/>
  <c r="U199" i="10" s="1"/>
  <c r="U241" i="10" s="1"/>
  <c r="U32" i="10"/>
  <c r="U74" i="10" s="1"/>
  <c r="U116" i="10" s="1"/>
  <c r="U158" i="10" s="1"/>
  <c r="U200" i="10" s="1"/>
  <c r="U242" i="10" s="1"/>
  <c r="U33" i="10"/>
  <c r="U75" i="10" s="1"/>
  <c r="U117" i="10" s="1"/>
  <c r="U159" i="10" s="1"/>
  <c r="U201" i="10" s="1"/>
  <c r="U243" i="10" s="1"/>
  <c r="U34" i="10"/>
  <c r="U76" i="10" s="1"/>
  <c r="U118" i="10" s="1"/>
  <c r="U160" i="10" s="1"/>
  <c r="U202" i="10" s="1"/>
  <c r="U244" i="10" s="1"/>
  <c r="U35" i="10"/>
  <c r="U77" i="10" s="1"/>
  <c r="U119" i="10" s="1"/>
  <c r="U161" i="10" s="1"/>
  <c r="U203" i="10" s="1"/>
  <c r="U245" i="10" s="1"/>
  <c r="U36" i="10"/>
  <c r="U78" i="10" s="1"/>
  <c r="U120" i="10" s="1"/>
  <c r="U162" i="10" s="1"/>
  <c r="U204" i="10" s="1"/>
  <c r="U246" i="10" s="1"/>
  <c r="U37" i="10"/>
  <c r="U79" i="10" s="1"/>
  <c r="U121" i="10" s="1"/>
  <c r="U163" i="10" s="1"/>
  <c r="U205" i="10" s="1"/>
  <c r="U247" i="10" s="1"/>
  <c r="U38" i="10"/>
  <c r="U80" i="10" s="1"/>
  <c r="U122" i="10" s="1"/>
  <c r="U164" i="10" s="1"/>
  <c r="U206" i="10" s="1"/>
  <c r="U248" i="10" s="1"/>
  <c r="U39" i="10"/>
  <c r="U81" i="10" s="1"/>
  <c r="U123" i="10" s="1"/>
  <c r="U165" i="10" s="1"/>
  <c r="U207" i="10" s="1"/>
  <c r="U249" i="10" s="1"/>
  <c r="U40" i="10"/>
  <c r="U82" i="10" s="1"/>
  <c r="U124" i="10" s="1"/>
  <c r="U166" i="10" s="1"/>
  <c r="U208" i="10" s="1"/>
  <c r="U250" i="10" s="1"/>
  <c r="U41" i="10"/>
  <c r="U83" i="10" s="1"/>
  <c r="U125" i="10" s="1"/>
  <c r="U167" i="10" s="1"/>
  <c r="U209" i="10" s="1"/>
  <c r="U251" i="10" s="1"/>
  <c r="U42" i="10"/>
  <c r="U84" i="10" s="1"/>
  <c r="U126" i="10" s="1"/>
  <c r="U168" i="10" s="1"/>
  <c r="U210" i="10" s="1"/>
  <c r="U252" i="10" s="1"/>
  <c r="U43" i="10"/>
  <c r="U85" i="10" s="1"/>
  <c r="U127" i="10" s="1"/>
  <c r="U169" i="10" s="1"/>
  <c r="U211" i="10" s="1"/>
  <c r="U253" i="10" s="1"/>
  <c r="U44" i="10"/>
  <c r="U86" i="10" s="1"/>
  <c r="U128" i="10" s="1"/>
  <c r="U170" i="10" s="1"/>
  <c r="U212" i="10" s="1"/>
  <c r="U254" i="10" s="1"/>
  <c r="U3" i="10"/>
  <c r="U45" i="10" s="1"/>
  <c r="U87" i="10" s="1"/>
  <c r="U129" i="10" s="1"/>
  <c r="U171" i="10" s="1"/>
  <c r="U213" i="10" s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3" i="10"/>
  <c r="W3" i="10" s="1"/>
  <c r="F457" i="8"/>
  <c r="F456" i="8"/>
  <c r="F455" i="8"/>
  <c r="G455" i="8" s="1"/>
  <c r="F454" i="8"/>
  <c r="F453" i="8"/>
  <c r="F452" i="8"/>
  <c r="F451" i="8"/>
  <c r="G451" i="8" s="1"/>
  <c r="F450" i="8"/>
  <c r="F449" i="8"/>
  <c r="F448" i="8"/>
  <c r="F447" i="8"/>
  <c r="G447" i="8" s="1"/>
  <c r="F446" i="8"/>
  <c r="F421" i="8"/>
  <c r="F420" i="8"/>
  <c r="F419" i="8"/>
  <c r="F418" i="8"/>
  <c r="G418" i="8" s="1"/>
  <c r="U418" i="8" s="1"/>
  <c r="F417" i="8"/>
  <c r="F416" i="8"/>
  <c r="F415" i="8"/>
  <c r="F414" i="8"/>
  <c r="G414" i="8" s="1"/>
  <c r="F413" i="8"/>
  <c r="F412" i="8"/>
  <c r="F411" i="8"/>
  <c r="F410" i="8"/>
  <c r="G410" i="8" s="1"/>
  <c r="U410" i="8" s="1"/>
  <c r="S505" i="8"/>
  <c r="R505" i="8"/>
  <c r="Q505" i="8"/>
  <c r="L505" i="8"/>
  <c r="S504" i="8"/>
  <c r="R504" i="8"/>
  <c r="Q504" i="8"/>
  <c r="L504" i="8"/>
  <c r="S503" i="8"/>
  <c r="R503" i="8"/>
  <c r="Q503" i="8"/>
  <c r="L503" i="8"/>
  <c r="S502" i="8"/>
  <c r="R502" i="8"/>
  <c r="Q502" i="8"/>
  <c r="L502" i="8"/>
  <c r="S501" i="8"/>
  <c r="R501" i="8"/>
  <c r="Q501" i="8"/>
  <c r="L501" i="8"/>
  <c r="S500" i="8"/>
  <c r="R500" i="8"/>
  <c r="Q500" i="8"/>
  <c r="L500" i="8"/>
  <c r="S499" i="8"/>
  <c r="R499" i="8"/>
  <c r="Q499" i="8"/>
  <c r="L499" i="8"/>
  <c r="S498" i="8"/>
  <c r="R498" i="8"/>
  <c r="Q498" i="8"/>
  <c r="L498" i="8"/>
  <c r="S497" i="8"/>
  <c r="R497" i="8"/>
  <c r="Q497" i="8"/>
  <c r="L497" i="8"/>
  <c r="S496" i="8"/>
  <c r="R496" i="8"/>
  <c r="Q496" i="8"/>
  <c r="L496" i="8"/>
  <c r="S495" i="8"/>
  <c r="R495" i="8"/>
  <c r="Q495" i="8"/>
  <c r="L495" i="8"/>
  <c r="S494" i="8"/>
  <c r="R494" i="8"/>
  <c r="Q494" i="8"/>
  <c r="L494" i="8"/>
  <c r="S493" i="8"/>
  <c r="R493" i="8"/>
  <c r="Q493" i="8"/>
  <c r="L493" i="8"/>
  <c r="S492" i="8"/>
  <c r="R492" i="8"/>
  <c r="Q492" i="8"/>
  <c r="L492" i="8"/>
  <c r="S491" i="8"/>
  <c r="R491" i="8"/>
  <c r="Q491" i="8"/>
  <c r="L491" i="8"/>
  <c r="S490" i="8"/>
  <c r="R490" i="8"/>
  <c r="Q490" i="8"/>
  <c r="L490" i="8"/>
  <c r="S489" i="8"/>
  <c r="R489" i="8"/>
  <c r="Q489" i="8"/>
  <c r="L489" i="8"/>
  <c r="S488" i="8"/>
  <c r="R488" i="8"/>
  <c r="Q488" i="8"/>
  <c r="L488" i="8"/>
  <c r="S487" i="8"/>
  <c r="R487" i="8"/>
  <c r="Q487" i="8"/>
  <c r="L487" i="8"/>
  <c r="S486" i="8"/>
  <c r="R486" i="8"/>
  <c r="Q486" i="8"/>
  <c r="L486" i="8"/>
  <c r="S485" i="8"/>
  <c r="R485" i="8"/>
  <c r="Q485" i="8"/>
  <c r="L485" i="8"/>
  <c r="S484" i="8"/>
  <c r="R484" i="8"/>
  <c r="Q484" i="8"/>
  <c r="L484" i="8"/>
  <c r="S483" i="8"/>
  <c r="R483" i="8"/>
  <c r="Q483" i="8"/>
  <c r="L483" i="8"/>
  <c r="S482" i="8"/>
  <c r="R482" i="8"/>
  <c r="Q482" i="8"/>
  <c r="L482" i="8"/>
  <c r="S481" i="8"/>
  <c r="R481" i="8"/>
  <c r="Q481" i="8"/>
  <c r="L481" i="8"/>
  <c r="S480" i="8"/>
  <c r="R480" i="8"/>
  <c r="Q480" i="8"/>
  <c r="L480" i="8"/>
  <c r="S479" i="8"/>
  <c r="R479" i="8"/>
  <c r="Q479" i="8"/>
  <c r="L479" i="8"/>
  <c r="S478" i="8"/>
  <c r="R478" i="8"/>
  <c r="Q478" i="8"/>
  <c r="L478" i="8"/>
  <c r="S477" i="8"/>
  <c r="R477" i="8"/>
  <c r="Q477" i="8"/>
  <c r="L477" i="8"/>
  <c r="S476" i="8"/>
  <c r="R476" i="8"/>
  <c r="Q476" i="8"/>
  <c r="L476" i="8"/>
  <c r="S475" i="8"/>
  <c r="R475" i="8"/>
  <c r="Q475" i="8"/>
  <c r="L475" i="8"/>
  <c r="S474" i="8"/>
  <c r="R474" i="8"/>
  <c r="Q474" i="8"/>
  <c r="L474" i="8"/>
  <c r="S473" i="8"/>
  <c r="R473" i="8"/>
  <c r="Q473" i="8"/>
  <c r="L473" i="8"/>
  <c r="S472" i="8"/>
  <c r="R472" i="8"/>
  <c r="Q472" i="8"/>
  <c r="L472" i="8"/>
  <c r="S471" i="8"/>
  <c r="R471" i="8"/>
  <c r="Q471" i="8"/>
  <c r="L471" i="8"/>
  <c r="S470" i="8"/>
  <c r="R470" i="8"/>
  <c r="Q470" i="8"/>
  <c r="L470" i="8"/>
  <c r="S469" i="8"/>
  <c r="R469" i="8"/>
  <c r="Q469" i="8"/>
  <c r="L469" i="8"/>
  <c r="S468" i="8"/>
  <c r="R468" i="8"/>
  <c r="Q468" i="8"/>
  <c r="L468" i="8"/>
  <c r="S467" i="8"/>
  <c r="R467" i="8"/>
  <c r="Q467" i="8"/>
  <c r="L467" i="8"/>
  <c r="S466" i="8"/>
  <c r="R466" i="8"/>
  <c r="Q466" i="8"/>
  <c r="L466" i="8"/>
  <c r="S465" i="8"/>
  <c r="R465" i="8"/>
  <c r="Q465" i="8"/>
  <c r="L465" i="8"/>
  <c r="S464" i="8"/>
  <c r="R464" i="8"/>
  <c r="Q464" i="8"/>
  <c r="L464" i="8"/>
  <c r="S463" i="8"/>
  <c r="R463" i="8"/>
  <c r="Q463" i="8"/>
  <c r="L463" i="8"/>
  <c r="S462" i="8"/>
  <c r="R462" i="8"/>
  <c r="Q462" i="8"/>
  <c r="L462" i="8"/>
  <c r="S461" i="8"/>
  <c r="R461" i="8"/>
  <c r="Q461" i="8"/>
  <c r="L461" i="8"/>
  <c r="S460" i="8"/>
  <c r="R460" i="8"/>
  <c r="Q460" i="8"/>
  <c r="L460" i="8"/>
  <c r="S459" i="8"/>
  <c r="R459" i="8"/>
  <c r="Q459" i="8"/>
  <c r="L459" i="8"/>
  <c r="S458" i="8"/>
  <c r="R458" i="8"/>
  <c r="Q458" i="8"/>
  <c r="L458" i="8"/>
  <c r="S457" i="8"/>
  <c r="R457" i="8"/>
  <c r="Q457" i="8"/>
  <c r="L457" i="8"/>
  <c r="S456" i="8"/>
  <c r="R456" i="8"/>
  <c r="Q456" i="8"/>
  <c r="L456" i="8"/>
  <c r="S455" i="8"/>
  <c r="R455" i="8"/>
  <c r="Q455" i="8"/>
  <c r="L455" i="8"/>
  <c r="S454" i="8"/>
  <c r="R454" i="8"/>
  <c r="Q454" i="8"/>
  <c r="L454" i="8"/>
  <c r="S453" i="8"/>
  <c r="R453" i="8"/>
  <c r="Q453" i="8"/>
  <c r="L453" i="8"/>
  <c r="S452" i="8"/>
  <c r="R452" i="8"/>
  <c r="Q452" i="8"/>
  <c r="L452" i="8"/>
  <c r="S451" i="8"/>
  <c r="R451" i="8"/>
  <c r="Q451" i="8"/>
  <c r="L451" i="8"/>
  <c r="S450" i="8"/>
  <c r="R450" i="8"/>
  <c r="Q450" i="8"/>
  <c r="L450" i="8"/>
  <c r="S449" i="8"/>
  <c r="R449" i="8"/>
  <c r="Q449" i="8"/>
  <c r="L449" i="8"/>
  <c r="S448" i="8"/>
  <c r="R448" i="8"/>
  <c r="Q448" i="8"/>
  <c r="L448" i="8"/>
  <c r="S447" i="8"/>
  <c r="R447" i="8"/>
  <c r="Q447" i="8"/>
  <c r="L447" i="8"/>
  <c r="S446" i="8"/>
  <c r="R446" i="8"/>
  <c r="Q446" i="8"/>
  <c r="L446" i="8"/>
  <c r="S445" i="8"/>
  <c r="R445" i="8"/>
  <c r="Q445" i="8"/>
  <c r="L445" i="8"/>
  <c r="S444" i="8"/>
  <c r="R444" i="8"/>
  <c r="Q444" i="8"/>
  <c r="L444" i="8"/>
  <c r="S443" i="8"/>
  <c r="R443" i="8"/>
  <c r="Q443" i="8"/>
  <c r="L443" i="8"/>
  <c r="S442" i="8"/>
  <c r="R442" i="8"/>
  <c r="Q442" i="8"/>
  <c r="L442" i="8"/>
  <c r="S441" i="8"/>
  <c r="R441" i="8"/>
  <c r="Q441" i="8"/>
  <c r="L441" i="8"/>
  <c r="S440" i="8"/>
  <c r="R440" i="8"/>
  <c r="Q440" i="8"/>
  <c r="L440" i="8"/>
  <c r="S439" i="8"/>
  <c r="R439" i="8"/>
  <c r="Q439" i="8"/>
  <c r="L439" i="8"/>
  <c r="S438" i="8"/>
  <c r="R438" i="8"/>
  <c r="Q438" i="8"/>
  <c r="L438" i="8"/>
  <c r="S437" i="8"/>
  <c r="R437" i="8"/>
  <c r="Q437" i="8"/>
  <c r="L437" i="8"/>
  <c r="S436" i="8"/>
  <c r="R436" i="8"/>
  <c r="Q436" i="8"/>
  <c r="L436" i="8"/>
  <c r="S435" i="8"/>
  <c r="R435" i="8"/>
  <c r="Q435" i="8"/>
  <c r="L435" i="8"/>
  <c r="S434" i="8"/>
  <c r="R434" i="8"/>
  <c r="Q434" i="8"/>
  <c r="L434" i="8"/>
  <c r="S433" i="8"/>
  <c r="R433" i="8"/>
  <c r="Q433" i="8"/>
  <c r="L433" i="8"/>
  <c r="S432" i="8"/>
  <c r="R432" i="8"/>
  <c r="Q432" i="8"/>
  <c r="L432" i="8"/>
  <c r="S431" i="8"/>
  <c r="R431" i="8"/>
  <c r="Q431" i="8"/>
  <c r="L431" i="8"/>
  <c r="S430" i="8"/>
  <c r="R430" i="8"/>
  <c r="Q430" i="8"/>
  <c r="L430" i="8"/>
  <c r="S429" i="8"/>
  <c r="R429" i="8"/>
  <c r="Q429" i="8"/>
  <c r="L429" i="8"/>
  <c r="S428" i="8"/>
  <c r="R428" i="8"/>
  <c r="Q428" i="8"/>
  <c r="L428" i="8"/>
  <c r="S427" i="8"/>
  <c r="R427" i="8"/>
  <c r="Q427" i="8"/>
  <c r="L427" i="8"/>
  <c r="S426" i="8"/>
  <c r="R426" i="8"/>
  <c r="Q426" i="8"/>
  <c r="L426" i="8"/>
  <c r="S425" i="8"/>
  <c r="R425" i="8"/>
  <c r="Q425" i="8"/>
  <c r="L425" i="8"/>
  <c r="S424" i="8"/>
  <c r="R424" i="8"/>
  <c r="Q424" i="8"/>
  <c r="L424" i="8"/>
  <c r="S423" i="8"/>
  <c r="R423" i="8"/>
  <c r="Q423" i="8"/>
  <c r="L423" i="8"/>
  <c r="S422" i="8"/>
  <c r="R422" i="8"/>
  <c r="Q422" i="8"/>
  <c r="L422" i="8"/>
  <c r="S421" i="8"/>
  <c r="R421" i="8"/>
  <c r="Q421" i="8"/>
  <c r="L421" i="8"/>
  <c r="S420" i="8"/>
  <c r="R420" i="8"/>
  <c r="Q420" i="8"/>
  <c r="L420" i="8"/>
  <c r="S419" i="8"/>
  <c r="R419" i="8"/>
  <c r="Q419" i="8"/>
  <c r="L419" i="8"/>
  <c r="S418" i="8"/>
  <c r="R418" i="8"/>
  <c r="Q418" i="8"/>
  <c r="L418" i="8"/>
  <c r="S417" i="8"/>
  <c r="R417" i="8"/>
  <c r="Q417" i="8"/>
  <c r="L417" i="8"/>
  <c r="S416" i="8"/>
  <c r="R416" i="8"/>
  <c r="Q416" i="8"/>
  <c r="L416" i="8"/>
  <c r="S415" i="8"/>
  <c r="R415" i="8"/>
  <c r="Q415" i="8"/>
  <c r="L415" i="8"/>
  <c r="S414" i="8"/>
  <c r="R414" i="8"/>
  <c r="Q414" i="8"/>
  <c r="L414" i="8"/>
  <c r="S413" i="8"/>
  <c r="R413" i="8"/>
  <c r="Q413" i="8"/>
  <c r="L413" i="8"/>
  <c r="S412" i="8"/>
  <c r="R412" i="8"/>
  <c r="Q412" i="8"/>
  <c r="L412" i="8"/>
  <c r="S411" i="8"/>
  <c r="R411" i="8"/>
  <c r="Q411" i="8"/>
  <c r="L411" i="8"/>
  <c r="S410" i="8"/>
  <c r="R410" i="8"/>
  <c r="Q410" i="8"/>
  <c r="L410" i="8"/>
  <c r="S409" i="8"/>
  <c r="R409" i="8"/>
  <c r="Q409" i="8"/>
  <c r="L409" i="8"/>
  <c r="S408" i="8"/>
  <c r="R408" i="8"/>
  <c r="Q408" i="8"/>
  <c r="L408" i="8"/>
  <c r="S407" i="8"/>
  <c r="R407" i="8"/>
  <c r="Q407" i="8"/>
  <c r="L407" i="8"/>
  <c r="S406" i="8"/>
  <c r="R406" i="8"/>
  <c r="Q406" i="8"/>
  <c r="L406" i="8"/>
  <c r="S405" i="8"/>
  <c r="R405" i="8"/>
  <c r="Q405" i="8"/>
  <c r="L405" i="8"/>
  <c r="S404" i="8"/>
  <c r="R404" i="8"/>
  <c r="Q404" i="8"/>
  <c r="L404" i="8"/>
  <c r="S403" i="8"/>
  <c r="R403" i="8"/>
  <c r="Q403" i="8"/>
  <c r="L403" i="8"/>
  <c r="S402" i="8"/>
  <c r="R402" i="8"/>
  <c r="Q402" i="8"/>
  <c r="L402" i="8"/>
  <c r="S401" i="8"/>
  <c r="R401" i="8"/>
  <c r="Q401" i="8"/>
  <c r="L401" i="8"/>
  <c r="S400" i="8"/>
  <c r="R400" i="8"/>
  <c r="Q400" i="8"/>
  <c r="L400" i="8"/>
  <c r="S399" i="8"/>
  <c r="R399" i="8"/>
  <c r="Q399" i="8"/>
  <c r="L399" i="8"/>
  <c r="S398" i="8"/>
  <c r="R398" i="8"/>
  <c r="Q398" i="8"/>
  <c r="L398" i="8"/>
  <c r="S397" i="8"/>
  <c r="R397" i="8"/>
  <c r="Q397" i="8"/>
  <c r="L397" i="8"/>
  <c r="S396" i="8"/>
  <c r="R396" i="8"/>
  <c r="Q396" i="8"/>
  <c r="L396" i="8"/>
  <c r="S395" i="8"/>
  <c r="R395" i="8"/>
  <c r="Q395" i="8"/>
  <c r="L395" i="8"/>
  <c r="S394" i="8"/>
  <c r="R394" i="8"/>
  <c r="Q394" i="8"/>
  <c r="L394" i="8"/>
  <c r="S393" i="8"/>
  <c r="R393" i="8"/>
  <c r="Q393" i="8"/>
  <c r="L393" i="8"/>
  <c r="S392" i="8"/>
  <c r="R392" i="8"/>
  <c r="Q392" i="8"/>
  <c r="L392" i="8"/>
  <c r="S391" i="8"/>
  <c r="R391" i="8"/>
  <c r="Q391" i="8"/>
  <c r="L391" i="8"/>
  <c r="S390" i="8"/>
  <c r="R390" i="8"/>
  <c r="Q390" i="8"/>
  <c r="L390" i="8"/>
  <c r="S389" i="8"/>
  <c r="R389" i="8"/>
  <c r="Q389" i="8"/>
  <c r="L389" i="8"/>
  <c r="S388" i="8"/>
  <c r="R388" i="8"/>
  <c r="Q388" i="8"/>
  <c r="L388" i="8"/>
  <c r="S387" i="8"/>
  <c r="R387" i="8"/>
  <c r="Q387" i="8"/>
  <c r="L387" i="8"/>
  <c r="S386" i="8"/>
  <c r="R386" i="8"/>
  <c r="Q386" i="8"/>
  <c r="L386" i="8"/>
  <c r="S385" i="8"/>
  <c r="R385" i="8"/>
  <c r="Q385" i="8"/>
  <c r="L385" i="8"/>
  <c r="S384" i="8"/>
  <c r="R384" i="8"/>
  <c r="Q384" i="8"/>
  <c r="L384" i="8"/>
  <c r="S383" i="8"/>
  <c r="R383" i="8"/>
  <c r="Q383" i="8"/>
  <c r="L383" i="8"/>
  <c r="S382" i="8"/>
  <c r="R382" i="8"/>
  <c r="Q382" i="8"/>
  <c r="L382" i="8"/>
  <c r="S381" i="8"/>
  <c r="R381" i="8"/>
  <c r="Q381" i="8"/>
  <c r="L381" i="8"/>
  <c r="S380" i="8"/>
  <c r="R380" i="8"/>
  <c r="Q380" i="8"/>
  <c r="L380" i="8"/>
  <c r="S379" i="8"/>
  <c r="R379" i="8"/>
  <c r="Q379" i="8"/>
  <c r="L379" i="8"/>
  <c r="S378" i="8"/>
  <c r="R378" i="8"/>
  <c r="Q378" i="8"/>
  <c r="L378" i="8"/>
  <c r="S377" i="8"/>
  <c r="R377" i="8"/>
  <c r="Q377" i="8"/>
  <c r="L377" i="8"/>
  <c r="S376" i="8"/>
  <c r="R376" i="8"/>
  <c r="Q376" i="8"/>
  <c r="L376" i="8"/>
  <c r="S375" i="8"/>
  <c r="R375" i="8"/>
  <c r="Q375" i="8"/>
  <c r="L375" i="8"/>
  <c r="S374" i="8"/>
  <c r="R374" i="8"/>
  <c r="Q374" i="8"/>
  <c r="L374" i="8"/>
  <c r="S373" i="8"/>
  <c r="R373" i="8"/>
  <c r="Q373" i="8"/>
  <c r="L373" i="8"/>
  <c r="S372" i="8"/>
  <c r="R372" i="8"/>
  <c r="Q372" i="8"/>
  <c r="L372" i="8"/>
  <c r="S371" i="8"/>
  <c r="R371" i="8"/>
  <c r="Q371" i="8"/>
  <c r="L371" i="8"/>
  <c r="S370" i="8"/>
  <c r="R370" i="8"/>
  <c r="Q370" i="8"/>
  <c r="L370" i="8"/>
  <c r="S369" i="8"/>
  <c r="R369" i="8"/>
  <c r="Q369" i="8"/>
  <c r="L369" i="8"/>
  <c r="S368" i="8"/>
  <c r="R368" i="8"/>
  <c r="Q368" i="8"/>
  <c r="L368" i="8"/>
  <c r="S367" i="8"/>
  <c r="R367" i="8"/>
  <c r="Q367" i="8"/>
  <c r="L367" i="8"/>
  <c r="S366" i="8"/>
  <c r="R366" i="8"/>
  <c r="Q366" i="8"/>
  <c r="L366" i="8"/>
  <c r="S365" i="8"/>
  <c r="R365" i="8"/>
  <c r="Q365" i="8"/>
  <c r="L365" i="8"/>
  <c r="S364" i="8"/>
  <c r="R364" i="8"/>
  <c r="Q364" i="8"/>
  <c r="L364" i="8"/>
  <c r="S363" i="8"/>
  <c r="R363" i="8"/>
  <c r="Q363" i="8"/>
  <c r="L363" i="8"/>
  <c r="S362" i="8"/>
  <c r="R362" i="8"/>
  <c r="Q362" i="8"/>
  <c r="L362" i="8"/>
  <c r="S361" i="8"/>
  <c r="R361" i="8"/>
  <c r="Q361" i="8"/>
  <c r="L361" i="8"/>
  <c r="S360" i="8"/>
  <c r="R360" i="8"/>
  <c r="Q360" i="8"/>
  <c r="L360" i="8"/>
  <c r="S359" i="8"/>
  <c r="R359" i="8"/>
  <c r="Q359" i="8"/>
  <c r="L359" i="8"/>
  <c r="S358" i="8"/>
  <c r="R358" i="8"/>
  <c r="Q358" i="8"/>
  <c r="L358" i="8"/>
  <c r="S357" i="8"/>
  <c r="R357" i="8"/>
  <c r="Q357" i="8"/>
  <c r="L357" i="8"/>
  <c r="S356" i="8"/>
  <c r="R356" i="8"/>
  <c r="Q356" i="8"/>
  <c r="L356" i="8"/>
  <c r="S355" i="8"/>
  <c r="R355" i="8"/>
  <c r="Q355" i="8"/>
  <c r="L355" i="8"/>
  <c r="S354" i="8"/>
  <c r="R354" i="8"/>
  <c r="Q354" i="8"/>
  <c r="L354" i="8"/>
  <c r="S353" i="8"/>
  <c r="R353" i="8"/>
  <c r="Q353" i="8"/>
  <c r="L353" i="8"/>
  <c r="S352" i="8"/>
  <c r="R352" i="8"/>
  <c r="Q352" i="8"/>
  <c r="L352" i="8"/>
  <c r="S351" i="8"/>
  <c r="R351" i="8"/>
  <c r="Q351" i="8"/>
  <c r="L351" i="8"/>
  <c r="S350" i="8"/>
  <c r="R350" i="8"/>
  <c r="Q350" i="8"/>
  <c r="L350" i="8"/>
  <c r="S349" i="8"/>
  <c r="R349" i="8"/>
  <c r="Q349" i="8"/>
  <c r="L349" i="8"/>
  <c r="S348" i="8"/>
  <c r="R348" i="8"/>
  <c r="Q348" i="8"/>
  <c r="L348" i="8"/>
  <c r="S347" i="8"/>
  <c r="R347" i="8"/>
  <c r="Q347" i="8"/>
  <c r="L347" i="8"/>
  <c r="S346" i="8"/>
  <c r="R346" i="8"/>
  <c r="Q346" i="8"/>
  <c r="L346" i="8"/>
  <c r="S345" i="8"/>
  <c r="R345" i="8"/>
  <c r="Q345" i="8"/>
  <c r="L345" i="8"/>
  <c r="S344" i="8"/>
  <c r="R344" i="8"/>
  <c r="Q344" i="8"/>
  <c r="L344" i="8"/>
  <c r="S343" i="8"/>
  <c r="R343" i="8"/>
  <c r="Q343" i="8"/>
  <c r="L343" i="8"/>
  <c r="S342" i="8"/>
  <c r="R342" i="8"/>
  <c r="Q342" i="8"/>
  <c r="L342" i="8"/>
  <c r="S341" i="8"/>
  <c r="R341" i="8"/>
  <c r="Q341" i="8"/>
  <c r="L341" i="8"/>
  <c r="S340" i="8"/>
  <c r="R340" i="8"/>
  <c r="Q340" i="8"/>
  <c r="L340" i="8"/>
  <c r="S339" i="8"/>
  <c r="R339" i="8"/>
  <c r="Q339" i="8"/>
  <c r="L339" i="8"/>
  <c r="S338" i="8"/>
  <c r="R338" i="8"/>
  <c r="Q338" i="8"/>
  <c r="L338" i="8"/>
  <c r="S337" i="8"/>
  <c r="R337" i="8"/>
  <c r="Q337" i="8"/>
  <c r="L337" i="8"/>
  <c r="S336" i="8"/>
  <c r="R336" i="8"/>
  <c r="Q336" i="8"/>
  <c r="L336" i="8"/>
  <c r="S335" i="8"/>
  <c r="R335" i="8"/>
  <c r="Q335" i="8"/>
  <c r="L335" i="8"/>
  <c r="S334" i="8"/>
  <c r="R334" i="8"/>
  <c r="Q334" i="8"/>
  <c r="L334" i="8"/>
  <c r="S333" i="8"/>
  <c r="R333" i="8"/>
  <c r="Q333" i="8"/>
  <c r="L333" i="8"/>
  <c r="S332" i="8"/>
  <c r="R332" i="8"/>
  <c r="Q332" i="8"/>
  <c r="L332" i="8"/>
  <c r="S331" i="8"/>
  <c r="R331" i="8"/>
  <c r="Q331" i="8"/>
  <c r="L331" i="8"/>
  <c r="S330" i="8"/>
  <c r="R330" i="8"/>
  <c r="Q330" i="8"/>
  <c r="L330" i="8"/>
  <c r="S329" i="8"/>
  <c r="R329" i="8"/>
  <c r="Q329" i="8"/>
  <c r="L329" i="8"/>
  <c r="S328" i="8"/>
  <c r="R328" i="8"/>
  <c r="Q328" i="8"/>
  <c r="L328" i="8"/>
  <c r="S327" i="8"/>
  <c r="R327" i="8"/>
  <c r="Q327" i="8"/>
  <c r="L327" i="8"/>
  <c r="S326" i="8"/>
  <c r="R326" i="8"/>
  <c r="Q326" i="8"/>
  <c r="L326" i="8"/>
  <c r="S325" i="8"/>
  <c r="R325" i="8"/>
  <c r="Q325" i="8"/>
  <c r="L325" i="8"/>
  <c r="S324" i="8"/>
  <c r="R324" i="8"/>
  <c r="Q324" i="8"/>
  <c r="L324" i="8"/>
  <c r="S323" i="8"/>
  <c r="R323" i="8"/>
  <c r="Q323" i="8"/>
  <c r="L323" i="8"/>
  <c r="S322" i="8"/>
  <c r="R322" i="8"/>
  <c r="Q322" i="8"/>
  <c r="L322" i="8"/>
  <c r="S321" i="8"/>
  <c r="R321" i="8"/>
  <c r="Q321" i="8"/>
  <c r="L321" i="8"/>
  <c r="S320" i="8"/>
  <c r="R320" i="8"/>
  <c r="Q320" i="8"/>
  <c r="L320" i="8"/>
  <c r="S319" i="8"/>
  <c r="R319" i="8"/>
  <c r="Q319" i="8"/>
  <c r="L319" i="8"/>
  <c r="S318" i="8"/>
  <c r="R318" i="8"/>
  <c r="Q318" i="8"/>
  <c r="L318" i="8"/>
  <c r="S317" i="8"/>
  <c r="R317" i="8"/>
  <c r="Q317" i="8"/>
  <c r="L317" i="8"/>
  <c r="S316" i="8"/>
  <c r="R316" i="8"/>
  <c r="Q316" i="8"/>
  <c r="L316" i="8"/>
  <c r="S315" i="8"/>
  <c r="R315" i="8"/>
  <c r="Q315" i="8"/>
  <c r="L315" i="8"/>
  <c r="S314" i="8"/>
  <c r="R314" i="8"/>
  <c r="Q314" i="8"/>
  <c r="L314" i="8"/>
  <c r="S313" i="8"/>
  <c r="R313" i="8"/>
  <c r="Q313" i="8"/>
  <c r="L313" i="8"/>
  <c r="S312" i="8"/>
  <c r="R312" i="8"/>
  <c r="Q312" i="8"/>
  <c r="L312" i="8"/>
  <c r="S311" i="8"/>
  <c r="R311" i="8"/>
  <c r="Q311" i="8"/>
  <c r="L311" i="8"/>
  <c r="S310" i="8"/>
  <c r="R310" i="8"/>
  <c r="Q310" i="8"/>
  <c r="L310" i="8"/>
  <c r="S309" i="8"/>
  <c r="R309" i="8"/>
  <c r="Q309" i="8"/>
  <c r="L309" i="8"/>
  <c r="S308" i="8"/>
  <c r="R308" i="8"/>
  <c r="Q308" i="8"/>
  <c r="L308" i="8"/>
  <c r="S307" i="8"/>
  <c r="R307" i="8"/>
  <c r="Q307" i="8"/>
  <c r="L307" i="8"/>
  <c r="S306" i="8"/>
  <c r="R306" i="8"/>
  <c r="Q306" i="8"/>
  <c r="L306" i="8"/>
  <c r="S305" i="8"/>
  <c r="R305" i="8"/>
  <c r="Q305" i="8"/>
  <c r="L305" i="8"/>
  <c r="S304" i="8"/>
  <c r="R304" i="8"/>
  <c r="Q304" i="8"/>
  <c r="L304" i="8"/>
  <c r="S303" i="8"/>
  <c r="R303" i="8"/>
  <c r="Q303" i="8"/>
  <c r="L303" i="8"/>
  <c r="S302" i="8"/>
  <c r="R302" i="8"/>
  <c r="Q302" i="8"/>
  <c r="L302" i="8"/>
  <c r="S301" i="8"/>
  <c r="R301" i="8"/>
  <c r="Q301" i="8"/>
  <c r="L301" i="8"/>
  <c r="S300" i="8"/>
  <c r="R300" i="8"/>
  <c r="Q300" i="8"/>
  <c r="L300" i="8"/>
  <c r="S299" i="8"/>
  <c r="R299" i="8"/>
  <c r="Q299" i="8"/>
  <c r="L299" i="8"/>
  <c r="S298" i="8"/>
  <c r="R298" i="8"/>
  <c r="Q298" i="8"/>
  <c r="L298" i="8"/>
  <c r="S297" i="8"/>
  <c r="R297" i="8"/>
  <c r="Q297" i="8"/>
  <c r="L297" i="8"/>
  <c r="S296" i="8"/>
  <c r="R296" i="8"/>
  <c r="Q296" i="8"/>
  <c r="L296" i="8"/>
  <c r="S295" i="8"/>
  <c r="R295" i="8"/>
  <c r="Q295" i="8"/>
  <c r="L295" i="8"/>
  <c r="S294" i="8"/>
  <c r="R294" i="8"/>
  <c r="Q294" i="8"/>
  <c r="L294" i="8"/>
  <c r="S293" i="8"/>
  <c r="R293" i="8"/>
  <c r="Q293" i="8"/>
  <c r="L293" i="8"/>
  <c r="S292" i="8"/>
  <c r="R292" i="8"/>
  <c r="Q292" i="8"/>
  <c r="L292" i="8"/>
  <c r="S291" i="8"/>
  <c r="R291" i="8"/>
  <c r="Q291" i="8"/>
  <c r="L291" i="8"/>
  <c r="S290" i="8"/>
  <c r="R290" i="8"/>
  <c r="Q290" i="8"/>
  <c r="L290" i="8"/>
  <c r="S289" i="8"/>
  <c r="R289" i="8"/>
  <c r="Q289" i="8"/>
  <c r="L289" i="8"/>
  <c r="S288" i="8"/>
  <c r="R288" i="8"/>
  <c r="Q288" i="8"/>
  <c r="L288" i="8"/>
  <c r="S287" i="8"/>
  <c r="R287" i="8"/>
  <c r="Q287" i="8"/>
  <c r="L287" i="8"/>
  <c r="S286" i="8"/>
  <c r="R286" i="8"/>
  <c r="Q286" i="8"/>
  <c r="L286" i="8"/>
  <c r="S285" i="8"/>
  <c r="R285" i="8"/>
  <c r="Q285" i="8"/>
  <c r="L285" i="8"/>
  <c r="S284" i="8"/>
  <c r="R284" i="8"/>
  <c r="Q284" i="8"/>
  <c r="L284" i="8"/>
  <c r="S283" i="8"/>
  <c r="R283" i="8"/>
  <c r="Q283" i="8"/>
  <c r="L283" i="8"/>
  <c r="S282" i="8"/>
  <c r="R282" i="8"/>
  <c r="Q282" i="8"/>
  <c r="L282" i="8"/>
  <c r="S281" i="8"/>
  <c r="R281" i="8"/>
  <c r="Q281" i="8"/>
  <c r="L281" i="8"/>
  <c r="S280" i="8"/>
  <c r="R280" i="8"/>
  <c r="Q280" i="8"/>
  <c r="L280" i="8"/>
  <c r="S279" i="8"/>
  <c r="R279" i="8"/>
  <c r="Q279" i="8"/>
  <c r="L279" i="8"/>
  <c r="S278" i="8"/>
  <c r="R278" i="8"/>
  <c r="Q278" i="8"/>
  <c r="L278" i="8"/>
  <c r="S277" i="8"/>
  <c r="R277" i="8"/>
  <c r="Q277" i="8"/>
  <c r="L277" i="8"/>
  <c r="S276" i="8"/>
  <c r="R276" i="8"/>
  <c r="Q276" i="8"/>
  <c r="L276" i="8"/>
  <c r="S275" i="8"/>
  <c r="R275" i="8"/>
  <c r="Q275" i="8"/>
  <c r="L275" i="8"/>
  <c r="S274" i="8"/>
  <c r="R274" i="8"/>
  <c r="Q274" i="8"/>
  <c r="L274" i="8"/>
  <c r="S273" i="8"/>
  <c r="R273" i="8"/>
  <c r="Q273" i="8"/>
  <c r="L273" i="8"/>
  <c r="S272" i="8"/>
  <c r="R272" i="8"/>
  <c r="Q272" i="8"/>
  <c r="L272" i="8"/>
  <c r="S271" i="8"/>
  <c r="R271" i="8"/>
  <c r="Q271" i="8"/>
  <c r="L271" i="8"/>
  <c r="S270" i="8"/>
  <c r="R270" i="8"/>
  <c r="Q270" i="8"/>
  <c r="L270" i="8"/>
  <c r="S269" i="8"/>
  <c r="R269" i="8"/>
  <c r="Q269" i="8"/>
  <c r="L269" i="8"/>
  <c r="S268" i="8"/>
  <c r="R268" i="8"/>
  <c r="Q268" i="8"/>
  <c r="L268" i="8"/>
  <c r="S267" i="8"/>
  <c r="R267" i="8"/>
  <c r="Q267" i="8"/>
  <c r="L267" i="8"/>
  <c r="S266" i="8"/>
  <c r="R266" i="8"/>
  <c r="Q266" i="8"/>
  <c r="L266" i="8"/>
  <c r="S265" i="8"/>
  <c r="R265" i="8"/>
  <c r="Q265" i="8"/>
  <c r="L265" i="8"/>
  <c r="S264" i="8"/>
  <c r="R264" i="8"/>
  <c r="Q264" i="8"/>
  <c r="L264" i="8"/>
  <c r="S263" i="8"/>
  <c r="R263" i="8"/>
  <c r="Q263" i="8"/>
  <c r="L263" i="8"/>
  <c r="S262" i="8"/>
  <c r="R262" i="8"/>
  <c r="Q262" i="8"/>
  <c r="L262" i="8"/>
  <c r="S261" i="8"/>
  <c r="R261" i="8"/>
  <c r="Q261" i="8"/>
  <c r="L261" i="8"/>
  <c r="S260" i="8"/>
  <c r="R260" i="8"/>
  <c r="Q260" i="8"/>
  <c r="L260" i="8"/>
  <c r="S259" i="8"/>
  <c r="R259" i="8"/>
  <c r="Q259" i="8"/>
  <c r="L259" i="8"/>
  <c r="S258" i="8"/>
  <c r="R258" i="8"/>
  <c r="Q258" i="8"/>
  <c r="L258" i="8"/>
  <c r="S257" i="8"/>
  <c r="R257" i="8"/>
  <c r="Q257" i="8"/>
  <c r="L257" i="8"/>
  <c r="S256" i="8"/>
  <c r="R256" i="8"/>
  <c r="Q256" i="8"/>
  <c r="L256" i="8"/>
  <c r="S255" i="8"/>
  <c r="R255" i="8"/>
  <c r="Q255" i="8"/>
  <c r="L255" i="8"/>
  <c r="S254" i="8"/>
  <c r="R254" i="8"/>
  <c r="Q254" i="8"/>
  <c r="L254" i="8"/>
  <c r="S253" i="8"/>
  <c r="R253" i="8"/>
  <c r="Q253" i="8"/>
  <c r="L253" i="8"/>
  <c r="S252" i="8"/>
  <c r="R252" i="8"/>
  <c r="Q252" i="8"/>
  <c r="L252" i="8"/>
  <c r="S251" i="8"/>
  <c r="R251" i="8"/>
  <c r="Q251" i="8"/>
  <c r="L251" i="8"/>
  <c r="S250" i="8"/>
  <c r="R250" i="8"/>
  <c r="Q250" i="8"/>
  <c r="L250" i="8"/>
  <c r="S249" i="8"/>
  <c r="R249" i="8"/>
  <c r="Q249" i="8"/>
  <c r="L249" i="8"/>
  <c r="S248" i="8"/>
  <c r="R248" i="8"/>
  <c r="Q248" i="8"/>
  <c r="L248" i="8"/>
  <c r="S247" i="8"/>
  <c r="R247" i="8"/>
  <c r="Q247" i="8"/>
  <c r="L247" i="8"/>
  <c r="S246" i="8"/>
  <c r="R246" i="8"/>
  <c r="Q246" i="8"/>
  <c r="L246" i="8"/>
  <c r="S245" i="8"/>
  <c r="R245" i="8"/>
  <c r="Q245" i="8"/>
  <c r="L245" i="8"/>
  <c r="S244" i="8"/>
  <c r="R244" i="8"/>
  <c r="Q244" i="8"/>
  <c r="L244" i="8"/>
  <c r="S243" i="8"/>
  <c r="R243" i="8"/>
  <c r="Q243" i="8"/>
  <c r="L243" i="8"/>
  <c r="S242" i="8"/>
  <c r="R242" i="8"/>
  <c r="Q242" i="8"/>
  <c r="L242" i="8"/>
  <c r="S241" i="8"/>
  <c r="R241" i="8"/>
  <c r="Q241" i="8"/>
  <c r="L241" i="8"/>
  <c r="S240" i="8"/>
  <c r="R240" i="8"/>
  <c r="Q240" i="8"/>
  <c r="L240" i="8"/>
  <c r="S239" i="8"/>
  <c r="R239" i="8"/>
  <c r="Q239" i="8"/>
  <c r="L239" i="8"/>
  <c r="S238" i="8"/>
  <c r="R238" i="8"/>
  <c r="Q238" i="8"/>
  <c r="L238" i="8"/>
  <c r="S237" i="8"/>
  <c r="R237" i="8"/>
  <c r="Q237" i="8"/>
  <c r="L237" i="8"/>
  <c r="S236" i="8"/>
  <c r="R236" i="8"/>
  <c r="Q236" i="8"/>
  <c r="L236" i="8"/>
  <c r="S235" i="8"/>
  <c r="R235" i="8"/>
  <c r="Q235" i="8"/>
  <c r="L235" i="8"/>
  <c r="S234" i="8"/>
  <c r="R234" i="8"/>
  <c r="Q234" i="8"/>
  <c r="L234" i="8"/>
  <c r="S233" i="8"/>
  <c r="R233" i="8"/>
  <c r="Q233" i="8"/>
  <c r="L233" i="8"/>
  <c r="S232" i="8"/>
  <c r="R232" i="8"/>
  <c r="Q232" i="8"/>
  <c r="L232" i="8"/>
  <c r="S231" i="8"/>
  <c r="R231" i="8"/>
  <c r="Q231" i="8"/>
  <c r="L231" i="8"/>
  <c r="S230" i="8"/>
  <c r="R230" i="8"/>
  <c r="Q230" i="8"/>
  <c r="L230" i="8"/>
  <c r="S229" i="8"/>
  <c r="R229" i="8"/>
  <c r="Q229" i="8"/>
  <c r="L229" i="8"/>
  <c r="S228" i="8"/>
  <c r="R228" i="8"/>
  <c r="Q228" i="8"/>
  <c r="L228" i="8"/>
  <c r="S227" i="8"/>
  <c r="R227" i="8"/>
  <c r="Q227" i="8"/>
  <c r="L227" i="8"/>
  <c r="S226" i="8"/>
  <c r="R226" i="8"/>
  <c r="Q226" i="8"/>
  <c r="L226" i="8"/>
  <c r="S225" i="8"/>
  <c r="R225" i="8"/>
  <c r="Q225" i="8"/>
  <c r="L225" i="8"/>
  <c r="S224" i="8"/>
  <c r="R224" i="8"/>
  <c r="Q224" i="8"/>
  <c r="L224" i="8"/>
  <c r="S223" i="8"/>
  <c r="R223" i="8"/>
  <c r="Q223" i="8"/>
  <c r="L223" i="8"/>
  <c r="S222" i="8"/>
  <c r="R222" i="8"/>
  <c r="Q222" i="8"/>
  <c r="L222" i="8"/>
  <c r="S221" i="8"/>
  <c r="R221" i="8"/>
  <c r="Q221" i="8"/>
  <c r="L221" i="8"/>
  <c r="S220" i="8"/>
  <c r="R220" i="8"/>
  <c r="Q220" i="8"/>
  <c r="L220" i="8"/>
  <c r="S219" i="8"/>
  <c r="R219" i="8"/>
  <c r="Q219" i="8"/>
  <c r="L219" i="8"/>
  <c r="S218" i="8"/>
  <c r="R218" i="8"/>
  <c r="Q218" i="8"/>
  <c r="L218" i="8"/>
  <c r="S217" i="8"/>
  <c r="R217" i="8"/>
  <c r="Q217" i="8"/>
  <c r="L217" i="8"/>
  <c r="S216" i="8"/>
  <c r="R216" i="8"/>
  <c r="Q216" i="8"/>
  <c r="L216" i="8"/>
  <c r="S215" i="8"/>
  <c r="R215" i="8"/>
  <c r="Q215" i="8"/>
  <c r="L215" i="8"/>
  <c r="S214" i="8"/>
  <c r="R214" i="8"/>
  <c r="Q214" i="8"/>
  <c r="L214" i="8"/>
  <c r="S213" i="8"/>
  <c r="R213" i="8"/>
  <c r="Q213" i="8"/>
  <c r="L213" i="8"/>
  <c r="S212" i="8"/>
  <c r="R212" i="8"/>
  <c r="Q212" i="8"/>
  <c r="L212" i="8"/>
  <c r="S211" i="8"/>
  <c r="R211" i="8"/>
  <c r="Q211" i="8"/>
  <c r="L211" i="8"/>
  <c r="S210" i="8"/>
  <c r="R210" i="8"/>
  <c r="Q210" i="8"/>
  <c r="L210" i="8"/>
  <c r="S209" i="8"/>
  <c r="R209" i="8"/>
  <c r="Q209" i="8"/>
  <c r="L209" i="8"/>
  <c r="S208" i="8"/>
  <c r="R208" i="8"/>
  <c r="Q208" i="8"/>
  <c r="L208" i="8"/>
  <c r="S207" i="8"/>
  <c r="R207" i="8"/>
  <c r="Q207" i="8"/>
  <c r="L207" i="8"/>
  <c r="S206" i="8"/>
  <c r="R206" i="8"/>
  <c r="Q206" i="8"/>
  <c r="L206" i="8"/>
  <c r="S205" i="8"/>
  <c r="R205" i="8"/>
  <c r="Q205" i="8"/>
  <c r="L205" i="8"/>
  <c r="S204" i="8"/>
  <c r="R204" i="8"/>
  <c r="Q204" i="8"/>
  <c r="L204" i="8"/>
  <c r="S203" i="8"/>
  <c r="R203" i="8"/>
  <c r="Q203" i="8"/>
  <c r="L203" i="8"/>
  <c r="S202" i="8"/>
  <c r="R202" i="8"/>
  <c r="Q202" i="8"/>
  <c r="L202" i="8"/>
  <c r="S201" i="8"/>
  <c r="R201" i="8"/>
  <c r="Q201" i="8"/>
  <c r="L201" i="8"/>
  <c r="S200" i="8"/>
  <c r="R200" i="8"/>
  <c r="Q200" i="8"/>
  <c r="L200" i="8"/>
  <c r="S199" i="8"/>
  <c r="R199" i="8"/>
  <c r="Q199" i="8"/>
  <c r="L199" i="8"/>
  <c r="S198" i="8"/>
  <c r="R198" i="8"/>
  <c r="Q198" i="8"/>
  <c r="L198" i="8"/>
  <c r="S197" i="8"/>
  <c r="R197" i="8"/>
  <c r="Q197" i="8"/>
  <c r="L197" i="8"/>
  <c r="S196" i="8"/>
  <c r="R196" i="8"/>
  <c r="Q196" i="8"/>
  <c r="L196" i="8"/>
  <c r="S195" i="8"/>
  <c r="R195" i="8"/>
  <c r="Q195" i="8"/>
  <c r="L195" i="8"/>
  <c r="S194" i="8"/>
  <c r="R194" i="8"/>
  <c r="Q194" i="8"/>
  <c r="L194" i="8"/>
  <c r="S193" i="8"/>
  <c r="R193" i="8"/>
  <c r="Q193" i="8"/>
  <c r="L193" i="8"/>
  <c r="S192" i="8"/>
  <c r="R192" i="8"/>
  <c r="Q192" i="8"/>
  <c r="L192" i="8"/>
  <c r="S191" i="8"/>
  <c r="R191" i="8"/>
  <c r="Q191" i="8"/>
  <c r="L191" i="8"/>
  <c r="S190" i="8"/>
  <c r="R190" i="8"/>
  <c r="Q190" i="8"/>
  <c r="L190" i="8"/>
  <c r="S189" i="8"/>
  <c r="R189" i="8"/>
  <c r="Q189" i="8"/>
  <c r="L189" i="8"/>
  <c r="S188" i="8"/>
  <c r="R188" i="8"/>
  <c r="Q188" i="8"/>
  <c r="L188" i="8"/>
  <c r="S187" i="8"/>
  <c r="R187" i="8"/>
  <c r="Q187" i="8"/>
  <c r="L187" i="8"/>
  <c r="S186" i="8"/>
  <c r="R186" i="8"/>
  <c r="Q186" i="8"/>
  <c r="L186" i="8"/>
  <c r="S185" i="8"/>
  <c r="R185" i="8"/>
  <c r="Q185" i="8"/>
  <c r="L185" i="8"/>
  <c r="S184" i="8"/>
  <c r="R184" i="8"/>
  <c r="Q184" i="8"/>
  <c r="L184" i="8"/>
  <c r="S183" i="8"/>
  <c r="R183" i="8"/>
  <c r="Q183" i="8"/>
  <c r="L183" i="8"/>
  <c r="S182" i="8"/>
  <c r="R182" i="8"/>
  <c r="Q182" i="8"/>
  <c r="L182" i="8"/>
  <c r="S181" i="8"/>
  <c r="R181" i="8"/>
  <c r="Q181" i="8"/>
  <c r="L181" i="8"/>
  <c r="S180" i="8"/>
  <c r="R180" i="8"/>
  <c r="Q180" i="8"/>
  <c r="L180" i="8"/>
  <c r="S179" i="8"/>
  <c r="R179" i="8"/>
  <c r="Q179" i="8"/>
  <c r="L179" i="8"/>
  <c r="S178" i="8"/>
  <c r="R178" i="8"/>
  <c r="Q178" i="8"/>
  <c r="L178" i="8"/>
  <c r="S177" i="8"/>
  <c r="R177" i="8"/>
  <c r="Q177" i="8"/>
  <c r="L177" i="8"/>
  <c r="S176" i="8"/>
  <c r="R176" i="8"/>
  <c r="Q176" i="8"/>
  <c r="L176" i="8"/>
  <c r="S175" i="8"/>
  <c r="R175" i="8"/>
  <c r="Q175" i="8"/>
  <c r="L175" i="8"/>
  <c r="S174" i="8"/>
  <c r="R174" i="8"/>
  <c r="Q174" i="8"/>
  <c r="L174" i="8"/>
  <c r="S173" i="8"/>
  <c r="R173" i="8"/>
  <c r="Q173" i="8"/>
  <c r="L173" i="8"/>
  <c r="S172" i="8"/>
  <c r="R172" i="8"/>
  <c r="Q172" i="8"/>
  <c r="L172" i="8"/>
  <c r="S171" i="8"/>
  <c r="R171" i="8"/>
  <c r="Q171" i="8"/>
  <c r="L171" i="8"/>
  <c r="S170" i="8"/>
  <c r="R170" i="8"/>
  <c r="Q170" i="8"/>
  <c r="L170" i="8"/>
  <c r="S169" i="8"/>
  <c r="R169" i="8"/>
  <c r="Q169" i="8"/>
  <c r="L169" i="8"/>
  <c r="S168" i="8"/>
  <c r="R168" i="8"/>
  <c r="Q168" i="8"/>
  <c r="L168" i="8"/>
  <c r="S167" i="8"/>
  <c r="R167" i="8"/>
  <c r="Q167" i="8"/>
  <c r="L167" i="8"/>
  <c r="S166" i="8"/>
  <c r="R166" i="8"/>
  <c r="Q166" i="8"/>
  <c r="L166" i="8"/>
  <c r="S165" i="8"/>
  <c r="R165" i="8"/>
  <c r="Q165" i="8"/>
  <c r="L165" i="8"/>
  <c r="S164" i="8"/>
  <c r="R164" i="8"/>
  <c r="Q164" i="8"/>
  <c r="L164" i="8"/>
  <c r="S163" i="8"/>
  <c r="R163" i="8"/>
  <c r="Q163" i="8"/>
  <c r="L163" i="8"/>
  <c r="S162" i="8"/>
  <c r="R162" i="8"/>
  <c r="Q162" i="8"/>
  <c r="L162" i="8"/>
  <c r="S161" i="8"/>
  <c r="R161" i="8"/>
  <c r="Q161" i="8"/>
  <c r="L161" i="8"/>
  <c r="S160" i="8"/>
  <c r="R160" i="8"/>
  <c r="Q160" i="8"/>
  <c r="L160" i="8"/>
  <c r="S159" i="8"/>
  <c r="R159" i="8"/>
  <c r="Q159" i="8"/>
  <c r="L159" i="8"/>
  <c r="S158" i="8"/>
  <c r="R158" i="8"/>
  <c r="Q158" i="8"/>
  <c r="L158" i="8"/>
  <c r="S157" i="8"/>
  <c r="R157" i="8"/>
  <c r="Q157" i="8"/>
  <c r="L157" i="8"/>
  <c r="S156" i="8"/>
  <c r="R156" i="8"/>
  <c r="Q156" i="8"/>
  <c r="L156" i="8"/>
  <c r="S155" i="8"/>
  <c r="R155" i="8"/>
  <c r="Q155" i="8"/>
  <c r="L155" i="8"/>
  <c r="S154" i="8"/>
  <c r="R154" i="8"/>
  <c r="Q154" i="8"/>
  <c r="L154" i="8"/>
  <c r="S153" i="8"/>
  <c r="R153" i="8"/>
  <c r="Q153" i="8"/>
  <c r="L153" i="8"/>
  <c r="S152" i="8"/>
  <c r="R152" i="8"/>
  <c r="Q152" i="8"/>
  <c r="L152" i="8"/>
  <c r="S151" i="8"/>
  <c r="R151" i="8"/>
  <c r="Q151" i="8"/>
  <c r="L151" i="8"/>
  <c r="S150" i="8"/>
  <c r="R150" i="8"/>
  <c r="Q150" i="8"/>
  <c r="L150" i="8"/>
  <c r="S149" i="8"/>
  <c r="R149" i="8"/>
  <c r="Q149" i="8"/>
  <c r="L149" i="8"/>
  <c r="S148" i="8"/>
  <c r="R148" i="8"/>
  <c r="Q148" i="8"/>
  <c r="L148" i="8"/>
  <c r="S147" i="8"/>
  <c r="R147" i="8"/>
  <c r="Q147" i="8"/>
  <c r="L147" i="8"/>
  <c r="S146" i="8"/>
  <c r="R146" i="8"/>
  <c r="Q146" i="8"/>
  <c r="L146" i="8"/>
  <c r="S145" i="8"/>
  <c r="R145" i="8"/>
  <c r="Q145" i="8"/>
  <c r="L145" i="8"/>
  <c r="S144" i="8"/>
  <c r="R144" i="8"/>
  <c r="Q144" i="8"/>
  <c r="L144" i="8"/>
  <c r="S143" i="8"/>
  <c r="R143" i="8"/>
  <c r="Q143" i="8"/>
  <c r="L143" i="8"/>
  <c r="S142" i="8"/>
  <c r="R142" i="8"/>
  <c r="Q142" i="8"/>
  <c r="L142" i="8"/>
  <c r="S141" i="8"/>
  <c r="R141" i="8"/>
  <c r="Q141" i="8"/>
  <c r="L141" i="8"/>
  <c r="S140" i="8"/>
  <c r="R140" i="8"/>
  <c r="Q140" i="8"/>
  <c r="L140" i="8"/>
  <c r="S139" i="8"/>
  <c r="R139" i="8"/>
  <c r="Q139" i="8"/>
  <c r="L139" i="8"/>
  <c r="S138" i="8"/>
  <c r="R138" i="8"/>
  <c r="Q138" i="8"/>
  <c r="L138" i="8"/>
  <c r="S137" i="8"/>
  <c r="R137" i="8"/>
  <c r="Q137" i="8"/>
  <c r="L137" i="8"/>
  <c r="S136" i="8"/>
  <c r="R136" i="8"/>
  <c r="Q136" i="8"/>
  <c r="L136" i="8"/>
  <c r="S135" i="8"/>
  <c r="R135" i="8"/>
  <c r="Q135" i="8"/>
  <c r="L135" i="8"/>
  <c r="S134" i="8"/>
  <c r="R134" i="8"/>
  <c r="Q134" i="8"/>
  <c r="L134" i="8"/>
  <c r="S133" i="8"/>
  <c r="R133" i="8"/>
  <c r="Q133" i="8"/>
  <c r="L133" i="8"/>
  <c r="S132" i="8"/>
  <c r="R132" i="8"/>
  <c r="Q132" i="8"/>
  <c r="L132" i="8"/>
  <c r="S131" i="8"/>
  <c r="R131" i="8"/>
  <c r="Q131" i="8"/>
  <c r="L131" i="8"/>
  <c r="S130" i="8"/>
  <c r="R130" i="8"/>
  <c r="Q130" i="8"/>
  <c r="L130" i="8"/>
  <c r="S129" i="8"/>
  <c r="R129" i="8"/>
  <c r="Q129" i="8"/>
  <c r="L129" i="8"/>
  <c r="S128" i="8"/>
  <c r="R128" i="8"/>
  <c r="Q128" i="8"/>
  <c r="L128" i="8"/>
  <c r="S127" i="8"/>
  <c r="R127" i="8"/>
  <c r="Q127" i="8"/>
  <c r="L127" i="8"/>
  <c r="S126" i="8"/>
  <c r="R126" i="8"/>
  <c r="Q126" i="8"/>
  <c r="L126" i="8"/>
  <c r="S125" i="8"/>
  <c r="R125" i="8"/>
  <c r="Q125" i="8"/>
  <c r="L125" i="8"/>
  <c r="S124" i="8"/>
  <c r="R124" i="8"/>
  <c r="Q124" i="8"/>
  <c r="L124" i="8"/>
  <c r="S123" i="8"/>
  <c r="R123" i="8"/>
  <c r="Q123" i="8"/>
  <c r="L123" i="8"/>
  <c r="S122" i="8"/>
  <c r="R122" i="8"/>
  <c r="Q122" i="8"/>
  <c r="L122" i="8"/>
  <c r="S121" i="8"/>
  <c r="R121" i="8"/>
  <c r="Q121" i="8"/>
  <c r="L121" i="8"/>
  <c r="S120" i="8"/>
  <c r="R120" i="8"/>
  <c r="Q120" i="8"/>
  <c r="L120" i="8"/>
  <c r="S119" i="8"/>
  <c r="R119" i="8"/>
  <c r="Q119" i="8"/>
  <c r="L119" i="8"/>
  <c r="S118" i="8"/>
  <c r="R118" i="8"/>
  <c r="Q118" i="8"/>
  <c r="L118" i="8"/>
  <c r="S117" i="8"/>
  <c r="R117" i="8"/>
  <c r="Q117" i="8"/>
  <c r="L117" i="8"/>
  <c r="S116" i="8"/>
  <c r="R116" i="8"/>
  <c r="Q116" i="8"/>
  <c r="L116" i="8"/>
  <c r="S115" i="8"/>
  <c r="R115" i="8"/>
  <c r="Q115" i="8"/>
  <c r="L115" i="8"/>
  <c r="S114" i="8"/>
  <c r="R114" i="8"/>
  <c r="Q114" i="8"/>
  <c r="L114" i="8"/>
  <c r="S113" i="8"/>
  <c r="R113" i="8"/>
  <c r="Q113" i="8"/>
  <c r="L113" i="8"/>
  <c r="S112" i="8"/>
  <c r="R112" i="8"/>
  <c r="Q112" i="8"/>
  <c r="L112" i="8"/>
  <c r="S111" i="8"/>
  <c r="R111" i="8"/>
  <c r="Q111" i="8"/>
  <c r="L111" i="8"/>
  <c r="S110" i="8"/>
  <c r="R110" i="8"/>
  <c r="Q110" i="8"/>
  <c r="L110" i="8"/>
  <c r="S109" i="8"/>
  <c r="R109" i="8"/>
  <c r="Q109" i="8"/>
  <c r="L109" i="8"/>
  <c r="S108" i="8"/>
  <c r="R108" i="8"/>
  <c r="Q108" i="8"/>
  <c r="L108" i="8"/>
  <c r="S107" i="8"/>
  <c r="R107" i="8"/>
  <c r="Q107" i="8"/>
  <c r="L107" i="8"/>
  <c r="S106" i="8"/>
  <c r="R106" i="8"/>
  <c r="Q106" i="8"/>
  <c r="L106" i="8"/>
  <c r="S105" i="8"/>
  <c r="R105" i="8"/>
  <c r="Q105" i="8"/>
  <c r="L105" i="8"/>
  <c r="S104" i="8"/>
  <c r="R104" i="8"/>
  <c r="Q104" i="8"/>
  <c r="L104" i="8"/>
  <c r="S103" i="8"/>
  <c r="R103" i="8"/>
  <c r="Q103" i="8"/>
  <c r="L103" i="8"/>
  <c r="S102" i="8"/>
  <c r="R102" i="8"/>
  <c r="Q102" i="8"/>
  <c r="L102" i="8"/>
  <c r="S101" i="8"/>
  <c r="R101" i="8"/>
  <c r="Q101" i="8"/>
  <c r="L101" i="8"/>
  <c r="S100" i="8"/>
  <c r="R100" i="8"/>
  <c r="Q100" i="8"/>
  <c r="L100" i="8"/>
  <c r="S99" i="8"/>
  <c r="R99" i="8"/>
  <c r="Q99" i="8"/>
  <c r="L99" i="8"/>
  <c r="S98" i="8"/>
  <c r="R98" i="8"/>
  <c r="Q98" i="8"/>
  <c r="L98" i="8"/>
  <c r="S97" i="8"/>
  <c r="R97" i="8"/>
  <c r="Q97" i="8"/>
  <c r="L97" i="8"/>
  <c r="S96" i="8"/>
  <c r="R96" i="8"/>
  <c r="Q96" i="8"/>
  <c r="L96" i="8"/>
  <c r="S95" i="8"/>
  <c r="R95" i="8"/>
  <c r="Q95" i="8"/>
  <c r="L95" i="8"/>
  <c r="S94" i="8"/>
  <c r="R94" i="8"/>
  <c r="Q94" i="8"/>
  <c r="L94" i="8"/>
  <c r="S93" i="8"/>
  <c r="R93" i="8"/>
  <c r="Q93" i="8"/>
  <c r="L93" i="8"/>
  <c r="S92" i="8"/>
  <c r="R92" i="8"/>
  <c r="Q92" i="8"/>
  <c r="L92" i="8"/>
  <c r="S91" i="8"/>
  <c r="R91" i="8"/>
  <c r="Q91" i="8"/>
  <c r="L91" i="8"/>
  <c r="S90" i="8"/>
  <c r="R90" i="8"/>
  <c r="Q90" i="8"/>
  <c r="L90" i="8"/>
  <c r="S89" i="8"/>
  <c r="R89" i="8"/>
  <c r="Q89" i="8"/>
  <c r="L89" i="8"/>
  <c r="S88" i="8"/>
  <c r="R88" i="8"/>
  <c r="Q88" i="8"/>
  <c r="L88" i="8"/>
  <c r="S87" i="8"/>
  <c r="R87" i="8"/>
  <c r="Q87" i="8"/>
  <c r="L87" i="8"/>
  <c r="S86" i="8"/>
  <c r="R86" i="8"/>
  <c r="Q86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Z4" i="8"/>
  <c r="Z5" i="8"/>
  <c r="Z6" i="8"/>
  <c r="Z7" i="8"/>
  <c r="Z3" i="8"/>
  <c r="G505" i="8"/>
  <c r="E505" i="8"/>
  <c r="C505" i="8"/>
  <c r="I504" i="8"/>
  <c r="G504" i="8"/>
  <c r="E504" i="8"/>
  <c r="C504" i="8"/>
  <c r="I503" i="8"/>
  <c r="G503" i="8"/>
  <c r="H503" i="8" s="1"/>
  <c r="T503" i="8" s="1"/>
  <c r="E503" i="8"/>
  <c r="C503" i="8"/>
  <c r="I502" i="8"/>
  <c r="G502" i="8"/>
  <c r="E502" i="8"/>
  <c r="C502" i="8"/>
  <c r="I501" i="8"/>
  <c r="G501" i="8"/>
  <c r="E501" i="8"/>
  <c r="C501" i="8"/>
  <c r="I500" i="8"/>
  <c r="G500" i="8"/>
  <c r="E500" i="8"/>
  <c r="C500" i="8"/>
  <c r="I499" i="8"/>
  <c r="G499" i="8"/>
  <c r="E499" i="8"/>
  <c r="C499" i="8"/>
  <c r="I498" i="8"/>
  <c r="G498" i="8"/>
  <c r="U498" i="8" s="1"/>
  <c r="E498" i="8"/>
  <c r="C498" i="8"/>
  <c r="I497" i="8"/>
  <c r="G497" i="8"/>
  <c r="E497" i="8"/>
  <c r="C497" i="8"/>
  <c r="I496" i="8"/>
  <c r="G496" i="8"/>
  <c r="E496" i="8"/>
  <c r="C496" i="8"/>
  <c r="I495" i="8"/>
  <c r="G495" i="8"/>
  <c r="H495" i="8" s="1"/>
  <c r="T495" i="8" s="1"/>
  <c r="E495" i="8"/>
  <c r="C495" i="8"/>
  <c r="I494" i="8"/>
  <c r="G494" i="8"/>
  <c r="U494" i="8" s="1"/>
  <c r="E494" i="8"/>
  <c r="C494" i="8"/>
  <c r="F493" i="8"/>
  <c r="G493" i="8" s="1"/>
  <c r="E493" i="8"/>
  <c r="C493" i="8"/>
  <c r="I492" i="8"/>
  <c r="F492" i="8"/>
  <c r="G492" i="8" s="1"/>
  <c r="H492" i="8" s="1"/>
  <c r="T492" i="8" s="1"/>
  <c r="E492" i="8"/>
  <c r="C492" i="8"/>
  <c r="I491" i="8"/>
  <c r="F491" i="8"/>
  <c r="G491" i="8" s="1"/>
  <c r="E491" i="8"/>
  <c r="C491" i="8"/>
  <c r="I490" i="8"/>
  <c r="F490" i="8"/>
  <c r="G490" i="8" s="1"/>
  <c r="E490" i="8"/>
  <c r="C490" i="8"/>
  <c r="I489" i="8"/>
  <c r="F489" i="8"/>
  <c r="G489" i="8" s="1"/>
  <c r="E489" i="8"/>
  <c r="C489" i="8"/>
  <c r="I488" i="8"/>
  <c r="F488" i="8"/>
  <c r="G488" i="8" s="1"/>
  <c r="E488" i="8"/>
  <c r="C488" i="8"/>
  <c r="I487" i="8"/>
  <c r="F487" i="8"/>
  <c r="G487" i="8" s="1"/>
  <c r="E487" i="8"/>
  <c r="C487" i="8"/>
  <c r="I486" i="8"/>
  <c r="F486" i="8"/>
  <c r="G486" i="8" s="1"/>
  <c r="E486" i="8"/>
  <c r="C486" i="8"/>
  <c r="I485" i="8"/>
  <c r="F485" i="8"/>
  <c r="G485" i="8" s="1"/>
  <c r="E485" i="8"/>
  <c r="C485" i="8"/>
  <c r="I484" i="8"/>
  <c r="F484" i="8"/>
  <c r="G484" i="8" s="1"/>
  <c r="H484" i="8" s="1"/>
  <c r="T484" i="8" s="1"/>
  <c r="E484" i="8"/>
  <c r="C484" i="8"/>
  <c r="I483" i="8"/>
  <c r="F483" i="8"/>
  <c r="G483" i="8" s="1"/>
  <c r="E483" i="8"/>
  <c r="C483" i="8"/>
  <c r="I482" i="8"/>
  <c r="F482" i="8"/>
  <c r="G482" i="8" s="1"/>
  <c r="E482" i="8"/>
  <c r="C482" i="8"/>
  <c r="G481" i="8"/>
  <c r="F481" i="8"/>
  <c r="E481" i="8"/>
  <c r="C481" i="8"/>
  <c r="I480" i="8"/>
  <c r="F480" i="8"/>
  <c r="G480" i="8" s="1"/>
  <c r="E480" i="8"/>
  <c r="C480" i="8"/>
  <c r="I479" i="8"/>
  <c r="G479" i="8"/>
  <c r="F479" i="8"/>
  <c r="E479" i="8"/>
  <c r="C479" i="8"/>
  <c r="I478" i="8"/>
  <c r="F478" i="8"/>
  <c r="G478" i="8" s="1"/>
  <c r="E478" i="8"/>
  <c r="C478" i="8"/>
  <c r="I477" i="8"/>
  <c r="G477" i="8"/>
  <c r="H477" i="8" s="1"/>
  <c r="T477" i="8" s="1"/>
  <c r="F477" i="8"/>
  <c r="E477" i="8"/>
  <c r="C477" i="8"/>
  <c r="I476" i="8"/>
  <c r="F476" i="8"/>
  <c r="G476" i="8" s="1"/>
  <c r="E476" i="8"/>
  <c r="C476" i="8"/>
  <c r="I475" i="8"/>
  <c r="G475" i="8"/>
  <c r="F475" i="8"/>
  <c r="E475" i="8"/>
  <c r="C475" i="8"/>
  <c r="I474" i="8"/>
  <c r="F474" i="8"/>
  <c r="G474" i="8" s="1"/>
  <c r="E474" i="8"/>
  <c r="C474" i="8"/>
  <c r="I473" i="8"/>
  <c r="G473" i="8"/>
  <c r="F473" i="8"/>
  <c r="E473" i="8"/>
  <c r="C473" i="8"/>
  <c r="I472" i="8"/>
  <c r="F472" i="8"/>
  <c r="G472" i="8" s="1"/>
  <c r="E472" i="8"/>
  <c r="C472" i="8"/>
  <c r="I471" i="8"/>
  <c r="G471" i="8"/>
  <c r="H471" i="8" s="1"/>
  <c r="T471" i="8" s="1"/>
  <c r="F471" i="8"/>
  <c r="E471" i="8"/>
  <c r="C471" i="8"/>
  <c r="I470" i="8"/>
  <c r="F470" i="8"/>
  <c r="G470" i="8" s="1"/>
  <c r="E470" i="8"/>
  <c r="C470" i="8"/>
  <c r="F469" i="8"/>
  <c r="G469" i="8" s="1"/>
  <c r="E469" i="8"/>
  <c r="C469" i="8"/>
  <c r="I468" i="8"/>
  <c r="F468" i="8"/>
  <c r="G468" i="8" s="1"/>
  <c r="E468" i="8"/>
  <c r="C468" i="8"/>
  <c r="I467" i="8"/>
  <c r="F467" i="8"/>
  <c r="G467" i="8" s="1"/>
  <c r="E467" i="8"/>
  <c r="C467" i="8"/>
  <c r="I466" i="8"/>
  <c r="F466" i="8"/>
  <c r="G466" i="8" s="1"/>
  <c r="H466" i="8" s="1"/>
  <c r="T466" i="8" s="1"/>
  <c r="E466" i="8"/>
  <c r="C466" i="8"/>
  <c r="I465" i="8"/>
  <c r="F465" i="8"/>
  <c r="G465" i="8" s="1"/>
  <c r="E465" i="8"/>
  <c r="C465" i="8"/>
  <c r="I464" i="8"/>
  <c r="F464" i="8"/>
  <c r="G464" i="8" s="1"/>
  <c r="E464" i="8"/>
  <c r="C464" i="8"/>
  <c r="I463" i="8"/>
  <c r="F463" i="8"/>
  <c r="G463" i="8" s="1"/>
  <c r="H463" i="8" s="1"/>
  <c r="T463" i="8" s="1"/>
  <c r="E463" i="8"/>
  <c r="C463" i="8"/>
  <c r="I462" i="8"/>
  <c r="F462" i="8"/>
  <c r="G462" i="8" s="1"/>
  <c r="E462" i="8"/>
  <c r="C462" i="8"/>
  <c r="I461" i="8"/>
  <c r="F461" i="8"/>
  <c r="G461" i="8" s="1"/>
  <c r="E461" i="8"/>
  <c r="C461" i="8"/>
  <c r="I460" i="8"/>
  <c r="F460" i="8"/>
  <c r="G460" i="8" s="1"/>
  <c r="H460" i="8" s="1"/>
  <c r="T460" i="8" s="1"/>
  <c r="E460" i="8"/>
  <c r="C460" i="8"/>
  <c r="I459" i="8"/>
  <c r="F459" i="8"/>
  <c r="G459" i="8" s="1"/>
  <c r="E459" i="8"/>
  <c r="C459" i="8"/>
  <c r="I458" i="8"/>
  <c r="F458" i="8"/>
  <c r="G458" i="8" s="1"/>
  <c r="E458" i="8"/>
  <c r="C458" i="8"/>
  <c r="G457" i="8"/>
  <c r="E457" i="8"/>
  <c r="C457" i="8"/>
  <c r="I456" i="8"/>
  <c r="G456" i="8"/>
  <c r="E456" i="8"/>
  <c r="C456" i="8"/>
  <c r="I455" i="8"/>
  <c r="E455" i="8"/>
  <c r="C455" i="8"/>
  <c r="I454" i="8"/>
  <c r="G454" i="8"/>
  <c r="U454" i="8" s="1"/>
  <c r="E454" i="8"/>
  <c r="C454" i="8"/>
  <c r="I453" i="8"/>
  <c r="G453" i="8"/>
  <c r="E453" i="8"/>
  <c r="C453" i="8"/>
  <c r="I452" i="8"/>
  <c r="G452" i="8"/>
  <c r="H452" i="8" s="1"/>
  <c r="T452" i="8" s="1"/>
  <c r="E452" i="8"/>
  <c r="C452" i="8"/>
  <c r="I451" i="8"/>
  <c r="E451" i="8"/>
  <c r="C451" i="8"/>
  <c r="I450" i="8"/>
  <c r="G450" i="8"/>
  <c r="E450" i="8"/>
  <c r="C450" i="8"/>
  <c r="I449" i="8"/>
  <c r="G449" i="8"/>
  <c r="E449" i="8"/>
  <c r="C449" i="8"/>
  <c r="I448" i="8"/>
  <c r="G448" i="8"/>
  <c r="E448" i="8"/>
  <c r="C448" i="8"/>
  <c r="I447" i="8"/>
  <c r="E447" i="8"/>
  <c r="C447" i="8"/>
  <c r="I446" i="8"/>
  <c r="G446" i="8"/>
  <c r="U446" i="8" s="1"/>
  <c r="E446" i="8"/>
  <c r="C446" i="8"/>
  <c r="F445" i="8"/>
  <c r="G445" i="8" s="1"/>
  <c r="E445" i="8"/>
  <c r="C445" i="8"/>
  <c r="I444" i="8"/>
  <c r="F444" i="8"/>
  <c r="G444" i="8" s="1"/>
  <c r="E444" i="8"/>
  <c r="C444" i="8"/>
  <c r="I443" i="8"/>
  <c r="F443" i="8"/>
  <c r="G443" i="8" s="1"/>
  <c r="E443" i="8"/>
  <c r="C443" i="8"/>
  <c r="I442" i="8"/>
  <c r="F442" i="8"/>
  <c r="G442" i="8" s="1"/>
  <c r="E442" i="8"/>
  <c r="C442" i="8"/>
  <c r="I441" i="8"/>
  <c r="F441" i="8"/>
  <c r="G441" i="8" s="1"/>
  <c r="E441" i="8"/>
  <c r="C441" i="8"/>
  <c r="I440" i="8"/>
  <c r="F440" i="8"/>
  <c r="G440" i="8" s="1"/>
  <c r="E440" i="8"/>
  <c r="C440" i="8"/>
  <c r="I439" i="8"/>
  <c r="F439" i="8"/>
  <c r="G439" i="8" s="1"/>
  <c r="E439" i="8"/>
  <c r="C439" i="8"/>
  <c r="I438" i="8"/>
  <c r="F438" i="8"/>
  <c r="G438" i="8" s="1"/>
  <c r="E438" i="8"/>
  <c r="C438" i="8"/>
  <c r="I437" i="8"/>
  <c r="F437" i="8"/>
  <c r="G437" i="8" s="1"/>
  <c r="E437" i="8"/>
  <c r="C437" i="8"/>
  <c r="I436" i="8"/>
  <c r="F436" i="8"/>
  <c r="G436" i="8" s="1"/>
  <c r="E436" i="8"/>
  <c r="C436" i="8"/>
  <c r="I435" i="8"/>
  <c r="F435" i="8"/>
  <c r="G435" i="8" s="1"/>
  <c r="E435" i="8"/>
  <c r="C435" i="8"/>
  <c r="I434" i="8"/>
  <c r="F434" i="8"/>
  <c r="G434" i="8" s="1"/>
  <c r="H434" i="8" s="1"/>
  <c r="T434" i="8" s="1"/>
  <c r="E434" i="8"/>
  <c r="C434" i="8"/>
  <c r="G433" i="8"/>
  <c r="F433" i="8"/>
  <c r="E433" i="8"/>
  <c r="C433" i="8"/>
  <c r="I432" i="8"/>
  <c r="F432" i="8"/>
  <c r="G432" i="8" s="1"/>
  <c r="E432" i="8"/>
  <c r="C432" i="8"/>
  <c r="I431" i="8"/>
  <c r="G431" i="8"/>
  <c r="F431" i="8"/>
  <c r="E431" i="8"/>
  <c r="C431" i="8"/>
  <c r="I430" i="8"/>
  <c r="F430" i="8"/>
  <c r="G430" i="8" s="1"/>
  <c r="E430" i="8"/>
  <c r="C430" i="8"/>
  <c r="I429" i="8"/>
  <c r="G429" i="8"/>
  <c r="F429" i="8"/>
  <c r="E429" i="8"/>
  <c r="C429" i="8"/>
  <c r="I428" i="8"/>
  <c r="F428" i="8"/>
  <c r="G428" i="8" s="1"/>
  <c r="E428" i="8"/>
  <c r="C428" i="8"/>
  <c r="I427" i="8"/>
  <c r="G427" i="8"/>
  <c r="F427" i="8"/>
  <c r="E427" i="8"/>
  <c r="C427" i="8"/>
  <c r="I426" i="8"/>
  <c r="F426" i="8"/>
  <c r="G426" i="8" s="1"/>
  <c r="E426" i="8"/>
  <c r="C426" i="8"/>
  <c r="I425" i="8"/>
  <c r="G425" i="8"/>
  <c r="F425" i="8"/>
  <c r="E425" i="8"/>
  <c r="C425" i="8"/>
  <c r="I424" i="8"/>
  <c r="F424" i="8"/>
  <c r="G424" i="8" s="1"/>
  <c r="E424" i="8"/>
  <c r="C424" i="8"/>
  <c r="I423" i="8"/>
  <c r="G423" i="8"/>
  <c r="F423" i="8"/>
  <c r="E423" i="8"/>
  <c r="C423" i="8"/>
  <c r="I422" i="8"/>
  <c r="F422" i="8"/>
  <c r="G422" i="8" s="1"/>
  <c r="E422" i="8"/>
  <c r="C422" i="8"/>
  <c r="G421" i="8"/>
  <c r="E421" i="8"/>
  <c r="C421" i="8"/>
  <c r="I420" i="8"/>
  <c r="G420" i="8"/>
  <c r="H420" i="8" s="1"/>
  <c r="T420" i="8" s="1"/>
  <c r="E420" i="8"/>
  <c r="C420" i="8"/>
  <c r="I419" i="8"/>
  <c r="G419" i="8"/>
  <c r="E419" i="8"/>
  <c r="C419" i="8"/>
  <c r="I418" i="8"/>
  <c r="E418" i="8"/>
  <c r="C418" i="8"/>
  <c r="I417" i="8"/>
  <c r="G417" i="8"/>
  <c r="E417" i="8"/>
  <c r="C417" i="8"/>
  <c r="I416" i="8"/>
  <c r="G416" i="8"/>
  <c r="E416" i="8"/>
  <c r="C416" i="8"/>
  <c r="I415" i="8"/>
  <c r="G415" i="8"/>
  <c r="E415" i="8"/>
  <c r="C415" i="8"/>
  <c r="I414" i="8"/>
  <c r="E414" i="8"/>
  <c r="C414" i="8"/>
  <c r="I413" i="8"/>
  <c r="G413" i="8"/>
  <c r="E413" i="8"/>
  <c r="C413" i="8"/>
  <c r="I412" i="8"/>
  <c r="G412" i="8"/>
  <c r="E412" i="8"/>
  <c r="C412" i="8"/>
  <c r="I411" i="8"/>
  <c r="G411" i="8"/>
  <c r="E411" i="8"/>
  <c r="C411" i="8"/>
  <c r="I410" i="8"/>
  <c r="E410" i="8"/>
  <c r="C410" i="8"/>
  <c r="F409" i="8"/>
  <c r="G409" i="8" s="1"/>
  <c r="U409" i="8" s="1"/>
  <c r="E409" i="8"/>
  <c r="C409" i="8"/>
  <c r="I408" i="8"/>
  <c r="F408" i="8"/>
  <c r="G408" i="8" s="1"/>
  <c r="E408" i="8"/>
  <c r="C408" i="8"/>
  <c r="I407" i="8"/>
  <c r="F407" i="8"/>
  <c r="G407" i="8" s="1"/>
  <c r="H407" i="8" s="1"/>
  <c r="T407" i="8" s="1"/>
  <c r="E407" i="8"/>
  <c r="C407" i="8"/>
  <c r="I406" i="8"/>
  <c r="F406" i="8"/>
  <c r="G406" i="8" s="1"/>
  <c r="E406" i="8"/>
  <c r="C406" i="8"/>
  <c r="I405" i="8"/>
  <c r="F405" i="8"/>
  <c r="G405" i="8" s="1"/>
  <c r="E405" i="8"/>
  <c r="C405" i="8"/>
  <c r="I404" i="8"/>
  <c r="F404" i="8"/>
  <c r="G404" i="8" s="1"/>
  <c r="E404" i="8"/>
  <c r="C404" i="8"/>
  <c r="I403" i="8"/>
  <c r="F403" i="8"/>
  <c r="G403" i="8" s="1"/>
  <c r="E403" i="8"/>
  <c r="C403" i="8"/>
  <c r="I402" i="8"/>
  <c r="F402" i="8"/>
  <c r="G402" i="8" s="1"/>
  <c r="E402" i="8"/>
  <c r="C402" i="8"/>
  <c r="I401" i="8"/>
  <c r="F401" i="8"/>
  <c r="G401" i="8" s="1"/>
  <c r="U401" i="8" s="1"/>
  <c r="E401" i="8"/>
  <c r="C401" i="8"/>
  <c r="I400" i="8"/>
  <c r="F400" i="8"/>
  <c r="G400" i="8" s="1"/>
  <c r="E400" i="8"/>
  <c r="C400" i="8"/>
  <c r="I399" i="8"/>
  <c r="F399" i="8"/>
  <c r="G399" i="8" s="1"/>
  <c r="H399" i="8" s="1"/>
  <c r="T399" i="8" s="1"/>
  <c r="E399" i="8"/>
  <c r="C399" i="8"/>
  <c r="I398" i="8"/>
  <c r="F398" i="8"/>
  <c r="G398" i="8" s="1"/>
  <c r="E398" i="8"/>
  <c r="C398" i="8"/>
  <c r="G397" i="8"/>
  <c r="F397" i="8"/>
  <c r="E397" i="8"/>
  <c r="C397" i="8"/>
  <c r="I396" i="8"/>
  <c r="F396" i="8"/>
  <c r="G396" i="8" s="1"/>
  <c r="E396" i="8"/>
  <c r="C396" i="8"/>
  <c r="I395" i="8"/>
  <c r="G395" i="8"/>
  <c r="F395" i="8"/>
  <c r="E395" i="8"/>
  <c r="C395" i="8"/>
  <c r="I394" i="8"/>
  <c r="F394" i="8"/>
  <c r="G394" i="8" s="1"/>
  <c r="E394" i="8"/>
  <c r="C394" i="8"/>
  <c r="I393" i="8"/>
  <c r="G393" i="8"/>
  <c r="F393" i="8"/>
  <c r="E393" i="8"/>
  <c r="C393" i="8"/>
  <c r="I392" i="8"/>
  <c r="F392" i="8"/>
  <c r="G392" i="8" s="1"/>
  <c r="E392" i="8"/>
  <c r="C392" i="8"/>
  <c r="I391" i="8"/>
  <c r="G391" i="8"/>
  <c r="F391" i="8"/>
  <c r="E391" i="8"/>
  <c r="C391" i="8"/>
  <c r="I390" i="8"/>
  <c r="F390" i="8"/>
  <c r="G390" i="8" s="1"/>
  <c r="E390" i="8"/>
  <c r="C390" i="8"/>
  <c r="I389" i="8"/>
  <c r="G389" i="8"/>
  <c r="F389" i="8"/>
  <c r="E389" i="8"/>
  <c r="C389" i="8"/>
  <c r="I388" i="8"/>
  <c r="F388" i="8"/>
  <c r="G388" i="8" s="1"/>
  <c r="E388" i="8"/>
  <c r="C388" i="8"/>
  <c r="I387" i="8"/>
  <c r="G387" i="8"/>
  <c r="U387" i="8" s="1"/>
  <c r="F387" i="8"/>
  <c r="E387" i="8"/>
  <c r="C387" i="8"/>
  <c r="I386" i="8"/>
  <c r="F386" i="8"/>
  <c r="G386" i="8" s="1"/>
  <c r="E386" i="8"/>
  <c r="C386" i="8"/>
  <c r="F385" i="8"/>
  <c r="G385" i="8" s="1"/>
  <c r="E385" i="8"/>
  <c r="C385" i="8"/>
  <c r="I384" i="8"/>
  <c r="F384" i="8"/>
  <c r="G384" i="8" s="1"/>
  <c r="E384" i="8"/>
  <c r="C384" i="8"/>
  <c r="I383" i="8"/>
  <c r="F383" i="8"/>
  <c r="G383" i="8" s="1"/>
  <c r="E383" i="8"/>
  <c r="C383" i="8"/>
  <c r="I382" i="8"/>
  <c r="F382" i="8"/>
  <c r="G382" i="8" s="1"/>
  <c r="U382" i="8" s="1"/>
  <c r="E382" i="8"/>
  <c r="C382" i="8"/>
  <c r="I381" i="8"/>
  <c r="F381" i="8"/>
  <c r="G381" i="8" s="1"/>
  <c r="H381" i="8" s="1"/>
  <c r="T381" i="8" s="1"/>
  <c r="E381" i="8"/>
  <c r="C381" i="8"/>
  <c r="I380" i="8"/>
  <c r="F380" i="8"/>
  <c r="G380" i="8" s="1"/>
  <c r="E380" i="8"/>
  <c r="C380" i="8"/>
  <c r="I379" i="8"/>
  <c r="F379" i="8"/>
  <c r="G379" i="8" s="1"/>
  <c r="E379" i="8"/>
  <c r="C379" i="8"/>
  <c r="I378" i="8"/>
  <c r="F378" i="8"/>
  <c r="G378" i="8" s="1"/>
  <c r="E378" i="8"/>
  <c r="C378" i="8"/>
  <c r="I377" i="8"/>
  <c r="F377" i="8"/>
  <c r="G377" i="8" s="1"/>
  <c r="E377" i="8"/>
  <c r="C377" i="8"/>
  <c r="I376" i="8"/>
  <c r="F376" i="8"/>
  <c r="G376" i="8" s="1"/>
  <c r="E376" i="8"/>
  <c r="C376" i="8"/>
  <c r="I375" i="8"/>
  <c r="F375" i="8"/>
  <c r="G375" i="8" s="1"/>
  <c r="E375" i="8"/>
  <c r="C375" i="8"/>
  <c r="I374" i="8"/>
  <c r="F374" i="8"/>
  <c r="G374" i="8" s="1"/>
  <c r="U374" i="8" s="1"/>
  <c r="E374" i="8"/>
  <c r="C374" i="8"/>
  <c r="G373" i="8"/>
  <c r="E373" i="8"/>
  <c r="C373" i="8"/>
  <c r="I372" i="8"/>
  <c r="G372" i="8"/>
  <c r="E372" i="8"/>
  <c r="C372" i="8"/>
  <c r="I371" i="8"/>
  <c r="G371" i="8"/>
  <c r="U371" i="8" s="1"/>
  <c r="E371" i="8"/>
  <c r="C371" i="8"/>
  <c r="I370" i="8"/>
  <c r="G370" i="8"/>
  <c r="U370" i="8" s="1"/>
  <c r="E370" i="8"/>
  <c r="C370" i="8"/>
  <c r="I369" i="8"/>
  <c r="G369" i="8"/>
  <c r="E369" i="8"/>
  <c r="C369" i="8"/>
  <c r="I368" i="8"/>
  <c r="G368" i="8"/>
  <c r="E368" i="8"/>
  <c r="C368" i="8"/>
  <c r="I367" i="8"/>
  <c r="G367" i="8"/>
  <c r="E367" i="8"/>
  <c r="C367" i="8"/>
  <c r="I366" i="8"/>
  <c r="G366" i="8"/>
  <c r="U366" i="8" s="1"/>
  <c r="E366" i="8"/>
  <c r="C366" i="8"/>
  <c r="I365" i="8"/>
  <c r="G365" i="8"/>
  <c r="E365" i="8"/>
  <c r="C365" i="8"/>
  <c r="I364" i="8"/>
  <c r="G364" i="8"/>
  <c r="H364" i="8" s="1"/>
  <c r="T364" i="8" s="1"/>
  <c r="E364" i="8"/>
  <c r="C364" i="8"/>
  <c r="I363" i="8"/>
  <c r="G363" i="8"/>
  <c r="E363" i="8"/>
  <c r="C363" i="8"/>
  <c r="I362" i="8"/>
  <c r="G362" i="8"/>
  <c r="U362" i="8" s="1"/>
  <c r="E362" i="8"/>
  <c r="C362" i="8"/>
  <c r="F361" i="8"/>
  <c r="G361" i="8" s="1"/>
  <c r="E361" i="8"/>
  <c r="C361" i="8"/>
  <c r="I360" i="8"/>
  <c r="F360" i="8"/>
  <c r="G360" i="8" s="1"/>
  <c r="E360" i="8"/>
  <c r="C360" i="8"/>
  <c r="I359" i="8"/>
  <c r="F359" i="8"/>
  <c r="G359" i="8" s="1"/>
  <c r="E359" i="8"/>
  <c r="C359" i="8"/>
  <c r="I358" i="8"/>
  <c r="G358" i="8"/>
  <c r="F358" i="8"/>
  <c r="E358" i="8"/>
  <c r="C358" i="8"/>
  <c r="I357" i="8"/>
  <c r="F357" i="8"/>
  <c r="G357" i="8" s="1"/>
  <c r="E357" i="8"/>
  <c r="C357" i="8"/>
  <c r="I356" i="8"/>
  <c r="F356" i="8"/>
  <c r="G356" i="8" s="1"/>
  <c r="E356" i="8"/>
  <c r="C356" i="8"/>
  <c r="I355" i="8"/>
  <c r="F355" i="8"/>
  <c r="G355" i="8" s="1"/>
  <c r="E355" i="8"/>
  <c r="C355" i="8"/>
  <c r="I354" i="8"/>
  <c r="G354" i="8"/>
  <c r="F354" i="8"/>
  <c r="E354" i="8"/>
  <c r="C354" i="8"/>
  <c r="I353" i="8"/>
  <c r="F353" i="8"/>
  <c r="G353" i="8" s="1"/>
  <c r="E353" i="8"/>
  <c r="C353" i="8"/>
  <c r="I352" i="8"/>
  <c r="F352" i="8"/>
  <c r="G352" i="8" s="1"/>
  <c r="E352" i="8"/>
  <c r="C352" i="8"/>
  <c r="I351" i="8"/>
  <c r="F351" i="8"/>
  <c r="G351" i="8" s="1"/>
  <c r="E351" i="8"/>
  <c r="C351" i="8"/>
  <c r="I350" i="8"/>
  <c r="G350" i="8"/>
  <c r="F350" i="8"/>
  <c r="E350" i="8"/>
  <c r="C350" i="8"/>
  <c r="G349" i="8"/>
  <c r="U349" i="8" s="1"/>
  <c r="F349" i="8"/>
  <c r="E349" i="8"/>
  <c r="C349" i="8"/>
  <c r="I348" i="8"/>
  <c r="F348" i="8"/>
  <c r="G348" i="8" s="1"/>
  <c r="E348" i="8"/>
  <c r="C348" i="8"/>
  <c r="I347" i="8"/>
  <c r="G347" i="8"/>
  <c r="F347" i="8"/>
  <c r="E347" i="8"/>
  <c r="C347" i="8"/>
  <c r="I346" i="8"/>
  <c r="F346" i="8"/>
  <c r="G346" i="8" s="1"/>
  <c r="E346" i="8"/>
  <c r="C346" i="8"/>
  <c r="I345" i="8"/>
  <c r="G345" i="8"/>
  <c r="U345" i="8" s="1"/>
  <c r="F345" i="8"/>
  <c r="E345" i="8"/>
  <c r="C345" i="8"/>
  <c r="I344" i="8"/>
  <c r="F344" i="8"/>
  <c r="G344" i="8" s="1"/>
  <c r="E344" i="8"/>
  <c r="C344" i="8"/>
  <c r="I343" i="8"/>
  <c r="G343" i="8"/>
  <c r="H343" i="8" s="1"/>
  <c r="T343" i="8" s="1"/>
  <c r="F343" i="8"/>
  <c r="E343" i="8"/>
  <c r="C343" i="8"/>
  <c r="I342" i="8"/>
  <c r="F342" i="8"/>
  <c r="G342" i="8" s="1"/>
  <c r="E342" i="8"/>
  <c r="C342" i="8"/>
  <c r="I341" i="8"/>
  <c r="G341" i="8"/>
  <c r="U341" i="8" s="1"/>
  <c r="F341" i="8"/>
  <c r="E341" i="8"/>
  <c r="C341" i="8"/>
  <c r="I340" i="8"/>
  <c r="F340" i="8"/>
  <c r="G340" i="8" s="1"/>
  <c r="E340" i="8"/>
  <c r="C340" i="8"/>
  <c r="I339" i="8"/>
  <c r="G339" i="8"/>
  <c r="F339" i="8"/>
  <c r="E339" i="8"/>
  <c r="C339" i="8"/>
  <c r="I338" i="8"/>
  <c r="F338" i="8"/>
  <c r="G338" i="8" s="1"/>
  <c r="H338" i="8" s="1"/>
  <c r="T338" i="8" s="1"/>
  <c r="E338" i="8"/>
  <c r="C338" i="8"/>
  <c r="G337" i="8"/>
  <c r="E337" i="8"/>
  <c r="C337" i="8"/>
  <c r="I336" i="8"/>
  <c r="G336" i="8"/>
  <c r="E336" i="8"/>
  <c r="C336" i="8"/>
  <c r="I335" i="8"/>
  <c r="G335" i="8"/>
  <c r="H335" i="8" s="1"/>
  <c r="T335" i="8" s="1"/>
  <c r="E335" i="8"/>
  <c r="C335" i="8"/>
  <c r="I334" i="8"/>
  <c r="G334" i="8"/>
  <c r="U334" i="8" s="1"/>
  <c r="E334" i="8"/>
  <c r="C334" i="8"/>
  <c r="I333" i="8"/>
  <c r="G333" i="8"/>
  <c r="H333" i="8" s="1"/>
  <c r="T333" i="8" s="1"/>
  <c r="E333" i="8"/>
  <c r="C333" i="8"/>
  <c r="I332" i="8"/>
  <c r="G332" i="8"/>
  <c r="E332" i="8"/>
  <c r="C332" i="8"/>
  <c r="I331" i="8"/>
  <c r="G331" i="8"/>
  <c r="E331" i="8"/>
  <c r="C331" i="8"/>
  <c r="I330" i="8"/>
  <c r="G330" i="8"/>
  <c r="E330" i="8"/>
  <c r="C330" i="8"/>
  <c r="I329" i="8"/>
  <c r="G329" i="8"/>
  <c r="E329" i="8"/>
  <c r="C329" i="8"/>
  <c r="I328" i="8"/>
  <c r="G328" i="8"/>
  <c r="E328" i="8"/>
  <c r="C328" i="8"/>
  <c r="I327" i="8"/>
  <c r="G327" i="8"/>
  <c r="H327" i="8" s="1"/>
  <c r="T327" i="8" s="1"/>
  <c r="E327" i="8"/>
  <c r="C327" i="8"/>
  <c r="I326" i="8"/>
  <c r="G326" i="8"/>
  <c r="U326" i="8" s="1"/>
  <c r="E326" i="8"/>
  <c r="C326" i="8"/>
  <c r="F325" i="8"/>
  <c r="G325" i="8" s="1"/>
  <c r="E325" i="8"/>
  <c r="C325" i="8"/>
  <c r="I324" i="8"/>
  <c r="F324" i="8"/>
  <c r="G324" i="8" s="1"/>
  <c r="E324" i="8"/>
  <c r="C324" i="8"/>
  <c r="I323" i="8"/>
  <c r="F323" i="8"/>
  <c r="G323" i="8" s="1"/>
  <c r="U323" i="8" s="1"/>
  <c r="E323" i="8"/>
  <c r="C323" i="8"/>
  <c r="I322" i="8"/>
  <c r="F322" i="8"/>
  <c r="G322" i="8" s="1"/>
  <c r="E322" i="8"/>
  <c r="C322" i="8"/>
  <c r="I321" i="8"/>
  <c r="F321" i="8"/>
  <c r="G321" i="8" s="1"/>
  <c r="E321" i="8"/>
  <c r="C321" i="8"/>
  <c r="I320" i="8"/>
  <c r="F320" i="8"/>
  <c r="G320" i="8" s="1"/>
  <c r="E320" i="8"/>
  <c r="C320" i="8"/>
  <c r="I319" i="8"/>
  <c r="F319" i="8"/>
  <c r="G319" i="8" s="1"/>
  <c r="E319" i="8"/>
  <c r="C319" i="8"/>
  <c r="I318" i="8"/>
  <c r="F318" i="8"/>
  <c r="G318" i="8" s="1"/>
  <c r="E318" i="8"/>
  <c r="C318" i="8"/>
  <c r="I317" i="8"/>
  <c r="F317" i="8"/>
  <c r="G317" i="8" s="1"/>
  <c r="E317" i="8"/>
  <c r="C317" i="8"/>
  <c r="I316" i="8"/>
  <c r="F316" i="8"/>
  <c r="G316" i="8" s="1"/>
  <c r="E316" i="8"/>
  <c r="C316" i="8"/>
  <c r="I315" i="8"/>
  <c r="F315" i="8"/>
  <c r="G315" i="8" s="1"/>
  <c r="U315" i="8" s="1"/>
  <c r="E315" i="8"/>
  <c r="C315" i="8"/>
  <c r="I314" i="8"/>
  <c r="F314" i="8"/>
  <c r="G314" i="8" s="1"/>
  <c r="E314" i="8"/>
  <c r="C314" i="8"/>
  <c r="G313" i="8"/>
  <c r="F313" i="8"/>
  <c r="E313" i="8"/>
  <c r="C313" i="8"/>
  <c r="I312" i="8"/>
  <c r="F312" i="8"/>
  <c r="G312" i="8" s="1"/>
  <c r="E312" i="8"/>
  <c r="C312" i="8"/>
  <c r="I311" i="8"/>
  <c r="G311" i="8"/>
  <c r="F311" i="8"/>
  <c r="E311" i="8"/>
  <c r="C311" i="8"/>
  <c r="I310" i="8"/>
  <c r="F310" i="8"/>
  <c r="G310" i="8" s="1"/>
  <c r="E310" i="8"/>
  <c r="C310" i="8"/>
  <c r="I309" i="8"/>
  <c r="G309" i="8"/>
  <c r="H309" i="8" s="1"/>
  <c r="T309" i="8" s="1"/>
  <c r="F309" i="8"/>
  <c r="E309" i="8"/>
  <c r="C309" i="8"/>
  <c r="I308" i="8"/>
  <c r="F308" i="8"/>
  <c r="G308" i="8" s="1"/>
  <c r="E308" i="8"/>
  <c r="C308" i="8"/>
  <c r="I307" i="8"/>
  <c r="G307" i="8"/>
  <c r="F307" i="8"/>
  <c r="E307" i="8"/>
  <c r="C307" i="8"/>
  <c r="I306" i="8"/>
  <c r="F306" i="8"/>
  <c r="G306" i="8" s="1"/>
  <c r="E306" i="8"/>
  <c r="C306" i="8"/>
  <c r="I305" i="8"/>
  <c r="G305" i="8"/>
  <c r="U305" i="8" s="1"/>
  <c r="F305" i="8"/>
  <c r="E305" i="8"/>
  <c r="C305" i="8"/>
  <c r="I304" i="8"/>
  <c r="F304" i="8"/>
  <c r="G304" i="8" s="1"/>
  <c r="E304" i="8"/>
  <c r="C304" i="8"/>
  <c r="I303" i="8"/>
  <c r="G303" i="8"/>
  <c r="F303" i="8"/>
  <c r="E303" i="8"/>
  <c r="C303" i="8"/>
  <c r="I302" i="8"/>
  <c r="F302" i="8"/>
  <c r="G302" i="8" s="1"/>
  <c r="E302" i="8"/>
  <c r="C302" i="8"/>
  <c r="F301" i="8"/>
  <c r="G301" i="8" s="1"/>
  <c r="E301" i="8"/>
  <c r="C301" i="8"/>
  <c r="I300" i="8"/>
  <c r="F300" i="8"/>
  <c r="G300" i="8" s="1"/>
  <c r="E300" i="8"/>
  <c r="C300" i="8"/>
  <c r="I299" i="8"/>
  <c r="F299" i="8"/>
  <c r="G299" i="8" s="1"/>
  <c r="E299" i="8"/>
  <c r="C299" i="8"/>
  <c r="I298" i="8"/>
  <c r="F298" i="8"/>
  <c r="G298" i="8" s="1"/>
  <c r="E298" i="8"/>
  <c r="C298" i="8"/>
  <c r="I297" i="8"/>
  <c r="F297" i="8"/>
  <c r="G297" i="8" s="1"/>
  <c r="E297" i="8"/>
  <c r="C297" i="8"/>
  <c r="I296" i="8"/>
  <c r="F296" i="8"/>
  <c r="G296" i="8" s="1"/>
  <c r="U296" i="8" s="1"/>
  <c r="E296" i="8"/>
  <c r="C296" i="8"/>
  <c r="I295" i="8"/>
  <c r="F295" i="8"/>
  <c r="G295" i="8" s="1"/>
  <c r="E295" i="8"/>
  <c r="C295" i="8"/>
  <c r="I294" i="8"/>
  <c r="F294" i="8"/>
  <c r="G294" i="8" s="1"/>
  <c r="E294" i="8"/>
  <c r="C294" i="8"/>
  <c r="I293" i="8"/>
  <c r="F293" i="8"/>
  <c r="G293" i="8" s="1"/>
  <c r="E293" i="8"/>
  <c r="C293" i="8"/>
  <c r="I292" i="8"/>
  <c r="F292" i="8"/>
  <c r="G292" i="8" s="1"/>
  <c r="U292" i="8" s="1"/>
  <c r="E292" i="8"/>
  <c r="C292" i="8"/>
  <c r="I291" i="8"/>
  <c r="F291" i="8"/>
  <c r="G291" i="8" s="1"/>
  <c r="H291" i="8" s="1"/>
  <c r="T291" i="8" s="1"/>
  <c r="E291" i="8"/>
  <c r="C291" i="8"/>
  <c r="I290" i="8"/>
  <c r="F290" i="8"/>
  <c r="G290" i="8" s="1"/>
  <c r="E290" i="8"/>
  <c r="C290" i="8"/>
  <c r="G289" i="8"/>
  <c r="E289" i="8"/>
  <c r="C289" i="8"/>
  <c r="I288" i="8"/>
  <c r="G288" i="8"/>
  <c r="E288" i="8"/>
  <c r="C288" i="8"/>
  <c r="I287" i="8"/>
  <c r="G287" i="8"/>
  <c r="E287" i="8"/>
  <c r="C287" i="8"/>
  <c r="I286" i="8"/>
  <c r="G286" i="8"/>
  <c r="U286" i="8" s="1"/>
  <c r="E286" i="8"/>
  <c r="C286" i="8"/>
  <c r="I285" i="8"/>
  <c r="G285" i="8"/>
  <c r="E285" i="8"/>
  <c r="C285" i="8"/>
  <c r="I284" i="8"/>
  <c r="G284" i="8"/>
  <c r="E284" i="8"/>
  <c r="C284" i="8"/>
  <c r="I283" i="8"/>
  <c r="G283" i="8"/>
  <c r="U283" i="8" s="1"/>
  <c r="E283" i="8"/>
  <c r="C283" i="8"/>
  <c r="I282" i="8"/>
  <c r="G282" i="8"/>
  <c r="E282" i="8"/>
  <c r="C282" i="8"/>
  <c r="I281" i="8"/>
  <c r="G281" i="8"/>
  <c r="E281" i="8"/>
  <c r="C281" i="8"/>
  <c r="I280" i="8"/>
  <c r="G280" i="8"/>
  <c r="E280" i="8"/>
  <c r="C280" i="8"/>
  <c r="I279" i="8"/>
  <c r="G279" i="8"/>
  <c r="E279" i="8"/>
  <c r="C279" i="8"/>
  <c r="I278" i="8"/>
  <c r="G278" i="8"/>
  <c r="U278" i="8" s="1"/>
  <c r="E278" i="8"/>
  <c r="C278" i="8"/>
  <c r="F277" i="8"/>
  <c r="G277" i="8" s="1"/>
  <c r="H277" i="8" s="1"/>
  <c r="T277" i="8" s="1"/>
  <c r="E277" i="8"/>
  <c r="C277" i="8"/>
  <c r="I276" i="8"/>
  <c r="G276" i="8"/>
  <c r="F276" i="8"/>
  <c r="E276" i="8"/>
  <c r="C276" i="8"/>
  <c r="I275" i="8"/>
  <c r="F275" i="8"/>
  <c r="G275" i="8" s="1"/>
  <c r="E275" i="8"/>
  <c r="C275" i="8"/>
  <c r="I274" i="8"/>
  <c r="F274" i="8"/>
  <c r="G274" i="8" s="1"/>
  <c r="E274" i="8"/>
  <c r="C274" i="8"/>
  <c r="I273" i="8"/>
  <c r="F273" i="8"/>
  <c r="G273" i="8" s="1"/>
  <c r="E273" i="8"/>
  <c r="C273" i="8"/>
  <c r="I272" i="8"/>
  <c r="G272" i="8"/>
  <c r="F272" i="8"/>
  <c r="E272" i="8"/>
  <c r="C272" i="8"/>
  <c r="I271" i="8"/>
  <c r="F271" i="8"/>
  <c r="G271" i="8" s="1"/>
  <c r="E271" i="8"/>
  <c r="C271" i="8"/>
  <c r="I270" i="8"/>
  <c r="F270" i="8"/>
  <c r="G270" i="8" s="1"/>
  <c r="E270" i="8"/>
  <c r="C270" i="8"/>
  <c r="I269" i="8"/>
  <c r="F269" i="8"/>
  <c r="G269" i="8" s="1"/>
  <c r="E269" i="8"/>
  <c r="C269" i="8"/>
  <c r="I268" i="8"/>
  <c r="G268" i="8"/>
  <c r="F268" i="8"/>
  <c r="E268" i="8"/>
  <c r="C268" i="8"/>
  <c r="I267" i="8"/>
  <c r="F267" i="8"/>
  <c r="G267" i="8" s="1"/>
  <c r="E267" i="8"/>
  <c r="C267" i="8"/>
  <c r="I266" i="8"/>
  <c r="F266" i="8"/>
  <c r="G266" i="8" s="1"/>
  <c r="E266" i="8"/>
  <c r="C266" i="8"/>
  <c r="G265" i="8"/>
  <c r="F265" i="8"/>
  <c r="E265" i="8"/>
  <c r="C265" i="8"/>
  <c r="I264" i="8"/>
  <c r="F264" i="8"/>
  <c r="G264" i="8" s="1"/>
  <c r="E264" i="8"/>
  <c r="C264" i="8"/>
  <c r="I263" i="8"/>
  <c r="G263" i="8"/>
  <c r="H263" i="8" s="1"/>
  <c r="T263" i="8" s="1"/>
  <c r="F263" i="8"/>
  <c r="E263" i="8"/>
  <c r="C263" i="8"/>
  <c r="I262" i="8"/>
  <c r="F262" i="8"/>
  <c r="G262" i="8" s="1"/>
  <c r="E262" i="8"/>
  <c r="C262" i="8"/>
  <c r="I261" i="8"/>
  <c r="G261" i="8"/>
  <c r="F261" i="8"/>
  <c r="E261" i="8"/>
  <c r="C261" i="8"/>
  <c r="I260" i="8"/>
  <c r="F260" i="8"/>
  <c r="G260" i="8" s="1"/>
  <c r="E260" i="8"/>
  <c r="C260" i="8"/>
  <c r="I259" i="8"/>
  <c r="G259" i="8"/>
  <c r="U259" i="8" s="1"/>
  <c r="F259" i="8"/>
  <c r="E259" i="8"/>
  <c r="C259" i="8"/>
  <c r="I258" i="8"/>
  <c r="F258" i="8"/>
  <c r="G258" i="8" s="1"/>
  <c r="E258" i="8"/>
  <c r="C258" i="8"/>
  <c r="I257" i="8"/>
  <c r="G257" i="8"/>
  <c r="F257" i="8"/>
  <c r="E257" i="8"/>
  <c r="C257" i="8"/>
  <c r="I256" i="8"/>
  <c r="F256" i="8"/>
  <c r="G256" i="8" s="1"/>
  <c r="E256" i="8"/>
  <c r="C256" i="8"/>
  <c r="I255" i="8"/>
  <c r="G255" i="8"/>
  <c r="U255" i="8" s="1"/>
  <c r="F255" i="8"/>
  <c r="E255" i="8"/>
  <c r="C255" i="8"/>
  <c r="I254" i="8"/>
  <c r="F254" i="8"/>
  <c r="G254" i="8" s="1"/>
  <c r="E254" i="8"/>
  <c r="C254" i="8"/>
  <c r="G253" i="8"/>
  <c r="E253" i="8"/>
  <c r="C253" i="8"/>
  <c r="I252" i="8"/>
  <c r="G252" i="8"/>
  <c r="E252" i="8"/>
  <c r="C252" i="8"/>
  <c r="I251" i="8"/>
  <c r="G251" i="8"/>
  <c r="U251" i="8" s="1"/>
  <c r="E251" i="8"/>
  <c r="C251" i="8"/>
  <c r="I250" i="8"/>
  <c r="G250" i="8"/>
  <c r="E250" i="8"/>
  <c r="C250" i="8"/>
  <c r="I249" i="8"/>
  <c r="G249" i="8"/>
  <c r="E249" i="8"/>
  <c r="C249" i="8"/>
  <c r="I248" i="8"/>
  <c r="G248" i="8"/>
  <c r="E248" i="8"/>
  <c r="C248" i="8"/>
  <c r="I247" i="8"/>
  <c r="G247" i="8"/>
  <c r="E247" i="8"/>
  <c r="C247" i="8"/>
  <c r="I246" i="8"/>
  <c r="G246" i="8"/>
  <c r="E246" i="8"/>
  <c r="C246" i="8"/>
  <c r="I245" i="8"/>
  <c r="G245" i="8"/>
  <c r="H245" i="8" s="1"/>
  <c r="T245" i="8" s="1"/>
  <c r="E245" i="8"/>
  <c r="C245" i="8"/>
  <c r="I244" i="8"/>
  <c r="G244" i="8"/>
  <c r="E244" i="8"/>
  <c r="C244" i="8"/>
  <c r="I243" i="8"/>
  <c r="G243" i="8"/>
  <c r="U243" i="8" s="1"/>
  <c r="E243" i="8"/>
  <c r="C243" i="8"/>
  <c r="I242" i="8"/>
  <c r="G242" i="8"/>
  <c r="E242" i="8"/>
  <c r="C242" i="8"/>
  <c r="F241" i="8"/>
  <c r="G241" i="8" s="1"/>
  <c r="E241" i="8"/>
  <c r="C241" i="8"/>
  <c r="I240" i="8"/>
  <c r="G240" i="8"/>
  <c r="F240" i="8"/>
  <c r="E240" i="8"/>
  <c r="C240" i="8"/>
  <c r="I239" i="8"/>
  <c r="F239" i="8"/>
  <c r="G239" i="8" s="1"/>
  <c r="E239" i="8"/>
  <c r="C239" i="8"/>
  <c r="I238" i="8"/>
  <c r="G238" i="8"/>
  <c r="F238" i="8"/>
  <c r="E238" i="8"/>
  <c r="C238" i="8"/>
  <c r="I237" i="8"/>
  <c r="F237" i="8"/>
  <c r="G237" i="8" s="1"/>
  <c r="E237" i="8"/>
  <c r="C237" i="8"/>
  <c r="I236" i="8"/>
  <c r="G236" i="8"/>
  <c r="F236" i="8"/>
  <c r="E236" i="8"/>
  <c r="C236" i="8"/>
  <c r="I235" i="8"/>
  <c r="F235" i="8"/>
  <c r="G235" i="8" s="1"/>
  <c r="E235" i="8"/>
  <c r="C235" i="8"/>
  <c r="I234" i="8"/>
  <c r="G234" i="8"/>
  <c r="F234" i="8"/>
  <c r="E234" i="8"/>
  <c r="C234" i="8"/>
  <c r="I233" i="8"/>
  <c r="F233" i="8"/>
  <c r="G233" i="8" s="1"/>
  <c r="E233" i="8"/>
  <c r="C233" i="8"/>
  <c r="I232" i="8"/>
  <c r="G232" i="8"/>
  <c r="F232" i="8"/>
  <c r="E232" i="8"/>
  <c r="C232" i="8"/>
  <c r="I231" i="8"/>
  <c r="F231" i="8"/>
  <c r="G231" i="8" s="1"/>
  <c r="H231" i="8" s="1"/>
  <c r="T231" i="8" s="1"/>
  <c r="E231" i="8"/>
  <c r="C231" i="8"/>
  <c r="I230" i="8"/>
  <c r="G230" i="8"/>
  <c r="F230" i="8"/>
  <c r="E230" i="8"/>
  <c r="C230" i="8"/>
  <c r="F229" i="8"/>
  <c r="G229" i="8" s="1"/>
  <c r="E229" i="8"/>
  <c r="C229" i="8"/>
  <c r="I228" i="8"/>
  <c r="F228" i="8"/>
  <c r="G228" i="8" s="1"/>
  <c r="E228" i="8"/>
  <c r="C228" i="8"/>
  <c r="I227" i="8"/>
  <c r="F227" i="8"/>
  <c r="G227" i="8" s="1"/>
  <c r="H227" i="8" s="1"/>
  <c r="T227" i="8" s="1"/>
  <c r="E227" i="8"/>
  <c r="C227" i="8"/>
  <c r="I226" i="8"/>
  <c r="F226" i="8"/>
  <c r="G226" i="8" s="1"/>
  <c r="E226" i="8"/>
  <c r="C226" i="8"/>
  <c r="I225" i="8"/>
  <c r="F225" i="8"/>
  <c r="G225" i="8" s="1"/>
  <c r="E225" i="8"/>
  <c r="C225" i="8"/>
  <c r="I224" i="8"/>
  <c r="F224" i="8"/>
  <c r="G224" i="8" s="1"/>
  <c r="E224" i="8"/>
  <c r="C224" i="8"/>
  <c r="I223" i="8"/>
  <c r="F223" i="8"/>
  <c r="G223" i="8" s="1"/>
  <c r="E223" i="8"/>
  <c r="C223" i="8"/>
  <c r="I222" i="8"/>
  <c r="F222" i="8"/>
  <c r="G222" i="8" s="1"/>
  <c r="E222" i="8"/>
  <c r="C222" i="8"/>
  <c r="I221" i="8"/>
  <c r="F221" i="8"/>
  <c r="G221" i="8" s="1"/>
  <c r="E221" i="8"/>
  <c r="C221" i="8"/>
  <c r="I220" i="8"/>
  <c r="F220" i="8"/>
  <c r="G220" i="8" s="1"/>
  <c r="E220" i="8"/>
  <c r="C220" i="8"/>
  <c r="I219" i="8"/>
  <c r="F219" i="8"/>
  <c r="G219" i="8" s="1"/>
  <c r="E219" i="8"/>
  <c r="C219" i="8"/>
  <c r="I218" i="8"/>
  <c r="F218" i="8"/>
  <c r="G218" i="8" s="1"/>
  <c r="E218" i="8"/>
  <c r="C218" i="8"/>
  <c r="G217" i="8"/>
  <c r="F217" i="8"/>
  <c r="E217" i="8"/>
  <c r="C217" i="8"/>
  <c r="I216" i="8"/>
  <c r="F216" i="8"/>
  <c r="G216" i="8" s="1"/>
  <c r="E216" i="8"/>
  <c r="C216" i="8"/>
  <c r="I215" i="8"/>
  <c r="G215" i="8"/>
  <c r="F215" i="8"/>
  <c r="E215" i="8"/>
  <c r="C215" i="8"/>
  <c r="I214" i="8"/>
  <c r="F214" i="8"/>
  <c r="G214" i="8" s="1"/>
  <c r="E214" i="8"/>
  <c r="C214" i="8"/>
  <c r="I213" i="8"/>
  <c r="G213" i="8"/>
  <c r="H213" i="8" s="1"/>
  <c r="T213" i="8" s="1"/>
  <c r="F213" i="8"/>
  <c r="E213" i="8"/>
  <c r="C213" i="8"/>
  <c r="I212" i="8"/>
  <c r="F212" i="8"/>
  <c r="G212" i="8" s="1"/>
  <c r="E212" i="8"/>
  <c r="C212" i="8"/>
  <c r="I211" i="8"/>
  <c r="G211" i="8"/>
  <c r="H211" i="8" s="1"/>
  <c r="T211" i="8" s="1"/>
  <c r="F211" i="8"/>
  <c r="E211" i="8"/>
  <c r="C211" i="8"/>
  <c r="I210" i="8"/>
  <c r="F210" i="8"/>
  <c r="G210" i="8" s="1"/>
  <c r="E210" i="8"/>
  <c r="C210" i="8"/>
  <c r="I209" i="8"/>
  <c r="G209" i="8"/>
  <c r="F209" i="8"/>
  <c r="E209" i="8"/>
  <c r="C209" i="8"/>
  <c r="I208" i="8"/>
  <c r="F208" i="8"/>
  <c r="G208" i="8" s="1"/>
  <c r="E208" i="8"/>
  <c r="C208" i="8"/>
  <c r="I207" i="8"/>
  <c r="G207" i="8"/>
  <c r="F207" i="8"/>
  <c r="E207" i="8"/>
  <c r="C207" i="8"/>
  <c r="I206" i="8"/>
  <c r="F206" i="8"/>
  <c r="G206" i="8" s="1"/>
  <c r="E206" i="8"/>
  <c r="C206" i="8"/>
  <c r="G205" i="8"/>
  <c r="E205" i="8"/>
  <c r="C205" i="8"/>
  <c r="I204" i="8"/>
  <c r="G204" i="8"/>
  <c r="E204" i="8"/>
  <c r="C204" i="8"/>
  <c r="I203" i="8"/>
  <c r="G203" i="8"/>
  <c r="U203" i="8" s="1"/>
  <c r="E203" i="8"/>
  <c r="C203" i="8"/>
  <c r="I202" i="8"/>
  <c r="G202" i="8"/>
  <c r="E202" i="8"/>
  <c r="C202" i="8"/>
  <c r="I201" i="8"/>
  <c r="G201" i="8"/>
  <c r="E201" i="8"/>
  <c r="C201" i="8"/>
  <c r="I200" i="8"/>
  <c r="G200" i="8"/>
  <c r="E200" i="8"/>
  <c r="C200" i="8"/>
  <c r="I199" i="8"/>
  <c r="G199" i="8"/>
  <c r="U199" i="8" s="1"/>
  <c r="E199" i="8"/>
  <c r="C199" i="8"/>
  <c r="I198" i="8"/>
  <c r="G198" i="8"/>
  <c r="E198" i="8"/>
  <c r="C198" i="8"/>
  <c r="I197" i="8"/>
  <c r="G197" i="8"/>
  <c r="H197" i="8" s="1"/>
  <c r="T197" i="8" s="1"/>
  <c r="E197" i="8"/>
  <c r="C197" i="8"/>
  <c r="I196" i="8"/>
  <c r="G196" i="8"/>
  <c r="E196" i="8"/>
  <c r="C196" i="8"/>
  <c r="I195" i="8"/>
  <c r="G195" i="8"/>
  <c r="H195" i="8" s="1"/>
  <c r="T195" i="8" s="1"/>
  <c r="E195" i="8"/>
  <c r="C195" i="8"/>
  <c r="I194" i="8"/>
  <c r="G194" i="8"/>
  <c r="E194" i="8"/>
  <c r="C194" i="8"/>
  <c r="F193" i="8"/>
  <c r="G193" i="8" s="1"/>
  <c r="E193" i="8"/>
  <c r="C193" i="8"/>
  <c r="I192" i="8"/>
  <c r="G192" i="8"/>
  <c r="F192" i="8"/>
  <c r="E192" i="8"/>
  <c r="C192" i="8"/>
  <c r="I191" i="8"/>
  <c r="F191" i="8"/>
  <c r="G191" i="8" s="1"/>
  <c r="E191" i="8"/>
  <c r="C191" i="8"/>
  <c r="I190" i="8"/>
  <c r="G190" i="8"/>
  <c r="F190" i="8"/>
  <c r="E190" i="8"/>
  <c r="C190" i="8"/>
  <c r="I189" i="8"/>
  <c r="F189" i="8"/>
  <c r="G189" i="8" s="1"/>
  <c r="H189" i="8" s="1"/>
  <c r="T189" i="8" s="1"/>
  <c r="E189" i="8"/>
  <c r="C189" i="8"/>
  <c r="I188" i="8"/>
  <c r="G188" i="8"/>
  <c r="F188" i="8"/>
  <c r="E188" i="8"/>
  <c r="C188" i="8"/>
  <c r="I187" i="8"/>
  <c r="F187" i="8"/>
  <c r="G187" i="8" s="1"/>
  <c r="E187" i="8"/>
  <c r="C187" i="8"/>
  <c r="I186" i="8"/>
  <c r="G186" i="8"/>
  <c r="F186" i="8"/>
  <c r="E186" i="8"/>
  <c r="C186" i="8"/>
  <c r="I185" i="8"/>
  <c r="F185" i="8"/>
  <c r="G185" i="8" s="1"/>
  <c r="H185" i="8" s="1"/>
  <c r="T185" i="8" s="1"/>
  <c r="E185" i="8"/>
  <c r="C185" i="8"/>
  <c r="I184" i="8"/>
  <c r="G184" i="8"/>
  <c r="F184" i="8"/>
  <c r="E184" i="8"/>
  <c r="C184" i="8"/>
  <c r="I183" i="8"/>
  <c r="F183" i="8"/>
  <c r="G183" i="8" s="1"/>
  <c r="E183" i="8"/>
  <c r="C183" i="8"/>
  <c r="I182" i="8"/>
  <c r="G182" i="8"/>
  <c r="F182" i="8"/>
  <c r="E182" i="8"/>
  <c r="C182" i="8"/>
  <c r="F181" i="8"/>
  <c r="G181" i="8" s="1"/>
  <c r="H181" i="8" s="1"/>
  <c r="T181" i="8" s="1"/>
  <c r="E181" i="8"/>
  <c r="C181" i="8"/>
  <c r="I180" i="8"/>
  <c r="F180" i="8"/>
  <c r="G180" i="8" s="1"/>
  <c r="E180" i="8"/>
  <c r="C180" i="8"/>
  <c r="I179" i="8"/>
  <c r="F179" i="8"/>
  <c r="G179" i="8" s="1"/>
  <c r="E179" i="8"/>
  <c r="C179" i="8"/>
  <c r="I178" i="8"/>
  <c r="F178" i="8"/>
  <c r="G178" i="8" s="1"/>
  <c r="E178" i="8"/>
  <c r="C178" i="8"/>
  <c r="I177" i="8"/>
  <c r="F177" i="8"/>
  <c r="G177" i="8" s="1"/>
  <c r="E177" i="8"/>
  <c r="C177" i="8"/>
  <c r="I176" i="8"/>
  <c r="F176" i="8"/>
  <c r="G176" i="8" s="1"/>
  <c r="E176" i="8"/>
  <c r="C176" i="8"/>
  <c r="I175" i="8"/>
  <c r="F175" i="8"/>
  <c r="G175" i="8" s="1"/>
  <c r="E175" i="8"/>
  <c r="C175" i="8"/>
  <c r="I174" i="8"/>
  <c r="F174" i="8"/>
  <c r="G174" i="8" s="1"/>
  <c r="E174" i="8"/>
  <c r="C174" i="8"/>
  <c r="I173" i="8"/>
  <c r="F173" i="8"/>
  <c r="G173" i="8" s="1"/>
  <c r="H173" i="8" s="1"/>
  <c r="T173" i="8" s="1"/>
  <c r="E173" i="8"/>
  <c r="C173" i="8"/>
  <c r="I172" i="8"/>
  <c r="F172" i="8"/>
  <c r="G172" i="8" s="1"/>
  <c r="E172" i="8"/>
  <c r="C172" i="8"/>
  <c r="I171" i="8"/>
  <c r="F171" i="8"/>
  <c r="G171" i="8" s="1"/>
  <c r="E171" i="8"/>
  <c r="C171" i="8"/>
  <c r="I170" i="8"/>
  <c r="F170" i="8"/>
  <c r="G170" i="8" s="1"/>
  <c r="E170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G169" i="8"/>
  <c r="H169" i="8" s="1"/>
  <c r="T169" i="8" s="1"/>
  <c r="I168" i="8"/>
  <c r="G168" i="8"/>
  <c r="I167" i="8"/>
  <c r="G167" i="8"/>
  <c r="I166" i="8"/>
  <c r="G166" i="8"/>
  <c r="I165" i="8"/>
  <c r="G165" i="8"/>
  <c r="H165" i="8" s="1"/>
  <c r="T165" i="8" s="1"/>
  <c r="I164" i="8"/>
  <c r="G164" i="8"/>
  <c r="I163" i="8"/>
  <c r="G163" i="8"/>
  <c r="I162" i="8"/>
  <c r="G162" i="8"/>
  <c r="I161" i="8"/>
  <c r="G161" i="8"/>
  <c r="H161" i="8" s="1"/>
  <c r="T161" i="8" s="1"/>
  <c r="I160" i="8"/>
  <c r="G160" i="8"/>
  <c r="I159" i="8"/>
  <c r="G159" i="8"/>
  <c r="I158" i="8"/>
  <c r="G158" i="8"/>
  <c r="F157" i="8"/>
  <c r="G157" i="8" s="1"/>
  <c r="U157" i="8" s="1"/>
  <c r="I156" i="8"/>
  <c r="F156" i="8"/>
  <c r="G156" i="8" s="1"/>
  <c r="I155" i="8"/>
  <c r="F155" i="8"/>
  <c r="G155" i="8" s="1"/>
  <c r="I154" i="8"/>
  <c r="G154" i="8"/>
  <c r="F154" i="8"/>
  <c r="I153" i="8"/>
  <c r="F153" i="8"/>
  <c r="G153" i="8" s="1"/>
  <c r="I152" i="8"/>
  <c r="F152" i="8"/>
  <c r="G152" i="8" s="1"/>
  <c r="I151" i="8"/>
  <c r="F151" i="8"/>
  <c r="G151" i="8" s="1"/>
  <c r="I150" i="8"/>
  <c r="G150" i="8"/>
  <c r="F150" i="8"/>
  <c r="I149" i="8"/>
  <c r="F149" i="8"/>
  <c r="G149" i="8" s="1"/>
  <c r="H149" i="8" s="1"/>
  <c r="T149" i="8" s="1"/>
  <c r="I148" i="8"/>
  <c r="F148" i="8"/>
  <c r="G148" i="8" s="1"/>
  <c r="I147" i="8"/>
  <c r="F147" i="8"/>
  <c r="G147" i="8" s="1"/>
  <c r="I146" i="8"/>
  <c r="G146" i="8"/>
  <c r="F146" i="8"/>
  <c r="G145" i="8"/>
  <c r="F145" i="8"/>
  <c r="I144" i="8"/>
  <c r="F144" i="8"/>
  <c r="G144" i="8" s="1"/>
  <c r="I143" i="8"/>
  <c r="F143" i="8"/>
  <c r="G143" i="8" s="1"/>
  <c r="I142" i="8"/>
  <c r="F142" i="8"/>
  <c r="G142" i="8" s="1"/>
  <c r="I141" i="8"/>
  <c r="G141" i="8"/>
  <c r="H141" i="8" s="1"/>
  <c r="T141" i="8" s="1"/>
  <c r="F141" i="8"/>
  <c r="I140" i="8"/>
  <c r="F140" i="8"/>
  <c r="G140" i="8" s="1"/>
  <c r="I139" i="8"/>
  <c r="F139" i="8"/>
  <c r="G139" i="8" s="1"/>
  <c r="I138" i="8"/>
  <c r="F138" i="8"/>
  <c r="G138" i="8" s="1"/>
  <c r="I137" i="8"/>
  <c r="G137" i="8"/>
  <c r="H137" i="8" s="1"/>
  <c r="T137" i="8" s="1"/>
  <c r="F137" i="8"/>
  <c r="I136" i="8"/>
  <c r="F136" i="8"/>
  <c r="G136" i="8" s="1"/>
  <c r="I135" i="8"/>
  <c r="F135" i="8"/>
  <c r="G135" i="8" s="1"/>
  <c r="I134" i="8"/>
  <c r="F134" i="8"/>
  <c r="G134" i="8" s="1"/>
  <c r="F133" i="8"/>
  <c r="G133" i="8" s="1"/>
  <c r="H133" i="8" s="1"/>
  <c r="T133" i="8" s="1"/>
  <c r="I132" i="8"/>
  <c r="G132" i="8"/>
  <c r="F132" i="8"/>
  <c r="I131" i="8"/>
  <c r="F131" i="8"/>
  <c r="G131" i="8" s="1"/>
  <c r="I130" i="8"/>
  <c r="F130" i="8"/>
  <c r="G130" i="8" s="1"/>
  <c r="I129" i="8"/>
  <c r="F129" i="8"/>
  <c r="G129" i="8" s="1"/>
  <c r="H129" i="8" s="1"/>
  <c r="T129" i="8" s="1"/>
  <c r="I128" i="8"/>
  <c r="G128" i="8"/>
  <c r="F128" i="8"/>
  <c r="I127" i="8"/>
  <c r="F127" i="8"/>
  <c r="G127" i="8" s="1"/>
  <c r="H127" i="8" s="1"/>
  <c r="T127" i="8" s="1"/>
  <c r="I126" i="8"/>
  <c r="F126" i="8"/>
  <c r="G126" i="8" s="1"/>
  <c r="I125" i="8"/>
  <c r="F125" i="8"/>
  <c r="G125" i="8" s="1"/>
  <c r="H125" i="8" s="1"/>
  <c r="T125" i="8" s="1"/>
  <c r="I124" i="8"/>
  <c r="G124" i="8"/>
  <c r="F124" i="8"/>
  <c r="I123" i="8"/>
  <c r="F123" i="8"/>
  <c r="G123" i="8" s="1"/>
  <c r="I122" i="8"/>
  <c r="F122" i="8"/>
  <c r="G122" i="8" s="1"/>
  <c r="H122" i="8" s="1"/>
  <c r="T122" i="8" s="1"/>
  <c r="G121" i="8"/>
  <c r="I120" i="8"/>
  <c r="G120" i="8"/>
  <c r="H120" i="8" s="1"/>
  <c r="T120" i="8" s="1"/>
  <c r="I119" i="8"/>
  <c r="G119" i="8"/>
  <c r="I118" i="8"/>
  <c r="G118" i="8"/>
  <c r="H118" i="8" s="1"/>
  <c r="T118" i="8" s="1"/>
  <c r="I117" i="8"/>
  <c r="G117" i="8"/>
  <c r="I116" i="8"/>
  <c r="G116" i="8"/>
  <c r="H116" i="8" s="1"/>
  <c r="T116" i="8" s="1"/>
  <c r="I115" i="8"/>
  <c r="G115" i="8"/>
  <c r="I114" i="8"/>
  <c r="G114" i="8"/>
  <c r="H114" i="8" s="1"/>
  <c r="T114" i="8" s="1"/>
  <c r="I113" i="8"/>
  <c r="G113" i="8"/>
  <c r="I112" i="8"/>
  <c r="G112" i="8"/>
  <c r="H112" i="8" s="1"/>
  <c r="T112" i="8" s="1"/>
  <c r="I111" i="8"/>
  <c r="G111" i="8"/>
  <c r="I110" i="8"/>
  <c r="G110" i="8"/>
  <c r="H110" i="8" s="1"/>
  <c r="T110" i="8" s="1"/>
  <c r="F109" i="8"/>
  <c r="G109" i="8" s="1"/>
  <c r="I108" i="8"/>
  <c r="F108" i="8"/>
  <c r="G108" i="8" s="1"/>
  <c r="I107" i="8"/>
  <c r="F107" i="8"/>
  <c r="G107" i="8" s="1"/>
  <c r="I106" i="8"/>
  <c r="G106" i="8"/>
  <c r="H106" i="8" s="1"/>
  <c r="T106" i="8" s="1"/>
  <c r="F106" i="8"/>
  <c r="I105" i="8"/>
  <c r="F105" i="8"/>
  <c r="G105" i="8" s="1"/>
  <c r="I104" i="8"/>
  <c r="F104" i="8"/>
  <c r="G104" i="8" s="1"/>
  <c r="H104" i="8" s="1"/>
  <c r="T104" i="8" s="1"/>
  <c r="I103" i="8"/>
  <c r="F103" i="8"/>
  <c r="G103" i="8" s="1"/>
  <c r="I102" i="8"/>
  <c r="G102" i="8"/>
  <c r="H102" i="8" s="1"/>
  <c r="T102" i="8" s="1"/>
  <c r="F102" i="8"/>
  <c r="I101" i="8"/>
  <c r="F101" i="8"/>
  <c r="G101" i="8" s="1"/>
  <c r="I100" i="8"/>
  <c r="F100" i="8"/>
  <c r="G100" i="8" s="1"/>
  <c r="I99" i="8"/>
  <c r="F99" i="8"/>
  <c r="G99" i="8" s="1"/>
  <c r="I98" i="8"/>
  <c r="G98" i="8"/>
  <c r="H98" i="8" s="1"/>
  <c r="T98" i="8" s="1"/>
  <c r="F98" i="8"/>
  <c r="G97" i="8"/>
  <c r="F97" i="8"/>
  <c r="I96" i="8"/>
  <c r="F96" i="8"/>
  <c r="G96" i="8" s="1"/>
  <c r="I95" i="8"/>
  <c r="F95" i="8"/>
  <c r="G95" i="8" s="1"/>
  <c r="I94" i="8"/>
  <c r="F94" i="8"/>
  <c r="G94" i="8" s="1"/>
  <c r="H94" i="8" s="1"/>
  <c r="T94" i="8" s="1"/>
  <c r="I93" i="8"/>
  <c r="G93" i="8"/>
  <c r="F93" i="8"/>
  <c r="I92" i="8"/>
  <c r="F92" i="8"/>
  <c r="G92" i="8" s="1"/>
  <c r="I91" i="8"/>
  <c r="F91" i="8"/>
  <c r="G91" i="8" s="1"/>
  <c r="I90" i="8"/>
  <c r="F90" i="8"/>
  <c r="G90" i="8" s="1"/>
  <c r="H90" i="8" s="1"/>
  <c r="T90" i="8" s="1"/>
  <c r="I89" i="8"/>
  <c r="G89" i="8"/>
  <c r="F89" i="8"/>
  <c r="I88" i="8"/>
  <c r="F88" i="8"/>
  <c r="G88" i="8" s="1"/>
  <c r="H88" i="8" s="1"/>
  <c r="T88" i="8" s="1"/>
  <c r="I87" i="8"/>
  <c r="F87" i="8"/>
  <c r="G87" i="8" s="1"/>
  <c r="I86" i="8"/>
  <c r="F86" i="8"/>
  <c r="G86" i="8" s="1"/>
  <c r="H86" i="8" s="1"/>
  <c r="T86" i="8" s="1"/>
  <c r="S85" i="8"/>
  <c r="R85" i="8"/>
  <c r="Q85" i="8"/>
  <c r="S84" i="8"/>
  <c r="R84" i="8"/>
  <c r="Q84" i="8"/>
  <c r="S83" i="8"/>
  <c r="R83" i="8"/>
  <c r="Q83" i="8"/>
  <c r="S82" i="8"/>
  <c r="R82" i="8"/>
  <c r="Q82" i="8"/>
  <c r="S81" i="8"/>
  <c r="R81" i="8"/>
  <c r="Q81" i="8"/>
  <c r="S80" i="8"/>
  <c r="R80" i="8"/>
  <c r="Q80" i="8"/>
  <c r="S79" i="8"/>
  <c r="R79" i="8"/>
  <c r="Q79" i="8"/>
  <c r="S78" i="8"/>
  <c r="R78" i="8"/>
  <c r="Q78" i="8"/>
  <c r="S77" i="8"/>
  <c r="R77" i="8"/>
  <c r="Q77" i="8"/>
  <c r="S76" i="8"/>
  <c r="R76" i="8"/>
  <c r="Q76" i="8"/>
  <c r="S75" i="8"/>
  <c r="R75" i="8"/>
  <c r="Q75" i="8"/>
  <c r="S74" i="8"/>
  <c r="R74" i="8"/>
  <c r="Q74" i="8"/>
  <c r="S73" i="8"/>
  <c r="R73" i="8"/>
  <c r="Q73" i="8"/>
  <c r="S72" i="8"/>
  <c r="R72" i="8"/>
  <c r="Q72" i="8"/>
  <c r="S71" i="8"/>
  <c r="R71" i="8"/>
  <c r="Q71" i="8"/>
  <c r="S70" i="8"/>
  <c r="R70" i="8"/>
  <c r="Q70" i="8"/>
  <c r="S69" i="8"/>
  <c r="R69" i="8"/>
  <c r="Q69" i="8"/>
  <c r="S68" i="8"/>
  <c r="R68" i="8"/>
  <c r="Q68" i="8"/>
  <c r="S67" i="8"/>
  <c r="R67" i="8"/>
  <c r="Q67" i="8"/>
  <c r="S66" i="8"/>
  <c r="R66" i="8"/>
  <c r="Q66" i="8"/>
  <c r="S65" i="8"/>
  <c r="R65" i="8"/>
  <c r="Q65" i="8"/>
  <c r="S64" i="8"/>
  <c r="R64" i="8"/>
  <c r="Q64" i="8"/>
  <c r="S63" i="8"/>
  <c r="R63" i="8"/>
  <c r="Q63" i="8"/>
  <c r="S62" i="8"/>
  <c r="R62" i="8"/>
  <c r="Q62" i="8"/>
  <c r="S61" i="8"/>
  <c r="R61" i="8"/>
  <c r="Q61" i="8"/>
  <c r="S60" i="8"/>
  <c r="R60" i="8"/>
  <c r="Q60" i="8"/>
  <c r="S59" i="8"/>
  <c r="R59" i="8"/>
  <c r="Q59" i="8"/>
  <c r="S58" i="8"/>
  <c r="R58" i="8"/>
  <c r="Q58" i="8"/>
  <c r="S57" i="8"/>
  <c r="R57" i="8"/>
  <c r="Q57" i="8"/>
  <c r="S56" i="8"/>
  <c r="R56" i="8"/>
  <c r="Q56" i="8"/>
  <c r="S55" i="8"/>
  <c r="R55" i="8"/>
  <c r="Q55" i="8"/>
  <c r="S54" i="8"/>
  <c r="R54" i="8"/>
  <c r="Q54" i="8"/>
  <c r="S53" i="8"/>
  <c r="R53" i="8"/>
  <c r="Q53" i="8"/>
  <c r="S52" i="8"/>
  <c r="R52" i="8"/>
  <c r="Q52" i="8"/>
  <c r="S51" i="8"/>
  <c r="R51" i="8"/>
  <c r="Q51" i="8"/>
  <c r="S50" i="8"/>
  <c r="R50" i="8"/>
  <c r="Q50" i="8"/>
  <c r="S49" i="8"/>
  <c r="R49" i="8"/>
  <c r="Q49" i="8"/>
  <c r="S48" i="8"/>
  <c r="R48" i="8"/>
  <c r="Q48" i="8"/>
  <c r="S47" i="8"/>
  <c r="R47" i="8"/>
  <c r="Q47" i="8"/>
  <c r="S46" i="8"/>
  <c r="R46" i="8"/>
  <c r="Q46" i="8"/>
  <c r="S45" i="8"/>
  <c r="R45" i="8"/>
  <c r="Q45" i="8"/>
  <c r="S44" i="8"/>
  <c r="R44" i="8"/>
  <c r="Q44" i="8"/>
  <c r="S43" i="8"/>
  <c r="R43" i="8"/>
  <c r="Q43" i="8"/>
  <c r="S42" i="8"/>
  <c r="R42" i="8"/>
  <c r="Q42" i="8"/>
  <c r="S41" i="8"/>
  <c r="R41" i="8"/>
  <c r="Q41" i="8"/>
  <c r="S40" i="8"/>
  <c r="R40" i="8"/>
  <c r="Q40" i="8"/>
  <c r="S39" i="8"/>
  <c r="R39" i="8"/>
  <c r="Q39" i="8"/>
  <c r="S38" i="8"/>
  <c r="R38" i="8"/>
  <c r="Q38" i="8"/>
  <c r="S37" i="8"/>
  <c r="R37" i="8"/>
  <c r="Q37" i="8"/>
  <c r="S36" i="8"/>
  <c r="R36" i="8"/>
  <c r="Q36" i="8"/>
  <c r="S35" i="8"/>
  <c r="R35" i="8"/>
  <c r="Q35" i="8"/>
  <c r="S34" i="8"/>
  <c r="R34" i="8"/>
  <c r="Q34" i="8"/>
  <c r="S33" i="8"/>
  <c r="R33" i="8"/>
  <c r="Q33" i="8"/>
  <c r="S32" i="8"/>
  <c r="R32" i="8"/>
  <c r="Q32" i="8"/>
  <c r="S31" i="8"/>
  <c r="R31" i="8"/>
  <c r="Q31" i="8"/>
  <c r="S30" i="8"/>
  <c r="R30" i="8"/>
  <c r="Q30" i="8"/>
  <c r="S29" i="8"/>
  <c r="R29" i="8"/>
  <c r="Q29" i="8"/>
  <c r="S28" i="8"/>
  <c r="R28" i="8"/>
  <c r="Q28" i="8"/>
  <c r="S27" i="8"/>
  <c r="R27" i="8"/>
  <c r="Q27" i="8"/>
  <c r="S26" i="8"/>
  <c r="R26" i="8"/>
  <c r="Q26" i="8"/>
  <c r="S25" i="8"/>
  <c r="R25" i="8"/>
  <c r="Q25" i="8"/>
  <c r="S24" i="8"/>
  <c r="R24" i="8"/>
  <c r="Q24" i="8"/>
  <c r="S23" i="8"/>
  <c r="R23" i="8"/>
  <c r="Q23" i="8"/>
  <c r="S22" i="8"/>
  <c r="R22" i="8"/>
  <c r="Q22" i="8"/>
  <c r="S21" i="8"/>
  <c r="R21" i="8"/>
  <c r="Q21" i="8"/>
  <c r="S20" i="8"/>
  <c r="R20" i="8"/>
  <c r="Q20" i="8"/>
  <c r="S19" i="8"/>
  <c r="R19" i="8"/>
  <c r="Q19" i="8"/>
  <c r="S18" i="8"/>
  <c r="R18" i="8"/>
  <c r="Q18" i="8"/>
  <c r="S17" i="8"/>
  <c r="R17" i="8"/>
  <c r="Q17" i="8"/>
  <c r="S16" i="8"/>
  <c r="R16" i="8"/>
  <c r="Q16" i="8"/>
  <c r="S15" i="8"/>
  <c r="R15" i="8"/>
  <c r="Q15" i="8"/>
  <c r="S14" i="8"/>
  <c r="R14" i="8"/>
  <c r="Q14" i="8"/>
  <c r="S13" i="8"/>
  <c r="R13" i="8"/>
  <c r="Q13" i="8"/>
  <c r="S12" i="8"/>
  <c r="R12" i="8"/>
  <c r="Q12" i="8"/>
  <c r="S11" i="8"/>
  <c r="R11" i="8"/>
  <c r="Q11" i="8"/>
  <c r="S10" i="8"/>
  <c r="R10" i="8"/>
  <c r="Q10" i="8"/>
  <c r="S9" i="8"/>
  <c r="R9" i="8"/>
  <c r="Q9" i="8"/>
  <c r="S8" i="8"/>
  <c r="R8" i="8"/>
  <c r="Q8" i="8"/>
  <c r="S7" i="8"/>
  <c r="R7" i="8"/>
  <c r="Q7" i="8"/>
  <c r="S6" i="8"/>
  <c r="R6" i="8"/>
  <c r="Q6" i="8"/>
  <c r="S5" i="8"/>
  <c r="R5" i="8"/>
  <c r="Q5" i="8"/>
  <c r="S4" i="8"/>
  <c r="R4" i="8"/>
  <c r="Q4" i="8"/>
  <c r="S3" i="8"/>
  <c r="R3" i="8"/>
  <c r="Q3" i="8"/>
  <c r="S2" i="8"/>
  <c r="Q2" i="8"/>
  <c r="I84" i="8"/>
  <c r="I83" i="8"/>
  <c r="I82" i="8"/>
  <c r="I81" i="8"/>
  <c r="I80" i="8"/>
  <c r="I79" i="8"/>
  <c r="I78" i="8"/>
  <c r="I77" i="8"/>
  <c r="I76" i="8"/>
  <c r="I75" i="8"/>
  <c r="I74" i="8"/>
  <c r="I72" i="8"/>
  <c r="I71" i="8"/>
  <c r="I70" i="8"/>
  <c r="I69" i="8"/>
  <c r="I68" i="8"/>
  <c r="I67" i="8"/>
  <c r="I66" i="8"/>
  <c r="I65" i="8"/>
  <c r="I64" i="8"/>
  <c r="I63" i="8"/>
  <c r="I62" i="8"/>
  <c r="I60" i="8"/>
  <c r="I59" i="8"/>
  <c r="I58" i="8"/>
  <c r="I57" i="8"/>
  <c r="I56" i="8"/>
  <c r="I55" i="8"/>
  <c r="I54" i="8"/>
  <c r="I53" i="8"/>
  <c r="I52" i="8"/>
  <c r="I51" i="8"/>
  <c r="I50" i="8"/>
  <c r="I48" i="8"/>
  <c r="I47" i="8"/>
  <c r="I46" i="8"/>
  <c r="I45" i="8"/>
  <c r="I44" i="8"/>
  <c r="I43" i="8"/>
  <c r="I42" i="8"/>
  <c r="I41" i="8"/>
  <c r="I40" i="8"/>
  <c r="I39" i="8"/>
  <c r="I38" i="8"/>
  <c r="I36" i="8"/>
  <c r="I35" i="8"/>
  <c r="I34" i="8"/>
  <c r="I33" i="8"/>
  <c r="I32" i="8"/>
  <c r="I31" i="8"/>
  <c r="I30" i="8"/>
  <c r="I29" i="8"/>
  <c r="I28" i="8"/>
  <c r="I27" i="8"/>
  <c r="I26" i="8"/>
  <c r="I24" i="8"/>
  <c r="I23" i="8"/>
  <c r="I22" i="8"/>
  <c r="I21" i="8"/>
  <c r="I20" i="8"/>
  <c r="I19" i="8"/>
  <c r="I18" i="8"/>
  <c r="I17" i="8"/>
  <c r="I16" i="8"/>
  <c r="I15" i="8"/>
  <c r="I14" i="8"/>
  <c r="I12" i="8"/>
  <c r="I11" i="8"/>
  <c r="I10" i="8"/>
  <c r="I9" i="8"/>
  <c r="I8" i="8"/>
  <c r="I7" i="8"/>
  <c r="I6" i="8"/>
  <c r="I5" i="8"/>
  <c r="I4" i="8"/>
  <c r="I3" i="8"/>
  <c r="I2" i="8"/>
  <c r="G26" i="8"/>
  <c r="U26" i="8" s="1"/>
  <c r="G27" i="8"/>
  <c r="U27" i="8" s="1"/>
  <c r="G28" i="8"/>
  <c r="U28" i="8" s="1"/>
  <c r="G29" i="8"/>
  <c r="H29" i="8" s="1"/>
  <c r="T29" i="8" s="1"/>
  <c r="G30" i="8"/>
  <c r="U30" i="8" s="1"/>
  <c r="G31" i="8"/>
  <c r="U31" i="8" s="1"/>
  <c r="G32" i="8"/>
  <c r="U32" i="8" s="1"/>
  <c r="G33" i="8"/>
  <c r="H33" i="8" s="1"/>
  <c r="T33" i="8" s="1"/>
  <c r="G34" i="8"/>
  <c r="U34" i="8" s="1"/>
  <c r="G35" i="8"/>
  <c r="U35" i="8" s="1"/>
  <c r="G36" i="8"/>
  <c r="H36" i="8" s="1"/>
  <c r="T36" i="8" s="1"/>
  <c r="G37" i="8"/>
  <c r="H37" i="8" s="1"/>
  <c r="T37" i="8" s="1"/>
  <c r="G74" i="8"/>
  <c r="U74" i="8" s="1"/>
  <c r="G75" i="8"/>
  <c r="U75" i="8" s="1"/>
  <c r="G76" i="8"/>
  <c r="U76" i="8" s="1"/>
  <c r="G77" i="8"/>
  <c r="H77" i="8" s="1"/>
  <c r="T77" i="8" s="1"/>
  <c r="G78" i="8"/>
  <c r="U78" i="8" s="1"/>
  <c r="G79" i="8"/>
  <c r="U79" i="8" s="1"/>
  <c r="G80" i="8"/>
  <c r="U80" i="8" s="1"/>
  <c r="G81" i="8"/>
  <c r="H81" i="8" s="1"/>
  <c r="T81" i="8" s="1"/>
  <c r="G82" i="8"/>
  <c r="U82" i="8" s="1"/>
  <c r="G83" i="8"/>
  <c r="U83" i="8" s="1"/>
  <c r="G84" i="8"/>
  <c r="H84" i="8" s="1"/>
  <c r="T84" i="8" s="1"/>
  <c r="G85" i="8"/>
  <c r="H85" i="8" s="1"/>
  <c r="T85" i="8" s="1"/>
  <c r="G2" i="8"/>
  <c r="U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2" i="8"/>
  <c r="R2" i="8" s="1"/>
  <c r="F3" i="8"/>
  <c r="G3" i="8" s="1"/>
  <c r="U3" i="8" s="1"/>
  <c r="F4" i="8"/>
  <c r="G4" i="8" s="1"/>
  <c r="H4" i="8" s="1"/>
  <c r="T4" i="8" s="1"/>
  <c r="F5" i="8"/>
  <c r="G5" i="8" s="1"/>
  <c r="H5" i="8" s="1"/>
  <c r="T5" i="8" s="1"/>
  <c r="F6" i="8"/>
  <c r="G6" i="8" s="1"/>
  <c r="U6" i="8" s="1"/>
  <c r="F7" i="8"/>
  <c r="G7" i="8" s="1"/>
  <c r="U7" i="8" s="1"/>
  <c r="F8" i="8"/>
  <c r="G8" i="8" s="1"/>
  <c r="U8" i="8" s="1"/>
  <c r="F9" i="8"/>
  <c r="G9" i="8" s="1"/>
  <c r="H9" i="8" s="1"/>
  <c r="T9" i="8" s="1"/>
  <c r="F10" i="8"/>
  <c r="G10" i="8" s="1"/>
  <c r="U10" i="8" s="1"/>
  <c r="F11" i="8"/>
  <c r="G11" i="8" s="1"/>
  <c r="U11" i="8" s="1"/>
  <c r="F12" i="8"/>
  <c r="G12" i="8" s="1"/>
  <c r="U12" i="8" s="1"/>
  <c r="F13" i="8"/>
  <c r="G13" i="8" s="1"/>
  <c r="H13" i="8" s="1"/>
  <c r="T13" i="8" s="1"/>
  <c r="F14" i="8"/>
  <c r="G14" i="8" s="1"/>
  <c r="U14" i="8" s="1"/>
  <c r="F15" i="8"/>
  <c r="G15" i="8" s="1"/>
  <c r="U15" i="8" s="1"/>
  <c r="F16" i="8"/>
  <c r="G16" i="8" s="1"/>
  <c r="H16" i="8" s="1"/>
  <c r="T16" i="8" s="1"/>
  <c r="F17" i="8"/>
  <c r="G17" i="8" s="1"/>
  <c r="H17" i="8" s="1"/>
  <c r="T17" i="8" s="1"/>
  <c r="F18" i="8"/>
  <c r="G18" i="8" s="1"/>
  <c r="U18" i="8" s="1"/>
  <c r="F19" i="8"/>
  <c r="G19" i="8" s="1"/>
  <c r="U19" i="8" s="1"/>
  <c r="F20" i="8"/>
  <c r="G20" i="8" s="1"/>
  <c r="H20" i="8" s="1"/>
  <c r="T20" i="8" s="1"/>
  <c r="F21" i="8"/>
  <c r="G21" i="8" s="1"/>
  <c r="H21" i="8" s="1"/>
  <c r="T21" i="8" s="1"/>
  <c r="F22" i="8"/>
  <c r="G22" i="8" s="1"/>
  <c r="U22" i="8" s="1"/>
  <c r="F23" i="8"/>
  <c r="G23" i="8" s="1"/>
  <c r="U23" i="8" s="1"/>
  <c r="F24" i="8"/>
  <c r="G24" i="8" s="1"/>
  <c r="U24" i="8" s="1"/>
  <c r="F25" i="8"/>
  <c r="G25" i="8" s="1"/>
  <c r="H25" i="8" s="1"/>
  <c r="T25" i="8" s="1"/>
  <c r="F38" i="8"/>
  <c r="G38" i="8" s="1"/>
  <c r="U38" i="8" s="1"/>
  <c r="F39" i="8"/>
  <c r="G39" i="8" s="1"/>
  <c r="U39" i="8" s="1"/>
  <c r="F40" i="8"/>
  <c r="G40" i="8" s="1"/>
  <c r="U40" i="8" s="1"/>
  <c r="F41" i="8"/>
  <c r="G41" i="8" s="1"/>
  <c r="H41" i="8" s="1"/>
  <c r="T41" i="8" s="1"/>
  <c r="F42" i="8"/>
  <c r="G42" i="8" s="1"/>
  <c r="U42" i="8" s="1"/>
  <c r="F43" i="8"/>
  <c r="G43" i="8" s="1"/>
  <c r="U43" i="8" s="1"/>
  <c r="F44" i="8"/>
  <c r="G44" i="8" s="1"/>
  <c r="U44" i="8" s="1"/>
  <c r="F45" i="8"/>
  <c r="G45" i="8" s="1"/>
  <c r="H45" i="8" s="1"/>
  <c r="T45" i="8" s="1"/>
  <c r="F46" i="8"/>
  <c r="G46" i="8" s="1"/>
  <c r="U46" i="8" s="1"/>
  <c r="F47" i="8"/>
  <c r="G47" i="8" s="1"/>
  <c r="U47" i="8" s="1"/>
  <c r="F48" i="8"/>
  <c r="G48" i="8" s="1"/>
  <c r="H48" i="8" s="1"/>
  <c r="T48" i="8" s="1"/>
  <c r="F49" i="8"/>
  <c r="G49" i="8" s="1"/>
  <c r="H49" i="8" s="1"/>
  <c r="T49" i="8" s="1"/>
  <c r="F50" i="8"/>
  <c r="G50" i="8" s="1"/>
  <c r="U50" i="8" s="1"/>
  <c r="F51" i="8"/>
  <c r="G51" i="8" s="1"/>
  <c r="U51" i="8" s="1"/>
  <c r="F52" i="8"/>
  <c r="G52" i="8" s="1"/>
  <c r="H52" i="8" s="1"/>
  <c r="T52" i="8" s="1"/>
  <c r="F53" i="8"/>
  <c r="G53" i="8" s="1"/>
  <c r="H53" i="8" s="1"/>
  <c r="T53" i="8" s="1"/>
  <c r="F54" i="8"/>
  <c r="G54" i="8" s="1"/>
  <c r="U54" i="8" s="1"/>
  <c r="F55" i="8"/>
  <c r="G55" i="8" s="1"/>
  <c r="U55" i="8" s="1"/>
  <c r="F56" i="8"/>
  <c r="G56" i="8" s="1"/>
  <c r="U56" i="8" s="1"/>
  <c r="F57" i="8"/>
  <c r="G57" i="8" s="1"/>
  <c r="H57" i="8" s="1"/>
  <c r="T57" i="8" s="1"/>
  <c r="F58" i="8"/>
  <c r="G58" i="8" s="1"/>
  <c r="U58" i="8" s="1"/>
  <c r="F59" i="8"/>
  <c r="G59" i="8" s="1"/>
  <c r="U59" i="8" s="1"/>
  <c r="F60" i="8"/>
  <c r="G60" i="8" s="1"/>
  <c r="U60" i="8" s="1"/>
  <c r="F61" i="8"/>
  <c r="G61" i="8" s="1"/>
  <c r="H61" i="8" s="1"/>
  <c r="T61" i="8" s="1"/>
  <c r="F62" i="8"/>
  <c r="G62" i="8" s="1"/>
  <c r="U62" i="8" s="1"/>
  <c r="F63" i="8"/>
  <c r="G63" i="8" s="1"/>
  <c r="U63" i="8" s="1"/>
  <c r="F64" i="8"/>
  <c r="G64" i="8" s="1"/>
  <c r="H64" i="8" s="1"/>
  <c r="T64" i="8" s="1"/>
  <c r="F65" i="8"/>
  <c r="G65" i="8" s="1"/>
  <c r="H65" i="8" s="1"/>
  <c r="T65" i="8" s="1"/>
  <c r="F66" i="8"/>
  <c r="G66" i="8" s="1"/>
  <c r="U66" i="8" s="1"/>
  <c r="F67" i="8"/>
  <c r="G67" i="8" s="1"/>
  <c r="U67" i="8" s="1"/>
  <c r="F68" i="8"/>
  <c r="G68" i="8" s="1"/>
  <c r="H68" i="8" s="1"/>
  <c r="T68" i="8" s="1"/>
  <c r="F69" i="8"/>
  <c r="G69" i="8" s="1"/>
  <c r="H69" i="8" s="1"/>
  <c r="T69" i="8" s="1"/>
  <c r="F70" i="8"/>
  <c r="G70" i="8" s="1"/>
  <c r="U70" i="8" s="1"/>
  <c r="F71" i="8"/>
  <c r="G71" i="8" s="1"/>
  <c r="U71" i="8" s="1"/>
  <c r="F72" i="8"/>
  <c r="G72" i="8" s="1"/>
  <c r="U72" i="8" s="1"/>
  <c r="F73" i="8"/>
  <c r="G73" i="8" s="1"/>
  <c r="H73" i="8" s="1"/>
  <c r="T73" i="8" s="1"/>
  <c r="F2" i="8"/>
  <c r="H283" i="8" l="1"/>
  <c r="T283" i="8" s="1"/>
  <c r="H80" i="8"/>
  <c r="T80" i="8" s="1"/>
  <c r="H251" i="8"/>
  <c r="T251" i="8" s="1"/>
  <c r="H494" i="8"/>
  <c r="T494" i="8" s="1"/>
  <c r="H323" i="8"/>
  <c r="T323" i="8" s="1"/>
  <c r="H326" i="8"/>
  <c r="T326" i="8" s="1"/>
  <c r="H366" i="8"/>
  <c r="T366" i="8" s="1"/>
  <c r="H382" i="8"/>
  <c r="T382" i="8" s="1"/>
  <c r="H349" i="8"/>
  <c r="T349" i="8" s="1"/>
  <c r="U181" i="8"/>
  <c r="H83" i="8"/>
  <c r="T83" i="8" s="1"/>
  <c r="H51" i="8"/>
  <c r="T51" i="8" s="1"/>
  <c r="H19" i="8"/>
  <c r="T19" i="8" s="1"/>
  <c r="H199" i="8"/>
  <c r="T199" i="8" s="1"/>
  <c r="H259" i="8"/>
  <c r="T259" i="8" s="1"/>
  <c r="H27" i="8"/>
  <c r="T27" i="8" s="1"/>
  <c r="H3" i="8"/>
  <c r="T3" i="8" s="1"/>
  <c r="U399" i="8"/>
  <c r="H59" i="8"/>
  <c r="T59" i="8" s="1"/>
  <c r="H43" i="8"/>
  <c r="T43" i="8" s="1"/>
  <c r="H75" i="8"/>
  <c r="T75" i="8" s="1"/>
  <c r="H32" i="8"/>
  <c r="T32" i="8" s="1"/>
  <c r="H401" i="8"/>
  <c r="T401" i="8" s="1"/>
  <c r="H418" i="8"/>
  <c r="T418" i="8" s="1"/>
  <c r="H446" i="8"/>
  <c r="T446" i="8" s="1"/>
  <c r="U471" i="8"/>
  <c r="H157" i="8"/>
  <c r="T157" i="8" s="1"/>
  <c r="H243" i="8"/>
  <c r="T243" i="8" s="1"/>
  <c r="H286" i="8"/>
  <c r="T286" i="8" s="1"/>
  <c r="H292" i="8"/>
  <c r="T292" i="8" s="1"/>
  <c r="H371" i="8"/>
  <c r="T371" i="8" s="1"/>
  <c r="H374" i="8"/>
  <c r="T374" i="8" s="1"/>
  <c r="H409" i="8"/>
  <c r="T409" i="8" s="1"/>
  <c r="H410" i="8"/>
  <c r="T410" i="8" s="1"/>
  <c r="U86" i="8"/>
  <c r="U110" i="8"/>
  <c r="U118" i="8"/>
  <c r="U165" i="8"/>
  <c r="U343" i="8"/>
  <c r="U407" i="8"/>
  <c r="U484" i="8"/>
  <c r="U227" i="8"/>
  <c r="U309" i="8"/>
  <c r="U9" i="8"/>
  <c r="U17" i="8"/>
  <c r="U25" i="8"/>
  <c r="U33" i="8"/>
  <c r="U41" i="8"/>
  <c r="U49" i="8"/>
  <c r="U57" i="8"/>
  <c r="U65" i="8"/>
  <c r="U73" i="8"/>
  <c r="U81" i="8"/>
  <c r="U263" i="8"/>
  <c r="U434" i="8"/>
  <c r="U492" i="8"/>
  <c r="H67" i="8"/>
  <c r="T67" i="8" s="1"/>
  <c r="H35" i="8"/>
  <c r="T35" i="8" s="1"/>
  <c r="H11" i="8"/>
  <c r="T11" i="8" s="1"/>
  <c r="U5" i="8"/>
  <c r="U13" i="8"/>
  <c r="U21" i="8"/>
  <c r="U29" i="8"/>
  <c r="U37" i="8"/>
  <c r="U45" i="8"/>
  <c r="U53" i="8"/>
  <c r="U61" i="8"/>
  <c r="U69" i="8"/>
  <c r="U77" i="8"/>
  <c r="U85" i="8"/>
  <c r="H255" i="8"/>
  <c r="T255" i="8" s="1"/>
  <c r="H278" i="8"/>
  <c r="T278" i="8" s="1"/>
  <c r="H334" i="8"/>
  <c r="T334" i="8" s="1"/>
  <c r="H345" i="8"/>
  <c r="T345" i="8" s="1"/>
  <c r="H387" i="8"/>
  <c r="T387" i="8" s="1"/>
  <c r="H454" i="8"/>
  <c r="T454" i="8" s="1"/>
  <c r="H498" i="8"/>
  <c r="T498" i="8" s="1"/>
  <c r="U102" i="8"/>
  <c r="U114" i="8"/>
  <c r="U291" i="8"/>
  <c r="U364" i="8"/>
  <c r="U463" i="8"/>
  <c r="H78" i="8"/>
  <c r="T78" i="8" s="1"/>
  <c r="H72" i="8"/>
  <c r="T72" i="8" s="1"/>
  <c r="H62" i="8"/>
  <c r="T62" i="8" s="1"/>
  <c r="H56" i="8"/>
  <c r="T56" i="8" s="1"/>
  <c r="H46" i="8"/>
  <c r="T46" i="8" s="1"/>
  <c r="H40" i="8"/>
  <c r="T40" i="8" s="1"/>
  <c r="H30" i="8"/>
  <c r="T30" i="8" s="1"/>
  <c r="H24" i="8"/>
  <c r="T24" i="8" s="1"/>
  <c r="H14" i="8"/>
  <c r="T14" i="8" s="1"/>
  <c r="H8" i="8"/>
  <c r="T8" i="8" s="1"/>
  <c r="U16" i="8"/>
  <c r="U48" i="8"/>
  <c r="U64" i="8"/>
  <c r="H200" i="8"/>
  <c r="T200" i="8" s="1"/>
  <c r="U200" i="8"/>
  <c r="H201" i="8"/>
  <c r="T201" i="8" s="1"/>
  <c r="U201" i="8"/>
  <c r="H202" i="8"/>
  <c r="T202" i="8" s="1"/>
  <c r="U202" i="8"/>
  <c r="H206" i="8"/>
  <c r="T206" i="8" s="1"/>
  <c r="U206" i="8"/>
  <c r="H214" i="8"/>
  <c r="T214" i="8" s="1"/>
  <c r="U214" i="8"/>
  <c r="H236" i="8"/>
  <c r="T236" i="8" s="1"/>
  <c r="U236" i="8"/>
  <c r="H237" i="8"/>
  <c r="T237" i="8" s="1"/>
  <c r="U237" i="8"/>
  <c r="H256" i="8"/>
  <c r="T256" i="8" s="1"/>
  <c r="U256" i="8"/>
  <c r="H261" i="8"/>
  <c r="T261" i="8" s="1"/>
  <c r="U261" i="8"/>
  <c r="H262" i="8"/>
  <c r="T262" i="8" s="1"/>
  <c r="U262" i="8"/>
  <c r="H276" i="8"/>
  <c r="T276" i="8" s="1"/>
  <c r="U276" i="8"/>
  <c r="H279" i="8"/>
  <c r="T279" i="8" s="1"/>
  <c r="U279" i="8"/>
  <c r="H280" i="8"/>
  <c r="T280" i="8" s="1"/>
  <c r="U280" i="8"/>
  <c r="H281" i="8"/>
  <c r="T281" i="8" s="1"/>
  <c r="U281" i="8"/>
  <c r="U282" i="8"/>
  <c r="H282" i="8"/>
  <c r="T282" i="8" s="1"/>
  <c r="H311" i="8"/>
  <c r="T311" i="8" s="1"/>
  <c r="U311" i="8"/>
  <c r="H312" i="8"/>
  <c r="T312" i="8" s="1"/>
  <c r="U312" i="8"/>
  <c r="H314" i="8"/>
  <c r="T314" i="8" s="1"/>
  <c r="U314" i="8"/>
  <c r="H346" i="8"/>
  <c r="T346" i="8" s="1"/>
  <c r="U346" i="8"/>
  <c r="H354" i="8"/>
  <c r="T354" i="8" s="1"/>
  <c r="U354" i="8"/>
  <c r="H355" i="8"/>
  <c r="T355" i="8" s="1"/>
  <c r="U355" i="8"/>
  <c r="H356" i="8"/>
  <c r="T356" i="8" s="1"/>
  <c r="U356" i="8"/>
  <c r="H357" i="8"/>
  <c r="T357" i="8" s="1"/>
  <c r="U357" i="8"/>
  <c r="H372" i="8"/>
  <c r="T372" i="8" s="1"/>
  <c r="U372" i="8"/>
  <c r="H373" i="8"/>
  <c r="T373" i="8" s="1"/>
  <c r="U373" i="8"/>
  <c r="H375" i="8"/>
  <c r="T375" i="8" s="1"/>
  <c r="U375" i="8"/>
  <c r="H376" i="8"/>
  <c r="T376" i="8" s="1"/>
  <c r="U376" i="8"/>
  <c r="H377" i="8"/>
  <c r="T377" i="8" s="1"/>
  <c r="U377" i="8"/>
  <c r="U378" i="8"/>
  <c r="H378" i="8"/>
  <c r="T378" i="8" s="1"/>
  <c r="H411" i="8"/>
  <c r="T411" i="8" s="1"/>
  <c r="U411" i="8"/>
  <c r="H412" i="8"/>
  <c r="T412" i="8" s="1"/>
  <c r="U412" i="8"/>
  <c r="H413" i="8"/>
  <c r="T413" i="8" s="1"/>
  <c r="U413" i="8"/>
  <c r="U414" i="8"/>
  <c r="H414" i="8"/>
  <c r="T414" i="8" s="1"/>
  <c r="H470" i="8"/>
  <c r="T470" i="8" s="1"/>
  <c r="U470" i="8"/>
  <c r="H478" i="8"/>
  <c r="T478" i="8" s="1"/>
  <c r="U478" i="8"/>
  <c r="U149" i="8"/>
  <c r="U277" i="8"/>
  <c r="U477" i="8"/>
  <c r="H82" i="8"/>
  <c r="T82" i="8" s="1"/>
  <c r="H76" i="8"/>
  <c r="T76" i="8" s="1"/>
  <c r="H71" i="8"/>
  <c r="T71" i="8" s="1"/>
  <c r="H66" i="8"/>
  <c r="T66" i="8" s="1"/>
  <c r="H60" i="8"/>
  <c r="T60" i="8" s="1"/>
  <c r="H55" i="8"/>
  <c r="T55" i="8" s="1"/>
  <c r="H50" i="8"/>
  <c r="T50" i="8" s="1"/>
  <c r="H44" i="8"/>
  <c r="T44" i="8" s="1"/>
  <c r="H39" i="8"/>
  <c r="T39" i="8" s="1"/>
  <c r="H34" i="8"/>
  <c r="T34" i="8" s="1"/>
  <c r="H28" i="8"/>
  <c r="T28" i="8" s="1"/>
  <c r="H23" i="8"/>
  <c r="T23" i="8" s="1"/>
  <c r="H18" i="8"/>
  <c r="T18" i="8" s="1"/>
  <c r="H12" i="8"/>
  <c r="T12" i="8" s="1"/>
  <c r="H7" i="8"/>
  <c r="T7" i="8" s="1"/>
  <c r="H92" i="8"/>
  <c r="T92" i="8" s="1"/>
  <c r="U92" i="8"/>
  <c r="H97" i="8"/>
  <c r="T97" i="8" s="1"/>
  <c r="U97" i="8"/>
  <c r="H99" i="8"/>
  <c r="T99" i="8" s="1"/>
  <c r="U99" i="8"/>
  <c r="H101" i="8"/>
  <c r="T101" i="8" s="1"/>
  <c r="U101" i="8"/>
  <c r="H108" i="8"/>
  <c r="T108" i="8" s="1"/>
  <c r="U108" i="8"/>
  <c r="H123" i="8"/>
  <c r="T123" i="8" s="1"/>
  <c r="U123" i="8"/>
  <c r="H128" i="8"/>
  <c r="T128" i="8" s="1"/>
  <c r="U128" i="8"/>
  <c r="H130" i="8"/>
  <c r="T130" i="8" s="1"/>
  <c r="U130" i="8"/>
  <c r="H134" i="8"/>
  <c r="T134" i="8" s="1"/>
  <c r="U134" i="8"/>
  <c r="H136" i="8"/>
  <c r="T136" i="8" s="1"/>
  <c r="U136" i="8"/>
  <c r="H143" i="8"/>
  <c r="T143" i="8" s="1"/>
  <c r="U143" i="8"/>
  <c r="H150" i="8"/>
  <c r="T150" i="8" s="1"/>
  <c r="U150" i="8"/>
  <c r="H152" i="8"/>
  <c r="T152" i="8" s="1"/>
  <c r="U152" i="8"/>
  <c r="H186" i="8"/>
  <c r="T186" i="8" s="1"/>
  <c r="U186" i="8"/>
  <c r="H187" i="8"/>
  <c r="T187" i="8" s="1"/>
  <c r="U187" i="8"/>
  <c r="H203" i="8"/>
  <c r="T203" i="8" s="1"/>
  <c r="H204" i="8"/>
  <c r="T204" i="8" s="1"/>
  <c r="U204" i="8"/>
  <c r="H205" i="8"/>
  <c r="T205" i="8" s="1"/>
  <c r="U205" i="8"/>
  <c r="H207" i="8"/>
  <c r="T207" i="8" s="1"/>
  <c r="U207" i="8"/>
  <c r="H208" i="8"/>
  <c r="T208" i="8" s="1"/>
  <c r="U208" i="8"/>
  <c r="H215" i="8"/>
  <c r="T215" i="8" s="1"/>
  <c r="U215" i="8"/>
  <c r="H216" i="8"/>
  <c r="T216" i="8" s="1"/>
  <c r="U216" i="8"/>
  <c r="H218" i="8"/>
  <c r="T218" i="8" s="1"/>
  <c r="U218" i="8"/>
  <c r="H219" i="8"/>
  <c r="T219" i="8" s="1"/>
  <c r="U219" i="8"/>
  <c r="H220" i="8"/>
  <c r="T220" i="8" s="1"/>
  <c r="U220" i="8"/>
  <c r="H221" i="8"/>
  <c r="T221" i="8" s="1"/>
  <c r="U221" i="8"/>
  <c r="H222" i="8"/>
  <c r="T222" i="8" s="1"/>
  <c r="U222" i="8"/>
  <c r="H223" i="8"/>
  <c r="T223" i="8" s="1"/>
  <c r="U223" i="8"/>
  <c r="H224" i="8"/>
  <c r="T224" i="8" s="1"/>
  <c r="U224" i="8"/>
  <c r="H225" i="8"/>
  <c r="T225" i="8" s="1"/>
  <c r="U225" i="8"/>
  <c r="H226" i="8"/>
  <c r="T226" i="8" s="1"/>
  <c r="U226" i="8"/>
  <c r="H228" i="8"/>
  <c r="T228" i="8" s="1"/>
  <c r="U228" i="8"/>
  <c r="H229" i="8"/>
  <c r="T229" i="8" s="1"/>
  <c r="U229" i="8"/>
  <c r="H230" i="8"/>
  <c r="T230" i="8" s="1"/>
  <c r="U230" i="8"/>
  <c r="H238" i="8"/>
  <c r="T238" i="8" s="1"/>
  <c r="U238" i="8"/>
  <c r="H239" i="8"/>
  <c r="T239" i="8" s="1"/>
  <c r="U239" i="8"/>
  <c r="H242" i="8"/>
  <c r="T242" i="8" s="1"/>
  <c r="U242" i="8"/>
  <c r="H257" i="8"/>
  <c r="T257" i="8" s="1"/>
  <c r="U257" i="8"/>
  <c r="H258" i="8"/>
  <c r="T258" i="8" s="1"/>
  <c r="U258" i="8"/>
  <c r="H284" i="8"/>
  <c r="T284" i="8" s="1"/>
  <c r="U284" i="8"/>
  <c r="H285" i="8"/>
  <c r="T285" i="8" s="1"/>
  <c r="U285" i="8"/>
  <c r="H290" i="8"/>
  <c r="T290" i="8" s="1"/>
  <c r="U290" i="8"/>
  <c r="H305" i="8"/>
  <c r="T305" i="8" s="1"/>
  <c r="H306" i="8"/>
  <c r="T306" i="8" s="1"/>
  <c r="U306" i="8"/>
  <c r="H313" i="8"/>
  <c r="T313" i="8" s="1"/>
  <c r="U313" i="8"/>
  <c r="H315" i="8"/>
  <c r="T315" i="8" s="1"/>
  <c r="H316" i="8"/>
  <c r="T316" i="8" s="1"/>
  <c r="U316" i="8"/>
  <c r="H317" i="8"/>
  <c r="T317" i="8" s="1"/>
  <c r="U317" i="8"/>
  <c r="H318" i="8"/>
  <c r="T318" i="8" s="1"/>
  <c r="U318" i="8"/>
  <c r="H319" i="8"/>
  <c r="T319" i="8" s="1"/>
  <c r="U319" i="8"/>
  <c r="H320" i="8"/>
  <c r="T320" i="8" s="1"/>
  <c r="U320" i="8"/>
  <c r="H321" i="8"/>
  <c r="T321" i="8" s="1"/>
  <c r="U321" i="8"/>
  <c r="H322" i="8"/>
  <c r="T322" i="8" s="1"/>
  <c r="U322" i="8"/>
  <c r="H341" i="8"/>
  <c r="T341" i="8" s="1"/>
  <c r="H342" i="8"/>
  <c r="T342" i="8" s="1"/>
  <c r="U342" i="8"/>
  <c r="H347" i="8"/>
  <c r="T347" i="8" s="1"/>
  <c r="U347" i="8"/>
  <c r="H348" i="8"/>
  <c r="T348" i="8" s="1"/>
  <c r="U348" i="8"/>
  <c r="H358" i="8"/>
  <c r="T358" i="8" s="1"/>
  <c r="U358" i="8"/>
  <c r="H359" i="8"/>
  <c r="T359" i="8" s="1"/>
  <c r="U359" i="8"/>
  <c r="H360" i="8"/>
  <c r="T360" i="8" s="1"/>
  <c r="U360" i="8"/>
  <c r="H361" i="8"/>
  <c r="T361" i="8" s="1"/>
  <c r="U361" i="8"/>
  <c r="H362" i="8"/>
  <c r="T362" i="8" s="1"/>
  <c r="U363" i="8"/>
  <c r="H363" i="8"/>
  <c r="T363" i="8" s="1"/>
  <c r="H383" i="8"/>
  <c r="T383" i="8" s="1"/>
  <c r="U383" i="8"/>
  <c r="H384" i="8"/>
  <c r="T384" i="8" s="1"/>
  <c r="U384" i="8"/>
  <c r="H385" i="8"/>
  <c r="T385" i="8" s="1"/>
  <c r="U385" i="8"/>
  <c r="H393" i="8"/>
  <c r="T393" i="8" s="1"/>
  <c r="U393" i="8"/>
  <c r="H394" i="8"/>
  <c r="T394" i="8" s="1"/>
  <c r="U394" i="8"/>
  <c r="H419" i="8"/>
  <c r="T419" i="8" s="1"/>
  <c r="U419" i="8"/>
  <c r="H421" i="8"/>
  <c r="T421" i="8" s="1"/>
  <c r="U421" i="8"/>
  <c r="H423" i="8"/>
  <c r="T423" i="8" s="1"/>
  <c r="U423" i="8"/>
  <c r="H424" i="8"/>
  <c r="T424" i="8" s="1"/>
  <c r="U424" i="8"/>
  <c r="H431" i="8"/>
  <c r="T431" i="8" s="1"/>
  <c r="U431" i="8"/>
  <c r="H432" i="8"/>
  <c r="T432" i="8" s="1"/>
  <c r="U432" i="8"/>
  <c r="H435" i="8"/>
  <c r="T435" i="8" s="1"/>
  <c r="U435" i="8"/>
  <c r="H436" i="8"/>
  <c r="T436" i="8" s="1"/>
  <c r="U436" i="8"/>
  <c r="H437" i="8"/>
  <c r="T437" i="8" s="1"/>
  <c r="U437" i="8"/>
  <c r="H438" i="8"/>
  <c r="T438" i="8" s="1"/>
  <c r="U438" i="8"/>
  <c r="H439" i="8"/>
  <c r="T439" i="8" s="1"/>
  <c r="U439" i="8"/>
  <c r="H440" i="8"/>
  <c r="T440" i="8" s="1"/>
  <c r="U440" i="8"/>
  <c r="H441" i="8"/>
  <c r="T441" i="8" s="1"/>
  <c r="U441" i="8"/>
  <c r="H442" i="8"/>
  <c r="T442" i="8" s="1"/>
  <c r="U442" i="8"/>
  <c r="H443" i="8"/>
  <c r="T443" i="8" s="1"/>
  <c r="U443" i="8"/>
  <c r="H444" i="8"/>
  <c r="T444" i="8" s="1"/>
  <c r="U444" i="8"/>
  <c r="H445" i="8"/>
  <c r="T445" i="8" s="1"/>
  <c r="U445" i="8"/>
  <c r="H447" i="8"/>
  <c r="T447" i="8" s="1"/>
  <c r="U447" i="8"/>
  <c r="H448" i="8"/>
  <c r="T448" i="8" s="1"/>
  <c r="U448" i="8"/>
  <c r="H449" i="8"/>
  <c r="T449" i="8" s="1"/>
  <c r="U449" i="8"/>
  <c r="U450" i="8"/>
  <c r="H450" i="8"/>
  <c r="T450" i="8" s="1"/>
  <c r="U98" i="8"/>
  <c r="U125" i="8"/>
  <c r="U141" i="8"/>
  <c r="U173" i="8"/>
  <c r="U195" i="8"/>
  <c r="H2" i="8"/>
  <c r="T2" i="8" s="1"/>
  <c r="H70" i="8"/>
  <c r="T70" i="8" s="1"/>
  <c r="H54" i="8"/>
  <c r="T54" i="8" s="1"/>
  <c r="H38" i="8"/>
  <c r="T38" i="8" s="1"/>
  <c r="H22" i="8"/>
  <c r="T22" i="8" s="1"/>
  <c r="H6" i="8"/>
  <c r="T6" i="8" s="1"/>
  <c r="U4" i="8"/>
  <c r="U20" i="8"/>
  <c r="U36" i="8"/>
  <c r="U52" i="8"/>
  <c r="U68" i="8"/>
  <c r="U84" i="8"/>
  <c r="H87" i="8"/>
  <c r="T87" i="8" s="1"/>
  <c r="U87" i="8"/>
  <c r="H96" i="8"/>
  <c r="T96" i="8" s="1"/>
  <c r="U96" i="8"/>
  <c r="H103" i="8"/>
  <c r="T103" i="8" s="1"/>
  <c r="U103" i="8"/>
  <c r="H105" i="8"/>
  <c r="T105" i="8" s="1"/>
  <c r="U105" i="8"/>
  <c r="H111" i="8"/>
  <c r="T111" i="8" s="1"/>
  <c r="U111" i="8"/>
  <c r="H113" i="8"/>
  <c r="T113" i="8" s="1"/>
  <c r="U113" i="8"/>
  <c r="H115" i="8"/>
  <c r="T115" i="8" s="1"/>
  <c r="U115" i="8"/>
  <c r="H117" i="8"/>
  <c r="T117" i="8" s="1"/>
  <c r="U117" i="8"/>
  <c r="H119" i="8"/>
  <c r="T119" i="8" s="1"/>
  <c r="U119" i="8"/>
  <c r="H121" i="8"/>
  <c r="T121" i="8" s="1"/>
  <c r="U121" i="8"/>
  <c r="H132" i="8"/>
  <c r="T132" i="8" s="1"/>
  <c r="U132" i="8"/>
  <c r="H138" i="8"/>
  <c r="T138" i="8" s="1"/>
  <c r="U138" i="8"/>
  <c r="H140" i="8"/>
  <c r="T140" i="8" s="1"/>
  <c r="U140" i="8"/>
  <c r="H145" i="8"/>
  <c r="T145" i="8" s="1"/>
  <c r="U145" i="8"/>
  <c r="H147" i="8"/>
  <c r="T147" i="8" s="1"/>
  <c r="U147" i="8"/>
  <c r="H154" i="8"/>
  <c r="T154" i="8" s="1"/>
  <c r="U154" i="8"/>
  <c r="H156" i="8"/>
  <c r="T156" i="8" s="1"/>
  <c r="U156" i="8"/>
  <c r="H158" i="8"/>
  <c r="T158" i="8" s="1"/>
  <c r="U158" i="8"/>
  <c r="H160" i="8"/>
  <c r="T160" i="8" s="1"/>
  <c r="U160" i="8"/>
  <c r="H162" i="8"/>
  <c r="T162" i="8" s="1"/>
  <c r="U162" i="8"/>
  <c r="H164" i="8"/>
  <c r="T164" i="8" s="1"/>
  <c r="U164" i="8"/>
  <c r="H166" i="8"/>
  <c r="T166" i="8" s="1"/>
  <c r="U166" i="8"/>
  <c r="H168" i="8"/>
  <c r="T168" i="8" s="1"/>
  <c r="U168" i="8"/>
  <c r="H188" i="8"/>
  <c r="T188" i="8" s="1"/>
  <c r="U188" i="8"/>
  <c r="H209" i="8"/>
  <c r="T209" i="8" s="1"/>
  <c r="U209" i="8"/>
  <c r="H210" i="8"/>
  <c r="T210" i="8" s="1"/>
  <c r="U210" i="8"/>
  <c r="H217" i="8"/>
  <c r="T217" i="8" s="1"/>
  <c r="U217" i="8"/>
  <c r="H232" i="8"/>
  <c r="T232" i="8" s="1"/>
  <c r="U232" i="8"/>
  <c r="H233" i="8"/>
  <c r="T233" i="8" s="1"/>
  <c r="U233" i="8"/>
  <c r="H240" i="8"/>
  <c r="T240" i="8" s="1"/>
  <c r="U240" i="8"/>
  <c r="H241" i="8"/>
  <c r="T241" i="8" s="1"/>
  <c r="U241" i="8"/>
  <c r="H244" i="8"/>
  <c r="T244" i="8" s="1"/>
  <c r="U244" i="8"/>
  <c r="H246" i="8"/>
  <c r="T246" i="8" s="1"/>
  <c r="U246" i="8"/>
  <c r="U247" i="8"/>
  <c r="H247" i="8"/>
  <c r="T247" i="8" s="1"/>
  <c r="H265" i="8"/>
  <c r="T265" i="8" s="1"/>
  <c r="U265" i="8"/>
  <c r="H268" i="8"/>
  <c r="T268" i="8" s="1"/>
  <c r="U268" i="8"/>
  <c r="H269" i="8"/>
  <c r="T269" i="8" s="1"/>
  <c r="U269" i="8"/>
  <c r="H270" i="8"/>
  <c r="T270" i="8" s="1"/>
  <c r="U270" i="8"/>
  <c r="H271" i="8"/>
  <c r="T271" i="8" s="1"/>
  <c r="U271" i="8"/>
  <c r="H287" i="8"/>
  <c r="T287" i="8" s="1"/>
  <c r="U287" i="8"/>
  <c r="H288" i="8"/>
  <c r="T288" i="8" s="1"/>
  <c r="U288" i="8"/>
  <c r="H289" i="8"/>
  <c r="T289" i="8" s="1"/>
  <c r="U289" i="8"/>
  <c r="H293" i="8"/>
  <c r="T293" i="8" s="1"/>
  <c r="U293" i="8"/>
  <c r="H294" i="8"/>
  <c r="T294" i="8" s="1"/>
  <c r="U294" i="8"/>
  <c r="H295" i="8"/>
  <c r="T295" i="8" s="1"/>
  <c r="U295" i="8"/>
  <c r="H302" i="8"/>
  <c r="T302" i="8" s="1"/>
  <c r="U302" i="8"/>
  <c r="H307" i="8"/>
  <c r="T307" i="8" s="1"/>
  <c r="U307" i="8"/>
  <c r="H308" i="8"/>
  <c r="T308" i="8" s="1"/>
  <c r="U308" i="8"/>
  <c r="H324" i="8"/>
  <c r="T324" i="8" s="1"/>
  <c r="U324" i="8"/>
  <c r="H325" i="8"/>
  <c r="T325" i="8" s="1"/>
  <c r="U325" i="8"/>
  <c r="H328" i="8"/>
  <c r="T328" i="8" s="1"/>
  <c r="U328" i="8"/>
  <c r="H329" i="8"/>
  <c r="T329" i="8" s="1"/>
  <c r="U329" i="8"/>
  <c r="U330" i="8"/>
  <c r="H330" i="8"/>
  <c r="T330" i="8" s="1"/>
  <c r="H367" i="8"/>
  <c r="T367" i="8" s="1"/>
  <c r="U367" i="8"/>
  <c r="H368" i="8"/>
  <c r="T368" i="8" s="1"/>
  <c r="U368" i="8"/>
  <c r="H369" i="8"/>
  <c r="T369" i="8" s="1"/>
  <c r="U369" i="8"/>
  <c r="H388" i="8"/>
  <c r="T388" i="8" s="1"/>
  <c r="U388" i="8"/>
  <c r="H395" i="8"/>
  <c r="T395" i="8" s="1"/>
  <c r="U395" i="8"/>
  <c r="H396" i="8"/>
  <c r="T396" i="8" s="1"/>
  <c r="U396" i="8"/>
  <c r="H398" i="8"/>
  <c r="T398" i="8" s="1"/>
  <c r="U398" i="8"/>
  <c r="H455" i="8"/>
  <c r="T455" i="8" s="1"/>
  <c r="U455" i="8"/>
  <c r="H456" i="8"/>
  <c r="T456" i="8" s="1"/>
  <c r="U456" i="8"/>
  <c r="H457" i="8"/>
  <c r="T457" i="8" s="1"/>
  <c r="U457" i="8"/>
  <c r="H473" i="8"/>
  <c r="T473" i="8" s="1"/>
  <c r="U473" i="8"/>
  <c r="H474" i="8"/>
  <c r="T474" i="8" s="1"/>
  <c r="U474" i="8"/>
  <c r="H481" i="8"/>
  <c r="T481" i="8" s="1"/>
  <c r="U481" i="8"/>
  <c r="H499" i="8"/>
  <c r="T499" i="8" s="1"/>
  <c r="U499" i="8"/>
  <c r="H500" i="8"/>
  <c r="T500" i="8" s="1"/>
  <c r="U500" i="8"/>
  <c r="H501" i="8"/>
  <c r="T501" i="8" s="1"/>
  <c r="U501" i="8"/>
  <c r="U502" i="8"/>
  <c r="H502" i="8"/>
  <c r="T502" i="8" s="1"/>
  <c r="U94" i="8"/>
  <c r="U127" i="8"/>
  <c r="U213" i="8"/>
  <c r="U327" i="8"/>
  <c r="H79" i="8"/>
  <c r="T79" i="8" s="1"/>
  <c r="H74" i="8"/>
  <c r="T74" i="8" s="1"/>
  <c r="H63" i="8"/>
  <c r="T63" i="8" s="1"/>
  <c r="H58" i="8"/>
  <c r="T58" i="8" s="1"/>
  <c r="H47" i="8"/>
  <c r="T47" i="8" s="1"/>
  <c r="H42" i="8"/>
  <c r="T42" i="8" s="1"/>
  <c r="H31" i="8"/>
  <c r="T31" i="8" s="1"/>
  <c r="H26" i="8"/>
  <c r="T26" i="8" s="1"/>
  <c r="H15" i="8"/>
  <c r="T15" i="8" s="1"/>
  <c r="H10" i="8"/>
  <c r="T10" i="8" s="1"/>
  <c r="H89" i="8"/>
  <c r="T89" i="8" s="1"/>
  <c r="U89" i="8"/>
  <c r="H91" i="8"/>
  <c r="T91" i="8" s="1"/>
  <c r="U91" i="8"/>
  <c r="H100" i="8"/>
  <c r="T100" i="8" s="1"/>
  <c r="U100" i="8"/>
  <c r="H107" i="8"/>
  <c r="T107" i="8" s="1"/>
  <c r="U107" i="8"/>
  <c r="H109" i="8"/>
  <c r="T109" i="8" s="1"/>
  <c r="U109" i="8"/>
  <c r="H131" i="8"/>
  <c r="T131" i="8" s="1"/>
  <c r="U131" i="8"/>
  <c r="H135" i="8"/>
  <c r="T135" i="8" s="1"/>
  <c r="U135" i="8"/>
  <c r="H142" i="8"/>
  <c r="T142" i="8" s="1"/>
  <c r="U142" i="8"/>
  <c r="H144" i="8"/>
  <c r="T144" i="8" s="1"/>
  <c r="U144" i="8"/>
  <c r="H151" i="8"/>
  <c r="T151" i="8" s="1"/>
  <c r="U151" i="8"/>
  <c r="H153" i="8"/>
  <c r="T153" i="8" s="1"/>
  <c r="U153" i="8"/>
  <c r="H170" i="8"/>
  <c r="T170" i="8" s="1"/>
  <c r="U170" i="8"/>
  <c r="H171" i="8"/>
  <c r="T171" i="8" s="1"/>
  <c r="U171" i="8"/>
  <c r="H172" i="8"/>
  <c r="T172" i="8" s="1"/>
  <c r="U172" i="8"/>
  <c r="H174" i="8"/>
  <c r="T174" i="8" s="1"/>
  <c r="U174" i="8"/>
  <c r="H175" i="8"/>
  <c r="T175" i="8" s="1"/>
  <c r="U175" i="8"/>
  <c r="H176" i="8"/>
  <c r="T176" i="8" s="1"/>
  <c r="U176" i="8"/>
  <c r="H177" i="8"/>
  <c r="T177" i="8" s="1"/>
  <c r="U177" i="8"/>
  <c r="H178" i="8"/>
  <c r="T178" i="8" s="1"/>
  <c r="U178" i="8"/>
  <c r="H179" i="8"/>
  <c r="T179" i="8" s="1"/>
  <c r="U179" i="8"/>
  <c r="H180" i="8"/>
  <c r="T180" i="8" s="1"/>
  <c r="U180" i="8"/>
  <c r="H182" i="8"/>
  <c r="T182" i="8" s="1"/>
  <c r="U182" i="8"/>
  <c r="H183" i="8"/>
  <c r="T183" i="8" s="1"/>
  <c r="U183" i="8"/>
  <c r="H190" i="8"/>
  <c r="T190" i="8" s="1"/>
  <c r="U190" i="8"/>
  <c r="H191" i="8"/>
  <c r="T191" i="8" s="1"/>
  <c r="U191" i="8"/>
  <c r="H194" i="8"/>
  <c r="T194" i="8" s="1"/>
  <c r="U194" i="8"/>
  <c r="H252" i="8"/>
  <c r="T252" i="8" s="1"/>
  <c r="U252" i="8"/>
  <c r="H253" i="8"/>
  <c r="T253" i="8" s="1"/>
  <c r="U253" i="8"/>
  <c r="H260" i="8"/>
  <c r="T260" i="8" s="1"/>
  <c r="U260" i="8"/>
  <c r="H272" i="8"/>
  <c r="T272" i="8" s="1"/>
  <c r="U272" i="8"/>
  <c r="H273" i="8"/>
  <c r="T273" i="8" s="1"/>
  <c r="U273" i="8"/>
  <c r="H274" i="8"/>
  <c r="T274" i="8" s="1"/>
  <c r="U274" i="8"/>
  <c r="H275" i="8"/>
  <c r="T275" i="8" s="1"/>
  <c r="U275" i="8"/>
  <c r="H296" i="8"/>
  <c r="T296" i="8" s="1"/>
  <c r="H297" i="8"/>
  <c r="T297" i="8" s="1"/>
  <c r="U297" i="8"/>
  <c r="H298" i="8"/>
  <c r="T298" i="8" s="1"/>
  <c r="U298" i="8"/>
  <c r="H299" i="8"/>
  <c r="T299" i="8" s="1"/>
  <c r="U299" i="8"/>
  <c r="U300" i="8"/>
  <c r="H300" i="8"/>
  <c r="T300" i="8" s="1"/>
  <c r="H336" i="8"/>
  <c r="T336" i="8" s="1"/>
  <c r="U336" i="8"/>
  <c r="H337" i="8"/>
  <c r="T337" i="8" s="1"/>
  <c r="U337" i="8"/>
  <c r="H339" i="8"/>
  <c r="T339" i="8" s="1"/>
  <c r="U339" i="8"/>
  <c r="H340" i="8"/>
  <c r="T340" i="8" s="1"/>
  <c r="U340" i="8"/>
  <c r="H350" i="8"/>
  <c r="T350" i="8" s="1"/>
  <c r="U350" i="8"/>
  <c r="H351" i="8"/>
  <c r="T351" i="8" s="1"/>
  <c r="U351" i="8"/>
  <c r="H352" i="8"/>
  <c r="T352" i="8" s="1"/>
  <c r="U352" i="8"/>
  <c r="H353" i="8"/>
  <c r="T353" i="8" s="1"/>
  <c r="U353" i="8"/>
  <c r="H370" i="8"/>
  <c r="T370" i="8" s="1"/>
  <c r="H389" i="8"/>
  <c r="T389" i="8" s="1"/>
  <c r="U389" i="8"/>
  <c r="H390" i="8"/>
  <c r="T390" i="8" s="1"/>
  <c r="U390" i="8"/>
  <c r="H397" i="8"/>
  <c r="T397" i="8" s="1"/>
  <c r="U397" i="8"/>
  <c r="H402" i="8"/>
  <c r="T402" i="8" s="1"/>
  <c r="U402" i="8"/>
  <c r="U403" i="8"/>
  <c r="H403" i="8"/>
  <c r="T403" i="8" s="1"/>
  <c r="H427" i="8"/>
  <c r="T427" i="8" s="1"/>
  <c r="U427" i="8"/>
  <c r="H428" i="8"/>
  <c r="T428" i="8" s="1"/>
  <c r="U428" i="8"/>
  <c r="U90" i="8"/>
  <c r="U106" i="8"/>
  <c r="U122" i="8"/>
  <c r="U129" i="8"/>
  <c r="U189" i="8"/>
  <c r="U231" i="8"/>
  <c r="U245" i="8"/>
  <c r="U335" i="8"/>
  <c r="U420" i="8"/>
  <c r="H400" i="8"/>
  <c r="T400" i="8" s="1"/>
  <c r="U400" i="8"/>
  <c r="H415" i="8"/>
  <c r="T415" i="8" s="1"/>
  <c r="U415" i="8"/>
  <c r="H416" i="8"/>
  <c r="T416" i="8" s="1"/>
  <c r="U416" i="8"/>
  <c r="H417" i="8"/>
  <c r="T417" i="8" s="1"/>
  <c r="U417" i="8"/>
  <c r="H422" i="8"/>
  <c r="T422" i="8" s="1"/>
  <c r="U422" i="8"/>
  <c r="H429" i="8"/>
  <c r="T429" i="8" s="1"/>
  <c r="U429" i="8"/>
  <c r="H430" i="8"/>
  <c r="T430" i="8" s="1"/>
  <c r="U430" i="8"/>
  <c r="H475" i="8"/>
  <c r="T475" i="8" s="1"/>
  <c r="U475" i="8"/>
  <c r="H476" i="8"/>
  <c r="T476" i="8" s="1"/>
  <c r="U476" i="8"/>
  <c r="H504" i="8"/>
  <c r="T504" i="8" s="1"/>
  <c r="U504" i="8"/>
  <c r="H505" i="8"/>
  <c r="T505" i="8" s="1"/>
  <c r="U505" i="8"/>
  <c r="U116" i="8"/>
  <c r="U161" i="8"/>
  <c r="U338" i="8"/>
  <c r="U381" i="8"/>
  <c r="U452" i="8"/>
  <c r="U466" i="8"/>
  <c r="U495" i="8"/>
  <c r="H93" i="8"/>
  <c r="T93" i="8" s="1"/>
  <c r="U93" i="8"/>
  <c r="H95" i="8"/>
  <c r="T95" i="8" s="1"/>
  <c r="U95" i="8"/>
  <c r="H124" i="8"/>
  <c r="T124" i="8" s="1"/>
  <c r="U124" i="8"/>
  <c r="H126" i="8"/>
  <c r="T126" i="8" s="1"/>
  <c r="U126" i="8"/>
  <c r="H139" i="8"/>
  <c r="T139" i="8" s="1"/>
  <c r="U139" i="8"/>
  <c r="H146" i="8"/>
  <c r="T146" i="8" s="1"/>
  <c r="U146" i="8"/>
  <c r="H148" i="8"/>
  <c r="T148" i="8" s="1"/>
  <c r="U148" i="8"/>
  <c r="H155" i="8"/>
  <c r="T155" i="8" s="1"/>
  <c r="U155" i="8"/>
  <c r="H159" i="8"/>
  <c r="T159" i="8" s="1"/>
  <c r="U159" i="8"/>
  <c r="H163" i="8"/>
  <c r="T163" i="8" s="1"/>
  <c r="U163" i="8"/>
  <c r="H167" i="8"/>
  <c r="T167" i="8" s="1"/>
  <c r="U167" i="8"/>
  <c r="H184" i="8"/>
  <c r="T184" i="8" s="1"/>
  <c r="U184" i="8"/>
  <c r="H192" i="8"/>
  <c r="T192" i="8" s="1"/>
  <c r="U192" i="8"/>
  <c r="H193" i="8"/>
  <c r="T193" i="8" s="1"/>
  <c r="U193" i="8"/>
  <c r="H196" i="8"/>
  <c r="T196" i="8" s="1"/>
  <c r="U196" i="8"/>
  <c r="H198" i="8"/>
  <c r="T198" i="8" s="1"/>
  <c r="U198" i="8"/>
  <c r="H212" i="8"/>
  <c r="T212" i="8" s="1"/>
  <c r="U212" i="8"/>
  <c r="H234" i="8"/>
  <c r="T234" i="8" s="1"/>
  <c r="U234" i="8"/>
  <c r="H235" i="8"/>
  <c r="T235" i="8" s="1"/>
  <c r="U235" i="8"/>
  <c r="H248" i="8"/>
  <c r="T248" i="8" s="1"/>
  <c r="U248" i="8"/>
  <c r="H249" i="8"/>
  <c r="T249" i="8" s="1"/>
  <c r="U249" i="8"/>
  <c r="H250" i="8"/>
  <c r="T250" i="8" s="1"/>
  <c r="U250" i="8"/>
  <c r="H254" i="8"/>
  <c r="T254" i="8" s="1"/>
  <c r="U254" i="8"/>
  <c r="H264" i="8"/>
  <c r="T264" i="8" s="1"/>
  <c r="U264" i="8"/>
  <c r="H266" i="8"/>
  <c r="T266" i="8" s="1"/>
  <c r="U266" i="8"/>
  <c r="H267" i="8"/>
  <c r="T267" i="8" s="1"/>
  <c r="U267" i="8"/>
  <c r="H301" i="8"/>
  <c r="T301" i="8" s="1"/>
  <c r="U301" i="8"/>
  <c r="H303" i="8"/>
  <c r="T303" i="8" s="1"/>
  <c r="U303" i="8"/>
  <c r="H304" i="8"/>
  <c r="T304" i="8" s="1"/>
  <c r="U304" i="8"/>
  <c r="H310" i="8"/>
  <c r="T310" i="8" s="1"/>
  <c r="U310" i="8"/>
  <c r="H331" i="8"/>
  <c r="T331" i="8" s="1"/>
  <c r="U331" i="8"/>
  <c r="H332" i="8"/>
  <c r="T332" i="8" s="1"/>
  <c r="U332" i="8"/>
  <c r="H344" i="8"/>
  <c r="T344" i="8" s="1"/>
  <c r="U344" i="8"/>
  <c r="H365" i="8"/>
  <c r="T365" i="8" s="1"/>
  <c r="U365" i="8"/>
  <c r="H379" i="8"/>
  <c r="T379" i="8" s="1"/>
  <c r="U379" i="8"/>
  <c r="H380" i="8"/>
  <c r="T380" i="8" s="1"/>
  <c r="U380" i="8"/>
  <c r="H386" i="8"/>
  <c r="T386" i="8" s="1"/>
  <c r="U386" i="8"/>
  <c r="H391" i="8"/>
  <c r="T391" i="8" s="1"/>
  <c r="U391" i="8"/>
  <c r="H392" i="8"/>
  <c r="T392" i="8" s="1"/>
  <c r="U392" i="8"/>
  <c r="H404" i="8"/>
  <c r="T404" i="8" s="1"/>
  <c r="U404" i="8"/>
  <c r="H405" i="8"/>
  <c r="T405" i="8" s="1"/>
  <c r="U405" i="8"/>
  <c r="H406" i="8"/>
  <c r="T406" i="8" s="1"/>
  <c r="U406" i="8"/>
  <c r="H408" i="8"/>
  <c r="T408" i="8" s="1"/>
  <c r="U408" i="8"/>
  <c r="H425" i="8"/>
  <c r="T425" i="8" s="1"/>
  <c r="U425" i="8"/>
  <c r="H426" i="8"/>
  <c r="T426" i="8" s="1"/>
  <c r="U426" i="8"/>
  <c r="H433" i="8"/>
  <c r="T433" i="8" s="1"/>
  <c r="U433" i="8"/>
  <c r="H451" i="8"/>
  <c r="T451" i="8" s="1"/>
  <c r="U451" i="8"/>
  <c r="H453" i="8"/>
  <c r="T453" i="8" s="1"/>
  <c r="U453" i="8"/>
  <c r="H458" i="8"/>
  <c r="T458" i="8" s="1"/>
  <c r="U458" i="8"/>
  <c r="H459" i="8"/>
  <c r="T459" i="8" s="1"/>
  <c r="U459" i="8"/>
  <c r="H461" i="8"/>
  <c r="T461" i="8" s="1"/>
  <c r="U461" i="8"/>
  <c r="H462" i="8"/>
  <c r="T462" i="8" s="1"/>
  <c r="U462" i="8"/>
  <c r="H464" i="8"/>
  <c r="T464" i="8" s="1"/>
  <c r="U464" i="8"/>
  <c r="H465" i="8"/>
  <c r="T465" i="8" s="1"/>
  <c r="U465" i="8"/>
  <c r="H467" i="8"/>
  <c r="T467" i="8" s="1"/>
  <c r="U467" i="8"/>
  <c r="H468" i="8"/>
  <c r="T468" i="8" s="1"/>
  <c r="U468" i="8"/>
  <c r="H469" i="8"/>
  <c r="T469" i="8" s="1"/>
  <c r="U469" i="8"/>
  <c r="H472" i="8"/>
  <c r="T472" i="8" s="1"/>
  <c r="U472" i="8"/>
  <c r="H479" i="8"/>
  <c r="T479" i="8" s="1"/>
  <c r="U479" i="8"/>
  <c r="H480" i="8"/>
  <c r="T480" i="8" s="1"/>
  <c r="U480" i="8"/>
  <c r="H482" i="8"/>
  <c r="T482" i="8" s="1"/>
  <c r="U482" i="8"/>
  <c r="H483" i="8"/>
  <c r="T483" i="8" s="1"/>
  <c r="U483" i="8"/>
  <c r="H485" i="8"/>
  <c r="T485" i="8" s="1"/>
  <c r="U485" i="8"/>
  <c r="H486" i="8"/>
  <c r="T486" i="8" s="1"/>
  <c r="U486" i="8"/>
  <c r="H487" i="8"/>
  <c r="T487" i="8" s="1"/>
  <c r="U487" i="8"/>
  <c r="H488" i="8"/>
  <c r="T488" i="8" s="1"/>
  <c r="U488" i="8"/>
  <c r="H489" i="8"/>
  <c r="T489" i="8" s="1"/>
  <c r="U489" i="8"/>
  <c r="H490" i="8"/>
  <c r="T490" i="8" s="1"/>
  <c r="U490" i="8"/>
  <c r="H491" i="8"/>
  <c r="T491" i="8" s="1"/>
  <c r="U491" i="8"/>
  <c r="H493" i="8"/>
  <c r="T493" i="8" s="1"/>
  <c r="U493" i="8"/>
  <c r="H496" i="8"/>
  <c r="T496" i="8" s="1"/>
  <c r="U496" i="8"/>
  <c r="H497" i="8"/>
  <c r="T497" i="8" s="1"/>
  <c r="U497" i="8"/>
  <c r="U88" i="8"/>
  <c r="U104" i="8"/>
  <c r="U112" i="8"/>
  <c r="U120" i="8"/>
  <c r="U133" i="8"/>
  <c r="U137" i="8"/>
  <c r="U169" i="8"/>
  <c r="U185" i="8"/>
  <c r="U197" i="8"/>
  <c r="U211" i="8"/>
  <c r="U333" i="8"/>
  <c r="U460" i="8"/>
  <c r="U503" i="8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" i="3"/>
  <c r="H91" i="3"/>
  <c r="H83" i="3"/>
  <c r="H75" i="3"/>
  <c r="H67" i="3"/>
  <c r="H59" i="3"/>
  <c r="H51" i="3"/>
  <c r="H43" i="3"/>
  <c r="H35" i="3"/>
  <c r="H27" i="3"/>
  <c r="H19" i="3"/>
  <c r="H2" i="4" l="1"/>
  <c r="H3" i="3" l="1"/>
  <c r="H11" i="3" l="1"/>
</calcChain>
</file>

<file path=xl/sharedStrings.xml><?xml version="1.0" encoding="utf-8"?>
<sst xmlns="http://schemas.openxmlformats.org/spreadsheetml/2006/main" count="7312" uniqueCount="101">
  <si>
    <t>Network alignment</t>
  </si>
  <si>
    <t>Base slow</t>
  </si>
  <si>
    <t>Fast - BRAT center</t>
  </si>
  <si>
    <t>Fast - BRAT coastal</t>
  </si>
  <si>
    <t>Geo</t>
  </si>
  <si>
    <t>T-7</t>
  </si>
  <si>
    <t>T-6</t>
  </si>
  <si>
    <t>T-5</t>
  </si>
  <si>
    <t>T-4</t>
  </si>
  <si>
    <t>T-3</t>
  </si>
  <si>
    <t>T-2</t>
  </si>
  <si>
    <t>T-1</t>
  </si>
  <si>
    <t>Ship date time to in-home</t>
  </si>
  <si>
    <t>CPP</t>
  </si>
  <si>
    <t>Network Alignment</t>
  </si>
  <si>
    <t>T-0</t>
  </si>
  <si>
    <t>Time to Promise</t>
  </si>
  <si>
    <t>NOT_GEO</t>
  </si>
  <si>
    <t>Fis_Cal_Date</t>
  </si>
  <si>
    <t>Network_Alignment_id</t>
  </si>
  <si>
    <t>Geo_id</t>
  </si>
  <si>
    <t>Dummy_For_Baclog</t>
  </si>
  <si>
    <t>DC_id</t>
  </si>
  <si>
    <t>Fiscal_Year</t>
  </si>
  <si>
    <t>DC_name</t>
  </si>
  <si>
    <t>DC</t>
  </si>
  <si>
    <t>DC_ID</t>
  </si>
  <si>
    <t>Model_DC</t>
  </si>
  <si>
    <t>Model_DC_ID</t>
  </si>
  <si>
    <t>Date_Change</t>
  </si>
  <si>
    <t>OFC</t>
  </si>
  <si>
    <t>CEO</t>
  </si>
  <si>
    <t>TFC</t>
  </si>
  <si>
    <t>WEO</t>
  </si>
  <si>
    <t>EAO</t>
  </si>
  <si>
    <t>FFC-ODC</t>
  </si>
  <si>
    <t>ODC</t>
  </si>
  <si>
    <t>WFC</t>
  </si>
  <si>
    <t>OCC</t>
  </si>
  <si>
    <t>SFS</t>
  </si>
  <si>
    <t>Last updated: 10/15/2018</t>
  </si>
  <si>
    <t>Source: SCC 2018</t>
  </si>
  <si>
    <t>T</t>
  </si>
  <si>
    <t>T-8</t>
  </si>
  <si>
    <t>T-9</t>
  </si>
  <si>
    <t>T-10</t>
  </si>
  <si>
    <t>T-11</t>
  </si>
  <si>
    <t>UPSN - UPS Next Day</t>
  </si>
  <si>
    <t>UPSN - UPS 2nd Day Air</t>
  </si>
  <si>
    <t>UPSN - UPS 3 Day Select</t>
  </si>
  <si>
    <t>UPSN - UPS Ground</t>
  </si>
  <si>
    <t>UPSN - UPS SurePost</t>
  </si>
  <si>
    <t>UPS - MAIL INNOVATIONS</t>
  </si>
  <si>
    <t xml:space="preserve">USPS </t>
  </si>
  <si>
    <t>CEO-Grand Total</t>
  </si>
  <si>
    <t>EAO-Grand Total</t>
  </si>
  <si>
    <t>FFC</t>
  </si>
  <si>
    <t>FFC-Grand Total</t>
  </si>
  <si>
    <t>WEO-Grand Total</t>
  </si>
  <si>
    <t>LASERSHIP - LASERSHIP CONSUMER DIRECT</t>
  </si>
  <si>
    <t>UDS</t>
  </si>
  <si>
    <t>OFC-Grand Total</t>
  </si>
  <si>
    <t>ONTRC - Ground</t>
  </si>
  <si>
    <t>WFC-Grand Total</t>
  </si>
  <si>
    <t>Dummy</t>
  </si>
  <si>
    <t>Dummy-Grand Total</t>
  </si>
  <si>
    <t>Data</t>
  </si>
  <si>
    <t>TTP</t>
  </si>
  <si>
    <t>Model_DC_name</t>
  </si>
  <si>
    <t>No_of_Hrs</t>
  </si>
  <si>
    <t>Fiscal_date</t>
  </si>
  <si>
    <t>DC_type</t>
  </si>
  <si>
    <t>Brand_id</t>
  </si>
  <si>
    <t>Brand_Name</t>
  </si>
  <si>
    <t>Dum</t>
  </si>
  <si>
    <t>2. CPP_Template_formulas tab will be automatically generated</t>
  </si>
  <si>
    <t>3. Copy the data CPP_Template_formulas L:V in the CPP_dc tab</t>
  </si>
  <si>
    <t xml:space="preserve">1. Copy the CPP data  (Ashaya) into the CPP_template tab in the format </t>
  </si>
  <si>
    <t>4. SFS = Dummy DC+$1</t>
  </si>
  <si>
    <t>5. Copy the dummy dc data into the SFS tab and add $1 to the CPP</t>
  </si>
  <si>
    <t>By brand by DC</t>
  </si>
  <si>
    <t>Dummy DC</t>
  </si>
  <si>
    <t>ON</t>
  </si>
  <si>
    <t>Gap</t>
  </si>
  <si>
    <t>BR</t>
  </si>
  <si>
    <t>AT</t>
  </si>
  <si>
    <t>GO</t>
  </si>
  <si>
    <t>BRFS</t>
  </si>
  <si>
    <t>Athleta</t>
  </si>
  <si>
    <t>Banana Republic</t>
  </si>
  <si>
    <t>Gap Factory Store</t>
  </si>
  <si>
    <t>Old Navy</t>
  </si>
  <si>
    <t>BR Factory Store</t>
  </si>
  <si>
    <t>Ashaya brand name</t>
  </si>
  <si>
    <t>SQl server Brand name</t>
  </si>
  <si>
    <t>Copy data (Ashaya file)</t>
  </si>
  <si>
    <t>Modeled data</t>
  </si>
  <si>
    <t>Copy the data into the template (CPP DC Geo)</t>
  </si>
  <si>
    <t>Modeled_DC_name</t>
  </si>
  <si>
    <t>Modeled DC id</t>
  </si>
  <si>
    <t>Modeled_Brand_name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</si>
</sst>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14" fontId="3" fillId="2" borderId="0" xfId="0" applyNumberFormat="1" applyFont="1" applyFill="1"/>
    <xf numFmtId="0" fontId="3" fillId="2" borderId="0" xfId="0" applyFont="1" applyFill="1"/>
    <xf numFmtId="14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14" fontId="0" fillId="0" borderId="0" xfId="0" applyNumberFormat="1" applyFill="1"/>
    <xf numFmtId="14" fontId="1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9" fontId="8" fillId="3" borderId="3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44" fontId="6" fillId="0" borderId="5" xfId="0" applyNumberFormat="1" applyFont="1" applyBorder="1"/>
    <xf numFmtId="44" fontId="6" fillId="0" borderId="5" xfId="0" applyNumberFormat="1" applyFont="1" applyBorder="1" applyAlignment="1">
      <alignment horizontal="center"/>
    </xf>
    <xf numFmtId="44" fontId="6" fillId="0" borderId="0" xfId="0" applyNumberFormat="1" applyFont="1" applyBorder="1" applyAlignment="1">
      <alignment horizontal="center"/>
    </xf>
    <xf numFmtId="44" fontId="6" fillId="0" borderId="0" xfId="0" applyNumberFormat="1" applyFont="1" applyBorder="1"/>
    <xf numFmtId="44" fontId="6" fillId="0" borderId="6" xfId="0" applyNumberFormat="1" applyFont="1" applyBorder="1"/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02"/>
  <sheetViews>
    <sheetView workbookViewId="0">
      <pane xSplit="1" topLeftCell="B1" activePane="topRight" state="frozen"/>
      <selection activeCell="D21" sqref="D21"/>
      <selection pane="topRight" activeCell="I1" sqref="I1:J1"/>
    </sheetView>
  </sheetViews>
  <sheetFormatPr defaultRowHeight="14.4" x14ac:dyDescent="0.3"/>
  <cols>
    <col min="1" max="1" width="11.5546875" style="3" bestFit="1" customWidth="1"/>
    <col min="2" max="2" width="17.5546875" bestFit="1" customWidth="1"/>
    <col min="3" max="3" width="20.6640625" bestFit="1" customWidth="1"/>
    <col min="4" max="4" width="17.5546875" bestFit="1" customWidth="1"/>
    <col min="5" max="5" width="9.21875" customWidth="1"/>
    <col min="6" max="6" width="23.21875" bestFit="1" customWidth="1"/>
    <col min="7" max="7" width="12" bestFit="1" customWidth="1"/>
    <col min="8" max="8" width="14.6640625" bestFit="1" customWidth="1"/>
    <col min="11" max="11" width="10.109375" bestFit="1" customWidth="1"/>
  </cols>
  <sheetData>
    <row r="1" spans="1:12" x14ac:dyDescent="0.3">
      <c r="A1" s="17" t="s">
        <v>18</v>
      </c>
      <c r="B1" s="1" t="s">
        <v>14</v>
      </c>
      <c r="C1" s="1" t="s">
        <v>19</v>
      </c>
      <c r="D1" s="1" t="s">
        <v>4</v>
      </c>
      <c r="E1" s="1" t="s">
        <v>20</v>
      </c>
      <c r="F1" s="1" t="s">
        <v>12</v>
      </c>
      <c r="G1" s="1" t="s">
        <v>13</v>
      </c>
      <c r="H1" s="2" t="s">
        <v>16</v>
      </c>
      <c r="I1" s="2" t="s">
        <v>22</v>
      </c>
      <c r="J1" s="2" t="s">
        <v>24</v>
      </c>
      <c r="K1" s="2" t="s">
        <v>23</v>
      </c>
      <c r="L1" s="2" t="s">
        <v>71</v>
      </c>
    </row>
    <row r="2" spans="1:12" x14ac:dyDescent="0.3">
      <c r="A2" s="4">
        <v>42764</v>
      </c>
      <c r="B2" s="5" t="s">
        <v>21</v>
      </c>
      <c r="C2" s="5">
        <v>99</v>
      </c>
      <c r="D2" s="5" t="s">
        <v>21</v>
      </c>
      <c r="E2" s="5">
        <v>99</v>
      </c>
      <c r="F2" s="5" t="s">
        <v>15</v>
      </c>
      <c r="G2" s="5">
        <v>0</v>
      </c>
      <c r="H2" s="5">
        <v>0</v>
      </c>
      <c r="I2" s="5">
        <v>1</v>
      </c>
      <c r="J2" s="5" t="str">
        <f>VLOOKUP(I2,DC_key!C:D,2,FALSE)</f>
        <v>OFC</v>
      </c>
      <c r="K2" s="5">
        <v>2017</v>
      </c>
      <c r="L2" t="s">
        <v>25</v>
      </c>
    </row>
    <row r="3" spans="1:12" x14ac:dyDescent="0.3">
      <c r="A3" s="3">
        <v>42400</v>
      </c>
      <c r="B3" t="s">
        <v>1</v>
      </c>
      <c r="C3">
        <v>1</v>
      </c>
      <c r="D3" t="s">
        <v>17</v>
      </c>
      <c r="E3">
        <v>1</v>
      </c>
      <c r="F3" t="s">
        <v>5</v>
      </c>
      <c r="G3">
        <v>4.76</v>
      </c>
      <c r="H3">
        <f>168</f>
        <v>168</v>
      </c>
      <c r="I3" s="5">
        <v>1</v>
      </c>
      <c r="J3" s="5" t="str">
        <f>VLOOKUP(I3,DC_key!C:D,2,FALSE)</f>
        <v>OFC</v>
      </c>
      <c r="K3" s="5">
        <v>2017</v>
      </c>
      <c r="L3" t="s">
        <v>25</v>
      </c>
    </row>
    <row r="4" spans="1:12" x14ac:dyDescent="0.3">
      <c r="A4" s="3">
        <v>42400</v>
      </c>
      <c r="B4" t="s">
        <v>1</v>
      </c>
      <c r="C4">
        <v>1</v>
      </c>
      <c r="D4" t="s">
        <v>17</v>
      </c>
      <c r="E4">
        <v>1</v>
      </c>
      <c r="F4" t="s">
        <v>6</v>
      </c>
      <c r="G4">
        <v>5.54</v>
      </c>
      <c r="H4">
        <v>144</v>
      </c>
      <c r="I4" s="5">
        <v>1</v>
      </c>
      <c r="J4" s="5" t="str">
        <f>VLOOKUP(I4,DC_key!C:D,2,FALSE)</f>
        <v>OFC</v>
      </c>
      <c r="K4" s="5">
        <v>2017</v>
      </c>
      <c r="L4" t="s">
        <v>25</v>
      </c>
    </row>
    <row r="5" spans="1:12" x14ac:dyDescent="0.3">
      <c r="A5" s="3">
        <v>42400</v>
      </c>
      <c r="B5" t="s">
        <v>1</v>
      </c>
      <c r="C5">
        <v>1</v>
      </c>
      <c r="D5" t="s">
        <v>17</v>
      </c>
      <c r="E5">
        <v>1</v>
      </c>
      <c r="F5" t="s">
        <v>7</v>
      </c>
      <c r="G5">
        <v>6.29</v>
      </c>
      <c r="H5">
        <v>120</v>
      </c>
      <c r="I5" s="5">
        <v>1</v>
      </c>
      <c r="J5" s="5" t="str">
        <f>VLOOKUP(I5,DC_key!C:D,2,FALSE)</f>
        <v>OFC</v>
      </c>
      <c r="K5" s="5">
        <v>2017</v>
      </c>
      <c r="L5" t="s">
        <v>25</v>
      </c>
    </row>
    <row r="6" spans="1:12" x14ac:dyDescent="0.3">
      <c r="A6" s="3">
        <v>42400</v>
      </c>
      <c r="B6" t="s">
        <v>1</v>
      </c>
      <c r="C6">
        <v>1</v>
      </c>
      <c r="D6" t="s">
        <v>17</v>
      </c>
      <c r="E6">
        <v>1</v>
      </c>
      <c r="F6" t="s">
        <v>8</v>
      </c>
      <c r="G6">
        <v>6.73</v>
      </c>
      <c r="H6">
        <v>96</v>
      </c>
      <c r="I6" s="5">
        <v>1</v>
      </c>
      <c r="J6" s="5" t="str">
        <f>VLOOKUP(I6,DC_key!C:D,2,FALSE)</f>
        <v>OFC</v>
      </c>
      <c r="K6" s="5">
        <v>2017</v>
      </c>
      <c r="L6" t="s">
        <v>25</v>
      </c>
    </row>
    <row r="7" spans="1:12" x14ac:dyDescent="0.3">
      <c r="A7" s="3">
        <v>42400</v>
      </c>
      <c r="B7" t="s">
        <v>1</v>
      </c>
      <c r="C7">
        <v>1</v>
      </c>
      <c r="D7" t="s">
        <v>17</v>
      </c>
      <c r="E7">
        <v>1</v>
      </c>
      <c r="F7" t="s">
        <v>9</v>
      </c>
      <c r="G7">
        <v>8.92</v>
      </c>
      <c r="H7">
        <v>72</v>
      </c>
      <c r="I7" s="5">
        <v>1</v>
      </c>
      <c r="J7" s="5" t="str">
        <f>VLOOKUP(I7,DC_key!C:D,2,FALSE)</f>
        <v>OFC</v>
      </c>
      <c r="K7" s="5">
        <v>2017</v>
      </c>
      <c r="L7" t="s">
        <v>25</v>
      </c>
    </row>
    <row r="8" spans="1:12" x14ac:dyDescent="0.3">
      <c r="A8" s="3">
        <v>42400</v>
      </c>
      <c r="B8" t="s">
        <v>1</v>
      </c>
      <c r="C8">
        <v>1</v>
      </c>
      <c r="D8" t="s">
        <v>17</v>
      </c>
      <c r="E8">
        <v>1</v>
      </c>
      <c r="F8" t="s">
        <v>10</v>
      </c>
      <c r="G8">
        <v>10.5</v>
      </c>
      <c r="H8">
        <v>48</v>
      </c>
      <c r="I8" s="5">
        <v>1</v>
      </c>
      <c r="J8" s="5" t="str">
        <f>VLOOKUP(I8,DC_key!C:D,2,FALSE)</f>
        <v>OFC</v>
      </c>
      <c r="K8" s="5">
        <v>2017</v>
      </c>
      <c r="L8" t="s">
        <v>25</v>
      </c>
    </row>
    <row r="9" spans="1:12" x14ac:dyDescent="0.3">
      <c r="A9" s="3">
        <v>42400</v>
      </c>
      <c r="B9" t="s">
        <v>1</v>
      </c>
      <c r="C9">
        <v>1</v>
      </c>
      <c r="D9" t="s">
        <v>17</v>
      </c>
      <c r="E9">
        <v>1</v>
      </c>
      <c r="F9" t="s">
        <v>11</v>
      </c>
      <c r="G9">
        <v>14.55</v>
      </c>
      <c r="H9">
        <v>24</v>
      </c>
      <c r="I9" s="5">
        <v>1</v>
      </c>
      <c r="J9" s="5" t="str">
        <f>VLOOKUP(I9,DC_key!C:D,2,FALSE)</f>
        <v>OFC</v>
      </c>
      <c r="K9" s="5">
        <v>2017</v>
      </c>
      <c r="L9" t="s">
        <v>25</v>
      </c>
    </row>
    <row r="10" spans="1:12" x14ac:dyDescent="0.3">
      <c r="A10" s="3">
        <v>42400</v>
      </c>
      <c r="B10" t="s">
        <v>1</v>
      </c>
      <c r="C10">
        <v>1</v>
      </c>
      <c r="D10" t="s">
        <v>17</v>
      </c>
      <c r="E10">
        <v>1</v>
      </c>
      <c r="F10" t="s">
        <v>15</v>
      </c>
      <c r="G10">
        <v>14.55</v>
      </c>
      <c r="H10">
        <v>0</v>
      </c>
      <c r="I10" s="5">
        <v>1</v>
      </c>
      <c r="J10" s="5" t="str">
        <f>VLOOKUP(I10,DC_key!C:D,2,FALSE)</f>
        <v>OFC</v>
      </c>
      <c r="K10" s="5">
        <v>2017</v>
      </c>
      <c r="L10" t="s">
        <v>25</v>
      </c>
    </row>
    <row r="11" spans="1:12" x14ac:dyDescent="0.3">
      <c r="A11" s="3">
        <v>42764</v>
      </c>
      <c r="B11" t="s">
        <v>1</v>
      </c>
      <c r="C11">
        <v>1</v>
      </c>
      <c r="D11" t="s">
        <v>17</v>
      </c>
      <c r="E11">
        <v>1</v>
      </c>
      <c r="F11" t="s">
        <v>5</v>
      </c>
      <c r="G11">
        <v>3.45</v>
      </c>
      <c r="H11">
        <f>24*7</f>
        <v>168</v>
      </c>
      <c r="I11" s="5">
        <v>1</v>
      </c>
      <c r="J11" s="5" t="str">
        <f>VLOOKUP(I11,DC_key!C:D,2,FALSE)</f>
        <v>OFC</v>
      </c>
      <c r="K11" s="5">
        <v>2017</v>
      </c>
      <c r="L11" t="s">
        <v>25</v>
      </c>
    </row>
    <row r="12" spans="1:12" x14ac:dyDescent="0.3">
      <c r="A12" s="3">
        <v>42764</v>
      </c>
      <c r="B12" t="s">
        <v>1</v>
      </c>
      <c r="C12">
        <v>1</v>
      </c>
      <c r="D12" t="s">
        <v>17</v>
      </c>
      <c r="E12">
        <v>1</v>
      </c>
      <c r="F12" t="s">
        <v>6</v>
      </c>
      <c r="G12">
        <v>4.57</v>
      </c>
      <c r="H12">
        <v>144</v>
      </c>
      <c r="I12" s="5">
        <v>1</v>
      </c>
      <c r="J12" s="5" t="str">
        <f>VLOOKUP(I12,DC_key!C:D,2,FALSE)</f>
        <v>OFC</v>
      </c>
      <c r="K12" s="5">
        <v>2017</v>
      </c>
      <c r="L12" t="s">
        <v>25</v>
      </c>
    </row>
    <row r="13" spans="1:12" x14ac:dyDescent="0.3">
      <c r="A13" s="3">
        <v>42764</v>
      </c>
      <c r="B13" t="s">
        <v>1</v>
      </c>
      <c r="C13">
        <v>1</v>
      </c>
      <c r="D13" t="s">
        <v>17</v>
      </c>
      <c r="E13">
        <v>1</v>
      </c>
      <c r="F13" t="s">
        <v>7</v>
      </c>
      <c r="G13">
        <v>5.31</v>
      </c>
      <c r="H13">
        <v>120</v>
      </c>
      <c r="I13" s="5">
        <v>1</v>
      </c>
      <c r="J13" s="5" t="str">
        <f>VLOOKUP(I13,DC_key!C:D,2,FALSE)</f>
        <v>OFC</v>
      </c>
      <c r="K13" s="5">
        <v>2017</v>
      </c>
      <c r="L13" t="s">
        <v>25</v>
      </c>
    </row>
    <row r="14" spans="1:12" x14ac:dyDescent="0.3">
      <c r="A14" s="3">
        <v>42764</v>
      </c>
      <c r="B14" t="s">
        <v>1</v>
      </c>
      <c r="C14">
        <v>1</v>
      </c>
      <c r="D14" t="s">
        <v>17</v>
      </c>
      <c r="E14">
        <v>1</v>
      </c>
      <c r="F14" t="s">
        <v>8</v>
      </c>
      <c r="G14">
        <v>5.88</v>
      </c>
      <c r="H14">
        <v>96</v>
      </c>
      <c r="I14" s="5">
        <v>1</v>
      </c>
      <c r="J14" s="5" t="str">
        <f>VLOOKUP(I14,DC_key!C:D,2,FALSE)</f>
        <v>OFC</v>
      </c>
      <c r="K14" s="5">
        <v>2017</v>
      </c>
      <c r="L14" t="s">
        <v>25</v>
      </c>
    </row>
    <row r="15" spans="1:12" x14ac:dyDescent="0.3">
      <c r="A15" s="3">
        <v>42764</v>
      </c>
      <c r="B15" t="s">
        <v>1</v>
      </c>
      <c r="C15">
        <v>1</v>
      </c>
      <c r="D15" t="s">
        <v>17</v>
      </c>
      <c r="E15">
        <v>1</v>
      </c>
      <c r="F15" t="s">
        <v>9</v>
      </c>
      <c r="G15">
        <v>7.92</v>
      </c>
      <c r="H15">
        <v>72</v>
      </c>
      <c r="I15" s="5">
        <v>1</v>
      </c>
      <c r="J15" s="5" t="str">
        <f>VLOOKUP(I15,DC_key!C:D,2,FALSE)</f>
        <v>OFC</v>
      </c>
      <c r="K15" s="5">
        <v>2017</v>
      </c>
      <c r="L15" t="s">
        <v>25</v>
      </c>
    </row>
    <row r="16" spans="1:12" x14ac:dyDescent="0.3">
      <c r="A16" s="3">
        <v>42764</v>
      </c>
      <c r="B16" t="s">
        <v>1</v>
      </c>
      <c r="C16">
        <v>1</v>
      </c>
      <c r="D16" t="s">
        <v>17</v>
      </c>
      <c r="E16">
        <v>1</v>
      </c>
      <c r="F16" t="s">
        <v>10</v>
      </c>
      <c r="G16">
        <v>9.4700000000000006</v>
      </c>
      <c r="H16">
        <v>48</v>
      </c>
      <c r="I16" s="5">
        <v>1</v>
      </c>
      <c r="J16" s="5" t="str">
        <f>VLOOKUP(I16,DC_key!C:D,2,FALSE)</f>
        <v>OFC</v>
      </c>
      <c r="K16" s="5">
        <v>2017</v>
      </c>
      <c r="L16" t="s">
        <v>25</v>
      </c>
    </row>
    <row r="17" spans="1:12" x14ac:dyDescent="0.3">
      <c r="A17" s="3">
        <v>42764</v>
      </c>
      <c r="B17" t="s">
        <v>1</v>
      </c>
      <c r="C17">
        <v>1</v>
      </c>
      <c r="D17" t="s">
        <v>17</v>
      </c>
      <c r="E17">
        <v>1</v>
      </c>
      <c r="F17" t="s">
        <v>11</v>
      </c>
      <c r="G17">
        <v>14.01</v>
      </c>
      <c r="H17">
        <v>24</v>
      </c>
      <c r="I17" s="5">
        <v>1</v>
      </c>
      <c r="J17" s="5" t="str">
        <f>VLOOKUP(I17,DC_key!C:D,2,FALSE)</f>
        <v>OFC</v>
      </c>
      <c r="K17" s="5">
        <v>2017</v>
      </c>
      <c r="L17" t="s">
        <v>25</v>
      </c>
    </row>
    <row r="18" spans="1:12" x14ac:dyDescent="0.3">
      <c r="A18" s="3">
        <v>42764</v>
      </c>
      <c r="B18" t="s">
        <v>1</v>
      </c>
      <c r="C18">
        <v>1</v>
      </c>
      <c r="D18" t="s">
        <v>17</v>
      </c>
      <c r="E18">
        <v>1</v>
      </c>
      <c r="F18" t="s">
        <v>15</v>
      </c>
      <c r="G18">
        <v>14.01</v>
      </c>
      <c r="H18">
        <v>0</v>
      </c>
      <c r="I18" s="5">
        <v>1</v>
      </c>
      <c r="J18" s="5" t="str">
        <f>VLOOKUP(I18,DC_key!C:D,2,FALSE)</f>
        <v>OFC</v>
      </c>
      <c r="K18" s="5">
        <v>2017</v>
      </c>
      <c r="L18" t="s">
        <v>25</v>
      </c>
    </row>
    <row r="19" spans="1:12" x14ac:dyDescent="0.3">
      <c r="A19" s="3">
        <v>42400</v>
      </c>
      <c r="B19" t="s">
        <v>1</v>
      </c>
      <c r="C19">
        <v>1</v>
      </c>
      <c r="D19" t="s">
        <v>17</v>
      </c>
      <c r="E19">
        <v>1</v>
      </c>
      <c r="F19" t="s">
        <v>5</v>
      </c>
      <c r="G19">
        <v>4.76</v>
      </c>
      <c r="H19">
        <f>168</f>
        <v>168</v>
      </c>
      <c r="I19" s="5">
        <v>2</v>
      </c>
      <c r="J19" s="5" t="str">
        <f>VLOOKUP(I19,DC_key!C:D,2,FALSE)</f>
        <v>TFC</v>
      </c>
      <c r="K19" s="5">
        <v>2017</v>
      </c>
      <c r="L19" t="s">
        <v>25</v>
      </c>
    </row>
    <row r="20" spans="1:12" x14ac:dyDescent="0.3">
      <c r="A20" s="3">
        <v>42400</v>
      </c>
      <c r="B20" t="s">
        <v>1</v>
      </c>
      <c r="C20">
        <v>1</v>
      </c>
      <c r="D20" t="s">
        <v>17</v>
      </c>
      <c r="E20">
        <v>1</v>
      </c>
      <c r="F20" t="s">
        <v>6</v>
      </c>
      <c r="G20">
        <v>5.54</v>
      </c>
      <c r="H20">
        <v>144</v>
      </c>
      <c r="I20" s="5">
        <v>2</v>
      </c>
      <c r="J20" s="5" t="str">
        <f>VLOOKUP(I20,DC_key!C:D,2,FALSE)</f>
        <v>TFC</v>
      </c>
      <c r="K20" s="5">
        <v>2017</v>
      </c>
      <c r="L20" t="s">
        <v>25</v>
      </c>
    </row>
    <row r="21" spans="1:12" x14ac:dyDescent="0.3">
      <c r="A21" s="3">
        <v>42400</v>
      </c>
      <c r="B21" t="s">
        <v>1</v>
      </c>
      <c r="C21">
        <v>1</v>
      </c>
      <c r="D21" t="s">
        <v>17</v>
      </c>
      <c r="E21">
        <v>1</v>
      </c>
      <c r="F21" t="s">
        <v>7</v>
      </c>
      <c r="G21">
        <v>6.29</v>
      </c>
      <c r="H21">
        <v>120</v>
      </c>
      <c r="I21" s="5">
        <v>2</v>
      </c>
      <c r="J21" s="5" t="str">
        <f>VLOOKUP(I21,DC_key!C:D,2,FALSE)</f>
        <v>TFC</v>
      </c>
      <c r="K21" s="5">
        <v>2017</v>
      </c>
      <c r="L21" t="s">
        <v>25</v>
      </c>
    </row>
    <row r="22" spans="1:12" x14ac:dyDescent="0.3">
      <c r="A22" s="3">
        <v>42400</v>
      </c>
      <c r="B22" t="s">
        <v>1</v>
      </c>
      <c r="C22">
        <v>1</v>
      </c>
      <c r="D22" t="s">
        <v>17</v>
      </c>
      <c r="E22">
        <v>1</v>
      </c>
      <c r="F22" t="s">
        <v>8</v>
      </c>
      <c r="G22">
        <v>6.73</v>
      </c>
      <c r="H22">
        <v>96</v>
      </c>
      <c r="I22" s="5">
        <v>2</v>
      </c>
      <c r="J22" s="5" t="str">
        <f>VLOOKUP(I22,DC_key!C:D,2,FALSE)</f>
        <v>TFC</v>
      </c>
      <c r="K22" s="5">
        <v>2017</v>
      </c>
      <c r="L22" t="s">
        <v>25</v>
      </c>
    </row>
    <row r="23" spans="1:12" x14ac:dyDescent="0.3">
      <c r="A23" s="3">
        <v>42400</v>
      </c>
      <c r="B23" t="s">
        <v>1</v>
      </c>
      <c r="C23">
        <v>1</v>
      </c>
      <c r="D23" t="s">
        <v>17</v>
      </c>
      <c r="E23">
        <v>1</v>
      </c>
      <c r="F23" t="s">
        <v>9</v>
      </c>
      <c r="G23">
        <v>8.92</v>
      </c>
      <c r="H23">
        <v>72</v>
      </c>
      <c r="I23" s="5">
        <v>2</v>
      </c>
      <c r="J23" s="5" t="str">
        <f>VLOOKUP(I23,DC_key!C:D,2,FALSE)</f>
        <v>TFC</v>
      </c>
      <c r="K23" s="5">
        <v>2017</v>
      </c>
      <c r="L23" t="s">
        <v>25</v>
      </c>
    </row>
    <row r="24" spans="1:12" x14ac:dyDescent="0.3">
      <c r="A24" s="3">
        <v>42400</v>
      </c>
      <c r="B24" t="s">
        <v>1</v>
      </c>
      <c r="C24">
        <v>1</v>
      </c>
      <c r="D24" t="s">
        <v>17</v>
      </c>
      <c r="E24">
        <v>1</v>
      </c>
      <c r="F24" t="s">
        <v>10</v>
      </c>
      <c r="G24">
        <v>10.5</v>
      </c>
      <c r="H24">
        <v>48</v>
      </c>
      <c r="I24" s="5">
        <v>2</v>
      </c>
      <c r="J24" s="5" t="str">
        <f>VLOOKUP(I24,DC_key!C:D,2,FALSE)</f>
        <v>TFC</v>
      </c>
      <c r="K24" s="5">
        <v>2017</v>
      </c>
      <c r="L24" t="s">
        <v>25</v>
      </c>
    </row>
    <row r="25" spans="1:12" x14ac:dyDescent="0.3">
      <c r="A25" s="3">
        <v>42400</v>
      </c>
      <c r="B25" t="s">
        <v>1</v>
      </c>
      <c r="C25">
        <v>1</v>
      </c>
      <c r="D25" t="s">
        <v>17</v>
      </c>
      <c r="E25">
        <v>1</v>
      </c>
      <c r="F25" t="s">
        <v>11</v>
      </c>
      <c r="G25">
        <v>14.55</v>
      </c>
      <c r="H25">
        <v>24</v>
      </c>
      <c r="I25" s="5">
        <v>2</v>
      </c>
      <c r="J25" s="5" t="str">
        <f>VLOOKUP(I25,DC_key!C:D,2,FALSE)</f>
        <v>TFC</v>
      </c>
      <c r="K25" s="5">
        <v>2017</v>
      </c>
      <c r="L25" t="s">
        <v>25</v>
      </c>
    </row>
    <row r="26" spans="1:12" x14ac:dyDescent="0.3">
      <c r="A26" s="3">
        <v>42400</v>
      </c>
      <c r="B26" t="s">
        <v>1</v>
      </c>
      <c r="C26">
        <v>1</v>
      </c>
      <c r="D26" t="s">
        <v>17</v>
      </c>
      <c r="E26">
        <v>1</v>
      </c>
      <c r="F26" t="s">
        <v>15</v>
      </c>
      <c r="G26">
        <v>14.55</v>
      </c>
      <c r="H26">
        <v>0</v>
      </c>
      <c r="I26" s="5">
        <v>2</v>
      </c>
      <c r="J26" s="5" t="str">
        <f>VLOOKUP(I26,DC_key!C:D,2,FALSE)</f>
        <v>TFC</v>
      </c>
      <c r="K26" s="5">
        <v>2017</v>
      </c>
      <c r="L26" t="s">
        <v>25</v>
      </c>
    </row>
    <row r="27" spans="1:12" x14ac:dyDescent="0.3">
      <c r="A27" s="3">
        <v>42764</v>
      </c>
      <c r="B27" t="s">
        <v>1</v>
      </c>
      <c r="C27">
        <v>1</v>
      </c>
      <c r="D27" t="s">
        <v>17</v>
      </c>
      <c r="E27">
        <v>1</v>
      </c>
      <c r="F27" t="s">
        <v>5</v>
      </c>
      <c r="G27">
        <v>3.45</v>
      </c>
      <c r="H27">
        <f>24*7</f>
        <v>168</v>
      </c>
      <c r="I27" s="5">
        <v>2</v>
      </c>
      <c r="J27" s="5" t="str">
        <f>VLOOKUP(I27,DC_key!C:D,2,FALSE)</f>
        <v>TFC</v>
      </c>
      <c r="K27" s="5">
        <v>2017</v>
      </c>
      <c r="L27" t="s">
        <v>25</v>
      </c>
    </row>
    <row r="28" spans="1:12" x14ac:dyDescent="0.3">
      <c r="A28" s="3">
        <v>42764</v>
      </c>
      <c r="B28" t="s">
        <v>1</v>
      </c>
      <c r="C28">
        <v>1</v>
      </c>
      <c r="D28" t="s">
        <v>17</v>
      </c>
      <c r="E28">
        <v>1</v>
      </c>
      <c r="F28" t="s">
        <v>6</v>
      </c>
      <c r="G28">
        <v>4.57</v>
      </c>
      <c r="H28">
        <v>144</v>
      </c>
      <c r="I28" s="5">
        <v>2</v>
      </c>
      <c r="J28" s="5" t="str">
        <f>VLOOKUP(I28,DC_key!C:D,2,FALSE)</f>
        <v>TFC</v>
      </c>
      <c r="K28" s="5">
        <v>2017</v>
      </c>
      <c r="L28" t="s">
        <v>25</v>
      </c>
    </row>
    <row r="29" spans="1:12" x14ac:dyDescent="0.3">
      <c r="A29" s="3">
        <v>42764</v>
      </c>
      <c r="B29" t="s">
        <v>1</v>
      </c>
      <c r="C29">
        <v>1</v>
      </c>
      <c r="D29" t="s">
        <v>17</v>
      </c>
      <c r="E29">
        <v>1</v>
      </c>
      <c r="F29" t="s">
        <v>7</v>
      </c>
      <c r="G29">
        <v>5.31</v>
      </c>
      <c r="H29">
        <v>120</v>
      </c>
      <c r="I29" s="5">
        <v>2</v>
      </c>
      <c r="J29" s="5" t="str">
        <f>VLOOKUP(I29,DC_key!C:D,2,FALSE)</f>
        <v>TFC</v>
      </c>
      <c r="K29" s="5">
        <v>2017</v>
      </c>
      <c r="L29" t="s">
        <v>25</v>
      </c>
    </row>
    <row r="30" spans="1:12" x14ac:dyDescent="0.3">
      <c r="A30" s="3">
        <v>42764</v>
      </c>
      <c r="B30" t="s">
        <v>1</v>
      </c>
      <c r="C30">
        <v>1</v>
      </c>
      <c r="D30" t="s">
        <v>17</v>
      </c>
      <c r="E30">
        <v>1</v>
      </c>
      <c r="F30" t="s">
        <v>8</v>
      </c>
      <c r="G30">
        <v>5.88</v>
      </c>
      <c r="H30">
        <v>96</v>
      </c>
      <c r="I30" s="5">
        <v>2</v>
      </c>
      <c r="J30" s="5" t="str">
        <f>VLOOKUP(I30,DC_key!C:D,2,FALSE)</f>
        <v>TFC</v>
      </c>
      <c r="K30" s="5">
        <v>2017</v>
      </c>
      <c r="L30" t="s">
        <v>25</v>
      </c>
    </row>
    <row r="31" spans="1:12" x14ac:dyDescent="0.3">
      <c r="A31" s="3">
        <v>42764</v>
      </c>
      <c r="B31" t="s">
        <v>1</v>
      </c>
      <c r="C31">
        <v>1</v>
      </c>
      <c r="D31" t="s">
        <v>17</v>
      </c>
      <c r="E31">
        <v>1</v>
      </c>
      <c r="F31" t="s">
        <v>9</v>
      </c>
      <c r="G31">
        <v>7.92</v>
      </c>
      <c r="H31">
        <v>72</v>
      </c>
      <c r="I31" s="5">
        <v>2</v>
      </c>
      <c r="J31" s="5" t="str">
        <f>VLOOKUP(I31,DC_key!C:D,2,FALSE)</f>
        <v>TFC</v>
      </c>
      <c r="K31" s="5">
        <v>2017</v>
      </c>
      <c r="L31" t="s">
        <v>25</v>
      </c>
    </row>
    <row r="32" spans="1:12" x14ac:dyDescent="0.3">
      <c r="A32" s="3">
        <v>42764</v>
      </c>
      <c r="B32" t="s">
        <v>1</v>
      </c>
      <c r="C32">
        <v>1</v>
      </c>
      <c r="D32" t="s">
        <v>17</v>
      </c>
      <c r="E32">
        <v>1</v>
      </c>
      <c r="F32" t="s">
        <v>10</v>
      </c>
      <c r="G32">
        <v>9.4700000000000006</v>
      </c>
      <c r="H32">
        <v>48</v>
      </c>
      <c r="I32" s="5">
        <v>2</v>
      </c>
      <c r="J32" s="5" t="str">
        <f>VLOOKUP(I32,DC_key!C:D,2,FALSE)</f>
        <v>TFC</v>
      </c>
      <c r="K32" s="5">
        <v>2017</v>
      </c>
      <c r="L32" t="s">
        <v>25</v>
      </c>
    </row>
    <row r="33" spans="1:12" x14ac:dyDescent="0.3">
      <c r="A33" s="3">
        <v>42764</v>
      </c>
      <c r="B33" t="s">
        <v>1</v>
      </c>
      <c r="C33">
        <v>1</v>
      </c>
      <c r="D33" t="s">
        <v>17</v>
      </c>
      <c r="E33">
        <v>1</v>
      </c>
      <c r="F33" t="s">
        <v>11</v>
      </c>
      <c r="G33">
        <v>14.01</v>
      </c>
      <c r="H33">
        <v>24</v>
      </c>
      <c r="I33" s="5">
        <v>2</v>
      </c>
      <c r="J33" s="5" t="str">
        <f>VLOOKUP(I33,DC_key!C:D,2,FALSE)</f>
        <v>TFC</v>
      </c>
      <c r="K33" s="5">
        <v>2017</v>
      </c>
      <c r="L33" t="s">
        <v>25</v>
      </c>
    </row>
    <row r="34" spans="1:12" x14ac:dyDescent="0.3">
      <c r="A34" s="3">
        <v>42764</v>
      </c>
      <c r="B34" t="s">
        <v>1</v>
      </c>
      <c r="C34">
        <v>1</v>
      </c>
      <c r="D34" t="s">
        <v>17</v>
      </c>
      <c r="E34">
        <v>1</v>
      </c>
      <c r="F34" t="s">
        <v>15</v>
      </c>
      <c r="G34">
        <v>14.01</v>
      </c>
      <c r="H34">
        <v>0</v>
      </c>
      <c r="I34" s="5">
        <v>2</v>
      </c>
      <c r="J34" s="5" t="str">
        <f>VLOOKUP(I34,DC_key!C:D,2,FALSE)</f>
        <v>TFC</v>
      </c>
      <c r="K34" s="5">
        <v>2017</v>
      </c>
      <c r="L34" t="s">
        <v>25</v>
      </c>
    </row>
    <row r="35" spans="1:12" x14ac:dyDescent="0.3">
      <c r="A35" s="3">
        <v>42400</v>
      </c>
      <c r="B35" t="s">
        <v>1</v>
      </c>
      <c r="C35">
        <v>1</v>
      </c>
      <c r="D35" t="s">
        <v>17</v>
      </c>
      <c r="E35">
        <v>1</v>
      </c>
      <c r="F35" t="s">
        <v>5</v>
      </c>
      <c r="G35">
        <v>4.76</v>
      </c>
      <c r="H35">
        <f>168</f>
        <v>168</v>
      </c>
      <c r="I35" s="5">
        <v>3</v>
      </c>
      <c r="J35" s="5" t="str">
        <f>VLOOKUP(I35,DC_key!C:D,2,FALSE)</f>
        <v>WFC</v>
      </c>
      <c r="K35" s="5">
        <v>2017</v>
      </c>
      <c r="L35" t="s">
        <v>25</v>
      </c>
    </row>
    <row r="36" spans="1:12" x14ac:dyDescent="0.3">
      <c r="A36" s="3">
        <v>42400</v>
      </c>
      <c r="B36" t="s">
        <v>1</v>
      </c>
      <c r="C36">
        <v>1</v>
      </c>
      <c r="D36" t="s">
        <v>17</v>
      </c>
      <c r="E36">
        <v>1</v>
      </c>
      <c r="F36" t="s">
        <v>6</v>
      </c>
      <c r="G36">
        <v>5.54</v>
      </c>
      <c r="H36">
        <v>144</v>
      </c>
      <c r="I36" s="5">
        <v>3</v>
      </c>
      <c r="J36" s="5" t="str">
        <f>VLOOKUP(I36,DC_key!C:D,2,FALSE)</f>
        <v>WFC</v>
      </c>
      <c r="K36" s="5">
        <v>2017</v>
      </c>
      <c r="L36" t="s">
        <v>25</v>
      </c>
    </row>
    <row r="37" spans="1:12" x14ac:dyDescent="0.3">
      <c r="A37" s="3">
        <v>42400</v>
      </c>
      <c r="B37" t="s">
        <v>1</v>
      </c>
      <c r="C37">
        <v>1</v>
      </c>
      <c r="D37" t="s">
        <v>17</v>
      </c>
      <c r="E37">
        <v>1</v>
      </c>
      <c r="F37" t="s">
        <v>7</v>
      </c>
      <c r="G37">
        <v>6.29</v>
      </c>
      <c r="H37">
        <v>120</v>
      </c>
      <c r="I37" s="5">
        <v>3</v>
      </c>
      <c r="J37" s="5" t="str">
        <f>VLOOKUP(I37,DC_key!C:D,2,FALSE)</f>
        <v>WFC</v>
      </c>
      <c r="K37" s="5">
        <v>2017</v>
      </c>
      <c r="L37" t="s">
        <v>25</v>
      </c>
    </row>
    <row r="38" spans="1:12" x14ac:dyDescent="0.3">
      <c r="A38" s="3">
        <v>42400</v>
      </c>
      <c r="B38" t="s">
        <v>1</v>
      </c>
      <c r="C38">
        <v>1</v>
      </c>
      <c r="D38" t="s">
        <v>17</v>
      </c>
      <c r="E38">
        <v>1</v>
      </c>
      <c r="F38" t="s">
        <v>8</v>
      </c>
      <c r="G38">
        <v>6.73</v>
      </c>
      <c r="H38">
        <v>96</v>
      </c>
      <c r="I38" s="5">
        <v>3</v>
      </c>
      <c r="J38" s="5" t="str">
        <f>VLOOKUP(I38,DC_key!C:D,2,FALSE)</f>
        <v>WFC</v>
      </c>
      <c r="K38" s="5">
        <v>2017</v>
      </c>
      <c r="L38" t="s">
        <v>25</v>
      </c>
    </row>
    <row r="39" spans="1:12" x14ac:dyDescent="0.3">
      <c r="A39" s="3">
        <v>42400</v>
      </c>
      <c r="B39" t="s">
        <v>1</v>
      </c>
      <c r="C39">
        <v>1</v>
      </c>
      <c r="D39" t="s">
        <v>17</v>
      </c>
      <c r="E39">
        <v>1</v>
      </c>
      <c r="F39" t="s">
        <v>9</v>
      </c>
      <c r="G39">
        <v>8.92</v>
      </c>
      <c r="H39">
        <v>72</v>
      </c>
      <c r="I39" s="5">
        <v>3</v>
      </c>
      <c r="J39" s="5" t="str">
        <f>VLOOKUP(I39,DC_key!C:D,2,FALSE)</f>
        <v>WFC</v>
      </c>
      <c r="K39" s="5">
        <v>2017</v>
      </c>
      <c r="L39" t="s">
        <v>25</v>
      </c>
    </row>
    <row r="40" spans="1:12" x14ac:dyDescent="0.3">
      <c r="A40" s="3">
        <v>42400</v>
      </c>
      <c r="B40" t="s">
        <v>1</v>
      </c>
      <c r="C40">
        <v>1</v>
      </c>
      <c r="D40" t="s">
        <v>17</v>
      </c>
      <c r="E40">
        <v>1</v>
      </c>
      <c r="F40" t="s">
        <v>10</v>
      </c>
      <c r="G40">
        <v>10.5</v>
      </c>
      <c r="H40">
        <v>48</v>
      </c>
      <c r="I40" s="5">
        <v>3</v>
      </c>
      <c r="J40" s="5" t="str">
        <f>VLOOKUP(I40,DC_key!C:D,2,FALSE)</f>
        <v>WFC</v>
      </c>
      <c r="K40" s="5">
        <v>2017</v>
      </c>
      <c r="L40" t="s">
        <v>25</v>
      </c>
    </row>
    <row r="41" spans="1:12" x14ac:dyDescent="0.3">
      <c r="A41" s="3">
        <v>42400</v>
      </c>
      <c r="B41" t="s">
        <v>1</v>
      </c>
      <c r="C41">
        <v>1</v>
      </c>
      <c r="D41" t="s">
        <v>17</v>
      </c>
      <c r="E41">
        <v>1</v>
      </c>
      <c r="F41" t="s">
        <v>11</v>
      </c>
      <c r="G41">
        <v>14.55</v>
      </c>
      <c r="H41">
        <v>24</v>
      </c>
      <c r="I41" s="5">
        <v>3</v>
      </c>
      <c r="J41" s="5" t="str">
        <f>VLOOKUP(I41,DC_key!C:D,2,FALSE)</f>
        <v>WFC</v>
      </c>
      <c r="K41" s="5">
        <v>2017</v>
      </c>
      <c r="L41" t="s">
        <v>25</v>
      </c>
    </row>
    <row r="42" spans="1:12" x14ac:dyDescent="0.3">
      <c r="A42" s="3">
        <v>42400</v>
      </c>
      <c r="B42" t="s">
        <v>1</v>
      </c>
      <c r="C42">
        <v>1</v>
      </c>
      <c r="D42" t="s">
        <v>17</v>
      </c>
      <c r="E42">
        <v>1</v>
      </c>
      <c r="F42" t="s">
        <v>15</v>
      </c>
      <c r="G42">
        <v>14.55</v>
      </c>
      <c r="H42">
        <v>0</v>
      </c>
      <c r="I42" s="5">
        <v>3</v>
      </c>
      <c r="J42" s="5" t="str">
        <f>VLOOKUP(I42,DC_key!C:D,2,FALSE)</f>
        <v>WFC</v>
      </c>
      <c r="K42" s="5">
        <v>2017</v>
      </c>
      <c r="L42" t="s">
        <v>25</v>
      </c>
    </row>
    <row r="43" spans="1:12" x14ac:dyDescent="0.3">
      <c r="A43" s="3">
        <v>42764</v>
      </c>
      <c r="B43" t="s">
        <v>1</v>
      </c>
      <c r="C43">
        <v>1</v>
      </c>
      <c r="D43" t="s">
        <v>17</v>
      </c>
      <c r="E43">
        <v>1</v>
      </c>
      <c r="F43" t="s">
        <v>5</v>
      </c>
      <c r="G43">
        <v>3.45</v>
      </c>
      <c r="H43">
        <f>24*7</f>
        <v>168</v>
      </c>
      <c r="I43" s="5">
        <v>3</v>
      </c>
      <c r="J43" s="5" t="str">
        <f>VLOOKUP(I43,DC_key!C:D,2,FALSE)</f>
        <v>WFC</v>
      </c>
      <c r="K43" s="5">
        <v>2017</v>
      </c>
      <c r="L43" t="s">
        <v>25</v>
      </c>
    </row>
    <row r="44" spans="1:12" x14ac:dyDescent="0.3">
      <c r="A44" s="3">
        <v>42764</v>
      </c>
      <c r="B44" t="s">
        <v>1</v>
      </c>
      <c r="C44">
        <v>1</v>
      </c>
      <c r="D44" t="s">
        <v>17</v>
      </c>
      <c r="E44">
        <v>1</v>
      </c>
      <c r="F44" t="s">
        <v>6</v>
      </c>
      <c r="G44">
        <v>4.57</v>
      </c>
      <c r="H44">
        <v>144</v>
      </c>
      <c r="I44" s="5">
        <v>3</v>
      </c>
      <c r="J44" s="5" t="str">
        <f>VLOOKUP(I44,DC_key!C:D,2,FALSE)</f>
        <v>WFC</v>
      </c>
      <c r="K44" s="5">
        <v>2017</v>
      </c>
      <c r="L44" t="s">
        <v>25</v>
      </c>
    </row>
    <row r="45" spans="1:12" x14ac:dyDescent="0.3">
      <c r="A45" s="3">
        <v>42764</v>
      </c>
      <c r="B45" t="s">
        <v>1</v>
      </c>
      <c r="C45">
        <v>1</v>
      </c>
      <c r="D45" t="s">
        <v>17</v>
      </c>
      <c r="E45">
        <v>1</v>
      </c>
      <c r="F45" t="s">
        <v>7</v>
      </c>
      <c r="G45">
        <v>5.31</v>
      </c>
      <c r="H45">
        <v>120</v>
      </c>
      <c r="I45" s="5">
        <v>3</v>
      </c>
      <c r="J45" s="5" t="str">
        <f>VLOOKUP(I45,DC_key!C:D,2,FALSE)</f>
        <v>WFC</v>
      </c>
      <c r="K45" s="5">
        <v>2017</v>
      </c>
      <c r="L45" t="s">
        <v>25</v>
      </c>
    </row>
    <row r="46" spans="1:12" x14ac:dyDescent="0.3">
      <c r="A46" s="3">
        <v>42764</v>
      </c>
      <c r="B46" t="s">
        <v>1</v>
      </c>
      <c r="C46">
        <v>1</v>
      </c>
      <c r="D46" t="s">
        <v>17</v>
      </c>
      <c r="E46">
        <v>1</v>
      </c>
      <c r="F46" t="s">
        <v>8</v>
      </c>
      <c r="G46">
        <v>5.88</v>
      </c>
      <c r="H46">
        <v>96</v>
      </c>
      <c r="I46" s="5">
        <v>3</v>
      </c>
      <c r="J46" s="5" t="str">
        <f>VLOOKUP(I46,DC_key!C:D,2,FALSE)</f>
        <v>WFC</v>
      </c>
      <c r="K46" s="5">
        <v>2017</v>
      </c>
      <c r="L46" t="s">
        <v>25</v>
      </c>
    </row>
    <row r="47" spans="1:12" x14ac:dyDescent="0.3">
      <c r="A47" s="3">
        <v>42764</v>
      </c>
      <c r="B47" t="s">
        <v>1</v>
      </c>
      <c r="C47">
        <v>1</v>
      </c>
      <c r="D47" t="s">
        <v>17</v>
      </c>
      <c r="E47">
        <v>1</v>
      </c>
      <c r="F47" t="s">
        <v>9</v>
      </c>
      <c r="G47">
        <v>7.92</v>
      </c>
      <c r="H47">
        <v>72</v>
      </c>
      <c r="I47" s="5">
        <v>3</v>
      </c>
      <c r="J47" s="5" t="str">
        <f>VLOOKUP(I47,DC_key!C:D,2,FALSE)</f>
        <v>WFC</v>
      </c>
      <c r="K47" s="5">
        <v>2017</v>
      </c>
      <c r="L47" t="s">
        <v>25</v>
      </c>
    </row>
    <row r="48" spans="1:12" x14ac:dyDescent="0.3">
      <c r="A48" s="3">
        <v>42764</v>
      </c>
      <c r="B48" t="s">
        <v>1</v>
      </c>
      <c r="C48">
        <v>1</v>
      </c>
      <c r="D48" t="s">
        <v>17</v>
      </c>
      <c r="E48">
        <v>1</v>
      </c>
      <c r="F48" t="s">
        <v>10</v>
      </c>
      <c r="G48">
        <v>9.4700000000000006</v>
      </c>
      <c r="H48">
        <v>48</v>
      </c>
      <c r="I48" s="5">
        <v>3</v>
      </c>
      <c r="J48" s="5" t="str">
        <f>VLOOKUP(I48,DC_key!C:D,2,FALSE)</f>
        <v>WFC</v>
      </c>
      <c r="K48" s="5">
        <v>2017</v>
      </c>
      <c r="L48" t="s">
        <v>25</v>
      </c>
    </row>
    <row r="49" spans="1:12" x14ac:dyDescent="0.3">
      <c r="A49" s="3">
        <v>42764</v>
      </c>
      <c r="B49" t="s">
        <v>1</v>
      </c>
      <c r="C49">
        <v>1</v>
      </c>
      <c r="D49" t="s">
        <v>17</v>
      </c>
      <c r="E49">
        <v>1</v>
      </c>
      <c r="F49" t="s">
        <v>11</v>
      </c>
      <c r="G49">
        <v>14.01</v>
      </c>
      <c r="H49">
        <v>24</v>
      </c>
      <c r="I49" s="5">
        <v>3</v>
      </c>
      <c r="J49" s="5" t="str">
        <f>VLOOKUP(I49,DC_key!C:D,2,FALSE)</f>
        <v>WFC</v>
      </c>
      <c r="K49" s="5">
        <v>2017</v>
      </c>
      <c r="L49" t="s">
        <v>25</v>
      </c>
    </row>
    <row r="50" spans="1:12" x14ac:dyDescent="0.3">
      <c r="A50" s="3">
        <v>42764</v>
      </c>
      <c r="B50" t="s">
        <v>1</v>
      </c>
      <c r="C50">
        <v>1</v>
      </c>
      <c r="D50" t="s">
        <v>17</v>
      </c>
      <c r="E50">
        <v>1</v>
      </c>
      <c r="F50" t="s">
        <v>15</v>
      </c>
      <c r="G50">
        <v>14.01</v>
      </c>
      <c r="H50">
        <v>0</v>
      </c>
      <c r="I50" s="5">
        <v>3</v>
      </c>
      <c r="J50" s="5" t="str">
        <f>VLOOKUP(I50,DC_key!C:D,2,FALSE)</f>
        <v>WFC</v>
      </c>
      <c r="K50" s="5">
        <v>2017</v>
      </c>
      <c r="L50" t="s">
        <v>25</v>
      </c>
    </row>
    <row r="51" spans="1:12" x14ac:dyDescent="0.3">
      <c r="A51" s="3">
        <v>42400</v>
      </c>
      <c r="B51" t="s">
        <v>1</v>
      </c>
      <c r="C51">
        <v>1</v>
      </c>
      <c r="D51" t="s">
        <v>17</v>
      </c>
      <c r="E51">
        <v>1</v>
      </c>
      <c r="F51" t="s">
        <v>5</v>
      </c>
      <c r="G51">
        <v>4.76</v>
      </c>
      <c r="H51">
        <f>168</f>
        <v>168</v>
      </c>
      <c r="I51" s="5">
        <v>4</v>
      </c>
      <c r="J51" s="5" t="str">
        <f>VLOOKUP(I51,DC_key!C:D,2,FALSE)</f>
        <v>EAO</v>
      </c>
      <c r="K51" s="5">
        <v>2017</v>
      </c>
      <c r="L51" t="s">
        <v>25</v>
      </c>
    </row>
    <row r="52" spans="1:12" x14ac:dyDescent="0.3">
      <c r="A52" s="3">
        <v>42400</v>
      </c>
      <c r="B52" t="s">
        <v>1</v>
      </c>
      <c r="C52">
        <v>1</v>
      </c>
      <c r="D52" t="s">
        <v>17</v>
      </c>
      <c r="E52">
        <v>1</v>
      </c>
      <c r="F52" t="s">
        <v>6</v>
      </c>
      <c r="G52">
        <v>5.54</v>
      </c>
      <c r="H52">
        <v>144</v>
      </c>
      <c r="I52" s="5">
        <v>4</v>
      </c>
      <c r="J52" s="5" t="str">
        <f>VLOOKUP(I52,DC_key!C:D,2,FALSE)</f>
        <v>EAO</v>
      </c>
      <c r="K52" s="5">
        <v>2017</v>
      </c>
      <c r="L52" t="s">
        <v>25</v>
      </c>
    </row>
    <row r="53" spans="1:12" x14ac:dyDescent="0.3">
      <c r="A53" s="3">
        <v>42400</v>
      </c>
      <c r="B53" t="s">
        <v>1</v>
      </c>
      <c r="C53">
        <v>1</v>
      </c>
      <c r="D53" t="s">
        <v>17</v>
      </c>
      <c r="E53">
        <v>1</v>
      </c>
      <c r="F53" t="s">
        <v>7</v>
      </c>
      <c r="G53">
        <v>6.29</v>
      </c>
      <c r="H53">
        <v>120</v>
      </c>
      <c r="I53" s="5">
        <v>4</v>
      </c>
      <c r="J53" s="5" t="str">
        <f>VLOOKUP(I53,DC_key!C:D,2,FALSE)</f>
        <v>EAO</v>
      </c>
      <c r="K53" s="5">
        <v>2017</v>
      </c>
      <c r="L53" t="s">
        <v>25</v>
      </c>
    </row>
    <row r="54" spans="1:12" x14ac:dyDescent="0.3">
      <c r="A54" s="3">
        <v>42400</v>
      </c>
      <c r="B54" t="s">
        <v>1</v>
      </c>
      <c r="C54">
        <v>1</v>
      </c>
      <c r="D54" t="s">
        <v>17</v>
      </c>
      <c r="E54">
        <v>1</v>
      </c>
      <c r="F54" t="s">
        <v>8</v>
      </c>
      <c r="G54">
        <v>6.73</v>
      </c>
      <c r="H54">
        <v>96</v>
      </c>
      <c r="I54" s="5">
        <v>4</v>
      </c>
      <c r="J54" s="5" t="str">
        <f>VLOOKUP(I54,DC_key!C:D,2,FALSE)</f>
        <v>EAO</v>
      </c>
      <c r="K54" s="5">
        <v>2017</v>
      </c>
      <c r="L54" t="s">
        <v>25</v>
      </c>
    </row>
    <row r="55" spans="1:12" x14ac:dyDescent="0.3">
      <c r="A55" s="3">
        <v>42400</v>
      </c>
      <c r="B55" t="s">
        <v>1</v>
      </c>
      <c r="C55">
        <v>1</v>
      </c>
      <c r="D55" t="s">
        <v>17</v>
      </c>
      <c r="E55">
        <v>1</v>
      </c>
      <c r="F55" t="s">
        <v>9</v>
      </c>
      <c r="G55">
        <v>8.92</v>
      </c>
      <c r="H55">
        <v>72</v>
      </c>
      <c r="I55" s="5">
        <v>4</v>
      </c>
      <c r="J55" s="5" t="str">
        <f>VLOOKUP(I55,DC_key!C:D,2,FALSE)</f>
        <v>EAO</v>
      </c>
      <c r="K55" s="5">
        <v>2017</v>
      </c>
      <c r="L55" t="s">
        <v>25</v>
      </c>
    </row>
    <row r="56" spans="1:12" x14ac:dyDescent="0.3">
      <c r="A56" s="3">
        <v>42400</v>
      </c>
      <c r="B56" t="s">
        <v>1</v>
      </c>
      <c r="C56">
        <v>1</v>
      </c>
      <c r="D56" t="s">
        <v>17</v>
      </c>
      <c r="E56">
        <v>1</v>
      </c>
      <c r="F56" t="s">
        <v>10</v>
      </c>
      <c r="G56">
        <v>10.5</v>
      </c>
      <c r="H56">
        <v>48</v>
      </c>
      <c r="I56" s="5">
        <v>4</v>
      </c>
      <c r="J56" s="5" t="str">
        <f>VLOOKUP(I56,DC_key!C:D,2,FALSE)</f>
        <v>EAO</v>
      </c>
      <c r="K56" s="5">
        <v>2017</v>
      </c>
      <c r="L56" t="s">
        <v>25</v>
      </c>
    </row>
    <row r="57" spans="1:12" x14ac:dyDescent="0.3">
      <c r="A57" s="3">
        <v>42400</v>
      </c>
      <c r="B57" t="s">
        <v>1</v>
      </c>
      <c r="C57">
        <v>1</v>
      </c>
      <c r="D57" t="s">
        <v>17</v>
      </c>
      <c r="E57">
        <v>1</v>
      </c>
      <c r="F57" t="s">
        <v>11</v>
      </c>
      <c r="G57">
        <v>14.55</v>
      </c>
      <c r="H57">
        <v>24</v>
      </c>
      <c r="I57" s="5">
        <v>4</v>
      </c>
      <c r="J57" s="5" t="str">
        <f>VLOOKUP(I57,DC_key!C:D,2,FALSE)</f>
        <v>EAO</v>
      </c>
      <c r="K57" s="5">
        <v>2017</v>
      </c>
      <c r="L57" t="s">
        <v>25</v>
      </c>
    </row>
    <row r="58" spans="1:12" x14ac:dyDescent="0.3">
      <c r="A58" s="3">
        <v>42400</v>
      </c>
      <c r="B58" t="s">
        <v>1</v>
      </c>
      <c r="C58">
        <v>1</v>
      </c>
      <c r="D58" t="s">
        <v>17</v>
      </c>
      <c r="E58">
        <v>1</v>
      </c>
      <c r="F58" t="s">
        <v>15</v>
      </c>
      <c r="G58">
        <v>14.55</v>
      </c>
      <c r="H58">
        <v>0</v>
      </c>
      <c r="I58" s="5">
        <v>4</v>
      </c>
      <c r="J58" s="5" t="str">
        <f>VLOOKUP(I58,DC_key!C:D,2,FALSE)</f>
        <v>EAO</v>
      </c>
      <c r="K58" s="5">
        <v>2017</v>
      </c>
      <c r="L58" t="s">
        <v>25</v>
      </c>
    </row>
    <row r="59" spans="1:12" x14ac:dyDescent="0.3">
      <c r="A59" s="3">
        <v>42764</v>
      </c>
      <c r="B59" t="s">
        <v>1</v>
      </c>
      <c r="C59">
        <v>1</v>
      </c>
      <c r="D59" t="s">
        <v>17</v>
      </c>
      <c r="E59">
        <v>1</v>
      </c>
      <c r="F59" t="s">
        <v>5</v>
      </c>
      <c r="G59">
        <v>3.45</v>
      </c>
      <c r="H59">
        <f>24*7</f>
        <v>168</v>
      </c>
      <c r="I59" s="5">
        <v>4</v>
      </c>
      <c r="J59" s="5" t="str">
        <f>VLOOKUP(I59,DC_key!C:D,2,FALSE)</f>
        <v>EAO</v>
      </c>
      <c r="K59" s="5">
        <v>2017</v>
      </c>
      <c r="L59" t="s">
        <v>25</v>
      </c>
    </row>
    <row r="60" spans="1:12" x14ac:dyDescent="0.3">
      <c r="A60" s="3">
        <v>42764</v>
      </c>
      <c r="B60" t="s">
        <v>1</v>
      </c>
      <c r="C60">
        <v>1</v>
      </c>
      <c r="D60" t="s">
        <v>17</v>
      </c>
      <c r="E60">
        <v>1</v>
      </c>
      <c r="F60" t="s">
        <v>6</v>
      </c>
      <c r="G60">
        <v>4.57</v>
      </c>
      <c r="H60">
        <v>144</v>
      </c>
      <c r="I60" s="5">
        <v>4</v>
      </c>
      <c r="J60" s="5" t="str">
        <f>VLOOKUP(I60,DC_key!C:D,2,FALSE)</f>
        <v>EAO</v>
      </c>
      <c r="K60" s="5">
        <v>2017</v>
      </c>
      <c r="L60" t="s">
        <v>25</v>
      </c>
    </row>
    <row r="61" spans="1:12" x14ac:dyDescent="0.3">
      <c r="A61" s="3">
        <v>42764</v>
      </c>
      <c r="B61" t="s">
        <v>1</v>
      </c>
      <c r="C61">
        <v>1</v>
      </c>
      <c r="D61" t="s">
        <v>17</v>
      </c>
      <c r="E61">
        <v>1</v>
      </c>
      <c r="F61" t="s">
        <v>7</v>
      </c>
      <c r="G61">
        <v>5.31</v>
      </c>
      <c r="H61">
        <v>120</v>
      </c>
      <c r="I61" s="5">
        <v>4</v>
      </c>
      <c r="J61" s="5" t="str">
        <f>VLOOKUP(I61,DC_key!C:D,2,FALSE)</f>
        <v>EAO</v>
      </c>
      <c r="K61" s="5">
        <v>2017</v>
      </c>
      <c r="L61" t="s">
        <v>25</v>
      </c>
    </row>
    <row r="62" spans="1:12" x14ac:dyDescent="0.3">
      <c r="A62" s="3">
        <v>42764</v>
      </c>
      <c r="B62" t="s">
        <v>1</v>
      </c>
      <c r="C62">
        <v>1</v>
      </c>
      <c r="D62" t="s">
        <v>17</v>
      </c>
      <c r="E62">
        <v>1</v>
      </c>
      <c r="F62" t="s">
        <v>8</v>
      </c>
      <c r="G62">
        <v>5.88</v>
      </c>
      <c r="H62">
        <v>96</v>
      </c>
      <c r="I62" s="5">
        <v>4</v>
      </c>
      <c r="J62" s="5" t="str">
        <f>VLOOKUP(I62,DC_key!C:D,2,FALSE)</f>
        <v>EAO</v>
      </c>
      <c r="K62" s="5">
        <v>2017</v>
      </c>
      <c r="L62" t="s">
        <v>25</v>
      </c>
    </row>
    <row r="63" spans="1:12" x14ac:dyDescent="0.3">
      <c r="A63" s="3">
        <v>42764</v>
      </c>
      <c r="B63" t="s">
        <v>1</v>
      </c>
      <c r="C63">
        <v>1</v>
      </c>
      <c r="D63" t="s">
        <v>17</v>
      </c>
      <c r="E63">
        <v>1</v>
      </c>
      <c r="F63" t="s">
        <v>9</v>
      </c>
      <c r="G63">
        <v>7.92</v>
      </c>
      <c r="H63">
        <v>72</v>
      </c>
      <c r="I63" s="5">
        <v>4</v>
      </c>
      <c r="J63" s="5" t="str">
        <f>VLOOKUP(I63,DC_key!C:D,2,FALSE)</f>
        <v>EAO</v>
      </c>
      <c r="K63" s="5">
        <v>2017</v>
      </c>
      <c r="L63" t="s">
        <v>25</v>
      </c>
    </row>
    <row r="64" spans="1:12" x14ac:dyDescent="0.3">
      <c r="A64" s="3">
        <v>42764</v>
      </c>
      <c r="B64" t="s">
        <v>1</v>
      </c>
      <c r="C64">
        <v>1</v>
      </c>
      <c r="D64" t="s">
        <v>17</v>
      </c>
      <c r="E64">
        <v>1</v>
      </c>
      <c r="F64" t="s">
        <v>10</v>
      </c>
      <c r="G64">
        <v>9.4700000000000006</v>
      </c>
      <c r="H64">
        <v>48</v>
      </c>
      <c r="I64" s="5">
        <v>4</v>
      </c>
      <c r="J64" s="5" t="str">
        <f>VLOOKUP(I64,DC_key!C:D,2,FALSE)</f>
        <v>EAO</v>
      </c>
      <c r="K64" s="5">
        <v>2017</v>
      </c>
      <c r="L64" t="s">
        <v>25</v>
      </c>
    </row>
    <row r="65" spans="1:12" x14ac:dyDescent="0.3">
      <c r="A65" s="3">
        <v>42764</v>
      </c>
      <c r="B65" t="s">
        <v>1</v>
      </c>
      <c r="C65">
        <v>1</v>
      </c>
      <c r="D65" t="s">
        <v>17</v>
      </c>
      <c r="E65">
        <v>1</v>
      </c>
      <c r="F65" t="s">
        <v>11</v>
      </c>
      <c r="G65">
        <v>14.01</v>
      </c>
      <c r="H65">
        <v>24</v>
      </c>
      <c r="I65" s="5">
        <v>4</v>
      </c>
      <c r="J65" s="5" t="str">
        <f>VLOOKUP(I65,DC_key!C:D,2,FALSE)</f>
        <v>EAO</v>
      </c>
      <c r="K65" s="5">
        <v>2017</v>
      </c>
      <c r="L65" t="s">
        <v>25</v>
      </c>
    </row>
    <row r="66" spans="1:12" x14ac:dyDescent="0.3">
      <c r="A66" s="3">
        <v>42764</v>
      </c>
      <c r="B66" t="s">
        <v>1</v>
      </c>
      <c r="C66">
        <v>1</v>
      </c>
      <c r="D66" t="s">
        <v>17</v>
      </c>
      <c r="E66">
        <v>1</v>
      </c>
      <c r="F66" t="s">
        <v>15</v>
      </c>
      <c r="G66">
        <v>14.01</v>
      </c>
      <c r="H66">
        <v>0</v>
      </c>
      <c r="I66" s="5">
        <v>4</v>
      </c>
      <c r="J66" s="5" t="str">
        <f>VLOOKUP(I66,DC_key!C:D,2,FALSE)</f>
        <v>EAO</v>
      </c>
      <c r="K66" s="5">
        <v>2017</v>
      </c>
      <c r="L66" t="s">
        <v>25</v>
      </c>
    </row>
    <row r="67" spans="1:12" x14ac:dyDescent="0.3">
      <c r="A67" s="3">
        <v>42400</v>
      </c>
      <c r="B67" t="s">
        <v>1</v>
      </c>
      <c r="C67">
        <v>1</v>
      </c>
      <c r="D67" t="s">
        <v>17</v>
      </c>
      <c r="E67">
        <v>1</v>
      </c>
      <c r="F67" t="s">
        <v>5</v>
      </c>
      <c r="G67">
        <v>4.76</v>
      </c>
      <c r="H67">
        <f>168</f>
        <v>168</v>
      </c>
      <c r="I67" s="5">
        <v>5</v>
      </c>
      <c r="J67" s="5" t="str">
        <f>VLOOKUP(I67,DC_key!C:D,2,FALSE)</f>
        <v>ODC</v>
      </c>
      <c r="K67" s="5">
        <v>2017</v>
      </c>
      <c r="L67" t="s">
        <v>25</v>
      </c>
    </row>
    <row r="68" spans="1:12" x14ac:dyDescent="0.3">
      <c r="A68" s="3">
        <v>42400</v>
      </c>
      <c r="B68" t="s">
        <v>1</v>
      </c>
      <c r="C68">
        <v>1</v>
      </c>
      <c r="D68" t="s">
        <v>17</v>
      </c>
      <c r="E68">
        <v>1</v>
      </c>
      <c r="F68" t="s">
        <v>6</v>
      </c>
      <c r="G68">
        <v>5.54</v>
      </c>
      <c r="H68">
        <v>144</v>
      </c>
      <c r="I68" s="5">
        <v>5</v>
      </c>
      <c r="J68" s="5" t="str">
        <f>VLOOKUP(I68,DC_key!C:D,2,FALSE)</f>
        <v>ODC</v>
      </c>
      <c r="K68" s="5">
        <v>2017</v>
      </c>
      <c r="L68" t="s">
        <v>25</v>
      </c>
    </row>
    <row r="69" spans="1:12" x14ac:dyDescent="0.3">
      <c r="A69" s="3">
        <v>42400</v>
      </c>
      <c r="B69" t="s">
        <v>1</v>
      </c>
      <c r="C69">
        <v>1</v>
      </c>
      <c r="D69" t="s">
        <v>17</v>
      </c>
      <c r="E69">
        <v>1</v>
      </c>
      <c r="F69" t="s">
        <v>7</v>
      </c>
      <c r="G69">
        <v>6.29</v>
      </c>
      <c r="H69">
        <v>120</v>
      </c>
      <c r="I69" s="5">
        <v>5</v>
      </c>
      <c r="J69" s="5" t="str">
        <f>VLOOKUP(I69,DC_key!C:D,2,FALSE)</f>
        <v>ODC</v>
      </c>
      <c r="K69" s="5">
        <v>2017</v>
      </c>
      <c r="L69" t="s">
        <v>25</v>
      </c>
    </row>
    <row r="70" spans="1:12" x14ac:dyDescent="0.3">
      <c r="A70" s="3">
        <v>42400</v>
      </c>
      <c r="B70" t="s">
        <v>1</v>
      </c>
      <c r="C70">
        <v>1</v>
      </c>
      <c r="D70" t="s">
        <v>17</v>
      </c>
      <c r="E70">
        <v>1</v>
      </c>
      <c r="F70" t="s">
        <v>8</v>
      </c>
      <c r="G70">
        <v>6.73</v>
      </c>
      <c r="H70">
        <v>96</v>
      </c>
      <c r="I70" s="5">
        <v>5</v>
      </c>
      <c r="J70" s="5" t="str">
        <f>VLOOKUP(I70,DC_key!C:D,2,FALSE)</f>
        <v>ODC</v>
      </c>
      <c r="K70" s="5">
        <v>2017</v>
      </c>
      <c r="L70" t="s">
        <v>25</v>
      </c>
    </row>
    <row r="71" spans="1:12" x14ac:dyDescent="0.3">
      <c r="A71" s="3">
        <v>42400</v>
      </c>
      <c r="B71" t="s">
        <v>1</v>
      </c>
      <c r="C71">
        <v>1</v>
      </c>
      <c r="D71" t="s">
        <v>17</v>
      </c>
      <c r="E71">
        <v>1</v>
      </c>
      <c r="F71" t="s">
        <v>9</v>
      </c>
      <c r="G71">
        <v>8.92</v>
      </c>
      <c r="H71">
        <v>72</v>
      </c>
      <c r="I71" s="5">
        <v>5</v>
      </c>
      <c r="J71" s="5" t="str">
        <f>VLOOKUP(I71,DC_key!C:D,2,FALSE)</f>
        <v>ODC</v>
      </c>
      <c r="K71" s="5">
        <v>2017</v>
      </c>
      <c r="L71" t="s">
        <v>25</v>
      </c>
    </row>
    <row r="72" spans="1:12" x14ac:dyDescent="0.3">
      <c r="A72" s="3">
        <v>42400</v>
      </c>
      <c r="B72" t="s">
        <v>1</v>
      </c>
      <c r="C72">
        <v>1</v>
      </c>
      <c r="D72" t="s">
        <v>17</v>
      </c>
      <c r="E72">
        <v>1</v>
      </c>
      <c r="F72" t="s">
        <v>10</v>
      </c>
      <c r="G72">
        <v>10.5</v>
      </c>
      <c r="H72">
        <v>48</v>
      </c>
      <c r="I72" s="5">
        <v>5</v>
      </c>
      <c r="J72" s="5" t="str">
        <f>VLOOKUP(I72,DC_key!C:D,2,FALSE)</f>
        <v>ODC</v>
      </c>
      <c r="K72" s="5">
        <v>2017</v>
      </c>
      <c r="L72" t="s">
        <v>25</v>
      </c>
    </row>
    <row r="73" spans="1:12" x14ac:dyDescent="0.3">
      <c r="A73" s="3">
        <v>42400</v>
      </c>
      <c r="B73" t="s">
        <v>1</v>
      </c>
      <c r="C73">
        <v>1</v>
      </c>
      <c r="D73" t="s">
        <v>17</v>
      </c>
      <c r="E73">
        <v>1</v>
      </c>
      <c r="F73" t="s">
        <v>11</v>
      </c>
      <c r="G73">
        <v>14.55</v>
      </c>
      <c r="H73">
        <v>24</v>
      </c>
      <c r="I73" s="5">
        <v>5</v>
      </c>
      <c r="J73" s="5" t="str">
        <f>VLOOKUP(I73,DC_key!C:D,2,FALSE)</f>
        <v>ODC</v>
      </c>
      <c r="K73" s="5">
        <v>2017</v>
      </c>
      <c r="L73" t="s">
        <v>25</v>
      </c>
    </row>
    <row r="74" spans="1:12" x14ac:dyDescent="0.3">
      <c r="A74" s="3">
        <v>42400</v>
      </c>
      <c r="B74" t="s">
        <v>1</v>
      </c>
      <c r="C74">
        <v>1</v>
      </c>
      <c r="D74" t="s">
        <v>17</v>
      </c>
      <c r="E74">
        <v>1</v>
      </c>
      <c r="F74" t="s">
        <v>15</v>
      </c>
      <c r="G74">
        <v>14.55</v>
      </c>
      <c r="H74">
        <v>0</v>
      </c>
      <c r="I74" s="5">
        <v>5</v>
      </c>
      <c r="J74" s="5" t="str">
        <f>VLOOKUP(I74,DC_key!C:D,2,FALSE)</f>
        <v>ODC</v>
      </c>
      <c r="K74" s="5">
        <v>2017</v>
      </c>
      <c r="L74" t="s">
        <v>25</v>
      </c>
    </row>
    <row r="75" spans="1:12" x14ac:dyDescent="0.3">
      <c r="A75" s="3">
        <v>42764</v>
      </c>
      <c r="B75" t="s">
        <v>1</v>
      </c>
      <c r="C75">
        <v>1</v>
      </c>
      <c r="D75" t="s">
        <v>17</v>
      </c>
      <c r="E75">
        <v>1</v>
      </c>
      <c r="F75" t="s">
        <v>5</v>
      </c>
      <c r="G75">
        <v>3.45</v>
      </c>
      <c r="H75">
        <f>24*7</f>
        <v>168</v>
      </c>
      <c r="I75" s="5">
        <v>5</v>
      </c>
      <c r="J75" s="5" t="str">
        <f>VLOOKUP(I75,DC_key!C:D,2,FALSE)</f>
        <v>ODC</v>
      </c>
      <c r="K75" s="5">
        <v>2017</v>
      </c>
      <c r="L75" t="s">
        <v>25</v>
      </c>
    </row>
    <row r="76" spans="1:12" x14ac:dyDescent="0.3">
      <c r="A76" s="3">
        <v>42764</v>
      </c>
      <c r="B76" t="s">
        <v>1</v>
      </c>
      <c r="C76">
        <v>1</v>
      </c>
      <c r="D76" t="s">
        <v>17</v>
      </c>
      <c r="E76">
        <v>1</v>
      </c>
      <c r="F76" t="s">
        <v>6</v>
      </c>
      <c r="G76">
        <v>4.57</v>
      </c>
      <c r="H76">
        <v>144</v>
      </c>
      <c r="I76" s="5">
        <v>5</v>
      </c>
      <c r="J76" s="5" t="str">
        <f>VLOOKUP(I76,DC_key!C:D,2,FALSE)</f>
        <v>ODC</v>
      </c>
      <c r="K76" s="5">
        <v>2017</v>
      </c>
      <c r="L76" t="s">
        <v>25</v>
      </c>
    </row>
    <row r="77" spans="1:12" x14ac:dyDescent="0.3">
      <c r="A77" s="3">
        <v>42764</v>
      </c>
      <c r="B77" t="s">
        <v>1</v>
      </c>
      <c r="C77">
        <v>1</v>
      </c>
      <c r="D77" t="s">
        <v>17</v>
      </c>
      <c r="E77">
        <v>1</v>
      </c>
      <c r="F77" t="s">
        <v>7</v>
      </c>
      <c r="G77">
        <v>5.31</v>
      </c>
      <c r="H77">
        <v>120</v>
      </c>
      <c r="I77" s="5">
        <v>5</v>
      </c>
      <c r="J77" s="5" t="str">
        <f>VLOOKUP(I77,DC_key!C:D,2,FALSE)</f>
        <v>ODC</v>
      </c>
      <c r="K77" s="5">
        <v>2017</v>
      </c>
      <c r="L77" t="s">
        <v>25</v>
      </c>
    </row>
    <row r="78" spans="1:12" x14ac:dyDescent="0.3">
      <c r="A78" s="3">
        <v>42764</v>
      </c>
      <c r="B78" t="s">
        <v>1</v>
      </c>
      <c r="C78">
        <v>1</v>
      </c>
      <c r="D78" t="s">
        <v>17</v>
      </c>
      <c r="E78">
        <v>1</v>
      </c>
      <c r="F78" t="s">
        <v>8</v>
      </c>
      <c r="G78">
        <v>5.88</v>
      </c>
      <c r="H78">
        <v>96</v>
      </c>
      <c r="I78" s="5">
        <v>5</v>
      </c>
      <c r="J78" s="5" t="str">
        <f>VLOOKUP(I78,DC_key!C:D,2,FALSE)</f>
        <v>ODC</v>
      </c>
      <c r="K78" s="5">
        <v>2017</v>
      </c>
      <c r="L78" t="s">
        <v>25</v>
      </c>
    </row>
    <row r="79" spans="1:12" x14ac:dyDescent="0.3">
      <c r="A79" s="3">
        <v>42764</v>
      </c>
      <c r="B79" t="s">
        <v>1</v>
      </c>
      <c r="C79">
        <v>1</v>
      </c>
      <c r="D79" t="s">
        <v>17</v>
      </c>
      <c r="E79">
        <v>1</v>
      </c>
      <c r="F79" t="s">
        <v>9</v>
      </c>
      <c r="G79">
        <v>7.92</v>
      </c>
      <c r="H79">
        <v>72</v>
      </c>
      <c r="I79" s="5">
        <v>5</v>
      </c>
      <c r="J79" s="5" t="str">
        <f>VLOOKUP(I79,DC_key!C:D,2,FALSE)</f>
        <v>ODC</v>
      </c>
      <c r="K79" s="5">
        <v>2017</v>
      </c>
      <c r="L79" t="s">
        <v>25</v>
      </c>
    </row>
    <row r="80" spans="1:12" x14ac:dyDescent="0.3">
      <c r="A80" s="3">
        <v>42764</v>
      </c>
      <c r="B80" t="s">
        <v>1</v>
      </c>
      <c r="C80">
        <v>1</v>
      </c>
      <c r="D80" t="s">
        <v>17</v>
      </c>
      <c r="E80">
        <v>1</v>
      </c>
      <c r="F80" t="s">
        <v>10</v>
      </c>
      <c r="G80">
        <v>9.4700000000000006</v>
      </c>
      <c r="H80">
        <v>48</v>
      </c>
      <c r="I80" s="5">
        <v>5</v>
      </c>
      <c r="J80" s="5" t="str">
        <f>VLOOKUP(I80,DC_key!C:D,2,FALSE)</f>
        <v>ODC</v>
      </c>
      <c r="K80" s="5">
        <v>2017</v>
      </c>
      <c r="L80" t="s">
        <v>25</v>
      </c>
    </row>
    <row r="81" spans="1:12" x14ac:dyDescent="0.3">
      <c r="A81" s="3">
        <v>42764</v>
      </c>
      <c r="B81" t="s">
        <v>1</v>
      </c>
      <c r="C81">
        <v>1</v>
      </c>
      <c r="D81" t="s">
        <v>17</v>
      </c>
      <c r="E81">
        <v>1</v>
      </c>
      <c r="F81" t="s">
        <v>11</v>
      </c>
      <c r="G81">
        <v>14.01</v>
      </c>
      <c r="H81">
        <v>24</v>
      </c>
      <c r="I81" s="5">
        <v>5</v>
      </c>
      <c r="J81" s="5" t="str">
        <f>VLOOKUP(I81,DC_key!C:D,2,FALSE)</f>
        <v>ODC</v>
      </c>
      <c r="K81" s="5">
        <v>2017</v>
      </c>
      <c r="L81" t="s">
        <v>25</v>
      </c>
    </row>
    <row r="82" spans="1:12" x14ac:dyDescent="0.3">
      <c r="A82" s="3">
        <v>42764</v>
      </c>
      <c r="B82" t="s">
        <v>1</v>
      </c>
      <c r="C82">
        <v>1</v>
      </c>
      <c r="D82" t="s">
        <v>17</v>
      </c>
      <c r="E82">
        <v>1</v>
      </c>
      <c r="F82" t="s">
        <v>15</v>
      </c>
      <c r="G82">
        <v>14.01</v>
      </c>
      <c r="H82">
        <v>0</v>
      </c>
      <c r="I82" s="5">
        <v>5</v>
      </c>
      <c r="J82" s="5" t="str">
        <f>VLOOKUP(I82,DC_key!C:D,2,FALSE)</f>
        <v>ODC</v>
      </c>
      <c r="K82" s="5">
        <v>2017</v>
      </c>
      <c r="L82" t="s">
        <v>25</v>
      </c>
    </row>
    <row r="83" spans="1:12" x14ac:dyDescent="0.3">
      <c r="A83" s="3">
        <v>42400</v>
      </c>
      <c r="B83" t="s">
        <v>1</v>
      </c>
      <c r="C83">
        <v>1</v>
      </c>
      <c r="D83" t="s">
        <v>17</v>
      </c>
      <c r="E83">
        <v>1</v>
      </c>
      <c r="F83" t="s">
        <v>5</v>
      </c>
      <c r="G83">
        <v>4.76</v>
      </c>
      <c r="H83">
        <f>168</f>
        <v>168</v>
      </c>
      <c r="I83" s="5">
        <v>6</v>
      </c>
      <c r="J83" s="5" t="str">
        <f>VLOOKUP(I83,DC_key!C:D,2,FALSE)</f>
        <v>WEO</v>
      </c>
      <c r="K83" s="5">
        <v>2017</v>
      </c>
      <c r="L83" t="s">
        <v>25</v>
      </c>
    </row>
    <row r="84" spans="1:12" x14ac:dyDescent="0.3">
      <c r="A84" s="3">
        <v>42400</v>
      </c>
      <c r="B84" t="s">
        <v>1</v>
      </c>
      <c r="C84">
        <v>1</v>
      </c>
      <c r="D84" t="s">
        <v>17</v>
      </c>
      <c r="E84">
        <v>1</v>
      </c>
      <c r="F84" t="s">
        <v>6</v>
      </c>
      <c r="G84">
        <v>5.54</v>
      </c>
      <c r="H84">
        <v>144</v>
      </c>
      <c r="I84" s="5">
        <v>6</v>
      </c>
      <c r="J84" s="5" t="str">
        <f>VLOOKUP(I84,DC_key!C:D,2,FALSE)</f>
        <v>WEO</v>
      </c>
      <c r="K84" s="5">
        <v>2017</v>
      </c>
      <c r="L84" t="s">
        <v>25</v>
      </c>
    </row>
    <row r="85" spans="1:12" x14ac:dyDescent="0.3">
      <c r="A85" s="3">
        <v>42400</v>
      </c>
      <c r="B85" t="s">
        <v>1</v>
      </c>
      <c r="C85">
        <v>1</v>
      </c>
      <c r="D85" t="s">
        <v>17</v>
      </c>
      <c r="E85">
        <v>1</v>
      </c>
      <c r="F85" t="s">
        <v>7</v>
      </c>
      <c r="G85">
        <v>6.29</v>
      </c>
      <c r="H85">
        <v>120</v>
      </c>
      <c r="I85" s="5">
        <v>6</v>
      </c>
      <c r="J85" s="5" t="str">
        <f>VLOOKUP(I85,DC_key!C:D,2,FALSE)</f>
        <v>WEO</v>
      </c>
      <c r="K85" s="5">
        <v>2017</v>
      </c>
      <c r="L85" t="s">
        <v>25</v>
      </c>
    </row>
    <row r="86" spans="1:12" x14ac:dyDescent="0.3">
      <c r="A86" s="3">
        <v>42400</v>
      </c>
      <c r="B86" t="s">
        <v>1</v>
      </c>
      <c r="C86">
        <v>1</v>
      </c>
      <c r="D86" t="s">
        <v>17</v>
      </c>
      <c r="E86">
        <v>1</v>
      </c>
      <c r="F86" t="s">
        <v>8</v>
      </c>
      <c r="G86">
        <v>6.73</v>
      </c>
      <c r="H86">
        <v>96</v>
      </c>
      <c r="I86" s="5">
        <v>6</v>
      </c>
      <c r="J86" s="5" t="str">
        <f>VLOOKUP(I86,DC_key!C:D,2,FALSE)</f>
        <v>WEO</v>
      </c>
      <c r="K86" s="5">
        <v>2017</v>
      </c>
      <c r="L86" t="s">
        <v>25</v>
      </c>
    </row>
    <row r="87" spans="1:12" x14ac:dyDescent="0.3">
      <c r="A87" s="3">
        <v>42400</v>
      </c>
      <c r="B87" t="s">
        <v>1</v>
      </c>
      <c r="C87">
        <v>1</v>
      </c>
      <c r="D87" t="s">
        <v>17</v>
      </c>
      <c r="E87">
        <v>1</v>
      </c>
      <c r="F87" t="s">
        <v>9</v>
      </c>
      <c r="G87">
        <v>8.92</v>
      </c>
      <c r="H87">
        <v>72</v>
      </c>
      <c r="I87" s="5">
        <v>6</v>
      </c>
      <c r="J87" s="5" t="str">
        <f>VLOOKUP(I87,DC_key!C:D,2,FALSE)</f>
        <v>WEO</v>
      </c>
      <c r="K87" s="5">
        <v>2017</v>
      </c>
      <c r="L87" t="s">
        <v>25</v>
      </c>
    </row>
    <row r="88" spans="1:12" x14ac:dyDescent="0.3">
      <c r="A88" s="3">
        <v>42400</v>
      </c>
      <c r="B88" t="s">
        <v>1</v>
      </c>
      <c r="C88">
        <v>1</v>
      </c>
      <c r="D88" t="s">
        <v>17</v>
      </c>
      <c r="E88">
        <v>1</v>
      </c>
      <c r="F88" t="s">
        <v>10</v>
      </c>
      <c r="G88">
        <v>10.5</v>
      </c>
      <c r="H88">
        <v>48</v>
      </c>
      <c r="I88" s="5">
        <v>6</v>
      </c>
      <c r="J88" s="5" t="str">
        <f>VLOOKUP(I88,DC_key!C:D,2,FALSE)</f>
        <v>WEO</v>
      </c>
      <c r="K88" s="5">
        <v>2017</v>
      </c>
      <c r="L88" t="s">
        <v>25</v>
      </c>
    </row>
    <row r="89" spans="1:12" x14ac:dyDescent="0.3">
      <c r="A89" s="3">
        <v>42400</v>
      </c>
      <c r="B89" t="s">
        <v>1</v>
      </c>
      <c r="C89">
        <v>1</v>
      </c>
      <c r="D89" t="s">
        <v>17</v>
      </c>
      <c r="E89">
        <v>1</v>
      </c>
      <c r="F89" t="s">
        <v>11</v>
      </c>
      <c r="G89">
        <v>14.55</v>
      </c>
      <c r="H89">
        <v>24</v>
      </c>
      <c r="I89" s="5">
        <v>6</v>
      </c>
      <c r="J89" s="5" t="str">
        <f>VLOOKUP(I89,DC_key!C:D,2,FALSE)</f>
        <v>WEO</v>
      </c>
      <c r="K89" s="5">
        <v>2017</v>
      </c>
      <c r="L89" t="s">
        <v>25</v>
      </c>
    </row>
    <row r="90" spans="1:12" x14ac:dyDescent="0.3">
      <c r="A90" s="3">
        <v>42400</v>
      </c>
      <c r="B90" t="s">
        <v>1</v>
      </c>
      <c r="C90">
        <v>1</v>
      </c>
      <c r="D90" t="s">
        <v>17</v>
      </c>
      <c r="E90">
        <v>1</v>
      </c>
      <c r="F90" t="s">
        <v>15</v>
      </c>
      <c r="G90">
        <v>14.55</v>
      </c>
      <c r="H90">
        <v>0</v>
      </c>
      <c r="I90" s="5">
        <v>6</v>
      </c>
      <c r="J90" s="5" t="str">
        <f>VLOOKUP(I90,DC_key!C:D,2,FALSE)</f>
        <v>WEO</v>
      </c>
      <c r="K90" s="5">
        <v>2017</v>
      </c>
      <c r="L90" t="s">
        <v>25</v>
      </c>
    </row>
    <row r="91" spans="1:12" x14ac:dyDescent="0.3">
      <c r="A91" s="3">
        <v>42764</v>
      </c>
      <c r="B91" t="s">
        <v>1</v>
      </c>
      <c r="C91">
        <v>1</v>
      </c>
      <c r="D91" t="s">
        <v>17</v>
      </c>
      <c r="E91">
        <v>1</v>
      </c>
      <c r="F91" t="s">
        <v>5</v>
      </c>
      <c r="G91">
        <v>3.45</v>
      </c>
      <c r="H91">
        <f>24*7</f>
        <v>168</v>
      </c>
      <c r="I91" s="5">
        <v>6</v>
      </c>
      <c r="J91" s="5" t="str">
        <f>VLOOKUP(I91,DC_key!C:D,2,FALSE)</f>
        <v>WEO</v>
      </c>
      <c r="K91" s="5">
        <v>2017</v>
      </c>
      <c r="L91" t="s">
        <v>25</v>
      </c>
    </row>
    <row r="92" spans="1:12" x14ac:dyDescent="0.3">
      <c r="A92" s="3">
        <v>42764</v>
      </c>
      <c r="B92" t="s">
        <v>1</v>
      </c>
      <c r="C92">
        <v>1</v>
      </c>
      <c r="D92" t="s">
        <v>17</v>
      </c>
      <c r="E92">
        <v>1</v>
      </c>
      <c r="F92" t="s">
        <v>6</v>
      </c>
      <c r="G92">
        <v>4.57</v>
      </c>
      <c r="H92">
        <v>144</v>
      </c>
      <c r="I92" s="5">
        <v>6</v>
      </c>
      <c r="J92" s="5" t="str">
        <f>VLOOKUP(I92,DC_key!C:D,2,FALSE)</f>
        <v>WEO</v>
      </c>
      <c r="K92" s="5">
        <v>2017</v>
      </c>
      <c r="L92" t="s">
        <v>25</v>
      </c>
    </row>
    <row r="93" spans="1:12" x14ac:dyDescent="0.3">
      <c r="A93" s="3">
        <v>42764</v>
      </c>
      <c r="B93" t="s">
        <v>1</v>
      </c>
      <c r="C93">
        <v>1</v>
      </c>
      <c r="D93" t="s">
        <v>17</v>
      </c>
      <c r="E93">
        <v>1</v>
      </c>
      <c r="F93" t="s">
        <v>7</v>
      </c>
      <c r="G93">
        <v>5.31</v>
      </c>
      <c r="H93">
        <v>120</v>
      </c>
      <c r="I93" s="5">
        <v>6</v>
      </c>
      <c r="J93" s="5" t="str">
        <f>VLOOKUP(I93,DC_key!C:D,2,FALSE)</f>
        <v>WEO</v>
      </c>
      <c r="K93" s="5">
        <v>2017</v>
      </c>
      <c r="L93" t="s">
        <v>25</v>
      </c>
    </row>
    <row r="94" spans="1:12" x14ac:dyDescent="0.3">
      <c r="A94" s="3">
        <v>42764</v>
      </c>
      <c r="B94" t="s">
        <v>1</v>
      </c>
      <c r="C94">
        <v>1</v>
      </c>
      <c r="D94" t="s">
        <v>17</v>
      </c>
      <c r="E94">
        <v>1</v>
      </c>
      <c r="F94" t="s">
        <v>8</v>
      </c>
      <c r="G94">
        <v>5.88</v>
      </c>
      <c r="H94">
        <v>96</v>
      </c>
      <c r="I94" s="5">
        <v>6</v>
      </c>
      <c r="J94" s="5" t="str">
        <f>VLOOKUP(I94,DC_key!C:D,2,FALSE)</f>
        <v>WEO</v>
      </c>
      <c r="K94" s="5">
        <v>2017</v>
      </c>
      <c r="L94" t="s">
        <v>25</v>
      </c>
    </row>
    <row r="95" spans="1:12" x14ac:dyDescent="0.3">
      <c r="A95" s="3">
        <v>42764</v>
      </c>
      <c r="B95" t="s">
        <v>1</v>
      </c>
      <c r="C95">
        <v>1</v>
      </c>
      <c r="D95" t="s">
        <v>17</v>
      </c>
      <c r="E95">
        <v>1</v>
      </c>
      <c r="F95" t="s">
        <v>9</v>
      </c>
      <c r="G95">
        <v>7.92</v>
      </c>
      <c r="H95">
        <v>72</v>
      </c>
      <c r="I95" s="5">
        <v>6</v>
      </c>
      <c r="J95" s="5" t="str">
        <f>VLOOKUP(I95,DC_key!C:D,2,FALSE)</f>
        <v>WEO</v>
      </c>
      <c r="K95" s="5">
        <v>2017</v>
      </c>
      <c r="L95" t="s">
        <v>25</v>
      </c>
    </row>
    <row r="96" spans="1:12" x14ac:dyDescent="0.3">
      <c r="A96" s="3">
        <v>42764</v>
      </c>
      <c r="B96" t="s">
        <v>1</v>
      </c>
      <c r="C96">
        <v>1</v>
      </c>
      <c r="D96" t="s">
        <v>17</v>
      </c>
      <c r="E96">
        <v>1</v>
      </c>
      <c r="F96" t="s">
        <v>10</v>
      </c>
      <c r="G96">
        <v>9.4700000000000006</v>
      </c>
      <c r="H96">
        <v>48</v>
      </c>
      <c r="I96" s="5">
        <v>6</v>
      </c>
      <c r="J96" s="5" t="str">
        <f>VLOOKUP(I96,DC_key!C:D,2,FALSE)</f>
        <v>WEO</v>
      </c>
      <c r="K96" s="5">
        <v>2017</v>
      </c>
      <c r="L96" t="s">
        <v>25</v>
      </c>
    </row>
    <row r="97" spans="1:12" x14ac:dyDescent="0.3">
      <c r="A97" s="3">
        <v>42764</v>
      </c>
      <c r="B97" t="s">
        <v>1</v>
      </c>
      <c r="C97">
        <v>1</v>
      </c>
      <c r="D97" t="s">
        <v>17</v>
      </c>
      <c r="E97">
        <v>1</v>
      </c>
      <c r="F97" t="s">
        <v>11</v>
      </c>
      <c r="G97">
        <v>14.01</v>
      </c>
      <c r="H97">
        <v>24</v>
      </c>
      <c r="I97" s="5">
        <v>6</v>
      </c>
      <c r="J97" s="5" t="str">
        <f>VLOOKUP(I97,DC_key!C:D,2,FALSE)</f>
        <v>WEO</v>
      </c>
      <c r="K97" s="5">
        <v>2017</v>
      </c>
      <c r="L97" t="s">
        <v>25</v>
      </c>
    </row>
    <row r="98" spans="1:12" x14ac:dyDescent="0.3">
      <c r="A98" s="3">
        <v>42764</v>
      </c>
      <c r="B98" t="s">
        <v>1</v>
      </c>
      <c r="C98">
        <v>1</v>
      </c>
      <c r="D98" t="s">
        <v>17</v>
      </c>
      <c r="E98">
        <v>1</v>
      </c>
      <c r="F98" t="s">
        <v>15</v>
      </c>
      <c r="G98">
        <v>14.01</v>
      </c>
      <c r="H98">
        <v>0</v>
      </c>
      <c r="I98" s="5">
        <v>6</v>
      </c>
      <c r="J98" s="5" t="str">
        <f>VLOOKUP(I98,DC_key!C:D,2,FALSE)</f>
        <v>WEO</v>
      </c>
      <c r="K98" s="5">
        <v>2017</v>
      </c>
      <c r="L98" t="s">
        <v>25</v>
      </c>
    </row>
    <row r="99" spans="1:12" x14ac:dyDescent="0.3">
      <c r="A99" s="3">
        <v>43135</v>
      </c>
      <c r="B99" t="s">
        <v>1</v>
      </c>
      <c r="C99">
        <v>1</v>
      </c>
      <c r="D99" t="s">
        <v>17</v>
      </c>
      <c r="E99">
        <v>1</v>
      </c>
      <c r="F99" t="s">
        <v>46</v>
      </c>
      <c r="G99">
        <v>4.01</v>
      </c>
      <c r="H99">
        <v>264</v>
      </c>
      <c r="I99" s="5">
        <v>2</v>
      </c>
      <c r="J99" s="5" t="s">
        <v>32</v>
      </c>
      <c r="K99" s="5">
        <v>2018</v>
      </c>
      <c r="L99" t="s">
        <v>25</v>
      </c>
    </row>
    <row r="100" spans="1:12" x14ac:dyDescent="0.3">
      <c r="A100" s="3">
        <v>43135</v>
      </c>
      <c r="B100" t="s">
        <v>1</v>
      </c>
      <c r="C100">
        <v>1</v>
      </c>
      <c r="D100" t="s">
        <v>17</v>
      </c>
      <c r="E100">
        <v>1</v>
      </c>
      <c r="F100" t="s">
        <v>45</v>
      </c>
      <c r="G100">
        <v>4.07</v>
      </c>
      <c r="H100">
        <v>240</v>
      </c>
      <c r="I100" s="5">
        <v>2</v>
      </c>
      <c r="J100" s="5" t="s">
        <v>32</v>
      </c>
      <c r="K100" s="5">
        <v>2018</v>
      </c>
      <c r="L100" t="s">
        <v>25</v>
      </c>
    </row>
    <row r="101" spans="1:12" x14ac:dyDescent="0.3">
      <c r="A101" s="3">
        <v>43135</v>
      </c>
      <c r="B101" t="s">
        <v>1</v>
      </c>
      <c r="C101">
        <v>1</v>
      </c>
      <c r="D101" t="s">
        <v>17</v>
      </c>
      <c r="E101">
        <v>1</v>
      </c>
      <c r="F101" t="s">
        <v>44</v>
      </c>
      <c r="G101">
        <v>4.0199999999999996</v>
      </c>
      <c r="H101">
        <v>216</v>
      </c>
      <c r="I101" s="5">
        <v>2</v>
      </c>
      <c r="J101" s="5" t="s">
        <v>32</v>
      </c>
      <c r="K101" s="5">
        <v>2018</v>
      </c>
      <c r="L101" t="s">
        <v>25</v>
      </c>
    </row>
    <row r="102" spans="1:12" x14ac:dyDescent="0.3">
      <c r="A102" s="3">
        <v>43135</v>
      </c>
      <c r="B102" t="s">
        <v>1</v>
      </c>
      <c r="C102">
        <v>1</v>
      </c>
      <c r="D102" t="s">
        <v>17</v>
      </c>
      <c r="E102">
        <v>1</v>
      </c>
      <c r="F102" t="s">
        <v>43</v>
      </c>
      <c r="G102">
        <v>4.12</v>
      </c>
      <c r="H102">
        <v>192</v>
      </c>
      <c r="I102" s="5">
        <v>2</v>
      </c>
      <c r="J102" s="5" t="s">
        <v>32</v>
      </c>
      <c r="K102" s="5">
        <v>2018</v>
      </c>
      <c r="L102" t="s">
        <v>25</v>
      </c>
    </row>
    <row r="103" spans="1:12" x14ac:dyDescent="0.3">
      <c r="A103" s="3">
        <v>43135</v>
      </c>
      <c r="B103" t="s">
        <v>1</v>
      </c>
      <c r="C103">
        <v>1</v>
      </c>
      <c r="D103" t="s">
        <v>17</v>
      </c>
      <c r="E103">
        <v>1</v>
      </c>
      <c r="F103" t="s">
        <v>5</v>
      </c>
      <c r="G103">
        <v>4.3</v>
      </c>
      <c r="H103">
        <v>168</v>
      </c>
      <c r="I103" s="5">
        <v>2</v>
      </c>
      <c r="J103" s="5" t="s">
        <v>32</v>
      </c>
      <c r="K103" s="5">
        <v>2018</v>
      </c>
      <c r="L103" t="s">
        <v>25</v>
      </c>
    </row>
    <row r="104" spans="1:12" x14ac:dyDescent="0.3">
      <c r="A104" s="3">
        <v>43135</v>
      </c>
      <c r="B104" t="s">
        <v>1</v>
      </c>
      <c r="C104">
        <v>1</v>
      </c>
      <c r="D104" t="s">
        <v>17</v>
      </c>
      <c r="E104">
        <v>1</v>
      </c>
      <c r="F104" t="s">
        <v>6</v>
      </c>
      <c r="G104">
        <v>4.95</v>
      </c>
      <c r="H104">
        <v>144</v>
      </c>
      <c r="I104" s="5">
        <v>2</v>
      </c>
      <c r="J104" s="5" t="s">
        <v>32</v>
      </c>
      <c r="K104" s="5">
        <v>2018</v>
      </c>
      <c r="L104" t="s">
        <v>25</v>
      </c>
    </row>
    <row r="105" spans="1:12" x14ac:dyDescent="0.3">
      <c r="A105" s="4">
        <v>43135</v>
      </c>
      <c r="B105" s="5" t="s">
        <v>1</v>
      </c>
      <c r="C105" s="5">
        <v>1</v>
      </c>
      <c r="D105" s="5" t="s">
        <v>17</v>
      </c>
      <c r="E105" s="5">
        <v>1</v>
      </c>
      <c r="F105" s="5" t="s">
        <v>7</v>
      </c>
      <c r="G105" s="5">
        <v>5.26</v>
      </c>
      <c r="H105" s="5">
        <v>120</v>
      </c>
      <c r="I105" s="5">
        <v>2</v>
      </c>
      <c r="J105" s="5" t="s">
        <v>32</v>
      </c>
      <c r="K105">
        <v>2018</v>
      </c>
      <c r="L105" t="s">
        <v>25</v>
      </c>
    </row>
    <row r="106" spans="1:12" x14ac:dyDescent="0.3">
      <c r="A106" s="4">
        <v>43135</v>
      </c>
      <c r="B106" s="5" t="s">
        <v>1</v>
      </c>
      <c r="C106" s="5">
        <v>1</v>
      </c>
      <c r="D106" s="5" t="s">
        <v>17</v>
      </c>
      <c r="E106" s="5">
        <v>1</v>
      </c>
      <c r="F106" s="5" t="s">
        <v>8</v>
      </c>
      <c r="G106" s="5">
        <v>5.27</v>
      </c>
      <c r="H106" s="5">
        <v>96</v>
      </c>
      <c r="I106" s="5">
        <v>2</v>
      </c>
      <c r="J106" s="5" t="s">
        <v>32</v>
      </c>
      <c r="K106">
        <v>2018</v>
      </c>
      <c r="L106" t="s">
        <v>25</v>
      </c>
    </row>
    <row r="107" spans="1:12" x14ac:dyDescent="0.3">
      <c r="A107" s="4">
        <v>43135</v>
      </c>
      <c r="B107" s="5" t="s">
        <v>1</v>
      </c>
      <c r="C107" s="5">
        <v>1</v>
      </c>
      <c r="D107" s="5" t="s">
        <v>17</v>
      </c>
      <c r="E107" s="5">
        <v>1</v>
      </c>
      <c r="F107" s="5" t="s">
        <v>9</v>
      </c>
      <c r="G107" s="5">
        <v>6.44</v>
      </c>
      <c r="H107" s="5">
        <v>72</v>
      </c>
      <c r="I107" s="5">
        <v>2</v>
      </c>
      <c r="J107" s="5" t="s">
        <v>32</v>
      </c>
      <c r="K107">
        <v>2018</v>
      </c>
      <c r="L107" t="s">
        <v>25</v>
      </c>
    </row>
    <row r="108" spans="1:12" x14ac:dyDescent="0.3">
      <c r="A108" s="4">
        <v>43135</v>
      </c>
      <c r="B108" s="5" t="s">
        <v>1</v>
      </c>
      <c r="C108" s="5">
        <v>1</v>
      </c>
      <c r="D108" s="5" t="s">
        <v>17</v>
      </c>
      <c r="E108" s="5">
        <v>1</v>
      </c>
      <c r="F108" s="5" t="s">
        <v>10</v>
      </c>
      <c r="G108" s="5">
        <v>9.7100000000000009</v>
      </c>
      <c r="H108" s="5">
        <v>48</v>
      </c>
      <c r="I108" s="5">
        <v>2</v>
      </c>
      <c r="J108" s="5" t="s">
        <v>32</v>
      </c>
      <c r="K108">
        <v>2018</v>
      </c>
      <c r="L108" t="s">
        <v>25</v>
      </c>
    </row>
    <row r="109" spans="1:12" x14ac:dyDescent="0.3">
      <c r="A109" s="4">
        <v>43135</v>
      </c>
      <c r="B109" s="5" t="s">
        <v>1</v>
      </c>
      <c r="C109" s="5">
        <v>1</v>
      </c>
      <c r="D109" s="5" t="s">
        <v>17</v>
      </c>
      <c r="E109" s="5">
        <v>1</v>
      </c>
      <c r="F109" s="5" t="s">
        <v>11</v>
      </c>
      <c r="G109" s="5">
        <v>12.6</v>
      </c>
      <c r="H109" s="5">
        <v>24</v>
      </c>
      <c r="I109" s="5">
        <v>2</v>
      </c>
      <c r="J109" s="5" t="s">
        <v>32</v>
      </c>
      <c r="K109">
        <v>2018</v>
      </c>
      <c r="L109" t="s">
        <v>25</v>
      </c>
    </row>
    <row r="110" spans="1:12" x14ac:dyDescent="0.3">
      <c r="A110" s="4">
        <v>43135</v>
      </c>
      <c r="B110" s="5" t="s">
        <v>1</v>
      </c>
      <c r="C110" s="5">
        <v>1</v>
      </c>
      <c r="D110" s="5" t="s">
        <v>17</v>
      </c>
      <c r="E110" s="5">
        <v>1</v>
      </c>
      <c r="F110" s="5" t="s">
        <v>42</v>
      </c>
      <c r="G110" s="5">
        <v>12.6</v>
      </c>
      <c r="H110" s="5">
        <v>0</v>
      </c>
      <c r="I110" s="5">
        <v>2</v>
      </c>
      <c r="J110" s="5" t="s">
        <v>32</v>
      </c>
      <c r="K110">
        <v>2018</v>
      </c>
      <c r="L110" t="s">
        <v>25</v>
      </c>
    </row>
    <row r="111" spans="1:12" x14ac:dyDescent="0.3">
      <c r="A111" s="4">
        <v>43135</v>
      </c>
      <c r="B111" s="5" t="s">
        <v>1</v>
      </c>
      <c r="C111" s="5">
        <v>1</v>
      </c>
      <c r="D111" s="5" t="s">
        <v>17</v>
      </c>
      <c r="E111" s="5">
        <v>1</v>
      </c>
      <c r="F111" s="5" t="s">
        <v>46</v>
      </c>
      <c r="G111" s="5">
        <v>3.66</v>
      </c>
      <c r="H111" s="5">
        <v>264</v>
      </c>
      <c r="I111" s="5">
        <v>4</v>
      </c>
      <c r="J111" s="5" t="s">
        <v>34</v>
      </c>
      <c r="K111">
        <v>2018</v>
      </c>
      <c r="L111" t="s">
        <v>25</v>
      </c>
    </row>
    <row r="112" spans="1:12" x14ac:dyDescent="0.3">
      <c r="A112" s="4">
        <v>43135</v>
      </c>
      <c r="B112" s="5" t="s">
        <v>1</v>
      </c>
      <c r="C112" s="5">
        <v>1</v>
      </c>
      <c r="D112" s="5" t="s">
        <v>17</v>
      </c>
      <c r="E112" s="5">
        <v>1</v>
      </c>
      <c r="F112" s="5" t="s">
        <v>45</v>
      </c>
      <c r="G112" s="5">
        <v>3.82</v>
      </c>
      <c r="H112" s="5">
        <v>240</v>
      </c>
      <c r="I112" s="5">
        <v>4</v>
      </c>
      <c r="J112" s="5" t="s">
        <v>34</v>
      </c>
      <c r="K112">
        <v>2018</v>
      </c>
      <c r="L112" t="s">
        <v>25</v>
      </c>
    </row>
    <row r="113" spans="1:12" x14ac:dyDescent="0.3">
      <c r="A113" s="3">
        <v>43135</v>
      </c>
      <c r="B113" t="s">
        <v>1</v>
      </c>
      <c r="C113">
        <v>1</v>
      </c>
      <c r="D113" t="s">
        <v>17</v>
      </c>
      <c r="E113">
        <v>1</v>
      </c>
      <c r="F113" t="s">
        <v>44</v>
      </c>
      <c r="G113">
        <v>3.89</v>
      </c>
      <c r="H113">
        <v>216</v>
      </c>
      <c r="I113" s="5">
        <v>4</v>
      </c>
      <c r="J113" s="5" t="s">
        <v>34</v>
      </c>
      <c r="K113">
        <v>2018</v>
      </c>
      <c r="L113" t="s">
        <v>25</v>
      </c>
    </row>
    <row r="114" spans="1:12" x14ac:dyDescent="0.3">
      <c r="A114" s="3">
        <v>43135</v>
      </c>
      <c r="B114" t="s">
        <v>1</v>
      </c>
      <c r="C114">
        <v>1</v>
      </c>
      <c r="D114" t="s">
        <v>17</v>
      </c>
      <c r="E114">
        <v>1</v>
      </c>
      <c r="F114" t="s">
        <v>43</v>
      </c>
      <c r="G114">
        <v>3.79</v>
      </c>
      <c r="H114">
        <v>192</v>
      </c>
      <c r="I114" s="5">
        <v>4</v>
      </c>
      <c r="J114" s="5" t="s">
        <v>34</v>
      </c>
      <c r="K114">
        <v>2018</v>
      </c>
      <c r="L114" t="s">
        <v>25</v>
      </c>
    </row>
    <row r="115" spans="1:12" x14ac:dyDescent="0.3">
      <c r="A115" s="3">
        <v>43135</v>
      </c>
      <c r="B115" t="s">
        <v>1</v>
      </c>
      <c r="C115">
        <v>1</v>
      </c>
      <c r="D115" t="s">
        <v>17</v>
      </c>
      <c r="E115">
        <v>1</v>
      </c>
      <c r="F115" t="s">
        <v>5</v>
      </c>
      <c r="G115">
        <v>3.9</v>
      </c>
      <c r="H115">
        <v>168</v>
      </c>
      <c r="I115" s="5">
        <v>4</v>
      </c>
      <c r="J115" s="5" t="s">
        <v>34</v>
      </c>
      <c r="K115">
        <v>2018</v>
      </c>
      <c r="L115" t="s">
        <v>25</v>
      </c>
    </row>
    <row r="116" spans="1:12" x14ac:dyDescent="0.3">
      <c r="A116" s="3">
        <v>43135</v>
      </c>
      <c r="B116" t="s">
        <v>1</v>
      </c>
      <c r="C116">
        <v>1</v>
      </c>
      <c r="D116" t="s">
        <v>17</v>
      </c>
      <c r="E116">
        <v>1</v>
      </c>
      <c r="F116" t="s">
        <v>6</v>
      </c>
      <c r="G116">
        <v>4.41</v>
      </c>
      <c r="H116">
        <v>144</v>
      </c>
      <c r="I116" s="5">
        <v>4</v>
      </c>
      <c r="J116" s="5" t="s">
        <v>34</v>
      </c>
      <c r="K116">
        <v>2018</v>
      </c>
      <c r="L116" t="s">
        <v>25</v>
      </c>
    </row>
    <row r="117" spans="1:12" x14ac:dyDescent="0.3">
      <c r="A117" s="3">
        <v>43135</v>
      </c>
      <c r="B117" t="s">
        <v>1</v>
      </c>
      <c r="C117">
        <v>1</v>
      </c>
      <c r="D117" t="s">
        <v>17</v>
      </c>
      <c r="E117">
        <v>1</v>
      </c>
      <c r="F117" t="s">
        <v>7</v>
      </c>
      <c r="G117">
        <v>5.32</v>
      </c>
      <c r="H117">
        <v>120</v>
      </c>
      <c r="I117" s="5">
        <v>4</v>
      </c>
      <c r="J117" s="5" t="s">
        <v>34</v>
      </c>
      <c r="K117">
        <v>2018</v>
      </c>
      <c r="L117" t="s">
        <v>25</v>
      </c>
    </row>
    <row r="118" spans="1:12" x14ac:dyDescent="0.3">
      <c r="A118" s="3">
        <v>43135</v>
      </c>
      <c r="B118" t="s">
        <v>1</v>
      </c>
      <c r="C118">
        <v>1</v>
      </c>
      <c r="D118" t="s">
        <v>17</v>
      </c>
      <c r="E118">
        <v>1</v>
      </c>
      <c r="F118" t="s">
        <v>8</v>
      </c>
      <c r="G118">
        <v>6.53</v>
      </c>
      <c r="H118">
        <v>96</v>
      </c>
      <c r="I118" s="5">
        <v>4</v>
      </c>
      <c r="J118" s="5" t="s">
        <v>34</v>
      </c>
      <c r="K118">
        <v>2018</v>
      </c>
      <c r="L118" t="s">
        <v>25</v>
      </c>
    </row>
    <row r="119" spans="1:12" x14ac:dyDescent="0.3">
      <c r="A119" s="3">
        <v>43135</v>
      </c>
      <c r="B119" t="s">
        <v>1</v>
      </c>
      <c r="C119">
        <v>1</v>
      </c>
      <c r="D119" t="s">
        <v>17</v>
      </c>
      <c r="E119">
        <v>1</v>
      </c>
      <c r="F119" t="s">
        <v>9</v>
      </c>
      <c r="G119">
        <v>7.55</v>
      </c>
      <c r="H119">
        <v>72</v>
      </c>
      <c r="I119" s="5">
        <v>4</v>
      </c>
      <c r="J119" s="5" t="s">
        <v>34</v>
      </c>
      <c r="K119">
        <v>2018</v>
      </c>
      <c r="L119" t="s">
        <v>25</v>
      </c>
    </row>
    <row r="120" spans="1:12" x14ac:dyDescent="0.3">
      <c r="A120" s="3">
        <v>43135</v>
      </c>
      <c r="B120" t="s">
        <v>1</v>
      </c>
      <c r="C120">
        <v>1</v>
      </c>
      <c r="D120" t="s">
        <v>17</v>
      </c>
      <c r="E120">
        <v>1</v>
      </c>
      <c r="F120" t="s">
        <v>10</v>
      </c>
      <c r="G120">
        <v>9.52</v>
      </c>
      <c r="H120">
        <v>48</v>
      </c>
      <c r="I120" s="5">
        <v>4</v>
      </c>
      <c r="J120" s="5" t="s">
        <v>34</v>
      </c>
      <c r="K120">
        <v>2018</v>
      </c>
      <c r="L120" t="s">
        <v>25</v>
      </c>
    </row>
    <row r="121" spans="1:12" x14ac:dyDescent="0.3">
      <c r="A121" s="3">
        <v>43135</v>
      </c>
      <c r="B121" t="s">
        <v>1</v>
      </c>
      <c r="C121">
        <v>1</v>
      </c>
      <c r="D121" t="s">
        <v>17</v>
      </c>
      <c r="E121">
        <v>1</v>
      </c>
      <c r="F121" t="s">
        <v>11</v>
      </c>
      <c r="G121">
        <v>11.21</v>
      </c>
      <c r="H121">
        <v>24</v>
      </c>
      <c r="I121" s="5">
        <v>4</v>
      </c>
      <c r="J121" s="5" t="s">
        <v>34</v>
      </c>
      <c r="K121">
        <v>2018</v>
      </c>
      <c r="L121" t="s">
        <v>25</v>
      </c>
    </row>
    <row r="122" spans="1:12" x14ac:dyDescent="0.3">
      <c r="A122" s="3">
        <v>43135</v>
      </c>
      <c r="B122" t="s">
        <v>1</v>
      </c>
      <c r="C122">
        <v>1</v>
      </c>
      <c r="D122" t="s">
        <v>17</v>
      </c>
      <c r="E122">
        <v>1</v>
      </c>
      <c r="F122" t="s">
        <v>42</v>
      </c>
      <c r="G122">
        <v>11.92</v>
      </c>
      <c r="H122">
        <v>0</v>
      </c>
      <c r="I122" s="5">
        <v>4</v>
      </c>
      <c r="J122" s="5" t="s">
        <v>34</v>
      </c>
      <c r="K122">
        <v>2018</v>
      </c>
      <c r="L122" t="s">
        <v>25</v>
      </c>
    </row>
    <row r="123" spans="1:12" x14ac:dyDescent="0.3">
      <c r="A123" s="3">
        <v>43135</v>
      </c>
      <c r="B123" t="s">
        <v>1</v>
      </c>
      <c r="C123">
        <v>1</v>
      </c>
      <c r="D123" t="s">
        <v>17</v>
      </c>
      <c r="E123">
        <v>1</v>
      </c>
      <c r="F123" t="s">
        <v>46</v>
      </c>
      <c r="G123">
        <v>3.92</v>
      </c>
      <c r="H123">
        <v>264</v>
      </c>
      <c r="I123" s="5">
        <v>5</v>
      </c>
      <c r="J123" s="5" t="s">
        <v>36</v>
      </c>
      <c r="K123">
        <v>2018</v>
      </c>
      <c r="L123" t="s">
        <v>25</v>
      </c>
    </row>
    <row r="124" spans="1:12" x14ac:dyDescent="0.3">
      <c r="A124" s="3">
        <v>43135</v>
      </c>
      <c r="B124" t="s">
        <v>1</v>
      </c>
      <c r="C124">
        <v>1</v>
      </c>
      <c r="D124" t="s">
        <v>17</v>
      </c>
      <c r="E124">
        <v>1</v>
      </c>
      <c r="F124" t="s">
        <v>45</v>
      </c>
      <c r="G124">
        <v>4.0999999999999996</v>
      </c>
      <c r="H124">
        <v>240</v>
      </c>
      <c r="I124" s="5">
        <v>5</v>
      </c>
      <c r="J124" s="5" t="s">
        <v>36</v>
      </c>
      <c r="K124">
        <v>2018</v>
      </c>
      <c r="L124" t="s">
        <v>25</v>
      </c>
    </row>
    <row r="125" spans="1:12" x14ac:dyDescent="0.3">
      <c r="A125" s="3">
        <v>43135</v>
      </c>
      <c r="B125" t="s">
        <v>1</v>
      </c>
      <c r="C125">
        <v>1</v>
      </c>
      <c r="D125" t="s">
        <v>17</v>
      </c>
      <c r="E125">
        <v>1</v>
      </c>
      <c r="F125" t="s">
        <v>44</v>
      </c>
      <c r="G125">
        <v>4.2</v>
      </c>
      <c r="H125">
        <v>216</v>
      </c>
      <c r="I125" s="5">
        <v>5</v>
      </c>
      <c r="J125" s="5" t="s">
        <v>36</v>
      </c>
      <c r="K125">
        <v>2018</v>
      </c>
      <c r="L125" t="s">
        <v>25</v>
      </c>
    </row>
    <row r="126" spans="1:12" x14ac:dyDescent="0.3">
      <c r="A126" s="3">
        <v>43135</v>
      </c>
      <c r="B126" t="s">
        <v>1</v>
      </c>
      <c r="C126">
        <v>1</v>
      </c>
      <c r="D126" t="s">
        <v>17</v>
      </c>
      <c r="E126">
        <v>1</v>
      </c>
      <c r="F126" t="s">
        <v>43</v>
      </c>
      <c r="G126">
        <v>4.07</v>
      </c>
      <c r="H126">
        <v>192</v>
      </c>
      <c r="I126" s="5">
        <v>5</v>
      </c>
      <c r="J126" s="5" t="s">
        <v>36</v>
      </c>
      <c r="K126">
        <v>2018</v>
      </c>
      <c r="L126" t="s">
        <v>25</v>
      </c>
    </row>
    <row r="127" spans="1:12" x14ac:dyDescent="0.3">
      <c r="A127" s="3">
        <v>43135</v>
      </c>
      <c r="B127" t="s">
        <v>1</v>
      </c>
      <c r="C127">
        <v>1</v>
      </c>
      <c r="D127" t="s">
        <v>17</v>
      </c>
      <c r="E127">
        <v>1</v>
      </c>
      <c r="F127" t="s">
        <v>5</v>
      </c>
      <c r="G127">
        <v>4.21</v>
      </c>
      <c r="H127">
        <v>168</v>
      </c>
      <c r="I127" s="5">
        <v>5</v>
      </c>
      <c r="J127" s="5" t="s">
        <v>36</v>
      </c>
      <c r="K127">
        <v>2018</v>
      </c>
      <c r="L127" t="s">
        <v>25</v>
      </c>
    </row>
    <row r="128" spans="1:12" x14ac:dyDescent="0.3">
      <c r="A128" s="3">
        <v>43135</v>
      </c>
      <c r="B128" t="s">
        <v>1</v>
      </c>
      <c r="C128">
        <v>1</v>
      </c>
      <c r="D128" t="s">
        <v>17</v>
      </c>
      <c r="E128">
        <v>1</v>
      </c>
      <c r="F128" t="s">
        <v>6</v>
      </c>
      <c r="G128">
        <v>4.6399999999999997</v>
      </c>
      <c r="H128">
        <v>144</v>
      </c>
      <c r="I128" s="5">
        <v>5</v>
      </c>
      <c r="J128" s="5" t="s">
        <v>36</v>
      </c>
      <c r="K128">
        <v>2018</v>
      </c>
      <c r="L128" t="s">
        <v>25</v>
      </c>
    </row>
    <row r="129" spans="1:12" x14ac:dyDescent="0.3">
      <c r="A129" s="3">
        <v>43135</v>
      </c>
      <c r="B129" t="s">
        <v>1</v>
      </c>
      <c r="C129">
        <v>1</v>
      </c>
      <c r="D129" t="s">
        <v>17</v>
      </c>
      <c r="E129">
        <v>1</v>
      </c>
      <c r="F129" t="s">
        <v>7</v>
      </c>
      <c r="G129">
        <v>5.46</v>
      </c>
      <c r="H129">
        <v>120</v>
      </c>
      <c r="I129" s="5">
        <v>5</v>
      </c>
      <c r="J129" s="5" t="s">
        <v>36</v>
      </c>
      <c r="K129">
        <v>2018</v>
      </c>
      <c r="L129" t="s">
        <v>25</v>
      </c>
    </row>
    <row r="130" spans="1:12" x14ac:dyDescent="0.3">
      <c r="A130" s="3">
        <v>43135</v>
      </c>
      <c r="B130" t="s">
        <v>1</v>
      </c>
      <c r="C130">
        <v>1</v>
      </c>
      <c r="D130" t="s">
        <v>17</v>
      </c>
      <c r="E130">
        <v>1</v>
      </c>
      <c r="F130" t="s">
        <v>8</v>
      </c>
      <c r="G130">
        <v>5.89</v>
      </c>
      <c r="H130">
        <v>96</v>
      </c>
      <c r="I130" s="5">
        <v>5</v>
      </c>
      <c r="J130" s="5" t="s">
        <v>36</v>
      </c>
      <c r="K130">
        <v>2018</v>
      </c>
      <c r="L130" t="s">
        <v>25</v>
      </c>
    </row>
    <row r="131" spans="1:12" x14ac:dyDescent="0.3">
      <c r="A131" s="3">
        <v>43135</v>
      </c>
      <c r="B131" t="s">
        <v>1</v>
      </c>
      <c r="C131">
        <v>1</v>
      </c>
      <c r="D131" t="s">
        <v>17</v>
      </c>
      <c r="E131">
        <v>1</v>
      </c>
      <c r="F131" t="s">
        <v>9</v>
      </c>
      <c r="G131">
        <v>6.37</v>
      </c>
      <c r="H131">
        <v>72</v>
      </c>
      <c r="I131" s="5">
        <v>5</v>
      </c>
      <c r="J131" s="5" t="s">
        <v>36</v>
      </c>
      <c r="K131">
        <v>2018</v>
      </c>
      <c r="L131" t="s">
        <v>25</v>
      </c>
    </row>
    <row r="132" spans="1:12" x14ac:dyDescent="0.3">
      <c r="A132" s="3">
        <v>43135</v>
      </c>
      <c r="B132" t="s">
        <v>1</v>
      </c>
      <c r="C132">
        <v>1</v>
      </c>
      <c r="D132" t="s">
        <v>17</v>
      </c>
      <c r="E132">
        <v>1</v>
      </c>
      <c r="F132" t="s">
        <v>10</v>
      </c>
      <c r="G132">
        <v>8.34</v>
      </c>
      <c r="H132">
        <v>48</v>
      </c>
      <c r="I132" s="5">
        <v>5</v>
      </c>
      <c r="J132" s="5" t="s">
        <v>36</v>
      </c>
      <c r="K132">
        <v>2018</v>
      </c>
      <c r="L132" t="s">
        <v>25</v>
      </c>
    </row>
    <row r="133" spans="1:12" x14ac:dyDescent="0.3">
      <c r="A133" s="3">
        <v>43135</v>
      </c>
      <c r="B133" t="s">
        <v>1</v>
      </c>
      <c r="C133">
        <v>1</v>
      </c>
      <c r="D133" t="s">
        <v>17</v>
      </c>
      <c r="E133">
        <v>1</v>
      </c>
      <c r="F133" t="s">
        <v>11</v>
      </c>
      <c r="G133">
        <v>9.7799999999999994</v>
      </c>
      <c r="H133">
        <v>24</v>
      </c>
      <c r="I133" s="5">
        <v>5</v>
      </c>
      <c r="J133" s="5" t="s">
        <v>36</v>
      </c>
      <c r="K133">
        <v>2018</v>
      </c>
      <c r="L133" t="s">
        <v>25</v>
      </c>
    </row>
    <row r="134" spans="1:12" x14ac:dyDescent="0.3">
      <c r="A134" s="3">
        <v>43135</v>
      </c>
      <c r="B134" t="s">
        <v>1</v>
      </c>
      <c r="C134">
        <v>1</v>
      </c>
      <c r="D134" t="s">
        <v>17</v>
      </c>
      <c r="E134">
        <v>1</v>
      </c>
      <c r="F134" t="s">
        <v>42</v>
      </c>
      <c r="G134">
        <v>9.82</v>
      </c>
      <c r="H134">
        <v>0</v>
      </c>
      <c r="I134" s="5">
        <v>5</v>
      </c>
      <c r="J134" s="5" t="s">
        <v>36</v>
      </c>
      <c r="K134">
        <v>2018</v>
      </c>
      <c r="L134" t="s">
        <v>25</v>
      </c>
    </row>
    <row r="135" spans="1:12" x14ac:dyDescent="0.3">
      <c r="A135" s="3">
        <v>43135</v>
      </c>
      <c r="B135" t="s">
        <v>1</v>
      </c>
      <c r="C135">
        <v>1</v>
      </c>
      <c r="D135" t="s">
        <v>17</v>
      </c>
      <c r="E135">
        <v>1</v>
      </c>
      <c r="F135" t="s">
        <v>46</v>
      </c>
      <c r="G135">
        <v>3.88</v>
      </c>
      <c r="H135">
        <v>264</v>
      </c>
      <c r="I135" s="5">
        <v>6</v>
      </c>
      <c r="J135" s="5" t="s">
        <v>33</v>
      </c>
      <c r="K135">
        <v>2018</v>
      </c>
      <c r="L135" t="s">
        <v>25</v>
      </c>
    </row>
    <row r="136" spans="1:12" x14ac:dyDescent="0.3">
      <c r="A136" s="3">
        <v>43135</v>
      </c>
      <c r="B136" t="s">
        <v>1</v>
      </c>
      <c r="C136">
        <v>1</v>
      </c>
      <c r="D136" t="s">
        <v>17</v>
      </c>
      <c r="E136">
        <v>1</v>
      </c>
      <c r="F136" t="s">
        <v>45</v>
      </c>
      <c r="G136">
        <v>3.95</v>
      </c>
      <c r="H136">
        <v>240</v>
      </c>
      <c r="I136" s="5">
        <v>6</v>
      </c>
      <c r="J136" s="5" t="s">
        <v>33</v>
      </c>
      <c r="K136">
        <v>2018</v>
      </c>
      <c r="L136" t="s">
        <v>25</v>
      </c>
    </row>
    <row r="137" spans="1:12" x14ac:dyDescent="0.3">
      <c r="A137" s="3">
        <v>43135</v>
      </c>
      <c r="B137" t="s">
        <v>1</v>
      </c>
      <c r="C137">
        <v>1</v>
      </c>
      <c r="D137" t="s">
        <v>17</v>
      </c>
      <c r="E137">
        <v>1</v>
      </c>
      <c r="F137" t="s">
        <v>44</v>
      </c>
      <c r="G137">
        <v>3.98</v>
      </c>
      <c r="H137">
        <v>216</v>
      </c>
      <c r="I137" s="5">
        <v>6</v>
      </c>
      <c r="J137" s="5" t="s">
        <v>33</v>
      </c>
      <c r="K137">
        <v>2018</v>
      </c>
      <c r="L137" t="s">
        <v>25</v>
      </c>
    </row>
    <row r="138" spans="1:12" x14ac:dyDescent="0.3">
      <c r="A138" s="3">
        <v>43135</v>
      </c>
      <c r="B138" t="s">
        <v>1</v>
      </c>
      <c r="C138">
        <v>1</v>
      </c>
      <c r="D138" t="s">
        <v>17</v>
      </c>
      <c r="E138">
        <v>1</v>
      </c>
      <c r="F138" t="s">
        <v>43</v>
      </c>
      <c r="G138">
        <v>4</v>
      </c>
      <c r="H138">
        <v>192</v>
      </c>
      <c r="I138" s="5">
        <v>6</v>
      </c>
      <c r="J138" s="5" t="s">
        <v>33</v>
      </c>
      <c r="K138">
        <v>2018</v>
      </c>
      <c r="L138" t="s">
        <v>25</v>
      </c>
    </row>
    <row r="139" spans="1:12" x14ac:dyDescent="0.3">
      <c r="A139" s="3">
        <v>43135</v>
      </c>
      <c r="B139" t="s">
        <v>1</v>
      </c>
      <c r="C139">
        <v>1</v>
      </c>
      <c r="D139" t="s">
        <v>17</v>
      </c>
      <c r="E139">
        <v>1</v>
      </c>
      <c r="F139" t="s">
        <v>5</v>
      </c>
      <c r="G139">
        <v>4.2300000000000004</v>
      </c>
      <c r="H139">
        <v>168</v>
      </c>
      <c r="I139" s="5">
        <v>6</v>
      </c>
      <c r="J139" s="5" t="s">
        <v>33</v>
      </c>
      <c r="K139">
        <v>2018</v>
      </c>
      <c r="L139" t="s">
        <v>25</v>
      </c>
    </row>
    <row r="140" spans="1:12" x14ac:dyDescent="0.3">
      <c r="A140" s="3">
        <v>43135</v>
      </c>
      <c r="B140" t="s">
        <v>1</v>
      </c>
      <c r="C140">
        <v>1</v>
      </c>
      <c r="D140" t="s">
        <v>17</v>
      </c>
      <c r="E140">
        <v>1</v>
      </c>
      <c r="F140" t="s">
        <v>6</v>
      </c>
      <c r="G140">
        <v>5.16</v>
      </c>
      <c r="H140">
        <v>144</v>
      </c>
      <c r="I140" s="5">
        <v>6</v>
      </c>
      <c r="J140" s="5" t="s">
        <v>33</v>
      </c>
      <c r="K140">
        <v>2018</v>
      </c>
      <c r="L140" t="s">
        <v>25</v>
      </c>
    </row>
    <row r="141" spans="1:12" x14ac:dyDescent="0.3">
      <c r="A141" s="3">
        <v>43135</v>
      </c>
      <c r="B141" t="s">
        <v>1</v>
      </c>
      <c r="C141">
        <v>1</v>
      </c>
      <c r="D141" t="s">
        <v>17</v>
      </c>
      <c r="E141">
        <v>1</v>
      </c>
      <c r="F141" t="s">
        <v>7</v>
      </c>
      <c r="G141">
        <v>5.69</v>
      </c>
      <c r="H141">
        <v>120</v>
      </c>
      <c r="I141" s="5">
        <v>6</v>
      </c>
      <c r="J141" s="5" t="s">
        <v>33</v>
      </c>
      <c r="K141">
        <v>2018</v>
      </c>
      <c r="L141" t="s">
        <v>25</v>
      </c>
    </row>
    <row r="142" spans="1:12" x14ac:dyDescent="0.3">
      <c r="A142" s="3">
        <v>43135</v>
      </c>
      <c r="B142" t="s">
        <v>1</v>
      </c>
      <c r="C142">
        <v>1</v>
      </c>
      <c r="D142" t="s">
        <v>17</v>
      </c>
      <c r="E142">
        <v>1</v>
      </c>
      <c r="F142" t="s">
        <v>8</v>
      </c>
      <c r="G142">
        <v>6.61</v>
      </c>
      <c r="H142">
        <v>96</v>
      </c>
      <c r="I142" s="5">
        <v>6</v>
      </c>
      <c r="J142" s="5" t="s">
        <v>33</v>
      </c>
      <c r="K142">
        <v>2018</v>
      </c>
      <c r="L142" t="s">
        <v>25</v>
      </c>
    </row>
    <row r="143" spans="1:12" x14ac:dyDescent="0.3">
      <c r="A143" s="3">
        <v>43135</v>
      </c>
      <c r="B143" t="s">
        <v>1</v>
      </c>
      <c r="C143">
        <v>1</v>
      </c>
      <c r="D143" t="s">
        <v>17</v>
      </c>
      <c r="E143">
        <v>1</v>
      </c>
      <c r="F143" t="s">
        <v>9</v>
      </c>
      <c r="G143">
        <v>7.63</v>
      </c>
      <c r="H143">
        <v>72</v>
      </c>
      <c r="I143" s="5">
        <v>6</v>
      </c>
      <c r="J143" s="5" t="s">
        <v>33</v>
      </c>
      <c r="K143">
        <v>2018</v>
      </c>
      <c r="L143" t="s">
        <v>25</v>
      </c>
    </row>
    <row r="144" spans="1:12" x14ac:dyDescent="0.3">
      <c r="A144" s="3">
        <v>43135</v>
      </c>
      <c r="B144" t="s">
        <v>1</v>
      </c>
      <c r="C144">
        <v>1</v>
      </c>
      <c r="D144" t="s">
        <v>17</v>
      </c>
      <c r="E144">
        <v>1</v>
      </c>
      <c r="F144" t="s">
        <v>10</v>
      </c>
      <c r="G144">
        <v>9.5500000000000007</v>
      </c>
      <c r="H144">
        <v>48</v>
      </c>
      <c r="I144" s="5">
        <v>6</v>
      </c>
      <c r="J144" s="5" t="s">
        <v>33</v>
      </c>
      <c r="K144">
        <v>2018</v>
      </c>
      <c r="L144" t="s">
        <v>25</v>
      </c>
    </row>
    <row r="145" spans="1:12" x14ac:dyDescent="0.3">
      <c r="A145" s="3">
        <v>43135</v>
      </c>
      <c r="B145" t="s">
        <v>1</v>
      </c>
      <c r="C145">
        <v>1</v>
      </c>
      <c r="D145" t="s">
        <v>17</v>
      </c>
      <c r="E145">
        <v>1</v>
      </c>
      <c r="F145" t="s">
        <v>11</v>
      </c>
      <c r="G145">
        <v>11.25</v>
      </c>
      <c r="H145">
        <v>24</v>
      </c>
      <c r="I145" s="5">
        <v>6</v>
      </c>
      <c r="J145" s="5" t="s">
        <v>33</v>
      </c>
      <c r="K145">
        <v>2018</v>
      </c>
      <c r="L145" t="s">
        <v>25</v>
      </c>
    </row>
    <row r="146" spans="1:12" x14ac:dyDescent="0.3">
      <c r="A146" s="3">
        <v>43135</v>
      </c>
      <c r="B146" t="s">
        <v>1</v>
      </c>
      <c r="C146">
        <v>1</v>
      </c>
      <c r="D146" t="s">
        <v>17</v>
      </c>
      <c r="E146">
        <v>1</v>
      </c>
      <c r="F146" t="s">
        <v>42</v>
      </c>
      <c r="G146">
        <v>11.92</v>
      </c>
      <c r="H146">
        <v>0</v>
      </c>
      <c r="I146" s="5">
        <v>6</v>
      </c>
      <c r="J146" s="5" t="s">
        <v>33</v>
      </c>
      <c r="K146">
        <v>2018</v>
      </c>
      <c r="L146" t="s">
        <v>25</v>
      </c>
    </row>
    <row r="147" spans="1:12" x14ac:dyDescent="0.3">
      <c r="A147" s="3">
        <v>43135</v>
      </c>
      <c r="B147" t="s">
        <v>1</v>
      </c>
      <c r="C147">
        <v>1</v>
      </c>
      <c r="D147" t="s">
        <v>17</v>
      </c>
      <c r="E147">
        <v>1</v>
      </c>
      <c r="F147" t="s">
        <v>46</v>
      </c>
      <c r="G147">
        <v>4.16</v>
      </c>
      <c r="H147">
        <v>264</v>
      </c>
      <c r="I147" s="5">
        <v>1</v>
      </c>
      <c r="J147" s="5" t="s">
        <v>30</v>
      </c>
      <c r="K147">
        <v>2018</v>
      </c>
      <c r="L147" t="s">
        <v>25</v>
      </c>
    </row>
    <row r="148" spans="1:12" x14ac:dyDescent="0.3">
      <c r="A148" s="3">
        <v>43135</v>
      </c>
      <c r="B148" t="s">
        <v>1</v>
      </c>
      <c r="C148">
        <v>1</v>
      </c>
      <c r="D148" t="s">
        <v>17</v>
      </c>
      <c r="E148">
        <v>1</v>
      </c>
      <c r="F148" t="s">
        <v>45</v>
      </c>
      <c r="G148">
        <v>4.1900000000000004</v>
      </c>
      <c r="H148">
        <v>240</v>
      </c>
      <c r="I148" s="5">
        <v>1</v>
      </c>
      <c r="J148" s="5" t="s">
        <v>30</v>
      </c>
      <c r="K148">
        <v>2018</v>
      </c>
      <c r="L148" t="s">
        <v>25</v>
      </c>
    </row>
    <row r="149" spans="1:12" x14ac:dyDescent="0.3">
      <c r="A149" s="3">
        <v>43135</v>
      </c>
      <c r="B149" t="s">
        <v>1</v>
      </c>
      <c r="C149">
        <v>1</v>
      </c>
      <c r="D149" t="s">
        <v>17</v>
      </c>
      <c r="E149">
        <v>1</v>
      </c>
      <c r="F149" t="s">
        <v>44</v>
      </c>
      <c r="G149">
        <v>4.0999999999999996</v>
      </c>
      <c r="H149">
        <v>216</v>
      </c>
      <c r="I149" s="5">
        <v>1</v>
      </c>
      <c r="J149" s="5" t="s">
        <v>30</v>
      </c>
      <c r="K149">
        <v>2018</v>
      </c>
      <c r="L149" t="s">
        <v>25</v>
      </c>
    </row>
    <row r="150" spans="1:12" x14ac:dyDescent="0.3">
      <c r="A150" s="3">
        <v>43135</v>
      </c>
      <c r="B150" t="s">
        <v>1</v>
      </c>
      <c r="C150">
        <v>1</v>
      </c>
      <c r="D150" t="s">
        <v>17</v>
      </c>
      <c r="E150">
        <v>1</v>
      </c>
      <c r="F150" t="s">
        <v>43</v>
      </c>
      <c r="G150">
        <v>4.13</v>
      </c>
      <c r="H150">
        <v>192</v>
      </c>
      <c r="I150" s="5">
        <v>1</v>
      </c>
      <c r="J150" s="5" t="s">
        <v>30</v>
      </c>
      <c r="K150">
        <v>2018</v>
      </c>
      <c r="L150" t="s">
        <v>25</v>
      </c>
    </row>
    <row r="151" spans="1:12" x14ac:dyDescent="0.3">
      <c r="A151" s="3">
        <v>43135</v>
      </c>
      <c r="B151" t="s">
        <v>1</v>
      </c>
      <c r="C151">
        <v>1</v>
      </c>
      <c r="D151" t="s">
        <v>17</v>
      </c>
      <c r="E151">
        <v>1</v>
      </c>
      <c r="F151" t="s">
        <v>5</v>
      </c>
      <c r="G151">
        <v>4.3</v>
      </c>
      <c r="H151">
        <v>168</v>
      </c>
      <c r="I151" s="5">
        <v>1</v>
      </c>
      <c r="J151" s="5" t="s">
        <v>30</v>
      </c>
      <c r="K151">
        <v>2018</v>
      </c>
      <c r="L151" t="s">
        <v>25</v>
      </c>
    </row>
    <row r="152" spans="1:12" x14ac:dyDescent="0.3">
      <c r="A152" s="3">
        <v>43135</v>
      </c>
      <c r="B152" t="s">
        <v>1</v>
      </c>
      <c r="C152">
        <v>1</v>
      </c>
      <c r="D152" t="s">
        <v>17</v>
      </c>
      <c r="E152">
        <v>1</v>
      </c>
      <c r="F152" t="s">
        <v>6</v>
      </c>
      <c r="G152">
        <v>4.53</v>
      </c>
      <c r="H152">
        <v>144</v>
      </c>
      <c r="I152" s="5">
        <v>1</v>
      </c>
      <c r="J152" s="5" t="s">
        <v>30</v>
      </c>
      <c r="K152">
        <v>2018</v>
      </c>
      <c r="L152" t="s">
        <v>25</v>
      </c>
    </row>
    <row r="153" spans="1:12" x14ac:dyDescent="0.3">
      <c r="A153" s="3">
        <v>43135</v>
      </c>
      <c r="B153" t="s">
        <v>1</v>
      </c>
      <c r="C153">
        <v>1</v>
      </c>
      <c r="D153" t="s">
        <v>17</v>
      </c>
      <c r="E153">
        <v>1</v>
      </c>
      <c r="F153" t="s">
        <v>7</v>
      </c>
      <c r="G153">
        <v>5.15</v>
      </c>
      <c r="H153">
        <v>120</v>
      </c>
      <c r="I153">
        <v>1</v>
      </c>
      <c r="J153" t="s">
        <v>30</v>
      </c>
      <c r="K153">
        <v>2018</v>
      </c>
      <c r="L153" t="s">
        <v>25</v>
      </c>
    </row>
    <row r="154" spans="1:12" x14ac:dyDescent="0.3">
      <c r="A154" s="3">
        <v>43135</v>
      </c>
      <c r="B154" t="s">
        <v>1</v>
      </c>
      <c r="C154">
        <v>1</v>
      </c>
      <c r="D154" t="s">
        <v>17</v>
      </c>
      <c r="E154">
        <v>1</v>
      </c>
      <c r="F154" t="s">
        <v>8</v>
      </c>
      <c r="G154">
        <v>5.26</v>
      </c>
      <c r="H154">
        <v>96</v>
      </c>
      <c r="I154">
        <v>1</v>
      </c>
      <c r="J154" t="s">
        <v>30</v>
      </c>
      <c r="K154">
        <v>2018</v>
      </c>
      <c r="L154" t="s">
        <v>25</v>
      </c>
    </row>
    <row r="155" spans="1:12" x14ac:dyDescent="0.3">
      <c r="A155" s="3">
        <v>43135</v>
      </c>
      <c r="B155" t="s">
        <v>1</v>
      </c>
      <c r="C155">
        <v>1</v>
      </c>
      <c r="D155" t="s">
        <v>17</v>
      </c>
      <c r="E155">
        <v>1</v>
      </c>
      <c r="F155" t="s">
        <v>9</v>
      </c>
      <c r="G155">
        <v>5.86</v>
      </c>
      <c r="H155">
        <v>72</v>
      </c>
      <c r="I155">
        <v>1</v>
      </c>
      <c r="J155" t="s">
        <v>30</v>
      </c>
      <c r="K155">
        <v>2018</v>
      </c>
      <c r="L155" t="s">
        <v>25</v>
      </c>
    </row>
    <row r="156" spans="1:12" x14ac:dyDescent="0.3">
      <c r="A156" s="3">
        <v>43135</v>
      </c>
      <c r="B156" t="s">
        <v>1</v>
      </c>
      <c r="C156">
        <v>1</v>
      </c>
      <c r="D156" t="s">
        <v>17</v>
      </c>
      <c r="E156">
        <v>1</v>
      </c>
      <c r="F156" t="s">
        <v>10</v>
      </c>
      <c r="G156">
        <v>7.51</v>
      </c>
      <c r="H156">
        <v>48</v>
      </c>
      <c r="I156">
        <v>1</v>
      </c>
      <c r="J156" t="s">
        <v>30</v>
      </c>
      <c r="K156">
        <v>2018</v>
      </c>
      <c r="L156" t="s">
        <v>25</v>
      </c>
    </row>
    <row r="157" spans="1:12" x14ac:dyDescent="0.3">
      <c r="A157" s="3">
        <v>43135</v>
      </c>
      <c r="B157" t="s">
        <v>1</v>
      </c>
      <c r="C157">
        <v>1</v>
      </c>
      <c r="D157" t="s">
        <v>17</v>
      </c>
      <c r="E157">
        <v>1</v>
      </c>
      <c r="F157" t="s">
        <v>11</v>
      </c>
      <c r="G157">
        <v>12.12</v>
      </c>
      <c r="H157">
        <v>24</v>
      </c>
      <c r="I157">
        <v>1</v>
      </c>
      <c r="J157" t="s">
        <v>30</v>
      </c>
      <c r="K157">
        <v>2018</v>
      </c>
      <c r="L157" t="s">
        <v>25</v>
      </c>
    </row>
    <row r="158" spans="1:12" x14ac:dyDescent="0.3">
      <c r="A158" s="3">
        <v>43135</v>
      </c>
      <c r="B158" t="s">
        <v>1</v>
      </c>
      <c r="C158">
        <v>1</v>
      </c>
      <c r="D158" t="s">
        <v>17</v>
      </c>
      <c r="E158">
        <v>1</v>
      </c>
      <c r="F158" t="s">
        <v>42</v>
      </c>
      <c r="G158">
        <v>12.18</v>
      </c>
      <c r="H158">
        <v>0</v>
      </c>
      <c r="I158">
        <v>1</v>
      </c>
      <c r="J158" t="s">
        <v>30</v>
      </c>
      <c r="K158">
        <v>2018</v>
      </c>
      <c r="L158" t="s">
        <v>25</v>
      </c>
    </row>
    <row r="159" spans="1:12" x14ac:dyDescent="0.3">
      <c r="A159" s="3">
        <v>43135</v>
      </c>
      <c r="B159" t="s">
        <v>1</v>
      </c>
      <c r="C159">
        <v>1</v>
      </c>
      <c r="D159" t="s">
        <v>17</v>
      </c>
      <c r="E159">
        <v>1</v>
      </c>
      <c r="F159" t="s">
        <v>46</v>
      </c>
      <c r="G159">
        <v>4.16</v>
      </c>
      <c r="H159">
        <v>264</v>
      </c>
      <c r="I159">
        <v>3</v>
      </c>
      <c r="J159" t="s">
        <v>37</v>
      </c>
      <c r="K159">
        <v>2018</v>
      </c>
      <c r="L159" t="s">
        <v>25</v>
      </c>
    </row>
    <row r="160" spans="1:12" x14ac:dyDescent="0.3">
      <c r="A160" s="3">
        <v>43135</v>
      </c>
      <c r="B160" t="s">
        <v>1</v>
      </c>
      <c r="C160">
        <v>1</v>
      </c>
      <c r="D160" t="s">
        <v>17</v>
      </c>
      <c r="E160">
        <v>1</v>
      </c>
      <c r="F160" t="s">
        <v>45</v>
      </c>
      <c r="G160">
        <v>4.4800000000000004</v>
      </c>
      <c r="H160">
        <v>240</v>
      </c>
      <c r="I160">
        <v>3</v>
      </c>
      <c r="J160" t="s">
        <v>37</v>
      </c>
      <c r="K160">
        <v>2018</v>
      </c>
      <c r="L160" t="s">
        <v>25</v>
      </c>
    </row>
    <row r="161" spans="1:12" x14ac:dyDescent="0.3">
      <c r="A161" s="3">
        <v>43135</v>
      </c>
      <c r="B161" t="s">
        <v>1</v>
      </c>
      <c r="C161">
        <v>1</v>
      </c>
      <c r="D161" t="s">
        <v>17</v>
      </c>
      <c r="E161">
        <v>1</v>
      </c>
      <c r="F161" t="s">
        <v>44</v>
      </c>
      <c r="G161">
        <v>4.33</v>
      </c>
      <c r="H161">
        <v>216</v>
      </c>
      <c r="I161">
        <v>3</v>
      </c>
      <c r="J161" t="s">
        <v>37</v>
      </c>
      <c r="K161">
        <v>2018</v>
      </c>
      <c r="L161" t="s">
        <v>25</v>
      </c>
    </row>
    <row r="162" spans="1:12" x14ac:dyDescent="0.3">
      <c r="A162" s="3">
        <v>43135</v>
      </c>
      <c r="B162" t="s">
        <v>1</v>
      </c>
      <c r="C162">
        <v>1</v>
      </c>
      <c r="D162" t="s">
        <v>17</v>
      </c>
      <c r="E162">
        <v>1</v>
      </c>
      <c r="F162" t="s">
        <v>43</v>
      </c>
      <c r="G162">
        <v>4.46</v>
      </c>
      <c r="H162">
        <v>192</v>
      </c>
      <c r="I162">
        <v>3</v>
      </c>
      <c r="J162" t="s">
        <v>37</v>
      </c>
      <c r="K162">
        <v>2018</v>
      </c>
      <c r="L162" t="s">
        <v>25</v>
      </c>
    </row>
    <row r="163" spans="1:12" x14ac:dyDescent="0.3">
      <c r="A163" s="3">
        <v>43135</v>
      </c>
      <c r="B163" t="s">
        <v>1</v>
      </c>
      <c r="C163">
        <v>1</v>
      </c>
      <c r="D163" t="s">
        <v>17</v>
      </c>
      <c r="E163">
        <v>1</v>
      </c>
      <c r="F163" t="s">
        <v>5</v>
      </c>
      <c r="G163">
        <v>4.74</v>
      </c>
      <c r="H163">
        <v>168</v>
      </c>
      <c r="I163">
        <v>3</v>
      </c>
      <c r="J163" t="s">
        <v>37</v>
      </c>
      <c r="K163">
        <v>2018</v>
      </c>
      <c r="L163" t="s">
        <v>25</v>
      </c>
    </row>
    <row r="164" spans="1:12" x14ac:dyDescent="0.3">
      <c r="A164" s="3">
        <v>43135</v>
      </c>
      <c r="B164" t="s">
        <v>1</v>
      </c>
      <c r="C164">
        <v>1</v>
      </c>
      <c r="D164" t="s">
        <v>17</v>
      </c>
      <c r="E164">
        <v>1</v>
      </c>
      <c r="F164" t="s">
        <v>6</v>
      </c>
      <c r="G164">
        <v>5.89</v>
      </c>
      <c r="H164">
        <v>144</v>
      </c>
      <c r="I164">
        <v>3</v>
      </c>
      <c r="J164" t="s">
        <v>37</v>
      </c>
      <c r="K164">
        <v>2018</v>
      </c>
      <c r="L164" t="s">
        <v>25</v>
      </c>
    </row>
    <row r="165" spans="1:12" x14ac:dyDescent="0.3">
      <c r="A165" s="3">
        <v>43135</v>
      </c>
      <c r="B165" t="s">
        <v>1</v>
      </c>
      <c r="C165">
        <v>1</v>
      </c>
      <c r="D165" t="s">
        <v>17</v>
      </c>
      <c r="E165">
        <v>1</v>
      </c>
      <c r="F165" t="s">
        <v>7</v>
      </c>
      <c r="G165">
        <v>6.61</v>
      </c>
      <c r="H165">
        <v>120</v>
      </c>
      <c r="I165">
        <v>3</v>
      </c>
      <c r="J165" t="s">
        <v>37</v>
      </c>
      <c r="K165">
        <v>2018</v>
      </c>
      <c r="L165" t="s">
        <v>25</v>
      </c>
    </row>
    <row r="166" spans="1:12" x14ac:dyDescent="0.3">
      <c r="A166" s="3">
        <v>43135</v>
      </c>
      <c r="B166" t="s">
        <v>1</v>
      </c>
      <c r="C166">
        <v>1</v>
      </c>
      <c r="D166" t="s">
        <v>17</v>
      </c>
      <c r="E166">
        <v>1</v>
      </c>
      <c r="F166" t="s">
        <v>8</v>
      </c>
      <c r="G166">
        <v>7</v>
      </c>
      <c r="H166">
        <v>96</v>
      </c>
      <c r="I166">
        <v>3</v>
      </c>
      <c r="J166" t="s">
        <v>37</v>
      </c>
      <c r="K166">
        <v>2018</v>
      </c>
      <c r="L166" t="s">
        <v>25</v>
      </c>
    </row>
    <row r="167" spans="1:12" x14ac:dyDescent="0.3">
      <c r="A167" s="3">
        <v>43135</v>
      </c>
      <c r="B167" t="s">
        <v>1</v>
      </c>
      <c r="C167">
        <v>1</v>
      </c>
      <c r="D167" t="s">
        <v>17</v>
      </c>
      <c r="E167">
        <v>1</v>
      </c>
      <c r="F167" t="s">
        <v>9</v>
      </c>
      <c r="G167">
        <v>8.4</v>
      </c>
      <c r="H167">
        <v>72</v>
      </c>
      <c r="I167">
        <v>3</v>
      </c>
      <c r="J167" t="s">
        <v>37</v>
      </c>
      <c r="K167">
        <v>2018</v>
      </c>
      <c r="L167" t="s">
        <v>25</v>
      </c>
    </row>
    <row r="168" spans="1:12" x14ac:dyDescent="0.3">
      <c r="A168" s="3">
        <v>43135</v>
      </c>
      <c r="B168" t="s">
        <v>1</v>
      </c>
      <c r="C168">
        <v>1</v>
      </c>
      <c r="D168" t="s">
        <v>17</v>
      </c>
      <c r="E168">
        <v>1</v>
      </c>
      <c r="F168" t="s">
        <v>10</v>
      </c>
      <c r="G168">
        <v>9.2200000000000006</v>
      </c>
      <c r="H168">
        <v>48</v>
      </c>
      <c r="I168">
        <v>3</v>
      </c>
      <c r="J168" t="s">
        <v>37</v>
      </c>
      <c r="K168">
        <v>2018</v>
      </c>
      <c r="L168" t="s">
        <v>25</v>
      </c>
    </row>
    <row r="169" spans="1:12" x14ac:dyDescent="0.3">
      <c r="A169" s="3">
        <v>43135</v>
      </c>
      <c r="B169" t="s">
        <v>1</v>
      </c>
      <c r="C169">
        <v>1</v>
      </c>
      <c r="D169" t="s">
        <v>17</v>
      </c>
      <c r="E169">
        <v>1</v>
      </c>
      <c r="F169" t="s">
        <v>11</v>
      </c>
      <c r="G169">
        <v>11.84</v>
      </c>
      <c r="H169">
        <v>24</v>
      </c>
      <c r="I169">
        <v>3</v>
      </c>
      <c r="J169" t="s">
        <v>37</v>
      </c>
      <c r="K169">
        <v>2018</v>
      </c>
      <c r="L169" t="s">
        <v>25</v>
      </c>
    </row>
    <row r="170" spans="1:12" x14ac:dyDescent="0.3">
      <c r="A170" s="3">
        <v>43135</v>
      </c>
      <c r="B170" t="s">
        <v>1</v>
      </c>
      <c r="C170">
        <v>1</v>
      </c>
      <c r="D170" t="s">
        <v>17</v>
      </c>
      <c r="E170">
        <v>1</v>
      </c>
      <c r="F170" t="s">
        <v>42</v>
      </c>
      <c r="G170">
        <v>11.84</v>
      </c>
      <c r="H170">
        <v>0</v>
      </c>
      <c r="I170">
        <v>3</v>
      </c>
      <c r="J170" t="s">
        <v>37</v>
      </c>
      <c r="K170">
        <v>2018</v>
      </c>
      <c r="L170" t="s">
        <v>25</v>
      </c>
    </row>
    <row r="171" spans="1:12" x14ac:dyDescent="0.3">
      <c r="A171" s="3">
        <v>43135</v>
      </c>
      <c r="B171" t="s">
        <v>1</v>
      </c>
      <c r="C171">
        <v>1</v>
      </c>
      <c r="D171" t="s">
        <v>17</v>
      </c>
      <c r="E171">
        <v>1</v>
      </c>
      <c r="F171" t="s">
        <v>46</v>
      </c>
      <c r="G171">
        <v>3.97</v>
      </c>
      <c r="H171">
        <v>264</v>
      </c>
      <c r="I171">
        <v>7</v>
      </c>
      <c r="J171" t="s">
        <v>38</v>
      </c>
      <c r="K171">
        <v>2018</v>
      </c>
      <c r="L171" t="s">
        <v>64</v>
      </c>
    </row>
    <row r="172" spans="1:12" x14ac:dyDescent="0.3">
      <c r="A172" s="3">
        <v>43135</v>
      </c>
      <c r="B172" t="s">
        <v>1</v>
      </c>
      <c r="C172">
        <v>1</v>
      </c>
      <c r="D172" t="s">
        <v>17</v>
      </c>
      <c r="E172">
        <v>1</v>
      </c>
      <c r="F172" t="s">
        <v>45</v>
      </c>
      <c r="G172">
        <v>4.0999999999999996</v>
      </c>
      <c r="H172">
        <v>240</v>
      </c>
      <c r="I172">
        <v>7</v>
      </c>
      <c r="J172" t="s">
        <v>38</v>
      </c>
      <c r="K172">
        <v>2018</v>
      </c>
      <c r="L172" t="s">
        <v>64</v>
      </c>
    </row>
    <row r="173" spans="1:12" x14ac:dyDescent="0.3">
      <c r="A173" s="3">
        <v>43135</v>
      </c>
      <c r="B173" t="s">
        <v>1</v>
      </c>
      <c r="C173">
        <v>1</v>
      </c>
      <c r="D173" t="s">
        <v>17</v>
      </c>
      <c r="E173">
        <v>1</v>
      </c>
      <c r="F173" t="s">
        <v>44</v>
      </c>
      <c r="G173">
        <v>4.09</v>
      </c>
      <c r="H173">
        <v>216</v>
      </c>
      <c r="I173">
        <v>7</v>
      </c>
      <c r="J173" t="s">
        <v>38</v>
      </c>
      <c r="K173">
        <v>2018</v>
      </c>
      <c r="L173" t="s">
        <v>64</v>
      </c>
    </row>
    <row r="174" spans="1:12" x14ac:dyDescent="0.3">
      <c r="A174" s="3">
        <v>43135</v>
      </c>
      <c r="B174" t="s">
        <v>1</v>
      </c>
      <c r="C174">
        <v>1</v>
      </c>
      <c r="D174" t="s">
        <v>17</v>
      </c>
      <c r="E174">
        <v>1</v>
      </c>
      <c r="F174" t="s">
        <v>43</v>
      </c>
      <c r="G174">
        <v>4.0999999999999996</v>
      </c>
      <c r="H174">
        <v>192</v>
      </c>
      <c r="I174">
        <v>7</v>
      </c>
      <c r="J174" t="s">
        <v>38</v>
      </c>
      <c r="K174">
        <v>2018</v>
      </c>
      <c r="L174" t="s">
        <v>64</v>
      </c>
    </row>
    <row r="175" spans="1:12" x14ac:dyDescent="0.3">
      <c r="A175" s="3">
        <v>43135</v>
      </c>
      <c r="B175" t="s">
        <v>1</v>
      </c>
      <c r="C175">
        <v>1</v>
      </c>
      <c r="D175" t="s">
        <v>17</v>
      </c>
      <c r="E175">
        <v>1</v>
      </c>
      <c r="F175" t="s">
        <v>5</v>
      </c>
      <c r="G175">
        <v>4.28</v>
      </c>
      <c r="H175">
        <v>168</v>
      </c>
      <c r="I175">
        <v>7</v>
      </c>
      <c r="J175" t="s">
        <v>38</v>
      </c>
      <c r="K175">
        <v>2018</v>
      </c>
      <c r="L175" t="s">
        <v>64</v>
      </c>
    </row>
    <row r="176" spans="1:12" x14ac:dyDescent="0.3">
      <c r="A176" s="3">
        <v>43135</v>
      </c>
      <c r="B176" t="s">
        <v>1</v>
      </c>
      <c r="C176">
        <v>1</v>
      </c>
      <c r="D176" t="s">
        <v>17</v>
      </c>
      <c r="E176">
        <v>1</v>
      </c>
      <c r="F176" t="s">
        <v>6</v>
      </c>
      <c r="G176">
        <v>4.93</v>
      </c>
      <c r="H176">
        <v>144</v>
      </c>
      <c r="I176">
        <v>7</v>
      </c>
      <c r="J176" t="s">
        <v>38</v>
      </c>
      <c r="K176">
        <v>2018</v>
      </c>
      <c r="L176" t="s">
        <v>64</v>
      </c>
    </row>
    <row r="177" spans="1:12" x14ac:dyDescent="0.3">
      <c r="A177" s="3">
        <v>43135</v>
      </c>
      <c r="B177" t="s">
        <v>1</v>
      </c>
      <c r="C177">
        <v>1</v>
      </c>
      <c r="D177" t="s">
        <v>17</v>
      </c>
      <c r="E177">
        <v>1</v>
      </c>
      <c r="F177" t="s">
        <v>7</v>
      </c>
      <c r="G177">
        <v>5.58</v>
      </c>
      <c r="H177">
        <v>120</v>
      </c>
      <c r="I177">
        <v>7</v>
      </c>
      <c r="J177" t="s">
        <v>38</v>
      </c>
      <c r="K177">
        <v>2018</v>
      </c>
      <c r="L177" t="s">
        <v>64</v>
      </c>
    </row>
    <row r="178" spans="1:12" x14ac:dyDescent="0.3">
      <c r="A178" s="3">
        <v>43135</v>
      </c>
      <c r="B178" t="s">
        <v>1</v>
      </c>
      <c r="C178">
        <v>1</v>
      </c>
      <c r="D178" t="s">
        <v>17</v>
      </c>
      <c r="E178">
        <v>1</v>
      </c>
      <c r="F178" t="s">
        <v>8</v>
      </c>
      <c r="G178">
        <v>6.09</v>
      </c>
      <c r="H178">
        <v>96</v>
      </c>
      <c r="I178">
        <v>7</v>
      </c>
      <c r="J178" t="s">
        <v>38</v>
      </c>
      <c r="K178">
        <v>2018</v>
      </c>
      <c r="L178" t="s">
        <v>64</v>
      </c>
    </row>
    <row r="179" spans="1:12" x14ac:dyDescent="0.3">
      <c r="A179" s="3">
        <v>43135</v>
      </c>
      <c r="B179" t="s">
        <v>1</v>
      </c>
      <c r="C179">
        <v>1</v>
      </c>
      <c r="D179" t="s">
        <v>17</v>
      </c>
      <c r="E179">
        <v>1</v>
      </c>
      <c r="F179" t="s">
        <v>9</v>
      </c>
      <c r="G179">
        <v>7.04</v>
      </c>
      <c r="H179">
        <v>72</v>
      </c>
      <c r="I179">
        <v>7</v>
      </c>
      <c r="J179" t="s">
        <v>38</v>
      </c>
      <c r="K179">
        <v>2018</v>
      </c>
      <c r="L179" t="s">
        <v>64</v>
      </c>
    </row>
    <row r="180" spans="1:12" x14ac:dyDescent="0.3">
      <c r="A180" s="3">
        <v>43135</v>
      </c>
      <c r="B180" t="s">
        <v>1</v>
      </c>
      <c r="C180">
        <v>1</v>
      </c>
      <c r="D180" t="s">
        <v>17</v>
      </c>
      <c r="E180">
        <v>1</v>
      </c>
      <c r="F180" t="s">
        <v>10</v>
      </c>
      <c r="G180">
        <v>8.9700000000000006</v>
      </c>
      <c r="H180">
        <v>48</v>
      </c>
      <c r="I180">
        <v>7</v>
      </c>
      <c r="J180" t="s">
        <v>38</v>
      </c>
      <c r="K180">
        <v>2018</v>
      </c>
      <c r="L180" t="s">
        <v>64</v>
      </c>
    </row>
    <row r="181" spans="1:12" x14ac:dyDescent="0.3">
      <c r="A181" s="3">
        <v>43135</v>
      </c>
      <c r="B181" t="s">
        <v>1</v>
      </c>
      <c r="C181">
        <v>1</v>
      </c>
      <c r="D181" t="s">
        <v>17</v>
      </c>
      <c r="E181">
        <v>1</v>
      </c>
      <c r="F181" t="s">
        <v>11</v>
      </c>
      <c r="G181">
        <v>11.47</v>
      </c>
      <c r="H181">
        <v>24</v>
      </c>
      <c r="I181">
        <v>7</v>
      </c>
      <c r="J181" t="s">
        <v>38</v>
      </c>
      <c r="K181">
        <v>2018</v>
      </c>
      <c r="L181" t="s">
        <v>64</v>
      </c>
    </row>
    <row r="182" spans="1:12" x14ac:dyDescent="0.3">
      <c r="A182" s="3">
        <v>43135</v>
      </c>
      <c r="B182" t="s">
        <v>1</v>
      </c>
      <c r="C182">
        <v>1</v>
      </c>
      <c r="D182" t="s">
        <v>17</v>
      </c>
      <c r="E182">
        <v>1</v>
      </c>
      <c r="F182" t="s">
        <v>42</v>
      </c>
      <c r="G182">
        <v>11.71</v>
      </c>
      <c r="H182">
        <v>0</v>
      </c>
      <c r="I182">
        <v>7</v>
      </c>
      <c r="J182" t="s">
        <v>38</v>
      </c>
      <c r="K182">
        <v>2018</v>
      </c>
      <c r="L182" t="s">
        <v>64</v>
      </c>
    </row>
    <row r="183" spans="1:12" x14ac:dyDescent="0.3">
      <c r="A183" s="3">
        <v>43499</v>
      </c>
      <c r="B183" t="s">
        <v>1</v>
      </c>
      <c r="C183">
        <v>1</v>
      </c>
      <c r="D183" t="s">
        <v>17</v>
      </c>
      <c r="E183">
        <v>1</v>
      </c>
      <c r="F183" t="s">
        <v>46</v>
      </c>
      <c r="G183">
        <v>4.16</v>
      </c>
      <c r="H183">
        <v>264</v>
      </c>
      <c r="I183">
        <v>2</v>
      </c>
      <c r="J183" t="s">
        <v>32</v>
      </c>
      <c r="K183">
        <v>2018</v>
      </c>
      <c r="L183" t="s">
        <v>25</v>
      </c>
    </row>
    <row r="184" spans="1:12" x14ac:dyDescent="0.3">
      <c r="A184" s="3">
        <v>43499</v>
      </c>
      <c r="B184" t="s">
        <v>1</v>
      </c>
      <c r="C184">
        <v>1</v>
      </c>
      <c r="D184" t="s">
        <v>17</v>
      </c>
      <c r="E184">
        <v>1</v>
      </c>
      <c r="F184" t="s">
        <v>45</v>
      </c>
      <c r="G184">
        <v>4.21</v>
      </c>
      <c r="H184">
        <v>240</v>
      </c>
      <c r="I184">
        <v>2</v>
      </c>
      <c r="J184" t="s">
        <v>32</v>
      </c>
      <c r="K184">
        <v>2018</v>
      </c>
      <c r="L184" t="s">
        <v>25</v>
      </c>
    </row>
    <row r="185" spans="1:12" x14ac:dyDescent="0.3">
      <c r="A185" s="3">
        <v>43499</v>
      </c>
      <c r="B185" t="s">
        <v>1</v>
      </c>
      <c r="C185">
        <v>1</v>
      </c>
      <c r="D185" t="s">
        <v>17</v>
      </c>
      <c r="E185">
        <v>1</v>
      </c>
      <c r="F185" t="s">
        <v>44</v>
      </c>
      <c r="G185">
        <v>4.16</v>
      </c>
      <c r="H185">
        <v>216</v>
      </c>
      <c r="I185">
        <v>2</v>
      </c>
      <c r="J185" t="s">
        <v>32</v>
      </c>
      <c r="K185">
        <v>2018</v>
      </c>
      <c r="L185" t="s">
        <v>25</v>
      </c>
    </row>
    <row r="186" spans="1:12" x14ac:dyDescent="0.3">
      <c r="A186" s="3">
        <v>43499</v>
      </c>
      <c r="B186" t="s">
        <v>1</v>
      </c>
      <c r="C186">
        <v>1</v>
      </c>
      <c r="D186" t="s">
        <v>17</v>
      </c>
      <c r="E186">
        <v>1</v>
      </c>
      <c r="F186" t="s">
        <v>43</v>
      </c>
      <c r="G186">
        <v>4.26</v>
      </c>
      <c r="H186">
        <v>192</v>
      </c>
      <c r="I186">
        <v>2</v>
      </c>
      <c r="J186" t="s">
        <v>32</v>
      </c>
      <c r="K186">
        <v>2018</v>
      </c>
      <c r="L186" t="s">
        <v>25</v>
      </c>
    </row>
    <row r="187" spans="1:12" x14ac:dyDescent="0.3">
      <c r="A187" s="3">
        <v>43499</v>
      </c>
      <c r="B187" t="s">
        <v>1</v>
      </c>
      <c r="C187">
        <v>1</v>
      </c>
      <c r="D187" t="s">
        <v>17</v>
      </c>
      <c r="E187">
        <v>1</v>
      </c>
      <c r="F187" t="s">
        <v>5</v>
      </c>
      <c r="G187">
        <v>4.46</v>
      </c>
      <c r="H187">
        <v>168</v>
      </c>
      <c r="I187">
        <v>2</v>
      </c>
      <c r="J187" t="s">
        <v>32</v>
      </c>
      <c r="K187">
        <v>2018</v>
      </c>
      <c r="L187" t="s">
        <v>25</v>
      </c>
    </row>
    <row r="188" spans="1:12" x14ac:dyDescent="0.3">
      <c r="A188" s="3">
        <v>43499</v>
      </c>
      <c r="B188" t="s">
        <v>1</v>
      </c>
      <c r="C188">
        <v>1</v>
      </c>
      <c r="D188" t="s">
        <v>17</v>
      </c>
      <c r="E188">
        <v>1</v>
      </c>
      <c r="F188" t="s">
        <v>6</v>
      </c>
      <c r="G188">
        <v>5.13</v>
      </c>
      <c r="H188">
        <v>144</v>
      </c>
      <c r="I188">
        <v>2</v>
      </c>
      <c r="J188" t="s">
        <v>32</v>
      </c>
      <c r="K188">
        <v>2018</v>
      </c>
      <c r="L188" t="s">
        <v>25</v>
      </c>
    </row>
    <row r="189" spans="1:12" x14ac:dyDescent="0.3">
      <c r="A189" s="3">
        <v>43499</v>
      </c>
      <c r="B189" t="s">
        <v>1</v>
      </c>
      <c r="C189">
        <v>1</v>
      </c>
      <c r="D189" t="s">
        <v>17</v>
      </c>
      <c r="E189">
        <v>1</v>
      </c>
      <c r="F189" t="s">
        <v>7</v>
      </c>
      <c r="G189">
        <v>5.45</v>
      </c>
      <c r="H189">
        <v>120</v>
      </c>
      <c r="I189">
        <v>2</v>
      </c>
      <c r="J189" t="s">
        <v>32</v>
      </c>
      <c r="K189">
        <v>2018</v>
      </c>
      <c r="L189" t="s">
        <v>25</v>
      </c>
    </row>
    <row r="190" spans="1:12" x14ac:dyDescent="0.3">
      <c r="A190" s="3">
        <v>43499</v>
      </c>
      <c r="B190" t="s">
        <v>1</v>
      </c>
      <c r="C190">
        <v>1</v>
      </c>
      <c r="D190" t="s">
        <v>17</v>
      </c>
      <c r="E190">
        <v>1</v>
      </c>
      <c r="F190" t="s">
        <v>8</v>
      </c>
      <c r="G190">
        <v>5.46</v>
      </c>
      <c r="H190">
        <v>96</v>
      </c>
      <c r="I190">
        <v>2</v>
      </c>
      <c r="J190" t="s">
        <v>32</v>
      </c>
      <c r="K190">
        <v>2018</v>
      </c>
      <c r="L190" t="s">
        <v>25</v>
      </c>
    </row>
    <row r="191" spans="1:12" x14ac:dyDescent="0.3">
      <c r="A191" s="3">
        <v>43499</v>
      </c>
      <c r="B191" t="s">
        <v>1</v>
      </c>
      <c r="C191">
        <v>1</v>
      </c>
      <c r="D191" t="s">
        <v>17</v>
      </c>
      <c r="E191">
        <v>1</v>
      </c>
      <c r="F191" t="s">
        <v>9</v>
      </c>
      <c r="G191">
        <v>6.66</v>
      </c>
      <c r="H191">
        <v>72</v>
      </c>
      <c r="I191">
        <v>2</v>
      </c>
      <c r="J191" t="s">
        <v>32</v>
      </c>
      <c r="K191">
        <v>2018</v>
      </c>
      <c r="L191" t="s">
        <v>25</v>
      </c>
    </row>
    <row r="192" spans="1:12" x14ac:dyDescent="0.3">
      <c r="A192" s="3">
        <v>43499</v>
      </c>
      <c r="B192" t="s">
        <v>1</v>
      </c>
      <c r="C192">
        <v>1</v>
      </c>
      <c r="D192" t="s">
        <v>17</v>
      </c>
      <c r="E192">
        <v>1</v>
      </c>
      <c r="F192" t="s">
        <v>10</v>
      </c>
      <c r="G192">
        <v>10.050000000000001</v>
      </c>
      <c r="H192">
        <v>48</v>
      </c>
      <c r="I192">
        <v>2</v>
      </c>
      <c r="J192" t="s">
        <v>32</v>
      </c>
      <c r="K192">
        <v>2018</v>
      </c>
      <c r="L192" t="s">
        <v>25</v>
      </c>
    </row>
    <row r="193" spans="1:12" x14ac:dyDescent="0.3">
      <c r="A193" s="3">
        <v>43499</v>
      </c>
      <c r="B193" t="s">
        <v>1</v>
      </c>
      <c r="C193">
        <v>1</v>
      </c>
      <c r="D193" t="s">
        <v>17</v>
      </c>
      <c r="E193">
        <v>1</v>
      </c>
      <c r="F193" t="s">
        <v>11</v>
      </c>
      <c r="G193">
        <v>13.04</v>
      </c>
      <c r="H193">
        <v>24</v>
      </c>
      <c r="I193">
        <v>2</v>
      </c>
      <c r="J193" t="s">
        <v>32</v>
      </c>
      <c r="K193">
        <v>2018</v>
      </c>
      <c r="L193" t="s">
        <v>25</v>
      </c>
    </row>
    <row r="194" spans="1:12" x14ac:dyDescent="0.3">
      <c r="A194" s="3">
        <v>43499</v>
      </c>
      <c r="B194" t="s">
        <v>1</v>
      </c>
      <c r="C194">
        <v>1</v>
      </c>
      <c r="D194" t="s">
        <v>17</v>
      </c>
      <c r="E194">
        <v>1</v>
      </c>
      <c r="F194" t="s">
        <v>42</v>
      </c>
      <c r="G194">
        <v>13.04</v>
      </c>
      <c r="H194">
        <v>0</v>
      </c>
      <c r="I194">
        <v>2</v>
      </c>
      <c r="J194" t="s">
        <v>32</v>
      </c>
      <c r="K194">
        <v>2018</v>
      </c>
      <c r="L194" t="s">
        <v>25</v>
      </c>
    </row>
    <row r="195" spans="1:12" x14ac:dyDescent="0.3">
      <c r="A195" s="3">
        <v>43499</v>
      </c>
      <c r="B195" t="s">
        <v>1</v>
      </c>
      <c r="C195">
        <v>1</v>
      </c>
      <c r="D195" t="s">
        <v>17</v>
      </c>
      <c r="E195">
        <v>1</v>
      </c>
      <c r="F195" t="s">
        <v>46</v>
      </c>
      <c r="G195">
        <v>3.79</v>
      </c>
      <c r="H195">
        <v>264</v>
      </c>
      <c r="I195">
        <v>4</v>
      </c>
      <c r="J195" t="s">
        <v>34</v>
      </c>
      <c r="K195">
        <v>2018</v>
      </c>
      <c r="L195" t="s">
        <v>25</v>
      </c>
    </row>
    <row r="196" spans="1:12" x14ac:dyDescent="0.3">
      <c r="A196" s="3">
        <v>43499</v>
      </c>
      <c r="B196" t="s">
        <v>1</v>
      </c>
      <c r="C196">
        <v>1</v>
      </c>
      <c r="D196" t="s">
        <v>17</v>
      </c>
      <c r="E196">
        <v>1</v>
      </c>
      <c r="F196" t="s">
        <v>45</v>
      </c>
      <c r="G196">
        <v>3.96</v>
      </c>
      <c r="H196">
        <v>240</v>
      </c>
      <c r="I196">
        <v>4</v>
      </c>
      <c r="J196" t="s">
        <v>34</v>
      </c>
      <c r="K196">
        <v>2018</v>
      </c>
      <c r="L196" t="s">
        <v>25</v>
      </c>
    </row>
    <row r="197" spans="1:12" x14ac:dyDescent="0.3">
      <c r="A197" s="3">
        <v>43499</v>
      </c>
      <c r="B197" t="s">
        <v>1</v>
      </c>
      <c r="C197">
        <v>1</v>
      </c>
      <c r="D197" t="s">
        <v>17</v>
      </c>
      <c r="E197">
        <v>1</v>
      </c>
      <c r="F197" t="s">
        <v>44</v>
      </c>
      <c r="G197">
        <v>4.03</v>
      </c>
      <c r="H197">
        <v>216</v>
      </c>
      <c r="I197">
        <v>4</v>
      </c>
      <c r="J197" t="s">
        <v>34</v>
      </c>
      <c r="K197">
        <v>2018</v>
      </c>
      <c r="L197" t="s">
        <v>25</v>
      </c>
    </row>
    <row r="198" spans="1:12" x14ac:dyDescent="0.3">
      <c r="A198" s="3">
        <v>43499</v>
      </c>
      <c r="B198" t="s">
        <v>1</v>
      </c>
      <c r="C198">
        <v>1</v>
      </c>
      <c r="D198" t="s">
        <v>17</v>
      </c>
      <c r="E198">
        <v>1</v>
      </c>
      <c r="F198" t="s">
        <v>43</v>
      </c>
      <c r="G198">
        <v>3.92</v>
      </c>
      <c r="H198">
        <v>192</v>
      </c>
      <c r="I198">
        <v>4</v>
      </c>
      <c r="J198" t="s">
        <v>34</v>
      </c>
      <c r="K198">
        <v>2018</v>
      </c>
      <c r="L198" t="s">
        <v>25</v>
      </c>
    </row>
    <row r="199" spans="1:12" x14ac:dyDescent="0.3">
      <c r="A199" s="3">
        <v>43499</v>
      </c>
      <c r="B199" t="s">
        <v>1</v>
      </c>
      <c r="C199">
        <v>1</v>
      </c>
      <c r="D199" t="s">
        <v>17</v>
      </c>
      <c r="E199">
        <v>1</v>
      </c>
      <c r="F199" t="s">
        <v>5</v>
      </c>
      <c r="G199">
        <v>4.04</v>
      </c>
      <c r="H199">
        <v>168</v>
      </c>
      <c r="I199">
        <v>4</v>
      </c>
      <c r="J199" t="s">
        <v>34</v>
      </c>
      <c r="K199">
        <v>2018</v>
      </c>
      <c r="L199" t="s">
        <v>25</v>
      </c>
    </row>
    <row r="200" spans="1:12" x14ac:dyDescent="0.3">
      <c r="A200" s="3">
        <v>43499</v>
      </c>
      <c r="B200" t="s">
        <v>1</v>
      </c>
      <c r="C200">
        <v>1</v>
      </c>
      <c r="D200" t="s">
        <v>17</v>
      </c>
      <c r="E200">
        <v>1</v>
      </c>
      <c r="F200" t="s">
        <v>6</v>
      </c>
      <c r="G200">
        <v>4.5599999999999996</v>
      </c>
      <c r="H200">
        <v>144</v>
      </c>
      <c r="I200">
        <v>4</v>
      </c>
      <c r="J200" t="s">
        <v>34</v>
      </c>
      <c r="K200">
        <v>2018</v>
      </c>
      <c r="L200" t="s">
        <v>25</v>
      </c>
    </row>
    <row r="201" spans="1:12" x14ac:dyDescent="0.3">
      <c r="A201" s="3">
        <v>43499</v>
      </c>
      <c r="B201" t="s">
        <v>1</v>
      </c>
      <c r="C201">
        <v>1</v>
      </c>
      <c r="D201" t="s">
        <v>17</v>
      </c>
      <c r="E201">
        <v>1</v>
      </c>
      <c r="F201" t="s">
        <v>7</v>
      </c>
      <c r="G201">
        <v>5.51</v>
      </c>
      <c r="H201">
        <v>120</v>
      </c>
      <c r="I201">
        <v>4</v>
      </c>
      <c r="J201" t="s">
        <v>34</v>
      </c>
      <c r="K201">
        <v>2018</v>
      </c>
      <c r="L201" t="s">
        <v>25</v>
      </c>
    </row>
    <row r="202" spans="1:12" x14ac:dyDescent="0.3">
      <c r="A202" s="3">
        <v>43499</v>
      </c>
      <c r="B202" t="s">
        <v>1</v>
      </c>
      <c r="C202">
        <v>1</v>
      </c>
      <c r="D202" t="s">
        <v>17</v>
      </c>
      <c r="E202">
        <v>1</v>
      </c>
      <c r="F202" t="s">
        <v>8</v>
      </c>
      <c r="G202">
        <v>6.76</v>
      </c>
      <c r="H202">
        <v>96</v>
      </c>
      <c r="I202">
        <v>4</v>
      </c>
      <c r="J202" t="s">
        <v>34</v>
      </c>
      <c r="K202">
        <v>2018</v>
      </c>
      <c r="L202" t="s">
        <v>25</v>
      </c>
    </row>
    <row r="203" spans="1:12" x14ac:dyDescent="0.3">
      <c r="A203" s="3">
        <v>43499</v>
      </c>
      <c r="B203" t="s">
        <v>1</v>
      </c>
      <c r="C203">
        <v>1</v>
      </c>
      <c r="D203" t="s">
        <v>17</v>
      </c>
      <c r="E203">
        <v>1</v>
      </c>
      <c r="F203" t="s">
        <v>9</v>
      </c>
      <c r="G203">
        <v>7.82</v>
      </c>
      <c r="H203">
        <v>72</v>
      </c>
      <c r="I203">
        <v>4</v>
      </c>
      <c r="J203" t="s">
        <v>34</v>
      </c>
      <c r="K203">
        <v>2018</v>
      </c>
      <c r="L203" t="s">
        <v>25</v>
      </c>
    </row>
    <row r="204" spans="1:12" x14ac:dyDescent="0.3">
      <c r="A204" s="3">
        <v>43499</v>
      </c>
      <c r="B204" t="s">
        <v>1</v>
      </c>
      <c r="C204">
        <v>1</v>
      </c>
      <c r="D204" t="s">
        <v>17</v>
      </c>
      <c r="E204">
        <v>1</v>
      </c>
      <c r="F204" t="s">
        <v>10</v>
      </c>
      <c r="G204">
        <v>9.86</v>
      </c>
      <c r="H204">
        <v>48</v>
      </c>
      <c r="I204">
        <v>4</v>
      </c>
      <c r="J204" t="s">
        <v>34</v>
      </c>
      <c r="K204">
        <v>2018</v>
      </c>
      <c r="L204" t="s">
        <v>25</v>
      </c>
    </row>
    <row r="205" spans="1:12" x14ac:dyDescent="0.3">
      <c r="A205" s="3">
        <v>43499</v>
      </c>
      <c r="B205" t="s">
        <v>1</v>
      </c>
      <c r="C205">
        <v>1</v>
      </c>
      <c r="D205" t="s">
        <v>17</v>
      </c>
      <c r="E205">
        <v>1</v>
      </c>
      <c r="F205" t="s">
        <v>11</v>
      </c>
      <c r="G205">
        <v>11.6</v>
      </c>
      <c r="H205">
        <v>24</v>
      </c>
      <c r="I205">
        <v>4</v>
      </c>
      <c r="J205" t="s">
        <v>34</v>
      </c>
      <c r="K205">
        <v>2018</v>
      </c>
      <c r="L205" t="s">
        <v>25</v>
      </c>
    </row>
    <row r="206" spans="1:12" x14ac:dyDescent="0.3">
      <c r="A206" s="3">
        <v>43499</v>
      </c>
      <c r="B206" t="s">
        <v>1</v>
      </c>
      <c r="C206">
        <v>1</v>
      </c>
      <c r="D206" t="s">
        <v>17</v>
      </c>
      <c r="E206">
        <v>1</v>
      </c>
      <c r="F206" t="s">
        <v>42</v>
      </c>
      <c r="G206">
        <v>12.34</v>
      </c>
      <c r="H206">
        <v>0</v>
      </c>
      <c r="I206">
        <v>4</v>
      </c>
      <c r="J206" t="s">
        <v>34</v>
      </c>
      <c r="K206">
        <v>2018</v>
      </c>
      <c r="L206" t="s">
        <v>25</v>
      </c>
    </row>
    <row r="207" spans="1:12" x14ac:dyDescent="0.3">
      <c r="A207" s="3">
        <v>43499</v>
      </c>
      <c r="B207" t="s">
        <v>1</v>
      </c>
      <c r="C207">
        <v>1</v>
      </c>
      <c r="D207" t="s">
        <v>17</v>
      </c>
      <c r="E207">
        <v>1</v>
      </c>
      <c r="F207" t="s">
        <v>46</v>
      </c>
      <c r="G207">
        <v>4.05</v>
      </c>
      <c r="H207">
        <v>264</v>
      </c>
      <c r="I207">
        <v>5</v>
      </c>
      <c r="J207" t="s">
        <v>36</v>
      </c>
      <c r="K207">
        <v>2018</v>
      </c>
      <c r="L207" t="s">
        <v>25</v>
      </c>
    </row>
    <row r="208" spans="1:12" x14ac:dyDescent="0.3">
      <c r="A208" s="3">
        <v>43499</v>
      </c>
      <c r="B208" t="s">
        <v>1</v>
      </c>
      <c r="C208">
        <v>1</v>
      </c>
      <c r="D208" t="s">
        <v>17</v>
      </c>
      <c r="E208">
        <v>1</v>
      </c>
      <c r="F208" t="s">
        <v>45</v>
      </c>
      <c r="G208">
        <v>4.25</v>
      </c>
      <c r="H208">
        <v>240</v>
      </c>
      <c r="I208">
        <v>5</v>
      </c>
      <c r="J208" t="s">
        <v>36</v>
      </c>
      <c r="K208">
        <v>2018</v>
      </c>
      <c r="L208" t="s">
        <v>25</v>
      </c>
    </row>
    <row r="209" spans="1:12" x14ac:dyDescent="0.3">
      <c r="A209" s="3">
        <v>43499</v>
      </c>
      <c r="B209" t="s">
        <v>1</v>
      </c>
      <c r="C209">
        <v>1</v>
      </c>
      <c r="D209" t="s">
        <v>17</v>
      </c>
      <c r="E209">
        <v>1</v>
      </c>
      <c r="F209" t="s">
        <v>44</v>
      </c>
      <c r="G209">
        <v>4.3499999999999996</v>
      </c>
      <c r="H209">
        <v>216</v>
      </c>
      <c r="I209">
        <v>5</v>
      </c>
      <c r="J209" t="s">
        <v>36</v>
      </c>
      <c r="K209">
        <v>2018</v>
      </c>
      <c r="L209" t="s">
        <v>25</v>
      </c>
    </row>
    <row r="210" spans="1:12" x14ac:dyDescent="0.3">
      <c r="A210" s="3">
        <v>43499</v>
      </c>
      <c r="B210" t="s">
        <v>1</v>
      </c>
      <c r="C210">
        <v>1</v>
      </c>
      <c r="D210" t="s">
        <v>17</v>
      </c>
      <c r="E210">
        <v>1</v>
      </c>
      <c r="F210" t="s">
        <v>43</v>
      </c>
      <c r="G210">
        <v>4.22</v>
      </c>
      <c r="H210">
        <v>192</v>
      </c>
      <c r="I210">
        <v>5</v>
      </c>
      <c r="J210" t="s">
        <v>36</v>
      </c>
      <c r="K210">
        <v>2018</v>
      </c>
      <c r="L210" t="s">
        <v>25</v>
      </c>
    </row>
    <row r="211" spans="1:12" x14ac:dyDescent="0.3">
      <c r="A211" s="3">
        <v>43499</v>
      </c>
      <c r="B211" t="s">
        <v>1</v>
      </c>
      <c r="C211">
        <v>1</v>
      </c>
      <c r="D211" t="s">
        <v>17</v>
      </c>
      <c r="E211">
        <v>1</v>
      </c>
      <c r="F211" t="s">
        <v>5</v>
      </c>
      <c r="G211">
        <v>4.3600000000000003</v>
      </c>
      <c r="H211">
        <v>168</v>
      </c>
      <c r="I211">
        <v>5</v>
      </c>
      <c r="J211" t="s">
        <v>36</v>
      </c>
      <c r="K211">
        <v>2018</v>
      </c>
      <c r="L211" t="s">
        <v>25</v>
      </c>
    </row>
    <row r="212" spans="1:12" x14ac:dyDescent="0.3">
      <c r="A212" s="3">
        <v>43499</v>
      </c>
      <c r="B212" t="s">
        <v>1</v>
      </c>
      <c r="C212">
        <v>1</v>
      </c>
      <c r="D212" t="s">
        <v>17</v>
      </c>
      <c r="E212">
        <v>1</v>
      </c>
      <c r="F212" t="s">
        <v>6</v>
      </c>
      <c r="G212">
        <v>4.8099999999999996</v>
      </c>
      <c r="H212">
        <v>144</v>
      </c>
      <c r="I212">
        <v>5</v>
      </c>
      <c r="J212" t="s">
        <v>36</v>
      </c>
      <c r="K212">
        <v>2018</v>
      </c>
      <c r="L212" t="s">
        <v>25</v>
      </c>
    </row>
    <row r="213" spans="1:12" x14ac:dyDescent="0.3">
      <c r="A213" s="3">
        <v>43499</v>
      </c>
      <c r="B213" t="s">
        <v>1</v>
      </c>
      <c r="C213">
        <v>1</v>
      </c>
      <c r="D213" t="s">
        <v>17</v>
      </c>
      <c r="E213">
        <v>1</v>
      </c>
      <c r="F213" t="s">
        <v>7</v>
      </c>
      <c r="G213">
        <v>5.65</v>
      </c>
      <c r="H213">
        <v>120</v>
      </c>
      <c r="I213">
        <v>5</v>
      </c>
      <c r="J213" t="s">
        <v>36</v>
      </c>
      <c r="K213">
        <v>2018</v>
      </c>
      <c r="L213" t="s">
        <v>25</v>
      </c>
    </row>
    <row r="214" spans="1:12" x14ac:dyDescent="0.3">
      <c r="A214" s="3">
        <v>43499</v>
      </c>
      <c r="B214" t="s">
        <v>1</v>
      </c>
      <c r="C214">
        <v>1</v>
      </c>
      <c r="D214" t="s">
        <v>17</v>
      </c>
      <c r="E214">
        <v>1</v>
      </c>
      <c r="F214" t="s">
        <v>8</v>
      </c>
      <c r="G214">
        <v>6.1</v>
      </c>
      <c r="H214">
        <v>96</v>
      </c>
      <c r="I214">
        <v>5</v>
      </c>
      <c r="J214" t="s">
        <v>36</v>
      </c>
      <c r="K214">
        <v>2018</v>
      </c>
      <c r="L214" t="s">
        <v>25</v>
      </c>
    </row>
    <row r="215" spans="1:12" x14ac:dyDescent="0.3">
      <c r="A215" s="3">
        <v>43499</v>
      </c>
      <c r="B215" t="s">
        <v>1</v>
      </c>
      <c r="C215">
        <v>1</v>
      </c>
      <c r="D215" t="s">
        <v>17</v>
      </c>
      <c r="E215">
        <v>1</v>
      </c>
      <c r="F215" t="s">
        <v>9</v>
      </c>
      <c r="G215">
        <v>6.6</v>
      </c>
      <c r="H215">
        <v>72</v>
      </c>
      <c r="I215">
        <v>5</v>
      </c>
      <c r="J215" t="s">
        <v>36</v>
      </c>
      <c r="K215">
        <v>2018</v>
      </c>
      <c r="L215" t="s">
        <v>25</v>
      </c>
    </row>
    <row r="216" spans="1:12" x14ac:dyDescent="0.3">
      <c r="A216" s="3">
        <v>43499</v>
      </c>
      <c r="B216" t="s">
        <v>1</v>
      </c>
      <c r="C216">
        <v>1</v>
      </c>
      <c r="D216" t="s">
        <v>17</v>
      </c>
      <c r="E216">
        <v>1</v>
      </c>
      <c r="F216" t="s">
        <v>10</v>
      </c>
      <c r="G216">
        <v>8.6300000000000008</v>
      </c>
      <c r="H216">
        <v>48</v>
      </c>
      <c r="I216">
        <v>5</v>
      </c>
      <c r="J216" t="s">
        <v>36</v>
      </c>
      <c r="K216">
        <v>2018</v>
      </c>
      <c r="L216" t="s">
        <v>25</v>
      </c>
    </row>
    <row r="217" spans="1:12" x14ac:dyDescent="0.3">
      <c r="A217" s="3">
        <v>43499</v>
      </c>
      <c r="B217" t="s">
        <v>1</v>
      </c>
      <c r="C217">
        <v>1</v>
      </c>
      <c r="D217" t="s">
        <v>17</v>
      </c>
      <c r="E217">
        <v>1</v>
      </c>
      <c r="F217" t="s">
        <v>11</v>
      </c>
      <c r="G217">
        <v>10.119999999999999</v>
      </c>
      <c r="H217">
        <v>24</v>
      </c>
      <c r="I217">
        <v>5</v>
      </c>
      <c r="J217" t="s">
        <v>36</v>
      </c>
      <c r="K217">
        <v>2018</v>
      </c>
      <c r="L217" t="s">
        <v>25</v>
      </c>
    </row>
    <row r="218" spans="1:12" x14ac:dyDescent="0.3">
      <c r="A218" s="3">
        <v>43499</v>
      </c>
      <c r="B218" t="s">
        <v>1</v>
      </c>
      <c r="C218">
        <v>1</v>
      </c>
      <c r="D218" t="s">
        <v>17</v>
      </c>
      <c r="E218">
        <v>1</v>
      </c>
      <c r="F218" t="s">
        <v>42</v>
      </c>
      <c r="G218">
        <v>10.16</v>
      </c>
      <c r="H218">
        <v>0</v>
      </c>
      <c r="I218">
        <v>5</v>
      </c>
      <c r="J218" t="s">
        <v>36</v>
      </c>
      <c r="K218">
        <v>2018</v>
      </c>
      <c r="L218" t="s">
        <v>25</v>
      </c>
    </row>
    <row r="219" spans="1:12" x14ac:dyDescent="0.3">
      <c r="A219" s="3">
        <v>43499</v>
      </c>
      <c r="B219" t="s">
        <v>1</v>
      </c>
      <c r="C219">
        <v>1</v>
      </c>
      <c r="D219" t="s">
        <v>17</v>
      </c>
      <c r="E219">
        <v>1</v>
      </c>
      <c r="F219" t="s">
        <v>46</v>
      </c>
      <c r="G219">
        <v>4.0199999999999996</v>
      </c>
      <c r="H219">
        <v>264</v>
      </c>
      <c r="I219">
        <v>6</v>
      </c>
      <c r="J219" t="s">
        <v>33</v>
      </c>
      <c r="K219">
        <v>2018</v>
      </c>
      <c r="L219" t="s">
        <v>25</v>
      </c>
    </row>
    <row r="220" spans="1:12" x14ac:dyDescent="0.3">
      <c r="A220" s="3">
        <v>43499</v>
      </c>
      <c r="B220" t="s">
        <v>1</v>
      </c>
      <c r="C220">
        <v>1</v>
      </c>
      <c r="D220" t="s">
        <v>17</v>
      </c>
      <c r="E220">
        <v>1</v>
      </c>
      <c r="F220" t="s">
        <v>45</v>
      </c>
      <c r="G220">
        <v>4.09</v>
      </c>
      <c r="H220">
        <v>240</v>
      </c>
      <c r="I220">
        <v>6</v>
      </c>
      <c r="J220" t="s">
        <v>33</v>
      </c>
      <c r="K220">
        <v>2018</v>
      </c>
      <c r="L220" t="s">
        <v>25</v>
      </c>
    </row>
    <row r="221" spans="1:12" x14ac:dyDescent="0.3">
      <c r="A221" s="3">
        <v>43499</v>
      </c>
      <c r="B221" t="s">
        <v>1</v>
      </c>
      <c r="C221">
        <v>1</v>
      </c>
      <c r="D221" t="s">
        <v>17</v>
      </c>
      <c r="E221">
        <v>1</v>
      </c>
      <c r="F221" t="s">
        <v>44</v>
      </c>
      <c r="G221">
        <v>4.12</v>
      </c>
      <c r="H221">
        <v>216</v>
      </c>
      <c r="I221">
        <v>6</v>
      </c>
      <c r="J221" t="s">
        <v>33</v>
      </c>
      <c r="K221">
        <v>2018</v>
      </c>
      <c r="L221" t="s">
        <v>25</v>
      </c>
    </row>
    <row r="222" spans="1:12" x14ac:dyDescent="0.3">
      <c r="A222" s="3">
        <v>43499</v>
      </c>
      <c r="B222" t="s">
        <v>1</v>
      </c>
      <c r="C222">
        <v>1</v>
      </c>
      <c r="D222" t="s">
        <v>17</v>
      </c>
      <c r="E222">
        <v>1</v>
      </c>
      <c r="F222" t="s">
        <v>43</v>
      </c>
      <c r="G222">
        <v>4.1399999999999997</v>
      </c>
      <c r="H222">
        <v>192</v>
      </c>
      <c r="I222">
        <v>6</v>
      </c>
      <c r="J222" t="s">
        <v>33</v>
      </c>
      <c r="K222">
        <v>2018</v>
      </c>
      <c r="L222" t="s">
        <v>25</v>
      </c>
    </row>
    <row r="223" spans="1:12" x14ac:dyDescent="0.3">
      <c r="A223" s="3">
        <v>43499</v>
      </c>
      <c r="B223" t="s">
        <v>1</v>
      </c>
      <c r="C223">
        <v>1</v>
      </c>
      <c r="D223" t="s">
        <v>17</v>
      </c>
      <c r="E223">
        <v>1</v>
      </c>
      <c r="F223" t="s">
        <v>5</v>
      </c>
      <c r="G223">
        <v>4.38</v>
      </c>
      <c r="H223">
        <v>168</v>
      </c>
      <c r="I223">
        <v>6</v>
      </c>
      <c r="J223" t="s">
        <v>33</v>
      </c>
      <c r="K223">
        <v>2018</v>
      </c>
      <c r="L223" t="s">
        <v>25</v>
      </c>
    </row>
    <row r="224" spans="1:12" x14ac:dyDescent="0.3">
      <c r="A224" s="3">
        <v>43499</v>
      </c>
      <c r="B224" t="s">
        <v>1</v>
      </c>
      <c r="C224">
        <v>1</v>
      </c>
      <c r="D224" t="s">
        <v>17</v>
      </c>
      <c r="E224">
        <v>1</v>
      </c>
      <c r="F224" t="s">
        <v>6</v>
      </c>
      <c r="G224">
        <v>5.34</v>
      </c>
      <c r="H224">
        <v>144</v>
      </c>
      <c r="I224">
        <v>6</v>
      </c>
      <c r="J224" t="s">
        <v>33</v>
      </c>
      <c r="K224">
        <v>2018</v>
      </c>
      <c r="L224" t="s">
        <v>25</v>
      </c>
    </row>
    <row r="225" spans="1:12" x14ac:dyDescent="0.3">
      <c r="A225" s="3">
        <v>43499</v>
      </c>
      <c r="B225" t="s">
        <v>1</v>
      </c>
      <c r="C225">
        <v>1</v>
      </c>
      <c r="D225" t="s">
        <v>17</v>
      </c>
      <c r="E225">
        <v>1</v>
      </c>
      <c r="F225" t="s">
        <v>7</v>
      </c>
      <c r="G225">
        <v>5.89</v>
      </c>
      <c r="H225">
        <v>120</v>
      </c>
      <c r="I225">
        <v>6</v>
      </c>
      <c r="J225" t="s">
        <v>33</v>
      </c>
      <c r="K225">
        <v>2018</v>
      </c>
      <c r="L225" t="s">
        <v>25</v>
      </c>
    </row>
    <row r="226" spans="1:12" x14ac:dyDescent="0.3">
      <c r="A226" s="3">
        <v>43499</v>
      </c>
      <c r="B226" t="s">
        <v>1</v>
      </c>
      <c r="C226">
        <v>1</v>
      </c>
      <c r="D226" t="s">
        <v>17</v>
      </c>
      <c r="E226">
        <v>1</v>
      </c>
      <c r="F226" t="s">
        <v>8</v>
      </c>
      <c r="G226">
        <v>6.84</v>
      </c>
      <c r="H226">
        <v>96</v>
      </c>
      <c r="I226">
        <v>6</v>
      </c>
      <c r="J226" t="s">
        <v>33</v>
      </c>
      <c r="K226">
        <v>2018</v>
      </c>
      <c r="L226" t="s">
        <v>25</v>
      </c>
    </row>
    <row r="227" spans="1:12" x14ac:dyDescent="0.3">
      <c r="A227" s="3">
        <v>43499</v>
      </c>
      <c r="B227" t="s">
        <v>1</v>
      </c>
      <c r="C227">
        <v>1</v>
      </c>
      <c r="D227" t="s">
        <v>17</v>
      </c>
      <c r="E227">
        <v>1</v>
      </c>
      <c r="F227" t="s">
        <v>9</v>
      </c>
      <c r="G227">
        <v>7.9</v>
      </c>
      <c r="H227">
        <v>72</v>
      </c>
      <c r="I227">
        <v>6</v>
      </c>
      <c r="J227" t="s">
        <v>33</v>
      </c>
      <c r="K227">
        <v>2018</v>
      </c>
      <c r="L227" t="s">
        <v>25</v>
      </c>
    </row>
    <row r="228" spans="1:12" x14ac:dyDescent="0.3">
      <c r="A228" s="3">
        <v>43499</v>
      </c>
      <c r="B228" t="s">
        <v>1</v>
      </c>
      <c r="C228">
        <v>1</v>
      </c>
      <c r="D228" t="s">
        <v>17</v>
      </c>
      <c r="E228">
        <v>1</v>
      </c>
      <c r="F228" t="s">
        <v>10</v>
      </c>
      <c r="G228">
        <v>9.8800000000000008</v>
      </c>
      <c r="H228">
        <v>48</v>
      </c>
      <c r="I228">
        <v>6</v>
      </c>
      <c r="J228" t="s">
        <v>33</v>
      </c>
      <c r="K228">
        <v>2018</v>
      </c>
      <c r="L228" t="s">
        <v>25</v>
      </c>
    </row>
    <row r="229" spans="1:12" x14ac:dyDescent="0.3">
      <c r="A229" s="3">
        <v>43499</v>
      </c>
      <c r="B229" t="s">
        <v>1</v>
      </c>
      <c r="C229">
        <v>1</v>
      </c>
      <c r="D229" t="s">
        <v>17</v>
      </c>
      <c r="E229">
        <v>1</v>
      </c>
      <c r="F229" t="s">
        <v>11</v>
      </c>
      <c r="G229">
        <v>11.64</v>
      </c>
      <c r="H229">
        <v>24</v>
      </c>
      <c r="I229">
        <v>6</v>
      </c>
      <c r="J229" t="s">
        <v>33</v>
      </c>
      <c r="K229">
        <v>2018</v>
      </c>
      <c r="L229" t="s">
        <v>25</v>
      </c>
    </row>
    <row r="230" spans="1:12" x14ac:dyDescent="0.3">
      <c r="A230" s="3">
        <v>43499</v>
      </c>
      <c r="B230" t="s">
        <v>1</v>
      </c>
      <c r="C230">
        <v>1</v>
      </c>
      <c r="D230" t="s">
        <v>17</v>
      </c>
      <c r="E230">
        <v>1</v>
      </c>
      <c r="F230" t="s">
        <v>42</v>
      </c>
      <c r="G230">
        <v>12.34</v>
      </c>
      <c r="H230">
        <v>0</v>
      </c>
      <c r="I230">
        <v>6</v>
      </c>
      <c r="J230" t="s">
        <v>33</v>
      </c>
      <c r="K230">
        <v>2018</v>
      </c>
      <c r="L230" t="s">
        <v>25</v>
      </c>
    </row>
    <row r="231" spans="1:12" x14ac:dyDescent="0.3">
      <c r="A231" s="3">
        <v>43499</v>
      </c>
      <c r="B231" t="s">
        <v>1</v>
      </c>
      <c r="C231">
        <v>1</v>
      </c>
      <c r="D231" t="s">
        <v>17</v>
      </c>
      <c r="E231">
        <v>1</v>
      </c>
      <c r="F231" t="s">
        <v>46</v>
      </c>
      <c r="G231">
        <v>4.3</v>
      </c>
      <c r="H231">
        <v>264</v>
      </c>
      <c r="I231">
        <v>1</v>
      </c>
      <c r="J231" t="s">
        <v>30</v>
      </c>
      <c r="K231">
        <v>2018</v>
      </c>
      <c r="L231" t="s">
        <v>25</v>
      </c>
    </row>
    <row r="232" spans="1:12" x14ac:dyDescent="0.3">
      <c r="A232" s="3">
        <v>43499</v>
      </c>
      <c r="B232" t="s">
        <v>1</v>
      </c>
      <c r="C232">
        <v>1</v>
      </c>
      <c r="D232" t="s">
        <v>17</v>
      </c>
      <c r="E232">
        <v>1</v>
      </c>
      <c r="F232" t="s">
        <v>45</v>
      </c>
      <c r="G232">
        <v>4.33</v>
      </c>
      <c r="H232">
        <v>240</v>
      </c>
      <c r="I232">
        <v>1</v>
      </c>
      <c r="J232" t="s">
        <v>30</v>
      </c>
      <c r="K232">
        <v>2018</v>
      </c>
      <c r="L232" t="s">
        <v>25</v>
      </c>
    </row>
    <row r="233" spans="1:12" x14ac:dyDescent="0.3">
      <c r="A233" s="3">
        <v>43499</v>
      </c>
      <c r="B233" t="s">
        <v>1</v>
      </c>
      <c r="C233">
        <v>1</v>
      </c>
      <c r="D233" t="s">
        <v>17</v>
      </c>
      <c r="E233">
        <v>1</v>
      </c>
      <c r="F233" t="s">
        <v>44</v>
      </c>
      <c r="G233">
        <v>4.25</v>
      </c>
      <c r="H233">
        <v>216</v>
      </c>
      <c r="I233">
        <v>1</v>
      </c>
      <c r="J233" t="s">
        <v>30</v>
      </c>
      <c r="K233">
        <v>2018</v>
      </c>
      <c r="L233" t="s">
        <v>25</v>
      </c>
    </row>
    <row r="234" spans="1:12" x14ac:dyDescent="0.3">
      <c r="A234" s="3">
        <v>43499</v>
      </c>
      <c r="B234" t="s">
        <v>1</v>
      </c>
      <c r="C234">
        <v>1</v>
      </c>
      <c r="D234" t="s">
        <v>17</v>
      </c>
      <c r="E234">
        <v>1</v>
      </c>
      <c r="F234" t="s">
        <v>43</v>
      </c>
      <c r="G234">
        <v>4.2699999999999996</v>
      </c>
      <c r="H234">
        <v>192</v>
      </c>
      <c r="I234">
        <v>1</v>
      </c>
      <c r="J234" t="s">
        <v>30</v>
      </c>
      <c r="K234">
        <v>2018</v>
      </c>
      <c r="L234" t="s">
        <v>25</v>
      </c>
    </row>
    <row r="235" spans="1:12" x14ac:dyDescent="0.3">
      <c r="A235" s="3">
        <v>43499</v>
      </c>
      <c r="B235" t="s">
        <v>1</v>
      </c>
      <c r="C235">
        <v>1</v>
      </c>
      <c r="D235" t="s">
        <v>17</v>
      </c>
      <c r="E235">
        <v>1</v>
      </c>
      <c r="F235" t="s">
        <v>5</v>
      </c>
      <c r="G235">
        <v>4.45</v>
      </c>
      <c r="H235">
        <v>168</v>
      </c>
      <c r="I235">
        <v>1</v>
      </c>
      <c r="J235" t="s">
        <v>30</v>
      </c>
      <c r="K235">
        <v>2018</v>
      </c>
      <c r="L235" t="s">
        <v>25</v>
      </c>
    </row>
    <row r="236" spans="1:12" x14ac:dyDescent="0.3">
      <c r="A236" s="3">
        <v>43499</v>
      </c>
      <c r="B236" t="s">
        <v>1</v>
      </c>
      <c r="C236">
        <v>1</v>
      </c>
      <c r="D236" t="s">
        <v>17</v>
      </c>
      <c r="E236">
        <v>1</v>
      </c>
      <c r="F236" t="s">
        <v>6</v>
      </c>
      <c r="G236">
        <v>4.6900000000000004</v>
      </c>
      <c r="H236">
        <v>144</v>
      </c>
      <c r="I236">
        <v>1</v>
      </c>
      <c r="J236" t="s">
        <v>30</v>
      </c>
      <c r="K236">
        <v>2018</v>
      </c>
      <c r="L236" t="s">
        <v>25</v>
      </c>
    </row>
    <row r="237" spans="1:12" x14ac:dyDescent="0.3">
      <c r="A237" s="3">
        <v>43499</v>
      </c>
      <c r="B237" t="s">
        <v>1</v>
      </c>
      <c r="C237">
        <v>1</v>
      </c>
      <c r="D237" t="s">
        <v>17</v>
      </c>
      <c r="E237">
        <v>1</v>
      </c>
      <c r="F237" t="s">
        <v>7</v>
      </c>
      <c r="G237">
        <v>5.33</v>
      </c>
      <c r="H237">
        <v>120</v>
      </c>
      <c r="I237">
        <v>1</v>
      </c>
      <c r="J237" t="s">
        <v>30</v>
      </c>
      <c r="K237">
        <v>2018</v>
      </c>
      <c r="L237" t="s">
        <v>25</v>
      </c>
    </row>
    <row r="238" spans="1:12" x14ac:dyDescent="0.3">
      <c r="A238" s="3">
        <v>43499</v>
      </c>
      <c r="B238" t="s">
        <v>1</v>
      </c>
      <c r="C238">
        <v>1</v>
      </c>
      <c r="D238" t="s">
        <v>17</v>
      </c>
      <c r="E238">
        <v>1</v>
      </c>
      <c r="F238" t="s">
        <v>8</v>
      </c>
      <c r="G238">
        <v>5.44</v>
      </c>
      <c r="H238">
        <v>96</v>
      </c>
      <c r="I238">
        <v>1</v>
      </c>
      <c r="J238" t="s">
        <v>30</v>
      </c>
      <c r="K238">
        <v>2018</v>
      </c>
      <c r="L238" t="s">
        <v>25</v>
      </c>
    </row>
    <row r="239" spans="1:12" x14ac:dyDescent="0.3">
      <c r="A239" s="3">
        <v>43499</v>
      </c>
      <c r="B239" t="s">
        <v>1</v>
      </c>
      <c r="C239">
        <v>1</v>
      </c>
      <c r="D239" t="s">
        <v>17</v>
      </c>
      <c r="E239">
        <v>1</v>
      </c>
      <c r="F239" t="s">
        <v>9</v>
      </c>
      <c r="G239">
        <v>6.06</v>
      </c>
      <c r="H239">
        <v>72</v>
      </c>
      <c r="I239">
        <v>1</v>
      </c>
      <c r="J239" t="s">
        <v>30</v>
      </c>
      <c r="K239">
        <v>2018</v>
      </c>
      <c r="L239" t="s">
        <v>25</v>
      </c>
    </row>
    <row r="240" spans="1:12" x14ac:dyDescent="0.3">
      <c r="A240" s="3">
        <v>43499</v>
      </c>
      <c r="B240" t="s">
        <v>1</v>
      </c>
      <c r="C240">
        <v>1</v>
      </c>
      <c r="D240" t="s">
        <v>17</v>
      </c>
      <c r="E240">
        <v>1</v>
      </c>
      <c r="F240" t="s">
        <v>10</v>
      </c>
      <c r="G240">
        <v>7.77</v>
      </c>
      <c r="H240">
        <v>48</v>
      </c>
      <c r="I240">
        <v>1</v>
      </c>
      <c r="J240" t="s">
        <v>30</v>
      </c>
      <c r="K240">
        <v>2018</v>
      </c>
      <c r="L240" t="s">
        <v>25</v>
      </c>
    </row>
    <row r="241" spans="1:12" x14ac:dyDescent="0.3">
      <c r="A241" s="3">
        <v>43499</v>
      </c>
      <c r="B241" t="s">
        <v>1</v>
      </c>
      <c r="C241">
        <v>1</v>
      </c>
      <c r="D241" t="s">
        <v>17</v>
      </c>
      <c r="E241">
        <v>1</v>
      </c>
      <c r="F241" t="s">
        <v>11</v>
      </c>
      <c r="G241">
        <v>12.55</v>
      </c>
      <c r="H241">
        <v>24</v>
      </c>
      <c r="I241">
        <v>1</v>
      </c>
      <c r="J241" t="s">
        <v>30</v>
      </c>
      <c r="K241">
        <v>2018</v>
      </c>
      <c r="L241" t="s">
        <v>25</v>
      </c>
    </row>
    <row r="242" spans="1:12" x14ac:dyDescent="0.3">
      <c r="A242" s="3">
        <v>43499</v>
      </c>
      <c r="B242" t="s">
        <v>1</v>
      </c>
      <c r="C242">
        <v>1</v>
      </c>
      <c r="D242" t="s">
        <v>17</v>
      </c>
      <c r="E242">
        <v>1</v>
      </c>
      <c r="F242" t="s">
        <v>42</v>
      </c>
      <c r="G242">
        <v>12.61</v>
      </c>
      <c r="H242">
        <v>0</v>
      </c>
      <c r="I242">
        <v>1</v>
      </c>
      <c r="J242" t="s">
        <v>30</v>
      </c>
      <c r="K242">
        <v>2018</v>
      </c>
      <c r="L242" t="s">
        <v>25</v>
      </c>
    </row>
    <row r="243" spans="1:12" x14ac:dyDescent="0.3">
      <c r="A243" s="3">
        <v>43499</v>
      </c>
      <c r="B243" t="s">
        <v>1</v>
      </c>
      <c r="C243">
        <v>1</v>
      </c>
      <c r="D243" t="s">
        <v>17</v>
      </c>
      <c r="E243">
        <v>1</v>
      </c>
      <c r="F243" t="s">
        <v>46</v>
      </c>
      <c r="G243">
        <v>4.3099999999999996</v>
      </c>
      <c r="H243">
        <v>264</v>
      </c>
      <c r="I243">
        <v>3</v>
      </c>
      <c r="J243" t="s">
        <v>37</v>
      </c>
      <c r="K243">
        <v>2018</v>
      </c>
      <c r="L243" t="s">
        <v>25</v>
      </c>
    </row>
    <row r="244" spans="1:12" x14ac:dyDescent="0.3">
      <c r="A244" s="3">
        <v>43499</v>
      </c>
      <c r="B244" t="s">
        <v>1</v>
      </c>
      <c r="C244">
        <v>1</v>
      </c>
      <c r="D244" t="s">
        <v>17</v>
      </c>
      <c r="E244">
        <v>1</v>
      </c>
      <c r="F244" t="s">
        <v>45</v>
      </c>
      <c r="G244">
        <v>4.6399999999999997</v>
      </c>
      <c r="H244">
        <v>240</v>
      </c>
      <c r="I244">
        <v>3</v>
      </c>
      <c r="J244" t="s">
        <v>37</v>
      </c>
      <c r="K244">
        <v>2018</v>
      </c>
      <c r="L244" t="s">
        <v>25</v>
      </c>
    </row>
    <row r="245" spans="1:12" x14ac:dyDescent="0.3">
      <c r="A245" s="3">
        <v>43499</v>
      </c>
      <c r="B245" t="s">
        <v>1</v>
      </c>
      <c r="C245">
        <v>1</v>
      </c>
      <c r="D245" t="s">
        <v>17</v>
      </c>
      <c r="E245">
        <v>1</v>
      </c>
      <c r="F245" t="s">
        <v>44</v>
      </c>
      <c r="G245">
        <v>4.4800000000000004</v>
      </c>
      <c r="H245">
        <v>216</v>
      </c>
      <c r="I245">
        <v>3</v>
      </c>
      <c r="J245" t="s">
        <v>37</v>
      </c>
      <c r="K245">
        <v>2018</v>
      </c>
      <c r="L245" t="s">
        <v>25</v>
      </c>
    </row>
    <row r="246" spans="1:12" x14ac:dyDescent="0.3">
      <c r="A246" s="3">
        <v>43499</v>
      </c>
      <c r="B246" t="s">
        <v>1</v>
      </c>
      <c r="C246">
        <v>1</v>
      </c>
      <c r="D246" t="s">
        <v>17</v>
      </c>
      <c r="E246">
        <v>1</v>
      </c>
      <c r="F246" t="s">
        <v>43</v>
      </c>
      <c r="G246">
        <v>4.6100000000000003</v>
      </c>
      <c r="H246">
        <v>192</v>
      </c>
      <c r="I246">
        <v>3</v>
      </c>
      <c r="J246" t="s">
        <v>37</v>
      </c>
      <c r="K246">
        <v>2018</v>
      </c>
      <c r="L246" t="s">
        <v>25</v>
      </c>
    </row>
    <row r="247" spans="1:12" x14ac:dyDescent="0.3">
      <c r="A247" s="3">
        <v>43499</v>
      </c>
      <c r="B247" t="s">
        <v>1</v>
      </c>
      <c r="C247">
        <v>1</v>
      </c>
      <c r="D247" t="s">
        <v>17</v>
      </c>
      <c r="E247">
        <v>1</v>
      </c>
      <c r="F247" t="s">
        <v>5</v>
      </c>
      <c r="G247">
        <v>4.91</v>
      </c>
      <c r="H247">
        <v>168</v>
      </c>
      <c r="I247">
        <v>3</v>
      </c>
      <c r="J247" t="s">
        <v>37</v>
      </c>
      <c r="K247">
        <v>2018</v>
      </c>
      <c r="L247" t="s">
        <v>25</v>
      </c>
    </row>
    <row r="248" spans="1:12" x14ac:dyDescent="0.3">
      <c r="A248" s="3">
        <v>43499</v>
      </c>
      <c r="B248" t="s">
        <v>1</v>
      </c>
      <c r="C248">
        <v>1</v>
      </c>
      <c r="D248" t="s">
        <v>17</v>
      </c>
      <c r="E248">
        <v>1</v>
      </c>
      <c r="F248" t="s">
        <v>6</v>
      </c>
      <c r="G248">
        <v>6.1</v>
      </c>
      <c r="H248">
        <v>144</v>
      </c>
      <c r="I248">
        <v>3</v>
      </c>
      <c r="J248" t="s">
        <v>37</v>
      </c>
      <c r="K248">
        <v>2018</v>
      </c>
      <c r="L248" t="s">
        <v>25</v>
      </c>
    </row>
    <row r="249" spans="1:12" x14ac:dyDescent="0.3">
      <c r="A249" s="3">
        <v>43499</v>
      </c>
      <c r="B249" t="s">
        <v>1</v>
      </c>
      <c r="C249">
        <v>1</v>
      </c>
      <c r="D249" t="s">
        <v>17</v>
      </c>
      <c r="E249">
        <v>1</v>
      </c>
      <c r="F249" t="s">
        <v>7</v>
      </c>
      <c r="G249">
        <v>6.84</v>
      </c>
      <c r="H249">
        <v>120</v>
      </c>
      <c r="I249">
        <v>3</v>
      </c>
      <c r="J249" t="s">
        <v>37</v>
      </c>
      <c r="K249">
        <v>2018</v>
      </c>
      <c r="L249" t="s">
        <v>25</v>
      </c>
    </row>
    <row r="250" spans="1:12" x14ac:dyDescent="0.3">
      <c r="A250" s="3">
        <v>43499</v>
      </c>
      <c r="B250" t="s">
        <v>1</v>
      </c>
      <c r="C250">
        <v>1</v>
      </c>
      <c r="D250" t="s">
        <v>17</v>
      </c>
      <c r="E250">
        <v>1</v>
      </c>
      <c r="F250" t="s">
        <v>8</v>
      </c>
      <c r="G250">
        <v>7.24</v>
      </c>
      <c r="H250">
        <v>96</v>
      </c>
      <c r="I250">
        <v>3</v>
      </c>
      <c r="J250" t="s">
        <v>37</v>
      </c>
      <c r="K250">
        <v>2018</v>
      </c>
      <c r="L250" t="s">
        <v>25</v>
      </c>
    </row>
    <row r="251" spans="1:12" x14ac:dyDescent="0.3">
      <c r="A251" s="3">
        <v>43499</v>
      </c>
      <c r="B251" t="s">
        <v>1</v>
      </c>
      <c r="C251">
        <v>1</v>
      </c>
      <c r="D251" t="s">
        <v>17</v>
      </c>
      <c r="E251">
        <v>1</v>
      </c>
      <c r="F251" t="s">
        <v>9</v>
      </c>
      <c r="G251">
        <v>8.69</v>
      </c>
      <c r="H251">
        <v>72</v>
      </c>
      <c r="I251">
        <v>3</v>
      </c>
      <c r="J251" t="s">
        <v>37</v>
      </c>
      <c r="K251">
        <v>2018</v>
      </c>
      <c r="L251" t="s">
        <v>25</v>
      </c>
    </row>
    <row r="252" spans="1:12" x14ac:dyDescent="0.3">
      <c r="A252" s="3">
        <v>43499</v>
      </c>
      <c r="B252" t="s">
        <v>1</v>
      </c>
      <c r="C252">
        <v>1</v>
      </c>
      <c r="D252" t="s">
        <v>17</v>
      </c>
      <c r="E252">
        <v>1</v>
      </c>
      <c r="F252" t="s">
        <v>10</v>
      </c>
      <c r="G252">
        <v>9.5500000000000007</v>
      </c>
      <c r="H252">
        <v>48</v>
      </c>
      <c r="I252">
        <v>3</v>
      </c>
      <c r="J252" t="s">
        <v>37</v>
      </c>
      <c r="K252">
        <v>2018</v>
      </c>
      <c r="L252" t="s">
        <v>25</v>
      </c>
    </row>
    <row r="253" spans="1:12" x14ac:dyDescent="0.3">
      <c r="A253" s="3">
        <v>43499</v>
      </c>
      <c r="B253" t="s">
        <v>1</v>
      </c>
      <c r="C253">
        <v>1</v>
      </c>
      <c r="D253" t="s">
        <v>17</v>
      </c>
      <c r="E253">
        <v>1</v>
      </c>
      <c r="F253" t="s">
        <v>11</v>
      </c>
      <c r="G253">
        <v>12.25</v>
      </c>
      <c r="H253">
        <v>24</v>
      </c>
      <c r="I253">
        <v>3</v>
      </c>
      <c r="J253" t="s">
        <v>37</v>
      </c>
      <c r="K253">
        <v>2018</v>
      </c>
      <c r="L253" t="s">
        <v>25</v>
      </c>
    </row>
    <row r="254" spans="1:12" x14ac:dyDescent="0.3">
      <c r="A254" s="3">
        <v>43499</v>
      </c>
      <c r="B254" t="s">
        <v>1</v>
      </c>
      <c r="C254">
        <v>1</v>
      </c>
      <c r="D254" t="s">
        <v>17</v>
      </c>
      <c r="E254">
        <v>1</v>
      </c>
      <c r="F254" t="s">
        <v>42</v>
      </c>
      <c r="G254">
        <v>12.25</v>
      </c>
      <c r="H254">
        <v>0</v>
      </c>
      <c r="I254">
        <v>3</v>
      </c>
      <c r="J254" t="s">
        <v>37</v>
      </c>
      <c r="K254">
        <v>2018</v>
      </c>
      <c r="L254" t="s">
        <v>25</v>
      </c>
    </row>
    <row r="255" spans="1:12" x14ac:dyDescent="0.3">
      <c r="A255" s="3">
        <v>43499</v>
      </c>
      <c r="B255" t="s">
        <v>1</v>
      </c>
      <c r="C255">
        <v>1</v>
      </c>
      <c r="D255" t="s">
        <v>17</v>
      </c>
      <c r="E255">
        <v>1</v>
      </c>
      <c r="F255" t="s">
        <v>46</v>
      </c>
      <c r="G255">
        <v>4.1100000000000003</v>
      </c>
      <c r="H255">
        <v>264</v>
      </c>
      <c r="I255">
        <v>7</v>
      </c>
      <c r="J255" t="s">
        <v>38</v>
      </c>
      <c r="K255">
        <v>2018</v>
      </c>
      <c r="L255" t="s">
        <v>64</v>
      </c>
    </row>
    <row r="256" spans="1:12" x14ac:dyDescent="0.3">
      <c r="A256" s="3">
        <v>43499</v>
      </c>
      <c r="B256" t="s">
        <v>1</v>
      </c>
      <c r="C256">
        <v>1</v>
      </c>
      <c r="D256" t="s">
        <v>17</v>
      </c>
      <c r="E256">
        <v>1</v>
      </c>
      <c r="F256" t="s">
        <v>45</v>
      </c>
      <c r="G256">
        <v>4.25</v>
      </c>
      <c r="H256">
        <v>240</v>
      </c>
      <c r="I256">
        <v>7</v>
      </c>
      <c r="J256" t="s">
        <v>38</v>
      </c>
      <c r="K256">
        <v>2018</v>
      </c>
      <c r="L256" t="s">
        <v>64</v>
      </c>
    </row>
    <row r="257" spans="1:12" x14ac:dyDescent="0.3">
      <c r="A257" s="3">
        <v>43499</v>
      </c>
      <c r="B257" t="s">
        <v>1</v>
      </c>
      <c r="C257">
        <v>1</v>
      </c>
      <c r="D257" t="s">
        <v>17</v>
      </c>
      <c r="E257">
        <v>1</v>
      </c>
      <c r="F257" t="s">
        <v>44</v>
      </c>
      <c r="G257">
        <v>4.2300000000000004</v>
      </c>
      <c r="H257">
        <v>216</v>
      </c>
      <c r="I257">
        <v>7</v>
      </c>
      <c r="J257" t="s">
        <v>38</v>
      </c>
      <c r="K257">
        <v>2018</v>
      </c>
      <c r="L257" t="s">
        <v>64</v>
      </c>
    </row>
    <row r="258" spans="1:12" x14ac:dyDescent="0.3">
      <c r="A258" s="3">
        <v>43499</v>
      </c>
      <c r="B258" t="s">
        <v>1</v>
      </c>
      <c r="C258">
        <v>1</v>
      </c>
      <c r="D258" t="s">
        <v>17</v>
      </c>
      <c r="E258">
        <v>1</v>
      </c>
      <c r="F258" t="s">
        <v>43</v>
      </c>
      <c r="G258">
        <v>4.24</v>
      </c>
      <c r="H258">
        <v>192</v>
      </c>
      <c r="I258">
        <v>7</v>
      </c>
      <c r="J258" t="s">
        <v>38</v>
      </c>
      <c r="K258">
        <v>2018</v>
      </c>
      <c r="L258" t="s">
        <v>64</v>
      </c>
    </row>
    <row r="259" spans="1:12" x14ac:dyDescent="0.3">
      <c r="A259" s="3">
        <v>43499</v>
      </c>
      <c r="B259" t="s">
        <v>1</v>
      </c>
      <c r="C259">
        <v>1</v>
      </c>
      <c r="D259" t="s">
        <v>17</v>
      </c>
      <c r="E259">
        <v>1</v>
      </c>
      <c r="F259" t="s">
        <v>5</v>
      </c>
      <c r="G259">
        <v>4.43</v>
      </c>
      <c r="H259">
        <v>168</v>
      </c>
      <c r="I259">
        <v>7</v>
      </c>
      <c r="J259" t="s">
        <v>38</v>
      </c>
      <c r="K259">
        <v>2018</v>
      </c>
      <c r="L259" t="s">
        <v>64</v>
      </c>
    </row>
    <row r="260" spans="1:12" x14ac:dyDescent="0.3">
      <c r="A260" s="3">
        <v>43499</v>
      </c>
      <c r="B260" t="s">
        <v>1</v>
      </c>
      <c r="C260">
        <v>1</v>
      </c>
      <c r="D260" t="s">
        <v>17</v>
      </c>
      <c r="E260">
        <v>1</v>
      </c>
      <c r="F260" t="s">
        <v>6</v>
      </c>
      <c r="G260">
        <v>5.0999999999999996</v>
      </c>
      <c r="H260">
        <v>144</v>
      </c>
      <c r="I260">
        <v>7</v>
      </c>
      <c r="J260" t="s">
        <v>38</v>
      </c>
      <c r="K260">
        <v>2018</v>
      </c>
      <c r="L260" t="s">
        <v>64</v>
      </c>
    </row>
    <row r="261" spans="1:12" x14ac:dyDescent="0.3">
      <c r="A261" s="3">
        <v>43499</v>
      </c>
      <c r="B261" t="s">
        <v>1</v>
      </c>
      <c r="C261">
        <v>1</v>
      </c>
      <c r="D261" t="s">
        <v>17</v>
      </c>
      <c r="E261">
        <v>1</v>
      </c>
      <c r="F261" t="s">
        <v>7</v>
      </c>
      <c r="G261">
        <v>5.78</v>
      </c>
      <c r="H261">
        <v>120</v>
      </c>
      <c r="I261">
        <v>7</v>
      </c>
      <c r="J261" t="s">
        <v>38</v>
      </c>
      <c r="K261">
        <v>2018</v>
      </c>
      <c r="L261" t="s">
        <v>64</v>
      </c>
    </row>
    <row r="262" spans="1:12" x14ac:dyDescent="0.3">
      <c r="A262" s="3">
        <v>43499</v>
      </c>
      <c r="B262" t="s">
        <v>1</v>
      </c>
      <c r="C262">
        <v>1</v>
      </c>
      <c r="D262" t="s">
        <v>17</v>
      </c>
      <c r="E262">
        <v>1</v>
      </c>
      <c r="F262" t="s">
        <v>8</v>
      </c>
      <c r="G262">
        <v>6.31</v>
      </c>
      <c r="H262">
        <v>96</v>
      </c>
      <c r="I262">
        <v>7</v>
      </c>
      <c r="J262" t="s">
        <v>38</v>
      </c>
      <c r="K262">
        <v>2018</v>
      </c>
      <c r="L262" t="s">
        <v>64</v>
      </c>
    </row>
    <row r="263" spans="1:12" x14ac:dyDescent="0.3">
      <c r="A263" s="3">
        <v>43499</v>
      </c>
      <c r="B263" t="s">
        <v>1</v>
      </c>
      <c r="C263">
        <v>1</v>
      </c>
      <c r="D263" t="s">
        <v>17</v>
      </c>
      <c r="E263">
        <v>1</v>
      </c>
      <c r="F263" t="s">
        <v>9</v>
      </c>
      <c r="G263">
        <v>7.29</v>
      </c>
      <c r="H263">
        <v>72</v>
      </c>
      <c r="I263">
        <v>7</v>
      </c>
      <c r="J263" t="s">
        <v>38</v>
      </c>
      <c r="K263">
        <v>2018</v>
      </c>
      <c r="L263" t="s">
        <v>64</v>
      </c>
    </row>
    <row r="264" spans="1:12" x14ac:dyDescent="0.3">
      <c r="A264" s="3">
        <v>43499</v>
      </c>
      <c r="B264" t="s">
        <v>1</v>
      </c>
      <c r="C264">
        <v>1</v>
      </c>
      <c r="D264" t="s">
        <v>17</v>
      </c>
      <c r="E264">
        <v>1</v>
      </c>
      <c r="F264" t="s">
        <v>10</v>
      </c>
      <c r="G264">
        <v>9.2899999999999991</v>
      </c>
      <c r="H264">
        <v>48</v>
      </c>
      <c r="I264">
        <v>7</v>
      </c>
      <c r="J264" t="s">
        <v>38</v>
      </c>
      <c r="K264">
        <v>2018</v>
      </c>
      <c r="L264" t="s">
        <v>64</v>
      </c>
    </row>
    <row r="265" spans="1:12" x14ac:dyDescent="0.3">
      <c r="A265" s="3">
        <v>43499</v>
      </c>
      <c r="B265" t="s">
        <v>1</v>
      </c>
      <c r="C265">
        <v>1</v>
      </c>
      <c r="D265" t="s">
        <v>17</v>
      </c>
      <c r="E265">
        <v>1</v>
      </c>
      <c r="F265" t="s">
        <v>11</v>
      </c>
      <c r="G265">
        <v>11.87</v>
      </c>
      <c r="H265">
        <v>24</v>
      </c>
      <c r="I265">
        <v>7</v>
      </c>
      <c r="J265" t="s">
        <v>38</v>
      </c>
      <c r="K265">
        <v>2018</v>
      </c>
      <c r="L265" t="s">
        <v>64</v>
      </c>
    </row>
    <row r="266" spans="1:12" x14ac:dyDescent="0.3">
      <c r="A266" s="3">
        <v>43499</v>
      </c>
      <c r="B266" t="s">
        <v>1</v>
      </c>
      <c r="C266">
        <v>1</v>
      </c>
      <c r="D266" t="s">
        <v>17</v>
      </c>
      <c r="E266">
        <v>1</v>
      </c>
      <c r="F266" t="s">
        <v>42</v>
      </c>
      <c r="G266">
        <v>12.12</v>
      </c>
      <c r="H266">
        <v>0</v>
      </c>
      <c r="I266">
        <v>7</v>
      </c>
      <c r="J266" t="s">
        <v>38</v>
      </c>
      <c r="K266">
        <v>2018</v>
      </c>
      <c r="L266" t="s">
        <v>64</v>
      </c>
    </row>
    <row r="267" spans="1:12" x14ac:dyDescent="0.3">
      <c r="A267" s="3">
        <v>43863</v>
      </c>
      <c r="B267" t="s">
        <v>1</v>
      </c>
      <c r="C267">
        <v>1</v>
      </c>
      <c r="D267" t="s">
        <v>17</v>
      </c>
      <c r="E267">
        <v>1</v>
      </c>
      <c r="F267" t="s">
        <v>46</v>
      </c>
      <c r="G267">
        <v>4.3</v>
      </c>
      <c r="H267">
        <v>264</v>
      </c>
      <c r="I267">
        <v>2</v>
      </c>
      <c r="J267" t="s">
        <v>32</v>
      </c>
      <c r="K267">
        <v>2018</v>
      </c>
      <c r="L267" t="s">
        <v>25</v>
      </c>
    </row>
    <row r="268" spans="1:12" x14ac:dyDescent="0.3">
      <c r="A268" s="3">
        <v>43863</v>
      </c>
      <c r="B268" t="s">
        <v>1</v>
      </c>
      <c r="C268">
        <v>1</v>
      </c>
      <c r="D268" t="s">
        <v>17</v>
      </c>
      <c r="E268">
        <v>1</v>
      </c>
      <c r="F268" t="s">
        <v>45</v>
      </c>
      <c r="G268">
        <v>4.3600000000000003</v>
      </c>
      <c r="H268">
        <v>240</v>
      </c>
      <c r="I268">
        <v>2</v>
      </c>
      <c r="J268" t="s">
        <v>32</v>
      </c>
      <c r="K268">
        <v>2018</v>
      </c>
      <c r="L268" t="s">
        <v>25</v>
      </c>
    </row>
    <row r="269" spans="1:12" x14ac:dyDescent="0.3">
      <c r="A269" s="3">
        <v>43863</v>
      </c>
      <c r="B269" t="s">
        <v>1</v>
      </c>
      <c r="C269">
        <v>1</v>
      </c>
      <c r="D269" t="s">
        <v>17</v>
      </c>
      <c r="E269">
        <v>1</v>
      </c>
      <c r="F269" t="s">
        <v>44</v>
      </c>
      <c r="G269">
        <v>4.3099999999999996</v>
      </c>
      <c r="H269">
        <v>216</v>
      </c>
      <c r="I269">
        <v>2</v>
      </c>
      <c r="J269" t="s">
        <v>32</v>
      </c>
      <c r="K269">
        <v>2018</v>
      </c>
      <c r="L269" t="s">
        <v>25</v>
      </c>
    </row>
    <row r="270" spans="1:12" x14ac:dyDescent="0.3">
      <c r="A270" s="3">
        <v>43863</v>
      </c>
      <c r="B270" t="s">
        <v>1</v>
      </c>
      <c r="C270">
        <v>1</v>
      </c>
      <c r="D270" t="s">
        <v>17</v>
      </c>
      <c r="E270">
        <v>1</v>
      </c>
      <c r="F270" t="s">
        <v>43</v>
      </c>
      <c r="G270">
        <v>4.41</v>
      </c>
      <c r="H270">
        <v>192</v>
      </c>
      <c r="I270">
        <v>2</v>
      </c>
      <c r="J270" t="s">
        <v>32</v>
      </c>
      <c r="K270">
        <v>2018</v>
      </c>
      <c r="L270" t="s">
        <v>25</v>
      </c>
    </row>
    <row r="271" spans="1:12" x14ac:dyDescent="0.3">
      <c r="A271" s="3">
        <v>43863</v>
      </c>
      <c r="B271" t="s">
        <v>1</v>
      </c>
      <c r="C271">
        <v>1</v>
      </c>
      <c r="D271" t="s">
        <v>17</v>
      </c>
      <c r="E271">
        <v>1</v>
      </c>
      <c r="F271" t="s">
        <v>5</v>
      </c>
      <c r="G271">
        <v>4.6100000000000003</v>
      </c>
      <c r="H271">
        <v>168</v>
      </c>
      <c r="I271">
        <v>2</v>
      </c>
      <c r="J271" t="s">
        <v>32</v>
      </c>
      <c r="K271">
        <v>2018</v>
      </c>
      <c r="L271" t="s">
        <v>25</v>
      </c>
    </row>
    <row r="272" spans="1:12" x14ac:dyDescent="0.3">
      <c r="A272" s="3">
        <v>43863</v>
      </c>
      <c r="B272" t="s">
        <v>1</v>
      </c>
      <c r="C272">
        <v>1</v>
      </c>
      <c r="D272" t="s">
        <v>17</v>
      </c>
      <c r="E272">
        <v>1</v>
      </c>
      <c r="F272" t="s">
        <v>6</v>
      </c>
      <c r="G272">
        <v>5.3</v>
      </c>
      <c r="H272">
        <v>144</v>
      </c>
      <c r="I272">
        <v>2</v>
      </c>
      <c r="J272" t="s">
        <v>32</v>
      </c>
      <c r="K272">
        <v>2018</v>
      </c>
      <c r="L272" t="s">
        <v>25</v>
      </c>
    </row>
    <row r="273" spans="1:12" x14ac:dyDescent="0.3">
      <c r="A273" s="3">
        <v>43863</v>
      </c>
      <c r="B273" t="s">
        <v>1</v>
      </c>
      <c r="C273">
        <v>1</v>
      </c>
      <c r="D273" t="s">
        <v>17</v>
      </c>
      <c r="E273">
        <v>1</v>
      </c>
      <c r="F273" t="s">
        <v>7</v>
      </c>
      <c r="G273">
        <v>5.64</v>
      </c>
      <c r="H273">
        <v>120</v>
      </c>
      <c r="I273">
        <v>2</v>
      </c>
      <c r="J273" t="s">
        <v>32</v>
      </c>
      <c r="K273">
        <v>2018</v>
      </c>
      <c r="L273" t="s">
        <v>25</v>
      </c>
    </row>
    <row r="274" spans="1:12" x14ac:dyDescent="0.3">
      <c r="A274" s="3">
        <v>43863</v>
      </c>
      <c r="B274" t="s">
        <v>1</v>
      </c>
      <c r="C274">
        <v>1</v>
      </c>
      <c r="D274" t="s">
        <v>17</v>
      </c>
      <c r="E274">
        <v>1</v>
      </c>
      <c r="F274" t="s">
        <v>8</v>
      </c>
      <c r="G274">
        <v>5.65</v>
      </c>
      <c r="H274">
        <v>96</v>
      </c>
      <c r="I274">
        <v>2</v>
      </c>
      <c r="J274" t="s">
        <v>32</v>
      </c>
      <c r="K274">
        <v>2018</v>
      </c>
      <c r="L274" t="s">
        <v>25</v>
      </c>
    </row>
    <row r="275" spans="1:12" x14ac:dyDescent="0.3">
      <c r="A275" s="3">
        <v>43863</v>
      </c>
      <c r="B275" t="s">
        <v>1</v>
      </c>
      <c r="C275">
        <v>1</v>
      </c>
      <c r="D275" t="s">
        <v>17</v>
      </c>
      <c r="E275">
        <v>1</v>
      </c>
      <c r="F275" t="s">
        <v>9</v>
      </c>
      <c r="G275">
        <v>6.9</v>
      </c>
      <c r="H275">
        <v>72</v>
      </c>
      <c r="I275">
        <v>2</v>
      </c>
      <c r="J275" t="s">
        <v>32</v>
      </c>
      <c r="K275">
        <v>2018</v>
      </c>
      <c r="L275" t="s">
        <v>25</v>
      </c>
    </row>
    <row r="276" spans="1:12" x14ac:dyDescent="0.3">
      <c r="A276" s="3">
        <v>43863</v>
      </c>
      <c r="B276" t="s">
        <v>1</v>
      </c>
      <c r="C276">
        <v>1</v>
      </c>
      <c r="D276" t="s">
        <v>17</v>
      </c>
      <c r="E276">
        <v>1</v>
      </c>
      <c r="F276" t="s">
        <v>10</v>
      </c>
      <c r="G276">
        <v>10.4</v>
      </c>
      <c r="H276">
        <v>48</v>
      </c>
      <c r="I276">
        <v>2</v>
      </c>
      <c r="J276" t="s">
        <v>32</v>
      </c>
      <c r="K276">
        <v>2018</v>
      </c>
      <c r="L276" t="s">
        <v>25</v>
      </c>
    </row>
    <row r="277" spans="1:12" x14ac:dyDescent="0.3">
      <c r="A277" s="3">
        <v>43863</v>
      </c>
      <c r="B277" t="s">
        <v>1</v>
      </c>
      <c r="C277">
        <v>1</v>
      </c>
      <c r="D277" t="s">
        <v>17</v>
      </c>
      <c r="E277">
        <v>1</v>
      </c>
      <c r="F277" t="s">
        <v>11</v>
      </c>
      <c r="G277">
        <v>13.49</v>
      </c>
      <c r="H277">
        <v>24</v>
      </c>
      <c r="I277">
        <v>2</v>
      </c>
      <c r="J277" t="s">
        <v>32</v>
      </c>
      <c r="K277">
        <v>2018</v>
      </c>
      <c r="L277" t="s">
        <v>25</v>
      </c>
    </row>
    <row r="278" spans="1:12" x14ac:dyDescent="0.3">
      <c r="A278" s="3">
        <v>43863</v>
      </c>
      <c r="B278" t="s">
        <v>1</v>
      </c>
      <c r="C278">
        <v>1</v>
      </c>
      <c r="D278" t="s">
        <v>17</v>
      </c>
      <c r="E278">
        <v>1</v>
      </c>
      <c r="F278" t="s">
        <v>42</v>
      </c>
      <c r="G278">
        <v>13.49</v>
      </c>
      <c r="H278">
        <v>0</v>
      </c>
      <c r="I278">
        <v>2</v>
      </c>
      <c r="J278" t="s">
        <v>32</v>
      </c>
      <c r="K278">
        <v>2018</v>
      </c>
      <c r="L278" t="s">
        <v>25</v>
      </c>
    </row>
    <row r="279" spans="1:12" x14ac:dyDescent="0.3">
      <c r="A279" s="3">
        <v>43863</v>
      </c>
      <c r="B279" t="s">
        <v>1</v>
      </c>
      <c r="C279">
        <v>1</v>
      </c>
      <c r="D279" t="s">
        <v>17</v>
      </c>
      <c r="E279">
        <v>1</v>
      </c>
      <c r="F279" t="s">
        <v>46</v>
      </c>
      <c r="G279">
        <v>3.92</v>
      </c>
      <c r="H279">
        <v>264</v>
      </c>
      <c r="I279">
        <v>4</v>
      </c>
      <c r="J279" t="s">
        <v>34</v>
      </c>
      <c r="K279">
        <v>2018</v>
      </c>
      <c r="L279" t="s">
        <v>25</v>
      </c>
    </row>
    <row r="280" spans="1:12" x14ac:dyDescent="0.3">
      <c r="A280" s="3">
        <v>43863</v>
      </c>
      <c r="B280" t="s">
        <v>1</v>
      </c>
      <c r="C280">
        <v>1</v>
      </c>
      <c r="D280" t="s">
        <v>17</v>
      </c>
      <c r="E280">
        <v>1</v>
      </c>
      <c r="F280" t="s">
        <v>45</v>
      </c>
      <c r="G280">
        <v>4.0999999999999996</v>
      </c>
      <c r="H280">
        <v>240</v>
      </c>
      <c r="I280">
        <v>4</v>
      </c>
      <c r="J280" t="s">
        <v>34</v>
      </c>
      <c r="K280">
        <v>2018</v>
      </c>
      <c r="L280" t="s">
        <v>25</v>
      </c>
    </row>
    <row r="281" spans="1:12" x14ac:dyDescent="0.3">
      <c r="A281" s="3">
        <v>43863</v>
      </c>
      <c r="B281" t="s">
        <v>1</v>
      </c>
      <c r="C281">
        <v>1</v>
      </c>
      <c r="D281" t="s">
        <v>17</v>
      </c>
      <c r="E281">
        <v>1</v>
      </c>
      <c r="F281" t="s">
        <v>44</v>
      </c>
      <c r="G281">
        <v>4.17</v>
      </c>
      <c r="H281">
        <v>216</v>
      </c>
      <c r="I281">
        <v>4</v>
      </c>
      <c r="J281" t="s">
        <v>34</v>
      </c>
      <c r="K281">
        <v>2018</v>
      </c>
      <c r="L281" t="s">
        <v>25</v>
      </c>
    </row>
    <row r="282" spans="1:12" x14ac:dyDescent="0.3">
      <c r="A282" s="3">
        <v>43863</v>
      </c>
      <c r="B282" t="s">
        <v>1</v>
      </c>
      <c r="C282">
        <v>1</v>
      </c>
      <c r="D282" t="s">
        <v>17</v>
      </c>
      <c r="E282">
        <v>1</v>
      </c>
      <c r="F282" t="s">
        <v>43</v>
      </c>
      <c r="G282">
        <v>4.0599999999999996</v>
      </c>
      <c r="H282">
        <v>192</v>
      </c>
      <c r="I282">
        <v>4</v>
      </c>
      <c r="J282" t="s">
        <v>34</v>
      </c>
      <c r="K282">
        <v>2018</v>
      </c>
      <c r="L282" t="s">
        <v>25</v>
      </c>
    </row>
    <row r="283" spans="1:12" x14ac:dyDescent="0.3">
      <c r="A283" s="3">
        <v>43863</v>
      </c>
      <c r="B283" t="s">
        <v>1</v>
      </c>
      <c r="C283">
        <v>1</v>
      </c>
      <c r="D283" t="s">
        <v>17</v>
      </c>
      <c r="E283">
        <v>1</v>
      </c>
      <c r="F283" t="s">
        <v>5</v>
      </c>
      <c r="G283">
        <v>4.18</v>
      </c>
      <c r="H283">
        <v>168</v>
      </c>
      <c r="I283">
        <v>4</v>
      </c>
      <c r="J283" t="s">
        <v>34</v>
      </c>
      <c r="K283">
        <v>2018</v>
      </c>
      <c r="L283" t="s">
        <v>25</v>
      </c>
    </row>
    <row r="284" spans="1:12" x14ac:dyDescent="0.3">
      <c r="A284" s="3">
        <v>43863</v>
      </c>
      <c r="B284" t="s">
        <v>1</v>
      </c>
      <c r="C284">
        <v>1</v>
      </c>
      <c r="D284" t="s">
        <v>17</v>
      </c>
      <c r="E284">
        <v>1</v>
      </c>
      <c r="F284" t="s">
        <v>6</v>
      </c>
      <c r="G284">
        <v>4.72</v>
      </c>
      <c r="H284">
        <v>144</v>
      </c>
      <c r="I284">
        <v>4</v>
      </c>
      <c r="J284" t="s">
        <v>34</v>
      </c>
      <c r="K284">
        <v>2018</v>
      </c>
      <c r="L284" t="s">
        <v>25</v>
      </c>
    </row>
    <row r="285" spans="1:12" x14ac:dyDescent="0.3">
      <c r="A285" s="3">
        <v>43863</v>
      </c>
      <c r="B285" t="s">
        <v>1</v>
      </c>
      <c r="C285">
        <v>1</v>
      </c>
      <c r="D285" t="s">
        <v>17</v>
      </c>
      <c r="E285">
        <v>1</v>
      </c>
      <c r="F285" t="s">
        <v>7</v>
      </c>
      <c r="G285">
        <v>5.7</v>
      </c>
      <c r="H285">
        <v>120</v>
      </c>
      <c r="I285">
        <v>4</v>
      </c>
      <c r="J285" t="s">
        <v>34</v>
      </c>
      <c r="K285">
        <v>2018</v>
      </c>
      <c r="L285" t="s">
        <v>25</v>
      </c>
    </row>
    <row r="286" spans="1:12" x14ac:dyDescent="0.3">
      <c r="A286" s="3">
        <v>43863</v>
      </c>
      <c r="B286" t="s">
        <v>1</v>
      </c>
      <c r="C286">
        <v>1</v>
      </c>
      <c r="D286" t="s">
        <v>17</v>
      </c>
      <c r="E286">
        <v>1</v>
      </c>
      <c r="F286" t="s">
        <v>8</v>
      </c>
      <c r="G286">
        <v>7</v>
      </c>
      <c r="H286">
        <v>96</v>
      </c>
      <c r="I286">
        <v>4</v>
      </c>
      <c r="J286" t="s">
        <v>34</v>
      </c>
      <c r="K286">
        <v>2018</v>
      </c>
      <c r="L286" t="s">
        <v>25</v>
      </c>
    </row>
    <row r="287" spans="1:12" x14ac:dyDescent="0.3">
      <c r="A287" s="3">
        <v>43863</v>
      </c>
      <c r="B287" t="s">
        <v>1</v>
      </c>
      <c r="C287">
        <v>1</v>
      </c>
      <c r="D287" t="s">
        <v>17</v>
      </c>
      <c r="E287">
        <v>1</v>
      </c>
      <c r="F287" t="s">
        <v>9</v>
      </c>
      <c r="G287">
        <v>8.09</v>
      </c>
      <c r="H287">
        <v>72</v>
      </c>
      <c r="I287">
        <v>4</v>
      </c>
      <c r="J287" t="s">
        <v>34</v>
      </c>
      <c r="K287">
        <v>2018</v>
      </c>
      <c r="L287" t="s">
        <v>25</v>
      </c>
    </row>
    <row r="288" spans="1:12" x14ac:dyDescent="0.3">
      <c r="A288" s="3">
        <v>43863</v>
      </c>
      <c r="B288" t="s">
        <v>1</v>
      </c>
      <c r="C288">
        <v>1</v>
      </c>
      <c r="D288" t="s">
        <v>17</v>
      </c>
      <c r="E288">
        <v>1</v>
      </c>
      <c r="F288" t="s">
        <v>10</v>
      </c>
      <c r="G288">
        <v>10.199999999999999</v>
      </c>
      <c r="H288">
        <v>48</v>
      </c>
      <c r="I288">
        <v>4</v>
      </c>
      <c r="J288" t="s">
        <v>34</v>
      </c>
      <c r="K288">
        <v>2018</v>
      </c>
      <c r="L288" t="s">
        <v>25</v>
      </c>
    </row>
    <row r="289" spans="1:12" x14ac:dyDescent="0.3">
      <c r="A289" s="3">
        <v>43863</v>
      </c>
      <c r="B289" t="s">
        <v>1</v>
      </c>
      <c r="C289">
        <v>1</v>
      </c>
      <c r="D289" t="s">
        <v>17</v>
      </c>
      <c r="E289">
        <v>1</v>
      </c>
      <c r="F289" t="s">
        <v>11</v>
      </c>
      <c r="G289">
        <v>12.01</v>
      </c>
      <c r="H289">
        <v>24</v>
      </c>
      <c r="I289">
        <v>4</v>
      </c>
      <c r="J289" t="s">
        <v>34</v>
      </c>
      <c r="K289">
        <v>2018</v>
      </c>
      <c r="L289" t="s">
        <v>25</v>
      </c>
    </row>
    <row r="290" spans="1:12" x14ac:dyDescent="0.3">
      <c r="A290" s="3">
        <v>43863</v>
      </c>
      <c r="B290" t="s">
        <v>1</v>
      </c>
      <c r="C290">
        <v>1</v>
      </c>
      <c r="D290" t="s">
        <v>17</v>
      </c>
      <c r="E290">
        <v>1</v>
      </c>
      <c r="F290" t="s">
        <v>42</v>
      </c>
      <c r="G290">
        <v>12.77</v>
      </c>
      <c r="H290">
        <v>0</v>
      </c>
      <c r="I290">
        <v>4</v>
      </c>
      <c r="J290" t="s">
        <v>34</v>
      </c>
      <c r="K290">
        <v>2018</v>
      </c>
      <c r="L290" t="s">
        <v>25</v>
      </c>
    </row>
    <row r="291" spans="1:12" x14ac:dyDescent="0.3">
      <c r="A291" s="3">
        <v>43863</v>
      </c>
      <c r="B291" t="s">
        <v>1</v>
      </c>
      <c r="C291">
        <v>1</v>
      </c>
      <c r="D291" t="s">
        <v>17</v>
      </c>
      <c r="E291">
        <v>1</v>
      </c>
      <c r="F291" t="s">
        <v>46</v>
      </c>
      <c r="G291">
        <v>4.2</v>
      </c>
      <c r="H291">
        <v>264</v>
      </c>
      <c r="I291">
        <v>5</v>
      </c>
      <c r="J291" t="s">
        <v>36</v>
      </c>
      <c r="K291">
        <v>2018</v>
      </c>
      <c r="L291" t="s">
        <v>25</v>
      </c>
    </row>
    <row r="292" spans="1:12" x14ac:dyDescent="0.3">
      <c r="A292" s="3">
        <v>43863</v>
      </c>
      <c r="B292" t="s">
        <v>1</v>
      </c>
      <c r="C292">
        <v>1</v>
      </c>
      <c r="D292" t="s">
        <v>17</v>
      </c>
      <c r="E292">
        <v>1</v>
      </c>
      <c r="F292" t="s">
        <v>45</v>
      </c>
      <c r="G292">
        <v>4.3899999999999997</v>
      </c>
      <c r="H292">
        <v>240</v>
      </c>
      <c r="I292">
        <v>5</v>
      </c>
      <c r="J292" t="s">
        <v>36</v>
      </c>
      <c r="K292">
        <v>2018</v>
      </c>
      <c r="L292" t="s">
        <v>25</v>
      </c>
    </row>
    <row r="293" spans="1:12" x14ac:dyDescent="0.3">
      <c r="A293" s="3">
        <v>43863</v>
      </c>
      <c r="B293" t="s">
        <v>1</v>
      </c>
      <c r="C293">
        <v>1</v>
      </c>
      <c r="D293" t="s">
        <v>17</v>
      </c>
      <c r="E293">
        <v>1</v>
      </c>
      <c r="F293" t="s">
        <v>44</v>
      </c>
      <c r="G293">
        <v>4.5</v>
      </c>
      <c r="H293">
        <v>216</v>
      </c>
      <c r="I293">
        <v>5</v>
      </c>
      <c r="J293" t="s">
        <v>36</v>
      </c>
      <c r="K293">
        <v>2018</v>
      </c>
      <c r="L293" t="s">
        <v>25</v>
      </c>
    </row>
    <row r="294" spans="1:12" x14ac:dyDescent="0.3">
      <c r="A294" s="3">
        <v>43863</v>
      </c>
      <c r="B294" t="s">
        <v>1</v>
      </c>
      <c r="C294">
        <v>1</v>
      </c>
      <c r="D294" t="s">
        <v>17</v>
      </c>
      <c r="E294">
        <v>1</v>
      </c>
      <c r="F294" t="s">
        <v>43</v>
      </c>
      <c r="G294">
        <v>4.3600000000000003</v>
      </c>
      <c r="H294">
        <v>192</v>
      </c>
      <c r="I294">
        <v>5</v>
      </c>
      <c r="J294" t="s">
        <v>36</v>
      </c>
      <c r="K294">
        <v>2018</v>
      </c>
      <c r="L294" t="s">
        <v>25</v>
      </c>
    </row>
    <row r="295" spans="1:12" x14ac:dyDescent="0.3">
      <c r="A295" s="3">
        <v>43863</v>
      </c>
      <c r="B295" t="s">
        <v>1</v>
      </c>
      <c r="C295">
        <v>1</v>
      </c>
      <c r="D295" t="s">
        <v>17</v>
      </c>
      <c r="E295">
        <v>1</v>
      </c>
      <c r="F295" t="s">
        <v>5</v>
      </c>
      <c r="G295">
        <v>4.51</v>
      </c>
      <c r="H295">
        <v>168</v>
      </c>
      <c r="I295">
        <v>5</v>
      </c>
      <c r="J295" t="s">
        <v>36</v>
      </c>
      <c r="K295">
        <v>2018</v>
      </c>
      <c r="L295" t="s">
        <v>25</v>
      </c>
    </row>
    <row r="296" spans="1:12" x14ac:dyDescent="0.3">
      <c r="A296" s="3">
        <v>43863</v>
      </c>
      <c r="B296" t="s">
        <v>1</v>
      </c>
      <c r="C296">
        <v>1</v>
      </c>
      <c r="D296" t="s">
        <v>17</v>
      </c>
      <c r="E296">
        <v>1</v>
      </c>
      <c r="F296" t="s">
        <v>6</v>
      </c>
      <c r="G296">
        <v>4.97</v>
      </c>
      <c r="H296">
        <v>144</v>
      </c>
      <c r="I296">
        <v>5</v>
      </c>
      <c r="J296" t="s">
        <v>36</v>
      </c>
      <c r="K296">
        <v>2018</v>
      </c>
      <c r="L296" t="s">
        <v>25</v>
      </c>
    </row>
    <row r="297" spans="1:12" x14ac:dyDescent="0.3">
      <c r="A297" s="3">
        <v>43863</v>
      </c>
      <c r="B297" t="s">
        <v>1</v>
      </c>
      <c r="C297">
        <v>1</v>
      </c>
      <c r="D297" t="s">
        <v>17</v>
      </c>
      <c r="E297">
        <v>1</v>
      </c>
      <c r="F297" t="s">
        <v>7</v>
      </c>
      <c r="G297">
        <v>5.85</v>
      </c>
      <c r="H297">
        <v>120</v>
      </c>
      <c r="I297">
        <v>5</v>
      </c>
      <c r="J297" t="s">
        <v>36</v>
      </c>
      <c r="K297">
        <v>2018</v>
      </c>
      <c r="L297" t="s">
        <v>25</v>
      </c>
    </row>
    <row r="298" spans="1:12" x14ac:dyDescent="0.3">
      <c r="A298" s="3">
        <v>43863</v>
      </c>
      <c r="B298" t="s">
        <v>1</v>
      </c>
      <c r="C298">
        <v>1</v>
      </c>
      <c r="D298" t="s">
        <v>17</v>
      </c>
      <c r="E298">
        <v>1</v>
      </c>
      <c r="F298" t="s">
        <v>8</v>
      </c>
      <c r="G298">
        <v>6.31</v>
      </c>
      <c r="H298">
        <v>96</v>
      </c>
      <c r="I298">
        <v>5</v>
      </c>
      <c r="J298" t="s">
        <v>36</v>
      </c>
      <c r="K298">
        <v>2018</v>
      </c>
      <c r="L298" t="s">
        <v>25</v>
      </c>
    </row>
    <row r="299" spans="1:12" x14ac:dyDescent="0.3">
      <c r="A299" s="3">
        <v>43863</v>
      </c>
      <c r="B299" t="s">
        <v>1</v>
      </c>
      <c r="C299">
        <v>1</v>
      </c>
      <c r="D299" t="s">
        <v>17</v>
      </c>
      <c r="E299">
        <v>1</v>
      </c>
      <c r="F299" t="s">
        <v>9</v>
      </c>
      <c r="G299">
        <v>6.83</v>
      </c>
      <c r="H299">
        <v>72</v>
      </c>
      <c r="I299">
        <v>5</v>
      </c>
      <c r="J299" t="s">
        <v>36</v>
      </c>
      <c r="K299">
        <v>2018</v>
      </c>
      <c r="L299" t="s">
        <v>25</v>
      </c>
    </row>
    <row r="300" spans="1:12" x14ac:dyDescent="0.3">
      <c r="A300" s="3">
        <v>43863</v>
      </c>
      <c r="B300" t="s">
        <v>1</v>
      </c>
      <c r="C300">
        <v>1</v>
      </c>
      <c r="D300" t="s">
        <v>17</v>
      </c>
      <c r="E300">
        <v>1</v>
      </c>
      <c r="F300" t="s">
        <v>10</v>
      </c>
      <c r="G300">
        <v>8.93</v>
      </c>
      <c r="H300">
        <v>48</v>
      </c>
      <c r="I300">
        <v>5</v>
      </c>
      <c r="J300" t="s">
        <v>36</v>
      </c>
      <c r="K300">
        <v>2018</v>
      </c>
      <c r="L300" t="s">
        <v>25</v>
      </c>
    </row>
    <row r="301" spans="1:12" x14ac:dyDescent="0.3">
      <c r="A301" s="3">
        <v>43863</v>
      </c>
      <c r="B301" t="s">
        <v>1</v>
      </c>
      <c r="C301">
        <v>1</v>
      </c>
      <c r="D301" t="s">
        <v>17</v>
      </c>
      <c r="E301">
        <v>1</v>
      </c>
      <c r="F301" t="s">
        <v>11</v>
      </c>
      <c r="G301">
        <v>10.47</v>
      </c>
      <c r="H301">
        <v>24</v>
      </c>
      <c r="I301">
        <v>5</v>
      </c>
      <c r="J301" t="s">
        <v>36</v>
      </c>
      <c r="K301">
        <v>2018</v>
      </c>
      <c r="L301" t="s">
        <v>25</v>
      </c>
    </row>
    <row r="302" spans="1:12" x14ac:dyDescent="0.3">
      <c r="A302" s="3">
        <v>43863</v>
      </c>
      <c r="B302" t="s">
        <v>1</v>
      </c>
      <c r="C302">
        <v>1</v>
      </c>
      <c r="D302" t="s">
        <v>17</v>
      </c>
      <c r="E302">
        <v>1</v>
      </c>
      <c r="F302" t="s">
        <v>42</v>
      </c>
      <c r="G302">
        <v>10.52</v>
      </c>
      <c r="H302">
        <v>0</v>
      </c>
      <c r="I302">
        <v>5</v>
      </c>
      <c r="J302" t="s">
        <v>36</v>
      </c>
      <c r="K302">
        <v>2018</v>
      </c>
      <c r="L302" t="s">
        <v>25</v>
      </c>
    </row>
    <row r="303" spans="1:12" x14ac:dyDescent="0.3">
      <c r="A303" s="3">
        <v>43863</v>
      </c>
      <c r="B303" t="s">
        <v>1</v>
      </c>
      <c r="C303">
        <v>1</v>
      </c>
      <c r="D303" t="s">
        <v>17</v>
      </c>
      <c r="E303">
        <v>1</v>
      </c>
      <c r="F303" t="s">
        <v>46</v>
      </c>
      <c r="G303">
        <v>4.16</v>
      </c>
      <c r="H303">
        <v>264</v>
      </c>
      <c r="I303">
        <v>6</v>
      </c>
      <c r="J303" t="s">
        <v>33</v>
      </c>
      <c r="K303">
        <v>2018</v>
      </c>
      <c r="L303" t="s">
        <v>25</v>
      </c>
    </row>
    <row r="304" spans="1:12" x14ac:dyDescent="0.3">
      <c r="A304" s="3">
        <v>43863</v>
      </c>
      <c r="B304" t="s">
        <v>1</v>
      </c>
      <c r="C304">
        <v>1</v>
      </c>
      <c r="D304" t="s">
        <v>17</v>
      </c>
      <c r="E304">
        <v>1</v>
      </c>
      <c r="F304" t="s">
        <v>45</v>
      </c>
      <c r="G304">
        <v>4.24</v>
      </c>
      <c r="H304">
        <v>240</v>
      </c>
      <c r="I304">
        <v>6</v>
      </c>
      <c r="J304" t="s">
        <v>33</v>
      </c>
      <c r="K304">
        <v>2018</v>
      </c>
      <c r="L304" t="s">
        <v>25</v>
      </c>
    </row>
    <row r="305" spans="1:12" x14ac:dyDescent="0.3">
      <c r="A305" s="3">
        <v>43863</v>
      </c>
      <c r="B305" t="s">
        <v>1</v>
      </c>
      <c r="C305">
        <v>1</v>
      </c>
      <c r="D305" t="s">
        <v>17</v>
      </c>
      <c r="E305">
        <v>1</v>
      </c>
      <c r="F305" t="s">
        <v>44</v>
      </c>
      <c r="G305">
        <v>4.26</v>
      </c>
      <c r="H305">
        <v>216</v>
      </c>
      <c r="I305">
        <v>6</v>
      </c>
      <c r="J305" t="s">
        <v>33</v>
      </c>
      <c r="K305">
        <v>2018</v>
      </c>
      <c r="L305" t="s">
        <v>25</v>
      </c>
    </row>
    <row r="306" spans="1:12" x14ac:dyDescent="0.3">
      <c r="A306" s="3">
        <v>43863</v>
      </c>
      <c r="B306" t="s">
        <v>1</v>
      </c>
      <c r="C306">
        <v>1</v>
      </c>
      <c r="D306" t="s">
        <v>17</v>
      </c>
      <c r="E306">
        <v>1</v>
      </c>
      <c r="F306" t="s">
        <v>43</v>
      </c>
      <c r="G306">
        <v>4.29</v>
      </c>
      <c r="H306">
        <v>192</v>
      </c>
      <c r="I306">
        <v>6</v>
      </c>
      <c r="J306" t="s">
        <v>33</v>
      </c>
      <c r="K306">
        <v>2018</v>
      </c>
      <c r="L306" t="s">
        <v>25</v>
      </c>
    </row>
    <row r="307" spans="1:12" x14ac:dyDescent="0.3">
      <c r="A307" s="3">
        <v>43863</v>
      </c>
      <c r="B307" t="s">
        <v>1</v>
      </c>
      <c r="C307">
        <v>1</v>
      </c>
      <c r="D307" t="s">
        <v>17</v>
      </c>
      <c r="E307">
        <v>1</v>
      </c>
      <c r="F307" t="s">
        <v>5</v>
      </c>
      <c r="G307">
        <v>4.53</v>
      </c>
      <c r="H307">
        <v>168</v>
      </c>
      <c r="I307">
        <v>6</v>
      </c>
      <c r="J307" t="s">
        <v>33</v>
      </c>
      <c r="K307">
        <v>2018</v>
      </c>
      <c r="L307" t="s">
        <v>25</v>
      </c>
    </row>
    <row r="308" spans="1:12" x14ac:dyDescent="0.3">
      <c r="A308" s="3">
        <v>43863</v>
      </c>
      <c r="B308" t="s">
        <v>1</v>
      </c>
      <c r="C308">
        <v>1</v>
      </c>
      <c r="D308" t="s">
        <v>17</v>
      </c>
      <c r="E308">
        <v>1</v>
      </c>
      <c r="F308" t="s">
        <v>6</v>
      </c>
      <c r="G308">
        <v>5.52</v>
      </c>
      <c r="H308">
        <v>144</v>
      </c>
      <c r="I308">
        <v>6</v>
      </c>
      <c r="J308" t="s">
        <v>33</v>
      </c>
      <c r="K308">
        <v>2018</v>
      </c>
      <c r="L308" t="s">
        <v>25</v>
      </c>
    </row>
    <row r="309" spans="1:12" x14ac:dyDescent="0.3">
      <c r="A309" s="3">
        <v>43863</v>
      </c>
      <c r="B309" t="s">
        <v>1</v>
      </c>
      <c r="C309">
        <v>1</v>
      </c>
      <c r="D309" t="s">
        <v>17</v>
      </c>
      <c r="E309">
        <v>1</v>
      </c>
      <c r="F309" t="s">
        <v>7</v>
      </c>
      <c r="G309">
        <v>6.1</v>
      </c>
      <c r="H309">
        <v>120</v>
      </c>
      <c r="I309">
        <v>6</v>
      </c>
      <c r="J309" t="s">
        <v>33</v>
      </c>
      <c r="K309">
        <v>2018</v>
      </c>
      <c r="L309" t="s">
        <v>25</v>
      </c>
    </row>
    <row r="310" spans="1:12" x14ac:dyDescent="0.3">
      <c r="A310" s="3">
        <v>43863</v>
      </c>
      <c r="B310" t="s">
        <v>1</v>
      </c>
      <c r="C310">
        <v>1</v>
      </c>
      <c r="D310" t="s">
        <v>17</v>
      </c>
      <c r="E310">
        <v>1</v>
      </c>
      <c r="F310" t="s">
        <v>8</v>
      </c>
      <c r="G310">
        <v>7.08</v>
      </c>
      <c r="H310">
        <v>96</v>
      </c>
      <c r="I310">
        <v>6</v>
      </c>
      <c r="J310" t="s">
        <v>33</v>
      </c>
      <c r="K310">
        <v>2018</v>
      </c>
      <c r="L310" t="s">
        <v>25</v>
      </c>
    </row>
    <row r="311" spans="1:12" x14ac:dyDescent="0.3">
      <c r="A311" s="3">
        <v>43863</v>
      </c>
      <c r="B311" t="s">
        <v>1</v>
      </c>
      <c r="C311">
        <v>1</v>
      </c>
      <c r="D311" t="s">
        <v>17</v>
      </c>
      <c r="E311">
        <v>1</v>
      </c>
      <c r="F311" t="s">
        <v>9</v>
      </c>
      <c r="G311">
        <v>8.18</v>
      </c>
      <c r="H311">
        <v>72</v>
      </c>
      <c r="I311">
        <v>6</v>
      </c>
      <c r="J311" t="s">
        <v>33</v>
      </c>
      <c r="K311">
        <v>2018</v>
      </c>
      <c r="L311" t="s">
        <v>25</v>
      </c>
    </row>
    <row r="312" spans="1:12" x14ac:dyDescent="0.3">
      <c r="A312" s="3">
        <v>43863</v>
      </c>
      <c r="B312" t="s">
        <v>1</v>
      </c>
      <c r="C312">
        <v>1</v>
      </c>
      <c r="D312" t="s">
        <v>17</v>
      </c>
      <c r="E312">
        <v>1</v>
      </c>
      <c r="F312" t="s">
        <v>10</v>
      </c>
      <c r="G312">
        <v>10.23</v>
      </c>
      <c r="H312">
        <v>48</v>
      </c>
      <c r="I312">
        <v>6</v>
      </c>
      <c r="J312" t="s">
        <v>33</v>
      </c>
      <c r="K312">
        <v>2018</v>
      </c>
      <c r="L312" t="s">
        <v>25</v>
      </c>
    </row>
    <row r="313" spans="1:12" x14ac:dyDescent="0.3">
      <c r="A313" s="3">
        <v>43863</v>
      </c>
      <c r="B313" t="s">
        <v>1</v>
      </c>
      <c r="C313">
        <v>1</v>
      </c>
      <c r="D313" t="s">
        <v>17</v>
      </c>
      <c r="E313">
        <v>1</v>
      </c>
      <c r="F313" t="s">
        <v>11</v>
      </c>
      <c r="G313">
        <v>12.05</v>
      </c>
      <c r="H313">
        <v>24</v>
      </c>
      <c r="I313">
        <v>6</v>
      </c>
      <c r="J313" t="s">
        <v>33</v>
      </c>
      <c r="K313">
        <v>2018</v>
      </c>
      <c r="L313" t="s">
        <v>25</v>
      </c>
    </row>
    <row r="314" spans="1:12" x14ac:dyDescent="0.3">
      <c r="A314" s="3">
        <v>43863</v>
      </c>
      <c r="B314" t="s">
        <v>1</v>
      </c>
      <c r="C314">
        <v>1</v>
      </c>
      <c r="D314" t="s">
        <v>17</v>
      </c>
      <c r="E314">
        <v>1</v>
      </c>
      <c r="F314" t="s">
        <v>42</v>
      </c>
      <c r="G314">
        <v>12.77</v>
      </c>
      <c r="H314">
        <v>0</v>
      </c>
      <c r="I314">
        <v>6</v>
      </c>
      <c r="J314" t="s">
        <v>33</v>
      </c>
      <c r="K314">
        <v>2018</v>
      </c>
      <c r="L314" t="s">
        <v>25</v>
      </c>
    </row>
    <row r="315" spans="1:12" x14ac:dyDescent="0.3">
      <c r="A315" s="3">
        <v>43863</v>
      </c>
      <c r="B315" t="s">
        <v>1</v>
      </c>
      <c r="C315">
        <v>1</v>
      </c>
      <c r="D315" t="s">
        <v>17</v>
      </c>
      <c r="E315">
        <v>1</v>
      </c>
      <c r="F315" t="s">
        <v>46</v>
      </c>
      <c r="G315">
        <v>4.45</v>
      </c>
      <c r="H315">
        <v>264</v>
      </c>
      <c r="I315">
        <v>1</v>
      </c>
      <c r="J315" t="s">
        <v>30</v>
      </c>
      <c r="K315">
        <v>2018</v>
      </c>
      <c r="L315" t="s">
        <v>25</v>
      </c>
    </row>
    <row r="316" spans="1:12" x14ac:dyDescent="0.3">
      <c r="A316" s="3">
        <v>43863</v>
      </c>
      <c r="B316" t="s">
        <v>1</v>
      </c>
      <c r="C316">
        <v>1</v>
      </c>
      <c r="D316" t="s">
        <v>17</v>
      </c>
      <c r="E316">
        <v>1</v>
      </c>
      <c r="F316" t="s">
        <v>45</v>
      </c>
      <c r="G316">
        <v>4.4800000000000004</v>
      </c>
      <c r="H316">
        <v>240</v>
      </c>
      <c r="I316">
        <v>1</v>
      </c>
      <c r="J316" t="s">
        <v>30</v>
      </c>
      <c r="K316">
        <v>2018</v>
      </c>
      <c r="L316" t="s">
        <v>25</v>
      </c>
    </row>
    <row r="317" spans="1:12" x14ac:dyDescent="0.3">
      <c r="A317" s="3">
        <v>43863</v>
      </c>
      <c r="B317" t="s">
        <v>1</v>
      </c>
      <c r="C317">
        <v>1</v>
      </c>
      <c r="D317" t="s">
        <v>17</v>
      </c>
      <c r="E317">
        <v>1</v>
      </c>
      <c r="F317" t="s">
        <v>44</v>
      </c>
      <c r="G317">
        <v>4.4000000000000004</v>
      </c>
      <c r="H317">
        <v>216</v>
      </c>
      <c r="I317">
        <v>1</v>
      </c>
      <c r="J317" t="s">
        <v>30</v>
      </c>
      <c r="K317">
        <v>2018</v>
      </c>
      <c r="L317" t="s">
        <v>25</v>
      </c>
    </row>
    <row r="318" spans="1:12" x14ac:dyDescent="0.3">
      <c r="A318" s="3">
        <v>43863</v>
      </c>
      <c r="B318" t="s">
        <v>1</v>
      </c>
      <c r="C318">
        <v>1</v>
      </c>
      <c r="D318" t="s">
        <v>17</v>
      </c>
      <c r="E318">
        <v>1</v>
      </c>
      <c r="F318" t="s">
        <v>43</v>
      </c>
      <c r="G318">
        <v>4.42</v>
      </c>
      <c r="H318">
        <v>192</v>
      </c>
      <c r="I318">
        <v>1</v>
      </c>
      <c r="J318" t="s">
        <v>30</v>
      </c>
      <c r="K318">
        <v>2018</v>
      </c>
      <c r="L318" t="s">
        <v>25</v>
      </c>
    </row>
    <row r="319" spans="1:12" x14ac:dyDescent="0.3">
      <c r="A319" s="3">
        <v>43863</v>
      </c>
      <c r="B319" t="s">
        <v>1</v>
      </c>
      <c r="C319">
        <v>1</v>
      </c>
      <c r="D319" t="s">
        <v>17</v>
      </c>
      <c r="E319">
        <v>1</v>
      </c>
      <c r="F319" t="s">
        <v>5</v>
      </c>
      <c r="G319">
        <v>4.5999999999999996</v>
      </c>
      <c r="H319">
        <v>168</v>
      </c>
      <c r="I319">
        <v>1</v>
      </c>
      <c r="J319" t="s">
        <v>30</v>
      </c>
      <c r="K319">
        <v>2018</v>
      </c>
      <c r="L319" t="s">
        <v>25</v>
      </c>
    </row>
    <row r="320" spans="1:12" x14ac:dyDescent="0.3">
      <c r="A320" s="3">
        <v>43863</v>
      </c>
      <c r="B320" t="s">
        <v>1</v>
      </c>
      <c r="C320">
        <v>1</v>
      </c>
      <c r="D320" t="s">
        <v>17</v>
      </c>
      <c r="E320">
        <v>1</v>
      </c>
      <c r="F320" t="s">
        <v>6</v>
      </c>
      <c r="G320">
        <v>4.8499999999999996</v>
      </c>
      <c r="H320">
        <v>144</v>
      </c>
      <c r="I320">
        <v>1</v>
      </c>
      <c r="J320" t="s">
        <v>30</v>
      </c>
      <c r="K320">
        <v>2018</v>
      </c>
      <c r="L320" t="s">
        <v>25</v>
      </c>
    </row>
    <row r="321" spans="1:12" x14ac:dyDescent="0.3">
      <c r="A321" s="3">
        <v>43863</v>
      </c>
      <c r="B321" t="s">
        <v>1</v>
      </c>
      <c r="C321">
        <v>1</v>
      </c>
      <c r="D321" t="s">
        <v>17</v>
      </c>
      <c r="E321">
        <v>1</v>
      </c>
      <c r="F321" t="s">
        <v>7</v>
      </c>
      <c r="G321">
        <v>5.52</v>
      </c>
      <c r="H321">
        <v>120</v>
      </c>
      <c r="I321">
        <v>1</v>
      </c>
      <c r="J321" t="s">
        <v>30</v>
      </c>
      <c r="K321">
        <v>2018</v>
      </c>
      <c r="L321" t="s">
        <v>25</v>
      </c>
    </row>
    <row r="322" spans="1:12" x14ac:dyDescent="0.3">
      <c r="A322" s="3">
        <v>43863</v>
      </c>
      <c r="B322" t="s">
        <v>1</v>
      </c>
      <c r="C322">
        <v>1</v>
      </c>
      <c r="D322" t="s">
        <v>17</v>
      </c>
      <c r="E322">
        <v>1</v>
      </c>
      <c r="F322" t="s">
        <v>8</v>
      </c>
      <c r="G322">
        <v>5.64</v>
      </c>
      <c r="H322">
        <v>96</v>
      </c>
      <c r="I322">
        <v>1</v>
      </c>
      <c r="J322" t="s">
        <v>30</v>
      </c>
      <c r="K322">
        <v>2018</v>
      </c>
      <c r="L322" t="s">
        <v>25</v>
      </c>
    </row>
    <row r="323" spans="1:12" x14ac:dyDescent="0.3">
      <c r="A323" s="3">
        <v>43863</v>
      </c>
      <c r="B323" t="s">
        <v>1</v>
      </c>
      <c r="C323">
        <v>1</v>
      </c>
      <c r="D323" t="s">
        <v>17</v>
      </c>
      <c r="E323">
        <v>1</v>
      </c>
      <c r="F323" t="s">
        <v>9</v>
      </c>
      <c r="G323">
        <v>6.28</v>
      </c>
      <c r="H323">
        <v>72</v>
      </c>
      <c r="I323">
        <v>1</v>
      </c>
      <c r="J323" t="s">
        <v>30</v>
      </c>
      <c r="K323">
        <v>2018</v>
      </c>
      <c r="L323" t="s">
        <v>25</v>
      </c>
    </row>
    <row r="324" spans="1:12" x14ac:dyDescent="0.3">
      <c r="A324" s="3">
        <v>43863</v>
      </c>
      <c r="B324" t="s">
        <v>1</v>
      </c>
      <c r="C324">
        <v>1</v>
      </c>
      <c r="D324" t="s">
        <v>17</v>
      </c>
      <c r="E324">
        <v>1</v>
      </c>
      <c r="F324" t="s">
        <v>10</v>
      </c>
      <c r="G324">
        <v>8.0399999999999991</v>
      </c>
      <c r="H324">
        <v>48</v>
      </c>
      <c r="I324">
        <v>1</v>
      </c>
      <c r="J324" t="s">
        <v>30</v>
      </c>
      <c r="K324">
        <v>2018</v>
      </c>
      <c r="L324" t="s">
        <v>25</v>
      </c>
    </row>
    <row r="325" spans="1:12" x14ac:dyDescent="0.3">
      <c r="A325" s="3">
        <v>43863</v>
      </c>
      <c r="B325" t="s">
        <v>1</v>
      </c>
      <c r="C325">
        <v>1</v>
      </c>
      <c r="D325" t="s">
        <v>17</v>
      </c>
      <c r="E325">
        <v>1</v>
      </c>
      <c r="F325" t="s">
        <v>11</v>
      </c>
      <c r="G325">
        <v>12.99</v>
      </c>
      <c r="H325">
        <v>24</v>
      </c>
      <c r="I325">
        <v>1</v>
      </c>
      <c r="J325" t="s">
        <v>30</v>
      </c>
      <c r="K325">
        <v>2018</v>
      </c>
      <c r="L325" t="s">
        <v>25</v>
      </c>
    </row>
    <row r="326" spans="1:12" x14ac:dyDescent="0.3">
      <c r="A326" s="3">
        <v>43863</v>
      </c>
      <c r="B326" t="s">
        <v>1</v>
      </c>
      <c r="C326">
        <v>1</v>
      </c>
      <c r="D326" t="s">
        <v>17</v>
      </c>
      <c r="E326">
        <v>1</v>
      </c>
      <c r="F326" t="s">
        <v>42</v>
      </c>
      <c r="G326">
        <v>13.05</v>
      </c>
      <c r="H326">
        <v>0</v>
      </c>
      <c r="I326">
        <v>1</v>
      </c>
      <c r="J326" t="s">
        <v>30</v>
      </c>
      <c r="K326">
        <v>2018</v>
      </c>
      <c r="L326" t="s">
        <v>25</v>
      </c>
    </row>
    <row r="327" spans="1:12" x14ac:dyDescent="0.3">
      <c r="A327" s="3">
        <v>43863</v>
      </c>
      <c r="B327" t="s">
        <v>1</v>
      </c>
      <c r="C327">
        <v>1</v>
      </c>
      <c r="D327" t="s">
        <v>17</v>
      </c>
      <c r="E327">
        <v>1</v>
      </c>
      <c r="F327" t="s">
        <v>46</v>
      </c>
      <c r="G327">
        <v>4.46</v>
      </c>
      <c r="H327">
        <v>264</v>
      </c>
      <c r="I327">
        <v>3</v>
      </c>
      <c r="J327" t="s">
        <v>37</v>
      </c>
      <c r="K327">
        <v>2018</v>
      </c>
      <c r="L327" t="s">
        <v>25</v>
      </c>
    </row>
    <row r="328" spans="1:12" x14ac:dyDescent="0.3">
      <c r="A328" s="3">
        <v>43863</v>
      </c>
      <c r="B328" t="s">
        <v>1</v>
      </c>
      <c r="C328">
        <v>1</v>
      </c>
      <c r="D328" t="s">
        <v>17</v>
      </c>
      <c r="E328">
        <v>1</v>
      </c>
      <c r="F328" t="s">
        <v>45</v>
      </c>
      <c r="G328">
        <v>4.8</v>
      </c>
      <c r="H328">
        <v>240</v>
      </c>
      <c r="I328">
        <v>3</v>
      </c>
      <c r="J328" t="s">
        <v>37</v>
      </c>
      <c r="K328">
        <v>2018</v>
      </c>
      <c r="L328" t="s">
        <v>25</v>
      </c>
    </row>
    <row r="329" spans="1:12" x14ac:dyDescent="0.3">
      <c r="A329" s="3">
        <v>43863</v>
      </c>
      <c r="B329" t="s">
        <v>1</v>
      </c>
      <c r="C329">
        <v>1</v>
      </c>
      <c r="D329" t="s">
        <v>17</v>
      </c>
      <c r="E329">
        <v>1</v>
      </c>
      <c r="F329" t="s">
        <v>44</v>
      </c>
      <c r="G329">
        <v>4.6399999999999997</v>
      </c>
      <c r="H329">
        <v>216</v>
      </c>
      <c r="I329">
        <v>3</v>
      </c>
      <c r="J329" t="s">
        <v>37</v>
      </c>
      <c r="K329">
        <v>2018</v>
      </c>
      <c r="L329" t="s">
        <v>25</v>
      </c>
    </row>
    <row r="330" spans="1:12" x14ac:dyDescent="0.3">
      <c r="A330" s="3">
        <v>43863</v>
      </c>
      <c r="B330" t="s">
        <v>1</v>
      </c>
      <c r="C330">
        <v>1</v>
      </c>
      <c r="D330" t="s">
        <v>17</v>
      </c>
      <c r="E330">
        <v>1</v>
      </c>
      <c r="F330" t="s">
        <v>43</v>
      </c>
      <c r="G330">
        <v>4.78</v>
      </c>
      <c r="H330">
        <v>192</v>
      </c>
      <c r="I330">
        <v>3</v>
      </c>
      <c r="J330" t="s">
        <v>37</v>
      </c>
      <c r="K330">
        <v>2018</v>
      </c>
      <c r="L330" t="s">
        <v>25</v>
      </c>
    </row>
    <row r="331" spans="1:12" x14ac:dyDescent="0.3">
      <c r="A331" s="3">
        <v>43863</v>
      </c>
      <c r="B331" t="s">
        <v>1</v>
      </c>
      <c r="C331">
        <v>1</v>
      </c>
      <c r="D331" t="s">
        <v>17</v>
      </c>
      <c r="E331">
        <v>1</v>
      </c>
      <c r="F331" t="s">
        <v>5</v>
      </c>
      <c r="G331">
        <v>5.08</v>
      </c>
      <c r="H331">
        <v>168</v>
      </c>
      <c r="I331">
        <v>3</v>
      </c>
      <c r="J331" t="s">
        <v>37</v>
      </c>
      <c r="K331">
        <v>2018</v>
      </c>
      <c r="L331" t="s">
        <v>25</v>
      </c>
    </row>
    <row r="332" spans="1:12" x14ac:dyDescent="0.3">
      <c r="A332" s="3">
        <v>43863</v>
      </c>
      <c r="B332" t="s">
        <v>1</v>
      </c>
      <c r="C332">
        <v>1</v>
      </c>
      <c r="D332" t="s">
        <v>17</v>
      </c>
      <c r="E332">
        <v>1</v>
      </c>
      <c r="F332" t="s">
        <v>6</v>
      </c>
      <c r="G332">
        <v>6.31</v>
      </c>
      <c r="H332">
        <v>144</v>
      </c>
      <c r="I332">
        <v>3</v>
      </c>
      <c r="J332" t="s">
        <v>37</v>
      </c>
      <c r="K332">
        <v>2018</v>
      </c>
      <c r="L332" t="s">
        <v>25</v>
      </c>
    </row>
    <row r="333" spans="1:12" x14ac:dyDescent="0.3">
      <c r="A333" s="3">
        <v>43863</v>
      </c>
      <c r="B333" t="s">
        <v>1</v>
      </c>
      <c r="C333">
        <v>1</v>
      </c>
      <c r="D333" t="s">
        <v>17</v>
      </c>
      <c r="E333">
        <v>1</v>
      </c>
      <c r="F333" t="s">
        <v>7</v>
      </c>
      <c r="G333">
        <v>7.08</v>
      </c>
      <c r="H333">
        <v>120</v>
      </c>
      <c r="I333">
        <v>3</v>
      </c>
      <c r="J333" t="s">
        <v>37</v>
      </c>
      <c r="K333">
        <v>2018</v>
      </c>
      <c r="L333" t="s">
        <v>25</v>
      </c>
    </row>
    <row r="334" spans="1:12" x14ac:dyDescent="0.3">
      <c r="A334" s="3">
        <v>43863</v>
      </c>
      <c r="B334" t="s">
        <v>1</v>
      </c>
      <c r="C334">
        <v>1</v>
      </c>
      <c r="D334" t="s">
        <v>17</v>
      </c>
      <c r="E334">
        <v>1</v>
      </c>
      <c r="F334" t="s">
        <v>8</v>
      </c>
      <c r="G334">
        <v>7.5</v>
      </c>
      <c r="H334">
        <v>96</v>
      </c>
      <c r="I334">
        <v>3</v>
      </c>
      <c r="J334" t="s">
        <v>37</v>
      </c>
      <c r="K334">
        <v>2018</v>
      </c>
      <c r="L334" t="s">
        <v>25</v>
      </c>
    </row>
    <row r="335" spans="1:12" x14ac:dyDescent="0.3">
      <c r="A335" s="3">
        <v>43863</v>
      </c>
      <c r="B335" t="s">
        <v>1</v>
      </c>
      <c r="C335">
        <v>1</v>
      </c>
      <c r="D335" t="s">
        <v>17</v>
      </c>
      <c r="E335">
        <v>1</v>
      </c>
      <c r="F335" t="s">
        <v>9</v>
      </c>
      <c r="G335">
        <v>9</v>
      </c>
      <c r="H335">
        <v>72</v>
      </c>
      <c r="I335">
        <v>3</v>
      </c>
      <c r="J335" t="s">
        <v>37</v>
      </c>
      <c r="K335">
        <v>2018</v>
      </c>
      <c r="L335" t="s">
        <v>25</v>
      </c>
    </row>
    <row r="336" spans="1:12" x14ac:dyDescent="0.3">
      <c r="A336" s="3">
        <v>43863</v>
      </c>
      <c r="B336" t="s">
        <v>1</v>
      </c>
      <c r="C336">
        <v>1</v>
      </c>
      <c r="D336" t="s">
        <v>17</v>
      </c>
      <c r="E336">
        <v>1</v>
      </c>
      <c r="F336" t="s">
        <v>10</v>
      </c>
      <c r="G336">
        <v>9.8800000000000008</v>
      </c>
      <c r="H336">
        <v>48</v>
      </c>
      <c r="I336">
        <v>3</v>
      </c>
      <c r="J336" t="s">
        <v>37</v>
      </c>
      <c r="K336">
        <v>2018</v>
      </c>
      <c r="L336" t="s">
        <v>25</v>
      </c>
    </row>
    <row r="337" spans="1:12" x14ac:dyDescent="0.3">
      <c r="A337" s="3">
        <v>43863</v>
      </c>
      <c r="B337" t="s">
        <v>1</v>
      </c>
      <c r="C337">
        <v>1</v>
      </c>
      <c r="D337" t="s">
        <v>17</v>
      </c>
      <c r="E337">
        <v>1</v>
      </c>
      <c r="F337" t="s">
        <v>11</v>
      </c>
      <c r="G337">
        <v>12.68</v>
      </c>
      <c r="H337">
        <v>24</v>
      </c>
      <c r="I337">
        <v>3</v>
      </c>
      <c r="J337" t="s">
        <v>37</v>
      </c>
      <c r="K337">
        <v>2018</v>
      </c>
      <c r="L337" t="s">
        <v>25</v>
      </c>
    </row>
    <row r="338" spans="1:12" x14ac:dyDescent="0.3">
      <c r="A338" s="3">
        <v>43863</v>
      </c>
      <c r="B338" t="s">
        <v>1</v>
      </c>
      <c r="C338">
        <v>1</v>
      </c>
      <c r="D338" t="s">
        <v>17</v>
      </c>
      <c r="E338">
        <v>1</v>
      </c>
      <c r="F338" t="s">
        <v>42</v>
      </c>
      <c r="G338">
        <v>12.68</v>
      </c>
      <c r="H338">
        <v>0</v>
      </c>
      <c r="I338">
        <v>3</v>
      </c>
      <c r="J338" t="s">
        <v>37</v>
      </c>
      <c r="K338">
        <v>2018</v>
      </c>
      <c r="L338" t="s">
        <v>25</v>
      </c>
    </row>
    <row r="339" spans="1:12" x14ac:dyDescent="0.3">
      <c r="A339" s="3">
        <v>43863</v>
      </c>
      <c r="B339" t="s">
        <v>1</v>
      </c>
      <c r="C339">
        <v>1</v>
      </c>
      <c r="D339" t="s">
        <v>17</v>
      </c>
      <c r="E339">
        <v>1</v>
      </c>
      <c r="F339" t="s">
        <v>46</v>
      </c>
      <c r="G339">
        <v>4.25</v>
      </c>
      <c r="H339">
        <v>264</v>
      </c>
      <c r="I339">
        <v>7</v>
      </c>
      <c r="J339" t="s">
        <v>38</v>
      </c>
      <c r="K339">
        <v>2018</v>
      </c>
      <c r="L339" t="s">
        <v>64</v>
      </c>
    </row>
    <row r="340" spans="1:12" x14ac:dyDescent="0.3">
      <c r="A340" s="3">
        <v>43863</v>
      </c>
      <c r="B340" t="s">
        <v>1</v>
      </c>
      <c r="C340">
        <v>1</v>
      </c>
      <c r="D340" t="s">
        <v>17</v>
      </c>
      <c r="E340">
        <v>1</v>
      </c>
      <c r="F340" t="s">
        <v>45</v>
      </c>
      <c r="G340">
        <v>4.3899999999999997</v>
      </c>
      <c r="H340">
        <v>240</v>
      </c>
      <c r="I340">
        <v>7</v>
      </c>
      <c r="J340" t="s">
        <v>38</v>
      </c>
      <c r="K340">
        <v>2018</v>
      </c>
      <c r="L340" t="s">
        <v>64</v>
      </c>
    </row>
    <row r="341" spans="1:12" x14ac:dyDescent="0.3">
      <c r="A341" s="3">
        <v>43863</v>
      </c>
      <c r="B341" t="s">
        <v>1</v>
      </c>
      <c r="C341">
        <v>1</v>
      </c>
      <c r="D341" t="s">
        <v>17</v>
      </c>
      <c r="E341">
        <v>1</v>
      </c>
      <c r="F341" t="s">
        <v>44</v>
      </c>
      <c r="G341">
        <v>4.38</v>
      </c>
      <c r="H341">
        <v>216</v>
      </c>
      <c r="I341">
        <v>7</v>
      </c>
      <c r="J341" t="s">
        <v>38</v>
      </c>
      <c r="K341">
        <v>2018</v>
      </c>
      <c r="L341" t="s">
        <v>64</v>
      </c>
    </row>
    <row r="342" spans="1:12" x14ac:dyDescent="0.3">
      <c r="A342" s="3">
        <v>43863</v>
      </c>
      <c r="B342" t="s">
        <v>1</v>
      </c>
      <c r="C342">
        <v>1</v>
      </c>
      <c r="D342" t="s">
        <v>17</v>
      </c>
      <c r="E342">
        <v>1</v>
      </c>
      <c r="F342" t="s">
        <v>43</v>
      </c>
      <c r="G342">
        <v>4.3899999999999997</v>
      </c>
      <c r="H342">
        <v>192</v>
      </c>
      <c r="I342">
        <v>7</v>
      </c>
      <c r="J342" t="s">
        <v>38</v>
      </c>
      <c r="K342">
        <v>2018</v>
      </c>
      <c r="L342" t="s">
        <v>64</v>
      </c>
    </row>
    <row r="343" spans="1:12" x14ac:dyDescent="0.3">
      <c r="A343" s="3">
        <v>43863</v>
      </c>
      <c r="B343" t="s">
        <v>1</v>
      </c>
      <c r="C343">
        <v>1</v>
      </c>
      <c r="D343" t="s">
        <v>17</v>
      </c>
      <c r="E343">
        <v>1</v>
      </c>
      <c r="F343" t="s">
        <v>5</v>
      </c>
      <c r="G343">
        <v>4.59</v>
      </c>
      <c r="H343">
        <v>168</v>
      </c>
      <c r="I343">
        <v>7</v>
      </c>
      <c r="J343" t="s">
        <v>38</v>
      </c>
      <c r="K343">
        <v>2018</v>
      </c>
      <c r="L343" t="s">
        <v>64</v>
      </c>
    </row>
    <row r="344" spans="1:12" x14ac:dyDescent="0.3">
      <c r="A344" s="3">
        <v>43863</v>
      </c>
      <c r="B344" t="s">
        <v>1</v>
      </c>
      <c r="C344">
        <v>1</v>
      </c>
      <c r="D344" t="s">
        <v>17</v>
      </c>
      <c r="E344">
        <v>1</v>
      </c>
      <c r="F344" t="s">
        <v>6</v>
      </c>
      <c r="G344">
        <v>5.28</v>
      </c>
      <c r="H344">
        <v>144</v>
      </c>
      <c r="I344">
        <v>7</v>
      </c>
      <c r="J344" t="s">
        <v>38</v>
      </c>
      <c r="K344">
        <v>2018</v>
      </c>
      <c r="L344" t="s">
        <v>64</v>
      </c>
    </row>
    <row r="345" spans="1:12" x14ac:dyDescent="0.3">
      <c r="A345" s="3">
        <v>43863</v>
      </c>
      <c r="B345" t="s">
        <v>1</v>
      </c>
      <c r="C345">
        <v>1</v>
      </c>
      <c r="D345" t="s">
        <v>17</v>
      </c>
      <c r="E345">
        <v>1</v>
      </c>
      <c r="F345" t="s">
        <v>7</v>
      </c>
      <c r="G345">
        <v>5.98</v>
      </c>
      <c r="H345">
        <v>120</v>
      </c>
      <c r="I345">
        <v>7</v>
      </c>
      <c r="J345" t="s">
        <v>38</v>
      </c>
      <c r="K345">
        <v>2018</v>
      </c>
      <c r="L345" t="s">
        <v>64</v>
      </c>
    </row>
    <row r="346" spans="1:12" x14ac:dyDescent="0.3">
      <c r="A346" s="3">
        <v>43863</v>
      </c>
      <c r="B346" t="s">
        <v>1</v>
      </c>
      <c r="C346">
        <v>1</v>
      </c>
      <c r="D346" t="s">
        <v>17</v>
      </c>
      <c r="E346">
        <v>1</v>
      </c>
      <c r="F346" t="s">
        <v>8</v>
      </c>
      <c r="G346">
        <v>6.53</v>
      </c>
      <c r="H346">
        <v>96</v>
      </c>
      <c r="I346">
        <v>7</v>
      </c>
      <c r="J346" t="s">
        <v>38</v>
      </c>
      <c r="K346">
        <v>2018</v>
      </c>
      <c r="L346" t="s">
        <v>64</v>
      </c>
    </row>
    <row r="347" spans="1:12" x14ac:dyDescent="0.3">
      <c r="A347" s="3">
        <v>43863</v>
      </c>
      <c r="B347" t="s">
        <v>1</v>
      </c>
      <c r="C347">
        <v>1</v>
      </c>
      <c r="D347" t="s">
        <v>17</v>
      </c>
      <c r="E347">
        <v>1</v>
      </c>
      <c r="F347" t="s">
        <v>9</v>
      </c>
      <c r="G347">
        <v>7.54</v>
      </c>
      <c r="H347">
        <v>72</v>
      </c>
      <c r="I347">
        <v>7</v>
      </c>
      <c r="J347" t="s">
        <v>38</v>
      </c>
      <c r="K347">
        <v>2018</v>
      </c>
      <c r="L347" t="s">
        <v>64</v>
      </c>
    </row>
    <row r="348" spans="1:12" x14ac:dyDescent="0.3">
      <c r="A348" s="3">
        <v>43863</v>
      </c>
      <c r="B348" t="s">
        <v>1</v>
      </c>
      <c r="C348">
        <v>1</v>
      </c>
      <c r="D348" t="s">
        <v>17</v>
      </c>
      <c r="E348">
        <v>1</v>
      </c>
      <c r="F348" t="s">
        <v>10</v>
      </c>
      <c r="G348">
        <v>9.61</v>
      </c>
      <c r="H348">
        <v>48</v>
      </c>
      <c r="I348">
        <v>7</v>
      </c>
      <c r="J348" t="s">
        <v>38</v>
      </c>
      <c r="K348">
        <v>2018</v>
      </c>
      <c r="L348" t="s">
        <v>64</v>
      </c>
    </row>
    <row r="349" spans="1:12" x14ac:dyDescent="0.3">
      <c r="A349" s="3">
        <v>43863</v>
      </c>
      <c r="B349" t="s">
        <v>1</v>
      </c>
      <c r="C349">
        <v>1</v>
      </c>
      <c r="D349" t="s">
        <v>17</v>
      </c>
      <c r="E349">
        <v>1</v>
      </c>
      <c r="F349" t="s">
        <v>11</v>
      </c>
      <c r="G349">
        <v>12.28</v>
      </c>
      <c r="H349">
        <v>24</v>
      </c>
      <c r="I349">
        <v>7</v>
      </c>
      <c r="J349" t="s">
        <v>38</v>
      </c>
      <c r="K349">
        <v>2018</v>
      </c>
      <c r="L349" t="s">
        <v>64</v>
      </c>
    </row>
    <row r="350" spans="1:12" x14ac:dyDescent="0.3">
      <c r="A350" s="3">
        <v>43863</v>
      </c>
      <c r="B350" t="s">
        <v>1</v>
      </c>
      <c r="C350">
        <v>1</v>
      </c>
      <c r="D350" t="s">
        <v>17</v>
      </c>
      <c r="E350">
        <v>1</v>
      </c>
      <c r="F350" t="s">
        <v>42</v>
      </c>
      <c r="G350">
        <v>12.55</v>
      </c>
      <c r="H350">
        <v>0</v>
      </c>
      <c r="I350">
        <v>7</v>
      </c>
      <c r="J350" t="s">
        <v>38</v>
      </c>
      <c r="K350">
        <v>2018</v>
      </c>
      <c r="L350" t="s">
        <v>64</v>
      </c>
    </row>
    <row r="351" spans="1:12" x14ac:dyDescent="0.3">
      <c r="A351" s="3">
        <v>44227</v>
      </c>
      <c r="B351" t="s">
        <v>1</v>
      </c>
      <c r="C351">
        <v>1</v>
      </c>
      <c r="D351" t="s">
        <v>17</v>
      </c>
      <c r="E351">
        <v>1</v>
      </c>
      <c r="F351" t="s">
        <v>46</v>
      </c>
      <c r="G351">
        <v>4.45</v>
      </c>
      <c r="H351">
        <v>264</v>
      </c>
      <c r="I351">
        <v>2</v>
      </c>
      <c r="J351" t="s">
        <v>32</v>
      </c>
      <c r="K351">
        <v>2018</v>
      </c>
      <c r="L351" t="s">
        <v>25</v>
      </c>
    </row>
    <row r="352" spans="1:12" x14ac:dyDescent="0.3">
      <c r="A352" s="3">
        <v>44227</v>
      </c>
      <c r="B352" t="s">
        <v>1</v>
      </c>
      <c r="C352">
        <v>1</v>
      </c>
      <c r="D352" t="s">
        <v>17</v>
      </c>
      <c r="E352">
        <v>1</v>
      </c>
      <c r="F352" t="s">
        <v>45</v>
      </c>
      <c r="G352">
        <v>4.51</v>
      </c>
      <c r="H352">
        <v>240</v>
      </c>
      <c r="I352">
        <v>2</v>
      </c>
      <c r="J352" t="s">
        <v>32</v>
      </c>
      <c r="K352">
        <v>2018</v>
      </c>
      <c r="L352" t="s">
        <v>25</v>
      </c>
    </row>
    <row r="353" spans="1:12" x14ac:dyDescent="0.3">
      <c r="A353" s="3">
        <v>44227</v>
      </c>
      <c r="B353" t="s">
        <v>1</v>
      </c>
      <c r="C353">
        <v>1</v>
      </c>
      <c r="D353" t="s">
        <v>17</v>
      </c>
      <c r="E353">
        <v>1</v>
      </c>
      <c r="F353" t="s">
        <v>44</v>
      </c>
      <c r="G353">
        <v>4.46</v>
      </c>
      <c r="H353">
        <v>216</v>
      </c>
      <c r="I353">
        <v>2</v>
      </c>
      <c r="J353" t="s">
        <v>32</v>
      </c>
      <c r="K353">
        <v>2018</v>
      </c>
      <c r="L353" t="s">
        <v>25</v>
      </c>
    </row>
    <row r="354" spans="1:12" x14ac:dyDescent="0.3">
      <c r="A354" s="3">
        <v>44227</v>
      </c>
      <c r="B354" t="s">
        <v>1</v>
      </c>
      <c r="C354">
        <v>1</v>
      </c>
      <c r="D354" t="s">
        <v>17</v>
      </c>
      <c r="E354">
        <v>1</v>
      </c>
      <c r="F354" t="s">
        <v>43</v>
      </c>
      <c r="G354">
        <v>4.57</v>
      </c>
      <c r="H354">
        <v>192</v>
      </c>
      <c r="I354">
        <v>2</v>
      </c>
      <c r="J354" t="s">
        <v>32</v>
      </c>
      <c r="K354">
        <v>2018</v>
      </c>
      <c r="L354" t="s">
        <v>25</v>
      </c>
    </row>
    <row r="355" spans="1:12" x14ac:dyDescent="0.3">
      <c r="A355" s="3">
        <v>44227</v>
      </c>
      <c r="B355" t="s">
        <v>1</v>
      </c>
      <c r="C355">
        <v>1</v>
      </c>
      <c r="D355" t="s">
        <v>17</v>
      </c>
      <c r="E355">
        <v>1</v>
      </c>
      <c r="F355" t="s">
        <v>5</v>
      </c>
      <c r="G355">
        <v>4.7699999999999996</v>
      </c>
      <c r="H355">
        <v>168</v>
      </c>
      <c r="I355">
        <v>2</v>
      </c>
      <c r="J355" t="s">
        <v>32</v>
      </c>
      <c r="K355">
        <v>2018</v>
      </c>
      <c r="L355" t="s">
        <v>25</v>
      </c>
    </row>
    <row r="356" spans="1:12" x14ac:dyDescent="0.3">
      <c r="A356" s="3">
        <v>44227</v>
      </c>
      <c r="B356" t="s">
        <v>1</v>
      </c>
      <c r="C356">
        <v>1</v>
      </c>
      <c r="D356" t="s">
        <v>17</v>
      </c>
      <c r="E356">
        <v>1</v>
      </c>
      <c r="F356" t="s">
        <v>6</v>
      </c>
      <c r="G356">
        <v>5.49</v>
      </c>
      <c r="H356">
        <v>144</v>
      </c>
      <c r="I356">
        <v>2</v>
      </c>
      <c r="J356" t="s">
        <v>32</v>
      </c>
      <c r="K356">
        <v>2018</v>
      </c>
      <c r="L356" t="s">
        <v>25</v>
      </c>
    </row>
    <row r="357" spans="1:12" x14ac:dyDescent="0.3">
      <c r="A357" s="3">
        <v>44227</v>
      </c>
      <c r="B357" t="s">
        <v>1</v>
      </c>
      <c r="C357">
        <v>1</v>
      </c>
      <c r="D357" t="s">
        <v>17</v>
      </c>
      <c r="E357">
        <v>1</v>
      </c>
      <c r="F357" t="s">
        <v>7</v>
      </c>
      <c r="G357">
        <v>5.83</v>
      </c>
      <c r="H357">
        <v>120</v>
      </c>
      <c r="I357">
        <v>2</v>
      </c>
      <c r="J357" t="s">
        <v>32</v>
      </c>
      <c r="K357">
        <v>2018</v>
      </c>
      <c r="L357" t="s">
        <v>25</v>
      </c>
    </row>
    <row r="358" spans="1:12" x14ac:dyDescent="0.3">
      <c r="A358" s="3">
        <v>44227</v>
      </c>
      <c r="B358" t="s">
        <v>1</v>
      </c>
      <c r="C358">
        <v>1</v>
      </c>
      <c r="D358" t="s">
        <v>17</v>
      </c>
      <c r="E358">
        <v>1</v>
      </c>
      <c r="F358" t="s">
        <v>8</v>
      </c>
      <c r="G358">
        <v>5.84</v>
      </c>
      <c r="H358">
        <v>96</v>
      </c>
      <c r="I358">
        <v>2</v>
      </c>
      <c r="J358" t="s">
        <v>32</v>
      </c>
      <c r="K358">
        <v>2018</v>
      </c>
      <c r="L358" t="s">
        <v>25</v>
      </c>
    </row>
    <row r="359" spans="1:12" x14ac:dyDescent="0.3">
      <c r="A359" s="3">
        <v>44227</v>
      </c>
      <c r="B359" t="s">
        <v>1</v>
      </c>
      <c r="C359">
        <v>1</v>
      </c>
      <c r="D359" t="s">
        <v>17</v>
      </c>
      <c r="E359">
        <v>1</v>
      </c>
      <c r="F359" t="s">
        <v>9</v>
      </c>
      <c r="G359">
        <v>7.14</v>
      </c>
      <c r="H359">
        <v>72</v>
      </c>
      <c r="I359">
        <v>2</v>
      </c>
      <c r="J359" t="s">
        <v>32</v>
      </c>
      <c r="K359">
        <v>2018</v>
      </c>
      <c r="L359" t="s">
        <v>25</v>
      </c>
    </row>
    <row r="360" spans="1:12" x14ac:dyDescent="0.3">
      <c r="A360" s="3">
        <v>44227</v>
      </c>
      <c r="B360" t="s">
        <v>1</v>
      </c>
      <c r="C360">
        <v>1</v>
      </c>
      <c r="D360" t="s">
        <v>17</v>
      </c>
      <c r="E360">
        <v>1</v>
      </c>
      <c r="F360" t="s">
        <v>10</v>
      </c>
      <c r="G360">
        <v>10.76</v>
      </c>
      <c r="H360">
        <v>48</v>
      </c>
      <c r="I360">
        <v>2</v>
      </c>
      <c r="J360" t="s">
        <v>32</v>
      </c>
      <c r="K360">
        <v>2018</v>
      </c>
      <c r="L360" t="s">
        <v>25</v>
      </c>
    </row>
    <row r="361" spans="1:12" x14ac:dyDescent="0.3">
      <c r="A361" s="3">
        <v>44227</v>
      </c>
      <c r="B361" t="s">
        <v>1</v>
      </c>
      <c r="C361">
        <v>1</v>
      </c>
      <c r="D361" t="s">
        <v>17</v>
      </c>
      <c r="E361">
        <v>1</v>
      </c>
      <c r="F361" t="s">
        <v>11</v>
      </c>
      <c r="G361">
        <v>13.97</v>
      </c>
      <c r="H361">
        <v>24</v>
      </c>
      <c r="I361">
        <v>2</v>
      </c>
      <c r="J361" t="s">
        <v>32</v>
      </c>
      <c r="K361">
        <v>2018</v>
      </c>
      <c r="L361" t="s">
        <v>25</v>
      </c>
    </row>
    <row r="362" spans="1:12" x14ac:dyDescent="0.3">
      <c r="A362" s="3">
        <v>44227</v>
      </c>
      <c r="B362" t="s">
        <v>1</v>
      </c>
      <c r="C362">
        <v>1</v>
      </c>
      <c r="D362" t="s">
        <v>17</v>
      </c>
      <c r="E362">
        <v>1</v>
      </c>
      <c r="F362" t="s">
        <v>42</v>
      </c>
      <c r="G362">
        <v>13.97</v>
      </c>
      <c r="H362">
        <v>0</v>
      </c>
      <c r="I362">
        <v>2</v>
      </c>
      <c r="J362" t="s">
        <v>32</v>
      </c>
      <c r="K362">
        <v>2018</v>
      </c>
      <c r="L362" t="s">
        <v>25</v>
      </c>
    </row>
    <row r="363" spans="1:12" x14ac:dyDescent="0.3">
      <c r="A363" s="3">
        <v>44227</v>
      </c>
      <c r="B363" t="s">
        <v>1</v>
      </c>
      <c r="C363">
        <v>1</v>
      </c>
      <c r="D363" t="s">
        <v>17</v>
      </c>
      <c r="E363">
        <v>1</v>
      </c>
      <c r="F363" t="s">
        <v>46</v>
      </c>
      <c r="G363">
        <v>4.0599999999999996</v>
      </c>
      <c r="H363">
        <v>264</v>
      </c>
      <c r="I363">
        <v>4</v>
      </c>
      <c r="J363" t="s">
        <v>34</v>
      </c>
      <c r="K363">
        <v>2018</v>
      </c>
      <c r="L363" t="s">
        <v>25</v>
      </c>
    </row>
    <row r="364" spans="1:12" x14ac:dyDescent="0.3">
      <c r="A364" s="3">
        <v>44227</v>
      </c>
      <c r="B364" t="s">
        <v>1</v>
      </c>
      <c r="C364">
        <v>1</v>
      </c>
      <c r="D364" t="s">
        <v>17</v>
      </c>
      <c r="E364">
        <v>1</v>
      </c>
      <c r="F364" t="s">
        <v>45</v>
      </c>
      <c r="G364">
        <v>4.24</v>
      </c>
      <c r="H364">
        <v>240</v>
      </c>
      <c r="I364">
        <v>4</v>
      </c>
      <c r="J364" t="s">
        <v>34</v>
      </c>
      <c r="K364">
        <v>2018</v>
      </c>
      <c r="L364" t="s">
        <v>25</v>
      </c>
    </row>
    <row r="365" spans="1:12" x14ac:dyDescent="0.3">
      <c r="A365" s="3">
        <v>44227</v>
      </c>
      <c r="B365" t="s">
        <v>1</v>
      </c>
      <c r="C365">
        <v>1</v>
      </c>
      <c r="D365" t="s">
        <v>17</v>
      </c>
      <c r="E365">
        <v>1</v>
      </c>
      <c r="F365" t="s">
        <v>44</v>
      </c>
      <c r="G365">
        <v>4.3099999999999996</v>
      </c>
      <c r="H365">
        <v>216</v>
      </c>
      <c r="I365">
        <v>4</v>
      </c>
      <c r="J365" t="s">
        <v>34</v>
      </c>
      <c r="K365">
        <v>2018</v>
      </c>
      <c r="L365" t="s">
        <v>25</v>
      </c>
    </row>
    <row r="366" spans="1:12" x14ac:dyDescent="0.3">
      <c r="A366" s="3">
        <v>44227</v>
      </c>
      <c r="B366" t="s">
        <v>1</v>
      </c>
      <c r="C366">
        <v>1</v>
      </c>
      <c r="D366" t="s">
        <v>17</v>
      </c>
      <c r="E366">
        <v>1</v>
      </c>
      <c r="F366" t="s">
        <v>43</v>
      </c>
      <c r="G366">
        <v>4.2</v>
      </c>
      <c r="H366">
        <v>192</v>
      </c>
      <c r="I366">
        <v>4</v>
      </c>
      <c r="J366" t="s">
        <v>34</v>
      </c>
      <c r="K366">
        <v>2018</v>
      </c>
      <c r="L366" t="s">
        <v>25</v>
      </c>
    </row>
    <row r="367" spans="1:12" x14ac:dyDescent="0.3">
      <c r="A367" s="3">
        <v>44227</v>
      </c>
      <c r="B367" t="s">
        <v>1</v>
      </c>
      <c r="C367">
        <v>1</v>
      </c>
      <c r="D367" t="s">
        <v>17</v>
      </c>
      <c r="E367">
        <v>1</v>
      </c>
      <c r="F367" t="s">
        <v>5</v>
      </c>
      <c r="G367">
        <v>4.33</v>
      </c>
      <c r="H367">
        <v>168</v>
      </c>
      <c r="I367">
        <v>4</v>
      </c>
      <c r="J367" t="s">
        <v>34</v>
      </c>
      <c r="K367">
        <v>2018</v>
      </c>
      <c r="L367" t="s">
        <v>25</v>
      </c>
    </row>
    <row r="368" spans="1:12" x14ac:dyDescent="0.3">
      <c r="A368" s="3">
        <v>44227</v>
      </c>
      <c r="B368" t="s">
        <v>1</v>
      </c>
      <c r="C368">
        <v>1</v>
      </c>
      <c r="D368" t="s">
        <v>17</v>
      </c>
      <c r="E368">
        <v>1</v>
      </c>
      <c r="F368" t="s">
        <v>6</v>
      </c>
      <c r="G368">
        <v>4.8899999999999997</v>
      </c>
      <c r="H368">
        <v>144</v>
      </c>
      <c r="I368">
        <v>4</v>
      </c>
      <c r="J368" t="s">
        <v>34</v>
      </c>
      <c r="K368">
        <v>2018</v>
      </c>
      <c r="L368" t="s">
        <v>25</v>
      </c>
    </row>
    <row r="369" spans="1:12" x14ac:dyDescent="0.3">
      <c r="A369" s="3">
        <v>44227</v>
      </c>
      <c r="B369" t="s">
        <v>1</v>
      </c>
      <c r="C369">
        <v>1</v>
      </c>
      <c r="D369" t="s">
        <v>17</v>
      </c>
      <c r="E369">
        <v>1</v>
      </c>
      <c r="F369" t="s">
        <v>7</v>
      </c>
      <c r="G369">
        <v>5.9</v>
      </c>
      <c r="H369">
        <v>120</v>
      </c>
      <c r="I369">
        <v>4</v>
      </c>
      <c r="J369" t="s">
        <v>34</v>
      </c>
      <c r="K369">
        <v>2018</v>
      </c>
      <c r="L369" t="s">
        <v>25</v>
      </c>
    </row>
    <row r="370" spans="1:12" x14ac:dyDescent="0.3">
      <c r="A370" s="3">
        <v>44227</v>
      </c>
      <c r="B370" t="s">
        <v>1</v>
      </c>
      <c r="C370">
        <v>1</v>
      </c>
      <c r="D370" t="s">
        <v>17</v>
      </c>
      <c r="E370">
        <v>1</v>
      </c>
      <c r="F370" t="s">
        <v>8</v>
      </c>
      <c r="G370">
        <v>7.24</v>
      </c>
      <c r="H370">
        <v>96</v>
      </c>
      <c r="I370">
        <v>4</v>
      </c>
      <c r="J370" t="s">
        <v>34</v>
      </c>
      <c r="K370">
        <v>2018</v>
      </c>
      <c r="L370" t="s">
        <v>25</v>
      </c>
    </row>
    <row r="371" spans="1:12" x14ac:dyDescent="0.3">
      <c r="A371" s="3">
        <v>44227</v>
      </c>
      <c r="B371" t="s">
        <v>1</v>
      </c>
      <c r="C371">
        <v>1</v>
      </c>
      <c r="D371" t="s">
        <v>17</v>
      </c>
      <c r="E371">
        <v>1</v>
      </c>
      <c r="F371" t="s">
        <v>9</v>
      </c>
      <c r="G371">
        <v>8.3699999999999992</v>
      </c>
      <c r="H371">
        <v>72</v>
      </c>
      <c r="I371">
        <v>4</v>
      </c>
      <c r="J371" t="s">
        <v>34</v>
      </c>
      <c r="K371">
        <v>2018</v>
      </c>
      <c r="L371" t="s">
        <v>25</v>
      </c>
    </row>
    <row r="372" spans="1:12" x14ac:dyDescent="0.3">
      <c r="A372" s="3">
        <v>44227</v>
      </c>
      <c r="B372" t="s">
        <v>1</v>
      </c>
      <c r="C372">
        <v>1</v>
      </c>
      <c r="D372" t="s">
        <v>17</v>
      </c>
      <c r="E372">
        <v>1</v>
      </c>
      <c r="F372" t="s">
        <v>10</v>
      </c>
      <c r="G372">
        <v>10.56</v>
      </c>
      <c r="H372">
        <v>48</v>
      </c>
      <c r="I372">
        <v>4</v>
      </c>
      <c r="J372" t="s">
        <v>34</v>
      </c>
      <c r="K372">
        <v>2018</v>
      </c>
      <c r="L372" t="s">
        <v>25</v>
      </c>
    </row>
    <row r="373" spans="1:12" x14ac:dyDescent="0.3">
      <c r="A373" s="3">
        <v>44227</v>
      </c>
      <c r="B373" t="s">
        <v>1</v>
      </c>
      <c r="C373">
        <v>1</v>
      </c>
      <c r="D373" t="s">
        <v>17</v>
      </c>
      <c r="E373">
        <v>1</v>
      </c>
      <c r="F373" t="s">
        <v>11</v>
      </c>
      <c r="G373">
        <v>12.43</v>
      </c>
      <c r="H373">
        <v>24</v>
      </c>
      <c r="I373">
        <v>4</v>
      </c>
      <c r="J373" t="s">
        <v>34</v>
      </c>
      <c r="K373">
        <v>2018</v>
      </c>
      <c r="L373" t="s">
        <v>25</v>
      </c>
    </row>
    <row r="374" spans="1:12" x14ac:dyDescent="0.3">
      <c r="A374" s="3">
        <v>44227</v>
      </c>
      <c r="B374" t="s">
        <v>1</v>
      </c>
      <c r="C374">
        <v>1</v>
      </c>
      <c r="D374" t="s">
        <v>17</v>
      </c>
      <c r="E374">
        <v>1</v>
      </c>
      <c r="F374" t="s">
        <v>42</v>
      </c>
      <c r="G374">
        <v>13.22</v>
      </c>
      <c r="H374">
        <v>0</v>
      </c>
      <c r="I374">
        <v>4</v>
      </c>
      <c r="J374" t="s">
        <v>34</v>
      </c>
      <c r="K374">
        <v>2018</v>
      </c>
      <c r="L374" t="s">
        <v>25</v>
      </c>
    </row>
    <row r="375" spans="1:12" x14ac:dyDescent="0.3">
      <c r="A375" s="3">
        <v>44227</v>
      </c>
      <c r="B375" t="s">
        <v>1</v>
      </c>
      <c r="C375">
        <v>1</v>
      </c>
      <c r="D375" t="s">
        <v>17</v>
      </c>
      <c r="E375">
        <v>1</v>
      </c>
      <c r="F375" t="s">
        <v>46</v>
      </c>
      <c r="G375">
        <v>4.34</v>
      </c>
      <c r="H375">
        <v>264</v>
      </c>
      <c r="I375">
        <v>5</v>
      </c>
      <c r="J375" t="s">
        <v>36</v>
      </c>
      <c r="K375">
        <v>2018</v>
      </c>
      <c r="L375" t="s">
        <v>25</v>
      </c>
    </row>
    <row r="376" spans="1:12" x14ac:dyDescent="0.3">
      <c r="A376" s="3">
        <v>44227</v>
      </c>
      <c r="B376" t="s">
        <v>1</v>
      </c>
      <c r="C376">
        <v>1</v>
      </c>
      <c r="D376" t="s">
        <v>17</v>
      </c>
      <c r="E376">
        <v>1</v>
      </c>
      <c r="F376" t="s">
        <v>45</v>
      </c>
      <c r="G376">
        <v>4.55</v>
      </c>
      <c r="H376">
        <v>240</v>
      </c>
      <c r="I376">
        <v>5</v>
      </c>
      <c r="J376" t="s">
        <v>36</v>
      </c>
      <c r="K376">
        <v>2018</v>
      </c>
      <c r="L376" t="s">
        <v>25</v>
      </c>
    </row>
    <row r="377" spans="1:12" x14ac:dyDescent="0.3">
      <c r="A377" s="3">
        <v>44227</v>
      </c>
      <c r="B377" t="s">
        <v>1</v>
      </c>
      <c r="C377">
        <v>1</v>
      </c>
      <c r="D377" t="s">
        <v>17</v>
      </c>
      <c r="E377">
        <v>1</v>
      </c>
      <c r="F377" t="s">
        <v>44</v>
      </c>
      <c r="G377">
        <v>4.66</v>
      </c>
      <c r="H377">
        <v>216</v>
      </c>
      <c r="I377">
        <v>5</v>
      </c>
      <c r="J377" t="s">
        <v>36</v>
      </c>
      <c r="K377">
        <v>2018</v>
      </c>
      <c r="L377" t="s">
        <v>25</v>
      </c>
    </row>
    <row r="378" spans="1:12" x14ac:dyDescent="0.3">
      <c r="A378" s="3">
        <v>44227</v>
      </c>
      <c r="B378" t="s">
        <v>1</v>
      </c>
      <c r="C378">
        <v>1</v>
      </c>
      <c r="D378" t="s">
        <v>17</v>
      </c>
      <c r="E378">
        <v>1</v>
      </c>
      <c r="F378" t="s">
        <v>43</v>
      </c>
      <c r="G378">
        <v>4.5199999999999996</v>
      </c>
      <c r="H378">
        <v>192</v>
      </c>
      <c r="I378">
        <v>5</v>
      </c>
      <c r="J378" t="s">
        <v>36</v>
      </c>
      <c r="K378">
        <v>2018</v>
      </c>
      <c r="L378" t="s">
        <v>25</v>
      </c>
    </row>
    <row r="379" spans="1:12" x14ac:dyDescent="0.3">
      <c r="A379" s="3">
        <v>44227</v>
      </c>
      <c r="B379" t="s">
        <v>1</v>
      </c>
      <c r="C379">
        <v>1</v>
      </c>
      <c r="D379" t="s">
        <v>17</v>
      </c>
      <c r="E379">
        <v>1</v>
      </c>
      <c r="F379" t="s">
        <v>5</v>
      </c>
      <c r="G379">
        <v>4.67</v>
      </c>
      <c r="H379">
        <v>168</v>
      </c>
      <c r="I379">
        <v>5</v>
      </c>
      <c r="J379" t="s">
        <v>36</v>
      </c>
      <c r="K379">
        <v>2018</v>
      </c>
      <c r="L379" t="s">
        <v>25</v>
      </c>
    </row>
    <row r="380" spans="1:12" x14ac:dyDescent="0.3">
      <c r="A380" s="3">
        <v>44227</v>
      </c>
      <c r="B380" t="s">
        <v>1</v>
      </c>
      <c r="C380">
        <v>1</v>
      </c>
      <c r="D380" t="s">
        <v>17</v>
      </c>
      <c r="E380">
        <v>1</v>
      </c>
      <c r="F380" t="s">
        <v>6</v>
      </c>
      <c r="G380">
        <v>5.15</v>
      </c>
      <c r="H380">
        <v>144</v>
      </c>
      <c r="I380">
        <v>5</v>
      </c>
      <c r="J380" t="s">
        <v>36</v>
      </c>
      <c r="K380">
        <v>2018</v>
      </c>
      <c r="L380" t="s">
        <v>25</v>
      </c>
    </row>
    <row r="381" spans="1:12" x14ac:dyDescent="0.3">
      <c r="A381" s="3">
        <v>44227</v>
      </c>
      <c r="B381" t="s">
        <v>1</v>
      </c>
      <c r="C381">
        <v>1</v>
      </c>
      <c r="D381" t="s">
        <v>17</v>
      </c>
      <c r="E381">
        <v>1</v>
      </c>
      <c r="F381" t="s">
        <v>7</v>
      </c>
      <c r="G381">
        <v>6.06</v>
      </c>
      <c r="H381">
        <v>120</v>
      </c>
      <c r="I381">
        <v>5</v>
      </c>
      <c r="J381" t="s">
        <v>36</v>
      </c>
      <c r="K381">
        <v>2018</v>
      </c>
      <c r="L381" t="s">
        <v>25</v>
      </c>
    </row>
    <row r="382" spans="1:12" x14ac:dyDescent="0.3">
      <c r="A382" s="3">
        <v>44227</v>
      </c>
      <c r="B382" t="s">
        <v>1</v>
      </c>
      <c r="C382">
        <v>1</v>
      </c>
      <c r="D382" t="s">
        <v>17</v>
      </c>
      <c r="E382">
        <v>1</v>
      </c>
      <c r="F382" t="s">
        <v>8</v>
      </c>
      <c r="G382">
        <v>6.53</v>
      </c>
      <c r="H382">
        <v>96</v>
      </c>
      <c r="I382">
        <v>5</v>
      </c>
      <c r="J382" t="s">
        <v>36</v>
      </c>
      <c r="K382">
        <v>2018</v>
      </c>
      <c r="L382" t="s">
        <v>25</v>
      </c>
    </row>
    <row r="383" spans="1:12" x14ac:dyDescent="0.3">
      <c r="A383" s="3">
        <v>44227</v>
      </c>
      <c r="B383" t="s">
        <v>1</v>
      </c>
      <c r="C383">
        <v>1</v>
      </c>
      <c r="D383" t="s">
        <v>17</v>
      </c>
      <c r="E383">
        <v>1</v>
      </c>
      <c r="F383" t="s">
        <v>9</v>
      </c>
      <c r="G383">
        <v>7.07</v>
      </c>
      <c r="H383">
        <v>72</v>
      </c>
      <c r="I383">
        <v>5</v>
      </c>
      <c r="J383" t="s">
        <v>36</v>
      </c>
      <c r="K383">
        <v>2018</v>
      </c>
      <c r="L383" t="s">
        <v>25</v>
      </c>
    </row>
    <row r="384" spans="1:12" x14ac:dyDescent="0.3">
      <c r="A384" s="3">
        <v>44227</v>
      </c>
      <c r="B384" t="s">
        <v>1</v>
      </c>
      <c r="C384">
        <v>1</v>
      </c>
      <c r="D384" t="s">
        <v>17</v>
      </c>
      <c r="E384">
        <v>1</v>
      </c>
      <c r="F384" t="s">
        <v>10</v>
      </c>
      <c r="G384">
        <v>9.24</v>
      </c>
      <c r="H384">
        <v>48</v>
      </c>
      <c r="I384">
        <v>5</v>
      </c>
      <c r="J384" t="s">
        <v>36</v>
      </c>
      <c r="K384">
        <v>2018</v>
      </c>
      <c r="L384" t="s">
        <v>25</v>
      </c>
    </row>
    <row r="385" spans="1:12" x14ac:dyDescent="0.3">
      <c r="A385" s="3">
        <v>44227</v>
      </c>
      <c r="B385" t="s">
        <v>1</v>
      </c>
      <c r="C385">
        <v>1</v>
      </c>
      <c r="D385" t="s">
        <v>17</v>
      </c>
      <c r="E385">
        <v>1</v>
      </c>
      <c r="F385" t="s">
        <v>11</v>
      </c>
      <c r="G385">
        <v>10.84</v>
      </c>
      <c r="H385">
        <v>24</v>
      </c>
      <c r="I385">
        <v>5</v>
      </c>
      <c r="J385" t="s">
        <v>36</v>
      </c>
      <c r="K385">
        <v>2018</v>
      </c>
      <c r="L385" t="s">
        <v>25</v>
      </c>
    </row>
    <row r="386" spans="1:12" x14ac:dyDescent="0.3">
      <c r="A386" s="3">
        <v>44227</v>
      </c>
      <c r="B386" t="s">
        <v>1</v>
      </c>
      <c r="C386">
        <v>1</v>
      </c>
      <c r="D386" t="s">
        <v>17</v>
      </c>
      <c r="E386">
        <v>1</v>
      </c>
      <c r="F386" t="s">
        <v>42</v>
      </c>
      <c r="G386">
        <v>10.88</v>
      </c>
      <c r="H386">
        <v>0</v>
      </c>
      <c r="I386">
        <v>5</v>
      </c>
      <c r="J386" t="s">
        <v>36</v>
      </c>
      <c r="K386">
        <v>2018</v>
      </c>
      <c r="L386" t="s">
        <v>25</v>
      </c>
    </row>
    <row r="387" spans="1:12" x14ac:dyDescent="0.3">
      <c r="A387" s="3">
        <v>44227</v>
      </c>
      <c r="B387" t="s">
        <v>1</v>
      </c>
      <c r="C387">
        <v>1</v>
      </c>
      <c r="D387" t="s">
        <v>17</v>
      </c>
      <c r="E387">
        <v>1</v>
      </c>
      <c r="F387" t="s">
        <v>46</v>
      </c>
      <c r="G387">
        <v>4.3</v>
      </c>
      <c r="H387">
        <v>264</v>
      </c>
      <c r="I387">
        <v>6</v>
      </c>
      <c r="J387" t="s">
        <v>33</v>
      </c>
      <c r="K387">
        <v>2018</v>
      </c>
      <c r="L387" t="s">
        <v>25</v>
      </c>
    </row>
    <row r="388" spans="1:12" x14ac:dyDescent="0.3">
      <c r="A388" s="3">
        <v>44227</v>
      </c>
      <c r="B388" t="s">
        <v>1</v>
      </c>
      <c r="C388">
        <v>1</v>
      </c>
      <c r="D388" t="s">
        <v>17</v>
      </c>
      <c r="E388">
        <v>1</v>
      </c>
      <c r="F388" t="s">
        <v>45</v>
      </c>
      <c r="G388">
        <v>4.38</v>
      </c>
      <c r="H388">
        <v>240</v>
      </c>
      <c r="I388">
        <v>6</v>
      </c>
      <c r="J388" t="s">
        <v>33</v>
      </c>
      <c r="K388">
        <v>2018</v>
      </c>
      <c r="L388" t="s">
        <v>25</v>
      </c>
    </row>
    <row r="389" spans="1:12" x14ac:dyDescent="0.3">
      <c r="A389" s="3">
        <v>44227</v>
      </c>
      <c r="B389" t="s">
        <v>1</v>
      </c>
      <c r="C389">
        <v>1</v>
      </c>
      <c r="D389" t="s">
        <v>17</v>
      </c>
      <c r="E389">
        <v>1</v>
      </c>
      <c r="F389" t="s">
        <v>44</v>
      </c>
      <c r="G389">
        <v>4.41</v>
      </c>
      <c r="H389">
        <v>216</v>
      </c>
      <c r="I389">
        <v>6</v>
      </c>
      <c r="J389" t="s">
        <v>33</v>
      </c>
      <c r="K389">
        <v>2018</v>
      </c>
      <c r="L389" t="s">
        <v>25</v>
      </c>
    </row>
    <row r="390" spans="1:12" x14ac:dyDescent="0.3">
      <c r="A390" s="3">
        <v>44227</v>
      </c>
      <c r="B390" t="s">
        <v>1</v>
      </c>
      <c r="C390">
        <v>1</v>
      </c>
      <c r="D390" t="s">
        <v>17</v>
      </c>
      <c r="E390">
        <v>1</v>
      </c>
      <c r="F390" t="s">
        <v>43</v>
      </c>
      <c r="G390">
        <v>4.4400000000000004</v>
      </c>
      <c r="H390">
        <v>192</v>
      </c>
      <c r="I390">
        <v>6</v>
      </c>
      <c r="J390" t="s">
        <v>33</v>
      </c>
      <c r="K390">
        <v>2018</v>
      </c>
      <c r="L390" t="s">
        <v>25</v>
      </c>
    </row>
    <row r="391" spans="1:12" x14ac:dyDescent="0.3">
      <c r="A391" s="3">
        <v>44227</v>
      </c>
      <c r="B391" t="s">
        <v>1</v>
      </c>
      <c r="C391">
        <v>1</v>
      </c>
      <c r="D391" t="s">
        <v>17</v>
      </c>
      <c r="E391">
        <v>1</v>
      </c>
      <c r="F391" t="s">
        <v>5</v>
      </c>
      <c r="G391">
        <v>4.6900000000000004</v>
      </c>
      <c r="H391">
        <v>168</v>
      </c>
      <c r="I391">
        <v>6</v>
      </c>
      <c r="J391" t="s">
        <v>33</v>
      </c>
      <c r="K391">
        <v>2018</v>
      </c>
      <c r="L391" t="s">
        <v>25</v>
      </c>
    </row>
    <row r="392" spans="1:12" x14ac:dyDescent="0.3">
      <c r="A392" s="3">
        <v>44227</v>
      </c>
      <c r="B392" t="s">
        <v>1</v>
      </c>
      <c r="C392">
        <v>1</v>
      </c>
      <c r="D392" t="s">
        <v>17</v>
      </c>
      <c r="E392">
        <v>1</v>
      </c>
      <c r="F392" t="s">
        <v>6</v>
      </c>
      <c r="G392">
        <v>5.72</v>
      </c>
      <c r="H392">
        <v>144</v>
      </c>
      <c r="I392">
        <v>6</v>
      </c>
      <c r="J392" t="s">
        <v>33</v>
      </c>
      <c r="K392">
        <v>2018</v>
      </c>
      <c r="L392" t="s">
        <v>25</v>
      </c>
    </row>
    <row r="393" spans="1:12" x14ac:dyDescent="0.3">
      <c r="A393" s="3">
        <v>44227</v>
      </c>
      <c r="B393" t="s">
        <v>1</v>
      </c>
      <c r="C393">
        <v>1</v>
      </c>
      <c r="D393" t="s">
        <v>17</v>
      </c>
      <c r="E393">
        <v>1</v>
      </c>
      <c r="F393" t="s">
        <v>7</v>
      </c>
      <c r="G393">
        <v>6.31</v>
      </c>
      <c r="H393">
        <v>120</v>
      </c>
      <c r="I393">
        <v>6</v>
      </c>
      <c r="J393" t="s">
        <v>33</v>
      </c>
      <c r="K393">
        <v>2018</v>
      </c>
      <c r="L393" t="s">
        <v>25</v>
      </c>
    </row>
    <row r="394" spans="1:12" x14ac:dyDescent="0.3">
      <c r="A394" s="3">
        <v>44227</v>
      </c>
      <c r="B394" t="s">
        <v>1</v>
      </c>
      <c r="C394">
        <v>1</v>
      </c>
      <c r="D394" t="s">
        <v>17</v>
      </c>
      <c r="E394">
        <v>1</v>
      </c>
      <c r="F394" t="s">
        <v>8</v>
      </c>
      <c r="G394">
        <v>7.33</v>
      </c>
      <c r="H394">
        <v>96</v>
      </c>
      <c r="I394">
        <v>6</v>
      </c>
      <c r="J394" t="s">
        <v>33</v>
      </c>
      <c r="K394">
        <v>2018</v>
      </c>
      <c r="L394" t="s">
        <v>25</v>
      </c>
    </row>
    <row r="395" spans="1:12" x14ac:dyDescent="0.3">
      <c r="A395" s="3">
        <v>44227</v>
      </c>
      <c r="B395" t="s">
        <v>1</v>
      </c>
      <c r="C395">
        <v>1</v>
      </c>
      <c r="D395" t="s">
        <v>17</v>
      </c>
      <c r="E395">
        <v>1</v>
      </c>
      <c r="F395" t="s">
        <v>9</v>
      </c>
      <c r="G395">
        <v>8.4600000000000009</v>
      </c>
      <c r="H395">
        <v>72</v>
      </c>
      <c r="I395">
        <v>6</v>
      </c>
      <c r="J395" t="s">
        <v>33</v>
      </c>
      <c r="K395">
        <v>2018</v>
      </c>
      <c r="L395" t="s">
        <v>25</v>
      </c>
    </row>
    <row r="396" spans="1:12" x14ac:dyDescent="0.3">
      <c r="A396" s="3">
        <v>44227</v>
      </c>
      <c r="B396" t="s">
        <v>1</v>
      </c>
      <c r="C396">
        <v>1</v>
      </c>
      <c r="D396" t="s">
        <v>17</v>
      </c>
      <c r="E396">
        <v>1</v>
      </c>
      <c r="F396" t="s">
        <v>10</v>
      </c>
      <c r="G396">
        <v>10.59</v>
      </c>
      <c r="H396">
        <v>48</v>
      </c>
      <c r="I396">
        <v>6</v>
      </c>
      <c r="J396" t="s">
        <v>33</v>
      </c>
      <c r="K396">
        <v>2018</v>
      </c>
      <c r="L396" t="s">
        <v>25</v>
      </c>
    </row>
    <row r="397" spans="1:12" x14ac:dyDescent="0.3">
      <c r="A397" s="3">
        <v>44227</v>
      </c>
      <c r="B397" t="s">
        <v>1</v>
      </c>
      <c r="C397">
        <v>1</v>
      </c>
      <c r="D397" t="s">
        <v>17</v>
      </c>
      <c r="E397">
        <v>1</v>
      </c>
      <c r="F397" t="s">
        <v>11</v>
      </c>
      <c r="G397">
        <v>12.47</v>
      </c>
      <c r="H397">
        <v>24</v>
      </c>
      <c r="I397">
        <v>6</v>
      </c>
      <c r="J397" t="s">
        <v>33</v>
      </c>
      <c r="K397">
        <v>2018</v>
      </c>
      <c r="L397" t="s">
        <v>25</v>
      </c>
    </row>
    <row r="398" spans="1:12" x14ac:dyDescent="0.3">
      <c r="A398" s="3">
        <v>44227</v>
      </c>
      <c r="B398" t="s">
        <v>1</v>
      </c>
      <c r="C398">
        <v>1</v>
      </c>
      <c r="D398" t="s">
        <v>17</v>
      </c>
      <c r="E398">
        <v>1</v>
      </c>
      <c r="F398" t="s">
        <v>42</v>
      </c>
      <c r="G398">
        <v>13.22</v>
      </c>
      <c r="H398">
        <v>0</v>
      </c>
      <c r="I398">
        <v>6</v>
      </c>
      <c r="J398" t="s">
        <v>33</v>
      </c>
      <c r="K398">
        <v>2018</v>
      </c>
      <c r="L398" t="s">
        <v>25</v>
      </c>
    </row>
    <row r="399" spans="1:12" x14ac:dyDescent="0.3">
      <c r="A399" s="3">
        <v>44227</v>
      </c>
      <c r="B399" t="s">
        <v>1</v>
      </c>
      <c r="C399">
        <v>1</v>
      </c>
      <c r="D399" t="s">
        <v>17</v>
      </c>
      <c r="E399">
        <v>1</v>
      </c>
      <c r="F399" t="s">
        <v>46</v>
      </c>
      <c r="G399">
        <v>4.6100000000000003</v>
      </c>
      <c r="H399">
        <v>264</v>
      </c>
      <c r="I399">
        <v>1</v>
      </c>
      <c r="J399" t="s">
        <v>30</v>
      </c>
      <c r="K399">
        <v>2018</v>
      </c>
      <c r="L399" t="s">
        <v>25</v>
      </c>
    </row>
    <row r="400" spans="1:12" x14ac:dyDescent="0.3">
      <c r="A400" s="3">
        <v>44227</v>
      </c>
      <c r="B400" t="s">
        <v>1</v>
      </c>
      <c r="C400">
        <v>1</v>
      </c>
      <c r="D400" t="s">
        <v>17</v>
      </c>
      <c r="E400">
        <v>1</v>
      </c>
      <c r="F400" t="s">
        <v>45</v>
      </c>
      <c r="G400">
        <v>4.6399999999999997</v>
      </c>
      <c r="H400">
        <v>240</v>
      </c>
      <c r="I400">
        <v>1</v>
      </c>
      <c r="J400" t="s">
        <v>30</v>
      </c>
      <c r="K400">
        <v>2018</v>
      </c>
      <c r="L400" t="s">
        <v>25</v>
      </c>
    </row>
    <row r="401" spans="1:12" x14ac:dyDescent="0.3">
      <c r="A401" s="3">
        <v>44227</v>
      </c>
      <c r="B401" t="s">
        <v>1</v>
      </c>
      <c r="C401">
        <v>1</v>
      </c>
      <c r="D401" t="s">
        <v>17</v>
      </c>
      <c r="E401">
        <v>1</v>
      </c>
      <c r="F401" t="s">
        <v>44</v>
      </c>
      <c r="G401">
        <v>4.55</v>
      </c>
      <c r="H401">
        <v>216</v>
      </c>
      <c r="I401">
        <v>1</v>
      </c>
      <c r="J401" t="s">
        <v>30</v>
      </c>
      <c r="K401">
        <v>2018</v>
      </c>
      <c r="L401" t="s">
        <v>25</v>
      </c>
    </row>
    <row r="402" spans="1:12" x14ac:dyDescent="0.3">
      <c r="A402" s="3">
        <v>44227</v>
      </c>
      <c r="B402" t="s">
        <v>1</v>
      </c>
      <c r="C402">
        <v>1</v>
      </c>
      <c r="D402" t="s">
        <v>17</v>
      </c>
      <c r="E402">
        <v>1</v>
      </c>
      <c r="F402" t="s">
        <v>43</v>
      </c>
      <c r="G402">
        <v>4.58</v>
      </c>
      <c r="H402">
        <v>192</v>
      </c>
      <c r="I402">
        <v>1</v>
      </c>
      <c r="J402" t="s">
        <v>30</v>
      </c>
      <c r="K402">
        <v>2018</v>
      </c>
      <c r="L402" t="s">
        <v>25</v>
      </c>
    </row>
    <row r="403" spans="1:12" x14ac:dyDescent="0.3">
      <c r="A403" s="3">
        <v>44227</v>
      </c>
      <c r="B403" t="s">
        <v>1</v>
      </c>
      <c r="C403">
        <v>1</v>
      </c>
      <c r="D403" t="s">
        <v>17</v>
      </c>
      <c r="E403">
        <v>1</v>
      </c>
      <c r="F403" t="s">
        <v>5</v>
      </c>
      <c r="G403">
        <v>4.7699999999999996</v>
      </c>
      <c r="H403">
        <v>168</v>
      </c>
      <c r="I403">
        <v>1</v>
      </c>
      <c r="J403" t="s">
        <v>30</v>
      </c>
      <c r="K403">
        <v>2018</v>
      </c>
      <c r="L403" t="s">
        <v>25</v>
      </c>
    </row>
    <row r="404" spans="1:12" x14ac:dyDescent="0.3">
      <c r="A404" s="3">
        <v>44227</v>
      </c>
      <c r="B404" t="s">
        <v>1</v>
      </c>
      <c r="C404">
        <v>1</v>
      </c>
      <c r="D404" t="s">
        <v>17</v>
      </c>
      <c r="E404">
        <v>1</v>
      </c>
      <c r="F404" t="s">
        <v>6</v>
      </c>
      <c r="G404">
        <v>5.0199999999999996</v>
      </c>
      <c r="H404">
        <v>144</v>
      </c>
      <c r="I404">
        <v>1</v>
      </c>
      <c r="J404" t="s">
        <v>30</v>
      </c>
      <c r="K404">
        <v>2018</v>
      </c>
      <c r="L404" t="s">
        <v>25</v>
      </c>
    </row>
    <row r="405" spans="1:12" x14ac:dyDescent="0.3">
      <c r="A405" s="3">
        <v>44227</v>
      </c>
      <c r="B405" t="s">
        <v>1</v>
      </c>
      <c r="C405">
        <v>1</v>
      </c>
      <c r="D405" t="s">
        <v>17</v>
      </c>
      <c r="E405">
        <v>1</v>
      </c>
      <c r="F405" t="s">
        <v>7</v>
      </c>
      <c r="G405">
        <v>5.71</v>
      </c>
      <c r="H405">
        <v>120</v>
      </c>
      <c r="I405">
        <v>1</v>
      </c>
      <c r="J405" t="s">
        <v>30</v>
      </c>
      <c r="K405">
        <v>2018</v>
      </c>
      <c r="L405" t="s">
        <v>25</v>
      </c>
    </row>
    <row r="406" spans="1:12" x14ac:dyDescent="0.3">
      <c r="A406" s="3">
        <v>44227</v>
      </c>
      <c r="B406" t="s">
        <v>1</v>
      </c>
      <c r="C406">
        <v>1</v>
      </c>
      <c r="D406" t="s">
        <v>17</v>
      </c>
      <c r="E406">
        <v>1</v>
      </c>
      <c r="F406" t="s">
        <v>8</v>
      </c>
      <c r="G406">
        <v>5.83</v>
      </c>
      <c r="H406">
        <v>96</v>
      </c>
      <c r="I406">
        <v>1</v>
      </c>
      <c r="J406" t="s">
        <v>30</v>
      </c>
      <c r="K406">
        <v>2018</v>
      </c>
      <c r="L406" t="s">
        <v>25</v>
      </c>
    </row>
    <row r="407" spans="1:12" x14ac:dyDescent="0.3">
      <c r="A407" s="3">
        <v>44227</v>
      </c>
      <c r="B407" t="s">
        <v>1</v>
      </c>
      <c r="C407">
        <v>1</v>
      </c>
      <c r="D407" t="s">
        <v>17</v>
      </c>
      <c r="E407">
        <v>1</v>
      </c>
      <c r="F407" t="s">
        <v>9</v>
      </c>
      <c r="G407">
        <v>6.5</v>
      </c>
      <c r="H407">
        <v>72</v>
      </c>
      <c r="I407">
        <v>1</v>
      </c>
      <c r="J407" t="s">
        <v>30</v>
      </c>
      <c r="K407">
        <v>2018</v>
      </c>
      <c r="L407" t="s">
        <v>25</v>
      </c>
    </row>
    <row r="408" spans="1:12" x14ac:dyDescent="0.3">
      <c r="A408" s="3">
        <v>44227</v>
      </c>
      <c r="B408" t="s">
        <v>1</v>
      </c>
      <c r="C408">
        <v>1</v>
      </c>
      <c r="D408" t="s">
        <v>17</v>
      </c>
      <c r="E408">
        <v>1</v>
      </c>
      <c r="F408" t="s">
        <v>10</v>
      </c>
      <c r="G408">
        <v>8.32</v>
      </c>
      <c r="H408">
        <v>48</v>
      </c>
      <c r="I408">
        <v>1</v>
      </c>
      <c r="J408" t="s">
        <v>30</v>
      </c>
      <c r="K408">
        <v>2018</v>
      </c>
      <c r="L408" t="s">
        <v>25</v>
      </c>
    </row>
    <row r="409" spans="1:12" x14ac:dyDescent="0.3">
      <c r="A409" s="3">
        <v>44227</v>
      </c>
      <c r="B409" t="s">
        <v>1</v>
      </c>
      <c r="C409">
        <v>1</v>
      </c>
      <c r="D409" t="s">
        <v>17</v>
      </c>
      <c r="E409">
        <v>1</v>
      </c>
      <c r="F409" t="s">
        <v>11</v>
      </c>
      <c r="G409">
        <v>13.44</v>
      </c>
      <c r="H409">
        <v>24</v>
      </c>
      <c r="I409">
        <v>1</v>
      </c>
      <c r="J409" t="s">
        <v>30</v>
      </c>
      <c r="K409">
        <v>2018</v>
      </c>
      <c r="L409" t="s">
        <v>25</v>
      </c>
    </row>
    <row r="410" spans="1:12" x14ac:dyDescent="0.3">
      <c r="A410" s="3">
        <v>44227</v>
      </c>
      <c r="B410" t="s">
        <v>1</v>
      </c>
      <c r="C410">
        <v>1</v>
      </c>
      <c r="D410" t="s">
        <v>17</v>
      </c>
      <c r="E410">
        <v>1</v>
      </c>
      <c r="F410" t="s">
        <v>42</v>
      </c>
      <c r="G410">
        <v>13.51</v>
      </c>
      <c r="H410">
        <v>0</v>
      </c>
      <c r="I410">
        <v>1</v>
      </c>
      <c r="J410" t="s">
        <v>30</v>
      </c>
      <c r="K410">
        <v>2018</v>
      </c>
      <c r="L410" t="s">
        <v>25</v>
      </c>
    </row>
    <row r="411" spans="1:12" x14ac:dyDescent="0.3">
      <c r="A411" s="3">
        <v>44227</v>
      </c>
      <c r="B411" t="s">
        <v>1</v>
      </c>
      <c r="C411">
        <v>1</v>
      </c>
      <c r="D411" t="s">
        <v>17</v>
      </c>
      <c r="E411">
        <v>1</v>
      </c>
      <c r="F411" t="s">
        <v>46</v>
      </c>
      <c r="G411">
        <v>4.62</v>
      </c>
      <c r="H411">
        <v>264</v>
      </c>
      <c r="I411">
        <v>3</v>
      </c>
      <c r="J411" t="s">
        <v>37</v>
      </c>
      <c r="K411">
        <v>2018</v>
      </c>
      <c r="L411" t="s">
        <v>25</v>
      </c>
    </row>
    <row r="412" spans="1:12" x14ac:dyDescent="0.3">
      <c r="A412" s="3">
        <v>44227</v>
      </c>
      <c r="B412" t="s">
        <v>1</v>
      </c>
      <c r="C412">
        <v>1</v>
      </c>
      <c r="D412" t="s">
        <v>17</v>
      </c>
      <c r="E412">
        <v>1</v>
      </c>
      <c r="F412" t="s">
        <v>45</v>
      </c>
      <c r="G412">
        <v>4.97</v>
      </c>
      <c r="H412">
        <v>240</v>
      </c>
      <c r="I412">
        <v>3</v>
      </c>
      <c r="J412" t="s">
        <v>37</v>
      </c>
      <c r="K412">
        <v>2018</v>
      </c>
      <c r="L412" t="s">
        <v>25</v>
      </c>
    </row>
    <row r="413" spans="1:12" x14ac:dyDescent="0.3">
      <c r="A413" s="3">
        <v>44227</v>
      </c>
      <c r="B413" t="s">
        <v>1</v>
      </c>
      <c r="C413">
        <v>1</v>
      </c>
      <c r="D413" t="s">
        <v>17</v>
      </c>
      <c r="E413">
        <v>1</v>
      </c>
      <c r="F413" t="s">
        <v>44</v>
      </c>
      <c r="G413">
        <v>4.8</v>
      </c>
      <c r="H413">
        <v>216</v>
      </c>
      <c r="I413">
        <v>3</v>
      </c>
      <c r="J413" t="s">
        <v>37</v>
      </c>
      <c r="K413">
        <v>2018</v>
      </c>
      <c r="L413" t="s">
        <v>25</v>
      </c>
    </row>
    <row r="414" spans="1:12" x14ac:dyDescent="0.3">
      <c r="A414" s="3">
        <v>44227</v>
      </c>
      <c r="B414" t="s">
        <v>1</v>
      </c>
      <c r="C414">
        <v>1</v>
      </c>
      <c r="D414" t="s">
        <v>17</v>
      </c>
      <c r="E414">
        <v>1</v>
      </c>
      <c r="F414" t="s">
        <v>43</v>
      </c>
      <c r="G414">
        <v>4.9400000000000004</v>
      </c>
      <c r="H414">
        <v>192</v>
      </c>
      <c r="I414">
        <v>3</v>
      </c>
      <c r="J414" t="s">
        <v>37</v>
      </c>
      <c r="K414">
        <v>2018</v>
      </c>
      <c r="L414" t="s">
        <v>25</v>
      </c>
    </row>
    <row r="415" spans="1:12" x14ac:dyDescent="0.3">
      <c r="A415" s="3">
        <v>44227</v>
      </c>
      <c r="B415" t="s">
        <v>1</v>
      </c>
      <c r="C415">
        <v>1</v>
      </c>
      <c r="D415" t="s">
        <v>17</v>
      </c>
      <c r="E415">
        <v>1</v>
      </c>
      <c r="F415" t="s">
        <v>5</v>
      </c>
      <c r="G415">
        <v>5.26</v>
      </c>
      <c r="H415">
        <v>168</v>
      </c>
      <c r="I415">
        <v>3</v>
      </c>
      <c r="J415" t="s">
        <v>37</v>
      </c>
      <c r="K415">
        <v>2018</v>
      </c>
      <c r="L415" t="s">
        <v>25</v>
      </c>
    </row>
    <row r="416" spans="1:12" x14ac:dyDescent="0.3">
      <c r="A416" s="3">
        <v>44227</v>
      </c>
      <c r="B416" t="s">
        <v>1</v>
      </c>
      <c r="C416">
        <v>1</v>
      </c>
      <c r="D416" t="s">
        <v>17</v>
      </c>
      <c r="E416">
        <v>1</v>
      </c>
      <c r="F416" t="s">
        <v>6</v>
      </c>
      <c r="G416">
        <v>6.54</v>
      </c>
      <c r="H416">
        <v>144</v>
      </c>
      <c r="I416">
        <v>3</v>
      </c>
      <c r="J416" t="s">
        <v>37</v>
      </c>
      <c r="K416">
        <v>2018</v>
      </c>
      <c r="L416" t="s">
        <v>25</v>
      </c>
    </row>
    <row r="417" spans="1:12" x14ac:dyDescent="0.3">
      <c r="A417" s="3">
        <v>44227</v>
      </c>
      <c r="B417" t="s">
        <v>1</v>
      </c>
      <c r="C417">
        <v>1</v>
      </c>
      <c r="D417" t="s">
        <v>17</v>
      </c>
      <c r="E417">
        <v>1</v>
      </c>
      <c r="F417" t="s">
        <v>7</v>
      </c>
      <c r="G417">
        <v>7.33</v>
      </c>
      <c r="H417">
        <v>120</v>
      </c>
      <c r="I417">
        <v>3</v>
      </c>
      <c r="J417" t="s">
        <v>37</v>
      </c>
      <c r="K417">
        <v>2018</v>
      </c>
      <c r="L417" t="s">
        <v>25</v>
      </c>
    </row>
    <row r="418" spans="1:12" x14ac:dyDescent="0.3">
      <c r="A418" s="3">
        <v>44227</v>
      </c>
      <c r="B418" t="s">
        <v>1</v>
      </c>
      <c r="C418">
        <v>1</v>
      </c>
      <c r="D418" t="s">
        <v>17</v>
      </c>
      <c r="E418">
        <v>1</v>
      </c>
      <c r="F418" t="s">
        <v>8</v>
      </c>
      <c r="G418">
        <v>7.76</v>
      </c>
      <c r="H418">
        <v>96</v>
      </c>
      <c r="I418">
        <v>3</v>
      </c>
      <c r="J418" t="s">
        <v>37</v>
      </c>
      <c r="K418">
        <v>2018</v>
      </c>
      <c r="L418" t="s">
        <v>25</v>
      </c>
    </row>
    <row r="419" spans="1:12" x14ac:dyDescent="0.3">
      <c r="A419" s="3">
        <v>44227</v>
      </c>
      <c r="B419" t="s">
        <v>1</v>
      </c>
      <c r="C419">
        <v>1</v>
      </c>
      <c r="D419" t="s">
        <v>17</v>
      </c>
      <c r="E419">
        <v>1</v>
      </c>
      <c r="F419" t="s">
        <v>9</v>
      </c>
      <c r="G419">
        <v>9.31</v>
      </c>
      <c r="H419">
        <v>72</v>
      </c>
      <c r="I419">
        <v>3</v>
      </c>
      <c r="J419" t="s">
        <v>37</v>
      </c>
      <c r="K419">
        <v>2018</v>
      </c>
      <c r="L419" t="s">
        <v>25</v>
      </c>
    </row>
    <row r="420" spans="1:12" x14ac:dyDescent="0.3">
      <c r="A420" s="3">
        <v>44227</v>
      </c>
      <c r="B420" t="s">
        <v>1</v>
      </c>
      <c r="C420">
        <v>1</v>
      </c>
      <c r="D420" t="s">
        <v>17</v>
      </c>
      <c r="E420">
        <v>1</v>
      </c>
      <c r="F420" t="s">
        <v>10</v>
      </c>
      <c r="G420">
        <v>10.23</v>
      </c>
      <c r="H420">
        <v>48</v>
      </c>
      <c r="I420">
        <v>3</v>
      </c>
      <c r="J420" t="s">
        <v>37</v>
      </c>
      <c r="K420">
        <v>2018</v>
      </c>
      <c r="L420" t="s">
        <v>25</v>
      </c>
    </row>
    <row r="421" spans="1:12" x14ac:dyDescent="0.3">
      <c r="A421" s="3">
        <v>44227</v>
      </c>
      <c r="B421" t="s">
        <v>1</v>
      </c>
      <c r="C421">
        <v>1</v>
      </c>
      <c r="D421" t="s">
        <v>17</v>
      </c>
      <c r="E421">
        <v>1</v>
      </c>
      <c r="F421" t="s">
        <v>11</v>
      </c>
      <c r="G421">
        <v>13.12</v>
      </c>
      <c r="H421">
        <v>24</v>
      </c>
      <c r="I421">
        <v>3</v>
      </c>
      <c r="J421" t="s">
        <v>37</v>
      </c>
      <c r="K421">
        <v>2018</v>
      </c>
      <c r="L421" t="s">
        <v>25</v>
      </c>
    </row>
    <row r="422" spans="1:12" x14ac:dyDescent="0.3">
      <c r="A422" s="3">
        <v>44227</v>
      </c>
      <c r="B422" t="s">
        <v>1</v>
      </c>
      <c r="C422">
        <v>1</v>
      </c>
      <c r="D422" t="s">
        <v>17</v>
      </c>
      <c r="E422">
        <v>1</v>
      </c>
      <c r="F422" t="s">
        <v>42</v>
      </c>
      <c r="G422">
        <v>13.12</v>
      </c>
      <c r="H422">
        <v>0</v>
      </c>
      <c r="I422">
        <v>3</v>
      </c>
      <c r="J422" t="s">
        <v>37</v>
      </c>
      <c r="K422">
        <v>2018</v>
      </c>
      <c r="L422" t="s">
        <v>25</v>
      </c>
    </row>
    <row r="423" spans="1:12" x14ac:dyDescent="0.3">
      <c r="A423" s="3">
        <v>44227</v>
      </c>
      <c r="B423" t="s">
        <v>1</v>
      </c>
      <c r="C423">
        <v>1</v>
      </c>
      <c r="D423" t="s">
        <v>17</v>
      </c>
      <c r="E423">
        <v>1</v>
      </c>
      <c r="F423" t="s">
        <v>46</v>
      </c>
      <c r="G423">
        <v>4.4000000000000004</v>
      </c>
      <c r="H423">
        <v>264</v>
      </c>
      <c r="I423">
        <v>7</v>
      </c>
      <c r="J423" t="s">
        <v>38</v>
      </c>
      <c r="K423">
        <v>2018</v>
      </c>
      <c r="L423" t="s">
        <v>64</v>
      </c>
    </row>
    <row r="424" spans="1:12" x14ac:dyDescent="0.3">
      <c r="A424" s="3">
        <v>44227</v>
      </c>
      <c r="B424" t="s">
        <v>1</v>
      </c>
      <c r="C424">
        <v>1</v>
      </c>
      <c r="D424" t="s">
        <v>17</v>
      </c>
      <c r="E424">
        <v>1</v>
      </c>
      <c r="F424" t="s">
        <v>45</v>
      </c>
      <c r="G424">
        <v>4.55</v>
      </c>
      <c r="H424">
        <v>240</v>
      </c>
      <c r="I424">
        <v>7</v>
      </c>
      <c r="J424" t="s">
        <v>38</v>
      </c>
      <c r="K424">
        <v>2018</v>
      </c>
      <c r="L424" t="s">
        <v>64</v>
      </c>
    </row>
    <row r="425" spans="1:12" x14ac:dyDescent="0.3">
      <c r="A425" s="3">
        <v>44227</v>
      </c>
      <c r="B425" t="s">
        <v>1</v>
      </c>
      <c r="C425">
        <v>1</v>
      </c>
      <c r="D425" t="s">
        <v>17</v>
      </c>
      <c r="E425">
        <v>1</v>
      </c>
      <c r="F425" t="s">
        <v>44</v>
      </c>
      <c r="G425">
        <v>4.53</v>
      </c>
      <c r="H425">
        <v>216</v>
      </c>
      <c r="I425">
        <v>7</v>
      </c>
      <c r="J425" t="s">
        <v>38</v>
      </c>
      <c r="K425">
        <v>2018</v>
      </c>
      <c r="L425" t="s">
        <v>64</v>
      </c>
    </row>
    <row r="426" spans="1:12" x14ac:dyDescent="0.3">
      <c r="A426" s="3">
        <v>44227</v>
      </c>
      <c r="B426" t="s">
        <v>1</v>
      </c>
      <c r="C426">
        <v>1</v>
      </c>
      <c r="D426" t="s">
        <v>17</v>
      </c>
      <c r="E426">
        <v>1</v>
      </c>
      <c r="F426" t="s">
        <v>43</v>
      </c>
      <c r="G426">
        <v>4.54</v>
      </c>
      <c r="H426">
        <v>192</v>
      </c>
      <c r="I426">
        <v>7</v>
      </c>
      <c r="J426" t="s">
        <v>38</v>
      </c>
      <c r="K426">
        <v>2018</v>
      </c>
      <c r="L426" t="s">
        <v>64</v>
      </c>
    </row>
    <row r="427" spans="1:12" x14ac:dyDescent="0.3">
      <c r="A427" s="3">
        <v>44227</v>
      </c>
      <c r="B427" t="s">
        <v>1</v>
      </c>
      <c r="C427">
        <v>1</v>
      </c>
      <c r="D427" t="s">
        <v>17</v>
      </c>
      <c r="E427">
        <v>1</v>
      </c>
      <c r="F427" t="s">
        <v>5</v>
      </c>
      <c r="G427">
        <v>4.75</v>
      </c>
      <c r="H427">
        <v>168</v>
      </c>
      <c r="I427">
        <v>7</v>
      </c>
      <c r="J427" t="s">
        <v>38</v>
      </c>
      <c r="K427">
        <v>2018</v>
      </c>
      <c r="L427" t="s">
        <v>64</v>
      </c>
    </row>
    <row r="428" spans="1:12" x14ac:dyDescent="0.3">
      <c r="A428" s="3">
        <v>44227</v>
      </c>
      <c r="B428" t="s">
        <v>1</v>
      </c>
      <c r="C428">
        <v>1</v>
      </c>
      <c r="D428" t="s">
        <v>17</v>
      </c>
      <c r="E428">
        <v>1</v>
      </c>
      <c r="F428" t="s">
        <v>6</v>
      </c>
      <c r="G428">
        <v>5.47</v>
      </c>
      <c r="H428">
        <v>144</v>
      </c>
      <c r="I428">
        <v>7</v>
      </c>
      <c r="J428" t="s">
        <v>38</v>
      </c>
      <c r="K428">
        <v>2018</v>
      </c>
      <c r="L428" t="s">
        <v>64</v>
      </c>
    </row>
    <row r="429" spans="1:12" x14ac:dyDescent="0.3">
      <c r="A429" s="3">
        <v>44227</v>
      </c>
      <c r="B429" t="s">
        <v>1</v>
      </c>
      <c r="C429">
        <v>1</v>
      </c>
      <c r="D429" t="s">
        <v>17</v>
      </c>
      <c r="E429">
        <v>1</v>
      </c>
      <c r="F429" t="s">
        <v>7</v>
      </c>
      <c r="G429">
        <v>6.19</v>
      </c>
      <c r="H429">
        <v>120</v>
      </c>
      <c r="I429">
        <v>7</v>
      </c>
      <c r="J429" t="s">
        <v>38</v>
      </c>
      <c r="K429">
        <v>2018</v>
      </c>
      <c r="L429" t="s">
        <v>64</v>
      </c>
    </row>
    <row r="430" spans="1:12" x14ac:dyDescent="0.3">
      <c r="A430" s="3">
        <v>44227</v>
      </c>
      <c r="B430" t="s">
        <v>1</v>
      </c>
      <c r="C430">
        <v>1</v>
      </c>
      <c r="D430" t="s">
        <v>17</v>
      </c>
      <c r="E430">
        <v>1</v>
      </c>
      <c r="F430" t="s">
        <v>8</v>
      </c>
      <c r="G430">
        <v>6.76</v>
      </c>
      <c r="H430">
        <v>96</v>
      </c>
      <c r="I430">
        <v>7</v>
      </c>
      <c r="J430" t="s">
        <v>38</v>
      </c>
      <c r="K430">
        <v>2018</v>
      </c>
      <c r="L430" t="s">
        <v>64</v>
      </c>
    </row>
    <row r="431" spans="1:12" x14ac:dyDescent="0.3">
      <c r="A431" s="3">
        <v>44227</v>
      </c>
      <c r="B431" t="s">
        <v>1</v>
      </c>
      <c r="C431">
        <v>1</v>
      </c>
      <c r="D431" t="s">
        <v>17</v>
      </c>
      <c r="E431">
        <v>1</v>
      </c>
      <c r="F431" t="s">
        <v>9</v>
      </c>
      <c r="G431">
        <v>7.81</v>
      </c>
      <c r="H431">
        <v>72</v>
      </c>
      <c r="I431">
        <v>7</v>
      </c>
      <c r="J431" t="s">
        <v>38</v>
      </c>
      <c r="K431">
        <v>2018</v>
      </c>
      <c r="L431" t="s">
        <v>64</v>
      </c>
    </row>
    <row r="432" spans="1:12" x14ac:dyDescent="0.3">
      <c r="A432" s="3">
        <v>44227</v>
      </c>
      <c r="B432" t="s">
        <v>1</v>
      </c>
      <c r="C432">
        <v>1</v>
      </c>
      <c r="D432" t="s">
        <v>17</v>
      </c>
      <c r="E432">
        <v>1</v>
      </c>
      <c r="F432" t="s">
        <v>10</v>
      </c>
      <c r="G432">
        <v>9.9499999999999993</v>
      </c>
      <c r="H432">
        <v>48</v>
      </c>
      <c r="I432">
        <v>7</v>
      </c>
      <c r="J432" t="s">
        <v>38</v>
      </c>
      <c r="K432">
        <v>2018</v>
      </c>
      <c r="L432" t="s">
        <v>64</v>
      </c>
    </row>
    <row r="433" spans="1:12" x14ac:dyDescent="0.3">
      <c r="A433" s="3">
        <v>44227</v>
      </c>
      <c r="B433" t="s">
        <v>1</v>
      </c>
      <c r="C433">
        <v>1</v>
      </c>
      <c r="D433" t="s">
        <v>17</v>
      </c>
      <c r="E433">
        <v>1</v>
      </c>
      <c r="F433" t="s">
        <v>11</v>
      </c>
      <c r="G433">
        <v>12.71</v>
      </c>
      <c r="H433">
        <v>24</v>
      </c>
      <c r="I433">
        <v>7</v>
      </c>
      <c r="J433" t="s">
        <v>38</v>
      </c>
      <c r="K433">
        <v>2018</v>
      </c>
      <c r="L433" t="s">
        <v>64</v>
      </c>
    </row>
    <row r="434" spans="1:12" x14ac:dyDescent="0.3">
      <c r="A434" s="3">
        <v>44227</v>
      </c>
      <c r="B434" t="s">
        <v>1</v>
      </c>
      <c r="C434">
        <v>1</v>
      </c>
      <c r="D434" t="s">
        <v>17</v>
      </c>
      <c r="E434">
        <v>1</v>
      </c>
      <c r="F434" t="s">
        <v>42</v>
      </c>
      <c r="G434">
        <v>12.99</v>
      </c>
      <c r="H434">
        <v>0</v>
      </c>
      <c r="I434">
        <v>7</v>
      </c>
      <c r="J434" t="s">
        <v>38</v>
      </c>
      <c r="K434">
        <v>2018</v>
      </c>
      <c r="L434" t="s">
        <v>64</v>
      </c>
    </row>
    <row r="435" spans="1:12" x14ac:dyDescent="0.3">
      <c r="A435" s="3">
        <v>44591</v>
      </c>
      <c r="B435" t="s">
        <v>1</v>
      </c>
      <c r="C435">
        <v>1</v>
      </c>
      <c r="D435" t="s">
        <v>17</v>
      </c>
      <c r="E435">
        <v>1</v>
      </c>
      <c r="F435" t="s">
        <v>46</v>
      </c>
      <c r="G435">
        <v>4.6100000000000003</v>
      </c>
      <c r="H435">
        <v>264</v>
      </c>
      <c r="I435">
        <v>2</v>
      </c>
      <c r="J435" t="s">
        <v>32</v>
      </c>
      <c r="K435">
        <v>2018</v>
      </c>
      <c r="L435" t="s">
        <v>25</v>
      </c>
    </row>
    <row r="436" spans="1:12" x14ac:dyDescent="0.3">
      <c r="A436" s="3">
        <v>44591</v>
      </c>
      <c r="B436" t="s">
        <v>1</v>
      </c>
      <c r="C436">
        <v>1</v>
      </c>
      <c r="D436" t="s">
        <v>17</v>
      </c>
      <c r="E436">
        <v>1</v>
      </c>
      <c r="F436" t="s">
        <v>45</v>
      </c>
      <c r="G436">
        <v>4.67</v>
      </c>
      <c r="H436">
        <v>240</v>
      </c>
      <c r="I436">
        <v>2</v>
      </c>
      <c r="J436" t="s">
        <v>32</v>
      </c>
      <c r="K436">
        <v>2018</v>
      </c>
      <c r="L436" t="s">
        <v>25</v>
      </c>
    </row>
    <row r="437" spans="1:12" x14ac:dyDescent="0.3">
      <c r="A437" s="3">
        <v>44591</v>
      </c>
      <c r="B437" t="s">
        <v>1</v>
      </c>
      <c r="C437">
        <v>1</v>
      </c>
      <c r="D437" t="s">
        <v>17</v>
      </c>
      <c r="E437">
        <v>1</v>
      </c>
      <c r="F437" t="s">
        <v>44</v>
      </c>
      <c r="G437">
        <v>4.6100000000000003</v>
      </c>
      <c r="H437">
        <v>216</v>
      </c>
      <c r="I437">
        <v>2</v>
      </c>
      <c r="J437" t="s">
        <v>32</v>
      </c>
      <c r="K437">
        <v>2018</v>
      </c>
      <c r="L437" t="s">
        <v>25</v>
      </c>
    </row>
    <row r="438" spans="1:12" x14ac:dyDescent="0.3">
      <c r="A438" s="3">
        <v>44591</v>
      </c>
      <c r="B438" t="s">
        <v>1</v>
      </c>
      <c r="C438">
        <v>1</v>
      </c>
      <c r="D438" t="s">
        <v>17</v>
      </c>
      <c r="E438">
        <v>1</v>
      </c>
      <c r="F438" t="s">
        <v>43</v>
      </c>
      <c r="G438">
        <v>4.7300000000000004</v>
      </c>
      <c r="H438">
        <v>192</v>
      </c>
      <c r="I438">
        <v>2</v>
      </c>
      <c r="J438" t="s">
        <v>32</v>
      </c>
      <c r="K438">
        <v>2018</v>
      </c>
      <c r="L438" t="s">
        <v>25</v>
      </c>
    </row>
    <row r="439" spans="1:12" x14ac:dyDescent="0.3">
      <c r="A439" s="3">
        <v>44591</v>
      </c>
      <c r="B439" t="s">
        <v>1</v>
      </c>
      <c r="C439">
        <v>1</v>
      </c>
      <c r="D439" t="s">
        <v>17</v>
      </c>
      <c r="E439">
        <v>1</v>
      </c>
      <c r="F439" t="s">
        <v>5</v>
      </c>
      <c r="G439">
        <v>4.9400000000000004</v>
      </c>
      <c r="H439">
        <v>168</v>
      </c>
      <c r="I439">
        <v>2</v>
      </c>
      <c r="J439" t="s">
        <v>32</v>
      </c>
      <c r="K439">
        <v>2018</v>
      </c>
      <c r="L439" t="s">
        <v>25</v>
      </c>
    </row>
    <row r="440" spans="1:12" x14ac:dyDescent="0.3">
      <c r="A440" s="3">
        <v>44591</v>
      </c>
      <c r="B440" t="s">
        <v>1</v>
      </c>
      <c r="C440">
        <v>1</v>
      </c>
      <c r="D440" t="s">
        <v>17</v>
      </c>
      <c r="E440">
        <v>1</v>
      </c>
      <c r="F440" t="s">
        <v>6</v>
      </c>
      <c r="G440">
        <v>5.68</v>
      </c>
      <c r="H440">
        <v>144</v>
      </c>
      <c r="I440">
        <v>2</v>
      </c>
      <c r="J440" t="s">
        <v>32</v>
      </c>
      <c r="K440">
        <v>2018</v>
      </c>
      <c r="L440" t="s">
        <v>25</v>
      </c>
    </row>
    <row r="441" spans="1:12" x14ac:dyDescent="0.3">
      <c r="A441" s="3">
        <v>44591</v>
      </c>
      <c r="B441" t="s">
        <v>1</v>
      </c>
      <c r="C441">
        <v>1</v>
      </c>
      <c r="D441" t="s">
        <v>17</v>
      </c>
      <c r="E441">
        <v>1</v>
      </c>
      <c r="F441" t="s">
        <v>7</v>
      </c>
      <c r="G441">
        <v>6.04</v>
      </c>
      <c r="H441">
        <v>120</v>
      </c>
      <c r="I441">
        <v>2</v>
      </c>
      <c r="J441" t="s">
        <v>32</v>
      </c>
      <c r="K441">
        <v>2018</v>
      </c>
      <c r="L441" t="s">
        <v>25</v>
      </c>
    </row>
    <row r="442" spans="1:12" x14ac:dyDescent="0.3">
      <c r="A442" s="3">
        <v>44591</v>
      </c>
      <c r="B442" t="s">
        <v>1</v>
      </c>
      <c r="C442">
        <v>1</v>
      </c>
      <c r="D442" t="s">
        <v>17</v>
      </c>
      <c r="E442">
        <v>1</v>
      </c>
      <c r="F442" t="s">
        <v>8</v>
      </c>
      <c r="G442">
        <v>6.05</v>
      </c>
      <c r="H442">
        <v>96</v>
      </c>
      <c r="I442">
        <v>2</v>
      </c>
      <c r="J442" t="s">
        <v>32</v>
      </c>
      <c r="K442">
        <v>2018</v>
      </c>
      <c r="L442" t="s">
        <v>25</v>
      </c>
    </row>
    <row r="443" spans="1:12" x14ac:dyDescent="0.3">
      <c r="A443" s="3">
        <v>44591</v>
      </c>
      <c r="B443" t="s">
        <v>1</v>
      </c>
      <c r="C443">
        <v>1</v>
      </c>
      <c r="D443" t="s">
        <v>17</v>
      </c>
      <c r="E443">
        <v>1</v>
      </c>
      <c r="F443" t="s">
        <v>9</v>
      </c>
      <c r="G443">
        <v>7.39</v>
      </c>
      <c r="H443">
        <v>72</v>
      </c>
      <c r="I443">
        <v>2</v>
      </c>
      <c r="J443" t="s">
        <v>32</v>
      </c>
      <c r="K443">
        <v>2018</v>
      </c>
      <c r="L443" t="s">
        <v>25</v>
      </c>
    </row>
    <row r="444" spans="1:12" x14ac:dyDescent="0.3">
      <c r="A444" s="3">
        <v>44591</v>
      </c>
      <c r="B444" t="s">
        <v>1</v>
      </c>
      <c r="C444">
        <v>1</v>
      </c>
      <c r="D444" t="s">
        <v>17</v>
      </c>
      <c r="E444">
        <v>1</v>
      </c>
      <c r="F444" t="s">
        <v>10</v>
      </c>
      <c r="G444">
        <v>11.14</v>
      </c>
      <c r="H444">
        <v>48</v>
      </c>
      <c r="I444">
        <v>2</v>
      </c>
      <c r="J444" t="s">
        <v>32</v>
      </c>
      <c r="K444">
        <v>2018</v>
      </c>
      <c r="L444" t="s">
        <v>25</v>
      </c>
    </row>
    <row r="445" spans="1:12" x14ac:dyDescent="0.3">
      <c r="A445" s="3">
        <v>44591</v>
      </c>
      <c r="B445" t="s">
        <v>1</v>
      </c>
      <c r="C445">
        <v>1</v>
      </c>
      <c r="D445" t="s">
        <v>17</v>
      </c>
      <c r="E445">
        <v>1</v>
      </c>
      <c r="F445" t="s">
        <v>11</v>
      </c>
      <c r="G445">
        <v>14.46</v>
      </c>
      <c r="H445">
        <v>24</v>
      </c>
      <c r="I445">
        <v>2</v>
      </c>
      <c r="J445" t="s">
        <v>32</v>
      </c>
      <c r="K445">
        <v>2018</v>
      </c>
      <c r="L445" t="s">
        <v>25</v>
      </c>
    </row>
    <row r="446" spans="1:12" x14ac:dyDescent="0.3">
      <c r="A446" s="3">
        <v>44591</v>
      </c>
      <c r="B446" t="s">
        <v>1</v>
      </c>
      <c r="C446">
        <v>1</v>
      </c>
      <c r="D446" t="s">
        <v>17</v>
      </c>
      <c r="E446">
        <v>1</v>
      </c>
      <c r="F446" t="s">
        <v>42</v>
      </c>
      <c r="G446">
        <v>14.46</v>
      </c>
      <c r="H446">
        <v>0</v>
      </c>
      <c r="I446">
        <v>2</v>
      </c>
      <c r="J446" t="s">
        <v>32</v>
      </c>
      <c r="K446">
        <v>2018</v>
      </c>
      <c r="L446" t="s">
        <v>25</v>
      </c>
    </row>
    <row r="447" spans="1:12" x14ac:dyDescent="0.3">
      <c r="A447" s="3">
        <v>44591</v>
      </c>
      <c r="B447" t="s">
        <v>1</v>
      </c>
      <c r="C447">
        <v>1</v>
      </c>
      <c r="D447" t="s">
        <v>17</v>
      </c>
      <c r="E447">
        <v>1</v>
      </c>
      <c r="F447" t="s">
        <v>46</v>
      </c>
      <c r="G447">
        <v>4.2</v>
      </c>
      <c r="H447">
        <v>264</v>
      </c>
      <c r="I447">
        <v>4</v>
      </c>
      <c r="J447" t="s">
        <v>34</v>
      </c>
      <c r="K447">
        <v>2018</v>
      </c>
      <c r="L447" t="s">
        <v>25</v>
      </c>
    </row>
    <row r="448" spans="1:12" x14ac:dyDescent="0.3">
      <c r="A448" s="3">
        <v>44591</v>
      </c>
      <c r="B448" t="s">
        <v>1</v>
      </c>
      <c r="C448">
        <v>1</v>
      </c>
      <c r="D448" t="s">
        <v>17</v>
      </c>
      <c r="E448">
        <v>1</v>
      </c>
      <c r="F448" t="s">
        <v>45</v>
      </c>
      <c r="G448">
        <v>4.3899999999999997</v>
      </c>
      <c r="H448">
        <v>240</v>
      </c>
      <c r="I448">
        <v>4</v>
      </c>
      <c r="J448" t="s">
        <v>34</v>
      </c>
      <c r="K448">
        <v>2018</v>
      </c>
      <c r="L448" t="s">
        <v>25</v>
      </c>
    </row>
    <row r="449" spans="1:12" x14ac:dyDescent="0.3">
      <c r="A449" s="3">
        <v>44591</v>
      </c>
      <c r="B449" t="s">
        <v>1</v>
      </c>
      <c r="C449">
        <v>1</v>
      </c>
      <c r="D449" t="s">
        <v>17</v>
      </c>
      <c r="E449">
        <v>1</v>
      </c>
      <c r="F449" t="s">
        <v>44</v>
      </c>
      <c r="G449">
        <v>4.46</v>
      </c>
      <c r="H449">
        <v>216</v>
      </c>
      <c r="I449">
        <v>4</v>
      </c>
      <c r="J449" t="s">
        <v>34</v>
      </c>
      <c r="K449">
        <v>2018</v>
      </c>
      <c r="L449" t="s">
        <v>25</v>
      </c>
    </row>
    <row r="450" spans="1:12" x14ac:dyDescent="0.3">
      <c r="A450" s="3">
        <v>44591</v>
      </c>
      <c r="B450" t="s">
        <v>1</v>
      </c>
      <c r="C450">
        <v>1</v>
      </c>
      <c r="D450" t="s">
        <v>17</v>
      </c>
      <c r="E450">
        <v>1</v>
      </c>
      <c r="F450" t="s">
        <v>43</v>
      </c>
      <c r="G450">
        <v>4.3499999999999996</v>
      </c>
      <c r="H450">
        <v>192</v>
      </c>
      <c r="I450">
        <v>4</v>
      </c>
      <c r="J450" t="s">
        <v>34</v>
      </c>
      <c r="K450">
        <v>2018</v>
      </c>
      <c r="L450" t="s">
        <v>25</v>
      </c>
    </row>
    <row r="451" spans="1:12" x14ac:dyDescent="0.3">
      <c r="A451" s="3">
        <v>44591</v>
      </c>
      <c r="B451" t="s">
        <v>1</v>
      </c>
      <c r="C451">
        <v>1</v>
      </c>
      <c r="D451" t="s">
        <v>17</v>
      </c>
      <c r="E451">
        <v>1</v>
      </c>
      <c r="F451" t="s">
        <v>5</v>
      </c>
      <c r="G451">
        <v>4.4800000000000004</v>
      </c>
      <c r="H451">
        <v>168</v>
      </c>
      <c r="I451">
        <v>4</v>
      </c>
      <c r="J451" t="s">
        <v>34</v>
      </c>
      <c r="K451">
        <v>2018</v>
      </c>
      <c r="L451" t="s">
        <v>25</v>
      </c>
    </row>
    <row r="452" spans="1:12" x14ac:dyDescent="0.3">
      <c r="A452" s="3">
        <v>44591</v>
      </c>
      <c r="B452" t="s">
        <v>1</v>
      </c>
      <c r="C452">
        <v>1</v>
      </c>
      <c r="D452" t="s">
        <v>17</v>
      </c>
      <c r="E452">
        <v>1</v>
      </c>
      <c r="F452" t="s">
        <v>6</v>
      </c>
      <c r="G452">
        <v>5.0599999999999996</v>
      </c>
      <c r="H452">
        <v>144</v>
      </c>
      <c r="I452">
        <v>4</v>
      </c>
      <c r="J452" t="s">
        <v>34</v>
      </c>
      <c r="K452">
        <v>2018</v>
      </c>
      <c r="L452" t="s">
        <v>25</v>
      </c>
    </row>
    <row r="453" spans="1:12" x14ac:dyDescent="0.3">
      <c r="A453" s="3">
        <v>44591</v>
      </c>
      <c r="B453" t="s">
        <v>1</v>
      </c>
      <c r="C453">
        <v>1</v>
      </c>
      <c r="D453" t="s">
        <v>17</v>
      </c>
      <c r="E453">
        <v>1</v>
      </c>
      <c r="F453" t="s">
        <v>7</v>
      </c>
      <c r="G453">
        <v>6.11</v>
      </c>
      <c r="H453">
        <v>120</v>
      </c>
      <c r="I453">
        <v>4</v>
      </c>
      <c r="J453" t="s">
        <v>34</v>
      </c>
      <c r="K453">
        <v>2018</v>
      </c>
      <c r="L453" t="s">
        <v>25</v>
      </c>
    </row>
    <row r="454" spans="1:12" x14ac:dyDescent="0.3">
      <c r="A454" s="3">
        <v>44591</v>
      </c>
      <c r="B454" t="s">
        <v>1</v>
      </c>
      <c r="C454">
        <v>1</v>
      </c>
      <c r="D454" t="s">
        <v>17</v>
      </c>
      <c r="E454">
        <v>1</v>
      </c>
      <c r="F454" t="s">
        <v>8</v>
      </c>
      <c r="G454">
        <v>7.5</v>
      </c>
      <c r="H454">
        <v>96</v>
      </c>
      <c r="I454">
        <v>4</v>
      </c>
      <c r="J454" t="s">
        <v>34</v>
      </c>
      <c r="K454">
        <v>2018</v>
      </c>
      <c r="L454" t="s">
        <v>25</v>
      </c>
    </row>
    <row r="455" spans="1:12" x14ac:dyDescent="0.3">
      <c r="A455" s="3">
        <v>44591</v>
      </c>
      <c r="B455" t="s">
        <v>1</v>
      </c>
      <c r="C455">
        <v>1</v>
      </c>
      <c r="D455" t="s">
        <v>17</v>
      </c>
      <c r="E455">
        <v>1</v>
      </c>
      <c r="F455" t="s">
        <v>9</v>
      </c>
      <c r="G455">
        <v>8.67</v>
      </c>
      <c r="H455">
        <v>72</v>
      </c>
      <c r="I455">
        <v>4</v>
      </c>
      <c r="J455" t="s">
        <v>34</v>
      </c>
      <c r="K455">
        <v>2018</v>
      </c>
      <c r="L455" t="s">
        <v>25</v>
      </c>
    </row>
    <row r="456" spans="1:12" x14ac:dyDescent="0.3">
      <c r="A456" s="3">
        <v>44591</v>
      </c>
      <c r="B456" t="s">
        <v>1</v>
      </c>
      <c r="C456">
        <v>1</v>
      </c>
      <c r="D456" t="s">
        <v>17</v>
      </c>
      <c r="E456">
        <v>1</v>
      </c>
      <c r="F456" t="s">
        <v>10</v>
      </c>
      <c r="G456">
        <v>10.93</v>
      </c>
      <c r="H456">
        <v>48</v>
      </c>
      <c r="I456">
        <v>4</v>
      </c>
      <c r="J456" t="s">
        <v>34</v>
      </c>
      <c r="K456">
        <v>2018</v>
      </c>
      <c r="L456" t="s">
        <v>25</v>
      </c>
    </row>
    <row r="457" spans="1:12" x14ac:dyDescent="0.3">
      <c r="A457" s="3">
        <v>44591</v>
      </c>
      <c r="B457" t="s">
        <v>1</v>
      </c>
      <c r="C457">
        <v>1</v>
      </c>
      <c r="D457" t="s">
        <v>17</v>
      </c>
      <c r="E457">
        <v>1</v>
      </c>
      <c r="F457" t="s">
        <v>11</v>
      </c>
      <c r="G457">
        <v>12.87</v>
      </c>
      <c r="H457">
        <v>24</v>
      </c>
      <c r="I457">
        <v>4</v>
      </c>
      <c r="J457" t="s">
        <v>34</v>
      </c>
      <c r="K457">
        <v>2018</v>
      </c>
      <c r="L457" t="s">
        <v>25</v>
      </c>
    </row>
    <row r="458" spans="1:12" x14ac:dyDescent="0.3">
      <c r="A458" s="3">
        <v>44591</v>
      </c>
      <c r="B458" t="s">
        <v>1</v>
      </c>
      <c r="C458">
        <v>1</v>
      </c>
      <c r="D458" t="s">
        <v>17</v>
      </c>
      <c r="E458">
        <v>1</v>
      </c>
      <c r="F458" t="s">
        <v>42</v>
      </c>
      <c r="G458">
        <v>13.68</v>
      </c>
      <c r="H458">
        <v>0</v>
      </c>
      <c r="I458">
        <v>4</v>
      </c>
      <c r="J458" t="s">
        <v>34</v>
      </c>
      <c r="K458">
        <v>2018</v>
      </c>
      <c r="L458" t="s">
        <v>25</v>
      </c>
    </row>
    <row r="459" spans="1:12" x14ac:dyDescent="0.3">
      <c r="A459" s="3">
        <v>44591</v>
      </c>
      <c r="B459" t="s">
        <v>1</v>
      </c>
      <c r="C459">
        <v>1</v>
      </c>
      <c r="D459" t="s">
        <v>17</v>
      </c>
      <c r="E459">
        <v>1</v>
      </c>
      <c r="F459" t="s">
        <v>46</v>
      </c>
      <c r="G459">
        <v>4.5</v>
      </c>
      <c r="H459">
        <v>264</v>
      </c>
      <c r="I459">
        <v>5</v>
      </c>
      <c r="J459" t="s">
        <v>36</v>
      </c>
      <c r="K459">
        <v>2018</v>
      </c>
      <c r="L459" t="s">
        <v>25</v>
      </c>
    </row>
    <row r="460" spans="1:12" x14ac:dyDescent="0.3">
      <c r="A460" s="3">
        <v>44591</v>
      </c>
      <c r="B460" t="s">
        <v>1</v>
      </c>
      <c r="C460">
        <v>1</v>
      </c>
      <c r="D460" t="s">
        <v>17</v>
      </c>
      <c r="E460">
        <v>1</v>
      </c>
      <c r="F460" t="s">
        <v>45</v>
      </c>
      <c r="G460">
        <v>4.71</v>
      </c>
      <c r="H460">
        <v>240</v>
      </c>
      <c r="I460">
        <v>5</v>
      </c>
      <c r="J460" t="s">
        <v>36</v>
      </c>
      <c r="K460">
        <v>2018</v>
      </c>
      <c r="L460" t="s">
        <v>25</v>
      </c>
    </row>
    <row r="461" spans="1:12" x14ac:dyDescent="0.3">
      <c r="A461" s="3">
        <v>44591</v>
      </c>
      <c r="B461" t="s">
        <v>1</v>
      </c>
      <c r="C461">
        <v>1</v>
      </c>
      <c r="D461" t="s">
        <v>17</v>
      </c>
      <c r="E461">
        <v>1</v>
      </c>
      <c r="F461" t="s">
        <v>44</v>
      </c>
      <c r="G461">
        <v>4.83</v>
      </c>
      <c r="H461">
        <v>216</v>
      </c>
      <c r="I461">
        <v>5</v>
      </c>
      <c r="J461" t="s">
        <v>36</v>
      </c>
      <c r="K461">
        <v>2018</v>
      </c>
      <c r="L461" t="s">
        <v>25</v>
      </c>
    </row>
    <row r="462" spans="1:12" x14ac:dyDescent="0.3">
      <c r="A462" s="3">
        <v>44591</v>
      </c>
      <c r="B462" t="s">
        <v>1</v>
      </c>
      <c r="C462">
        <v>1</v>
      </c>
      <c r="D462" t="s">
        <v>17</v>
      </c>
      <c r="E462">
        <v>1</v>
      </c>
      <c r="F462" t="s">
        <v>43</v>
      </c>
      <c r="G462">
        <v>4.68</v>
      </c>
      <c r="H462">
        <v>192</v>
      </c>
      <c r="I462">
        <v>5</v>
      </c>
      <c r="J462" t="s">
        <v>36</v>
      </c>
      <c r="K462">
        <v>2018</v>
      </c>
      <c r="L462" t="s">
        <v>25</v>
      </c>
    </row>
    <row r="463" spans="1:12" x14ac:dyDescent="0.3">
      <c r="A463" s="3">
        <v>44591</v>
      </c>
      <c r="B463" t="s">
        <v>1</v>
      </c>
      <c r="C463">
        <v>1</v>
      </c>
      <c r="D463" t="s">
        <v>17</v>
      </c>
      <c r="E463">
        <v>1</v>
      </c>
      <c r="F463" t="s">
        <v>5</v>
      </c>
      <c r="G463">
        <v>4.83</v>
      </c>
      <c r="H463">
        <v>168</v>
      </c>
      <c r="I463">
        <v>5</v>
      </c>
      <c r="J463" t="s">
        <v>36</v>
      </c>
      <c r="K463">
        <v>2018</v>
      </c>
      <c r="L463" t="s">
        <v>25</v>
      </c>
    </row>
    <row r="464" spans="1:12" x14ac:dyDescent="0.3">
      <c r="A464" s="3">
        <v>44591</v>
      </c>
      <c r="B464" t="s">
        <v>1</v>
      </c>
      <c r="C464">
        <v>1</v>
      </c>
      <c r="D464" t="s">
        <v>17</v>
      </c>
      <c r="E464">
        <v>1</v>
      </c>
      <c r="F464" t="s">
        <v>6</v>
      </c>
      <c r="G464">
        <v>5.33</v>
      </c>
      <c r="H464">
        <v>144</v>
      </c>
      <c r="I464">
        <v>5</v>
      </c>
      <c r="J464" t="s">
        <v>36</v>
      </c>
      <c r="K464">
        <v>2018</v>
      </c>
      <c r="L464" t="s">
        <v>25</v>
      </c>
    </row>
    <row r="465" spans="1:12" x14ac:dyDescent="0.3">
      <c r="A465" s="3">
        <v>44591</v>
      </c>
      <c r="B465" t="s">
        <v>1</v>
      </c>
      <c r="C465">
        <v>1</v>
      </c>
      <c r="D465" t="s">
        <v>17</v>
      </c>
      <c r="E465">
        <v>1</v>
      </c>
      <c r="F465" t="s">
        <v>7</v>
      </c>
      <c r="G465">
        <v>6.27</v>
      </c>
      <c r="H465">
        <v>120</v>
      </c>
      <c r="I465">
        <v>5</v>
      </c>
      <c r="J465" t="s">
        <v>36</v>
      </c>
      <c r="K465">
        <v>2018</v>
      </c>
      <c r="L465" t="s">
        <v>25</v>
      </c>
    </row>
    <row r="466" spans="1:12" x14ac:dyDescent="0.3">
      <c r="A466" s="3">
        <v>44591</v>
      </c>
      <c r="B466" t="s">
        <v>1</v>
      </c>
      <c r="C466">
        <v>1</v>
      </c>
      <c r="D466" t="s">
        <v>17</v>
      </c>
      <c r="E466">
        <v>1</v>
      </c>
      <c r="F466" t="s">
        <v>8</v>
      </c>
      <c r="G466">
        <v>6.76</v>
      </c>
      <c r="H466">
        <v>96</v>
      </c>
      <c r="I466">
        <v>5</v>
      </c>
      <c r="J466" t="s">
        <v>36</v>
      </c>
      <c r="K466">
        <v>2018</v>
      </c>
      <c r="L466" t="s">
        <v>25</v>
      </c>
    </row>
    <row r="467" spans="1:12" x14ac:dyDescent="0.3">
      <c r="A467" s="3">
        <v>44591</v>
      </c>
      <c r="B467" t="s">
        <v>1</v>
      </c>
      <c r="C467">
        <v>1</v>
      </c>
      <c r="D467" t="s">
        <v>17</v>
      </c>
      <c r="E467">
        <v>1</v>
      </c>
      <c r="F467" t="s">
        <v>9</v>
      </c>
      <c r="G467">
        <v>7.32</v>
      </c>
      <c r="H467">
        <v>72</v>
      </c>
      <c r="I467">
        <v>5</v>
      </c>
      <c r="J467" t="s">
        <v>36</v>
      </c>
      <c r="K467">
        <v>2018</v>
      </c>
      <c r="L467" t="s">
        <v>25</v>
      </c>
    </row>
    <row r="468" spans="1:12" x14ac:dyDescent="0.3">
      <c r="A468" s="3">
        <v>44591</v>
      </c>
      <c r="B468" t="s">
        <v>1</v>
      </c>
      <c r="C468">
        <v>1</v>
      </c>
      <c r="D468" t="s">
        <v>17</v>
      </c>
      <c r="E468">
        <v>1</v>
      </c>
      <c r="F468" t="s">
        <v>10</v>
      </c>
      <c r="G468">
        <v>9.57</v>
      </c>
      <c r="H468">
        <v>48</v>
      </c>
      <c r="I468">
        <v>5</v>
      </c>
      <c r="J468" t="s">
        <v>36</v>
      </c>
      <c r="K468">
        <v>2018</v>
      </c>
      <c r="L468" t="s">
        <v>25</v>
      </c>
    </row>
    <row r="469" spans="1:12" x14ac:dyDescent="0.3">
      <c r="A469" s="3">
        <v>44591</v>
      </c>
      <c r="B469" t="s">
        <v>1</v>
      </c>
      <c r="C469">
        <v>1</v>
      </c>
      <c r="D469" t="s">
        <v>17</v>
      </c>
      <c r="E469">
        <v>1</v>
      </c>
      <c r="F469" t="s">
        <v>11</v>
      </c>
      <c r="G469">
        <v>11.22</v>
      </c>
      <c r="H469">
        <v>24</v>
      </c>
      <c r="I469">
        <v>5</v>
      </c>
      <c r="J469" t="s">
        <v>36</v>
      </c>
      <c r="K469">
        <v>2018</v>
      </c>
      <c r="L469" t="s">
        <v>25</v>
      </c>
    </row>
    <row r="470" spans="1:12" x14ac:dyDescent="0.3">
      <c r="A470" s="3">
        <v>44591</v>
      </c>
      <c r="B470" t="s">
        <v>1</v>
      </c>
      <c r="C470">
        <v>1</v>
      </c>
      <c r="D470" t="s">
        <v>17</v>
      </c>
      <c r="E470">
        <v>1</v>
      </c>
      <c r="F470" t="s">
        <v>42</v>
      </c>
      <c r="G470">
        <v>11.27</v>
      </c>
      <c r="H470">
        <v>0</v>
      </c>
      <c r="I470">
        <v>5</v>
      </c>
      <c r="J470" t="s">
        <v>36</v>
      </c>
      <c r="K470">
        <v>2018</v>
      </c>
      <c r="L470" t="s">
        <v>25</v>
      </c>
    </row>
    <row r="471" spans="1:12" x14ac:dyDescent="0.3">
      <c r="A471" s="3">
        <v>44591</v>
      </c>
      <c r="B471" t="s">
        <v>1</v>
      </c>
      <c r="C471">
        <v>1</v>
      </c>
      <c r="D471" t="s">
        <v>17</v>
      </c>
      <c r="E471">
        <v>1</v>
      </c>
      <c r="F471" t="s">
        <v>46</v>
      </c>
      <c r="G471">
        <v>4.45</v>
      </c>
      <c r="H471">
        <v>264</v>
      </c>
      <c r="I471">
        <v>6</v>
      </c>
      <c r="J471" t="s">
        <v>33</v>
      </c>
      <c r="K471">
        <v>2018</v>
      </c>
      <c r="L471" t="s">
        <v>25</v>
      </c>
    </row>
    <row r="472" spans="1:12" x14ac:dyDescent="0.3">
      <c r="A472" s="3">
        <v>44591</v>
      </c>
      <c r="B472" t="s">
        <v>1</v>
      </c>
      <c r="C472">
        <v>1</v>
      </c>
      <c r="D472" t="s">
        <v>17</v>
      </c>
      <c r="E472">
        <v>1</v>
      </c>
      <c r="F472" t="s">
        <v>45</v>
      </c>
      <c r="G472">
        <v>4.54</v>
      </c>
      <c r="H472">
        <v>240</v>
      </c>
      <c r="I472">
        <v>6</v>
      </c>
      <c r="J472" t="s">
        <v>33</v>
      </c>
      <c r="K472">
        <v>2018</v>
      </c>
      <c r="L472" t="s">
        <v>25</v>
      </c>
    </row>
    <row r="473" spans="1:12" x14ac:dyDescent="0.3">
      <c r="A473" s="3">
        <v>44591</v>
      </c>
      <c r="B473" t="s">
        <v>1</v>
      </c>
      <c r="C473">
        <v>1</v>
      </c>
      <c r="D473" t="s">
        <v>17</v>
      </c>
      <c r="E473">
        <v>1</v>
      </c>
      <c r="F473" t="s">
        <v>44</v>
      </c>
      <c r="G473">
        <v>4.57</v>
      </c>
      <c r="H473">
        <v>216</v>
      </c>
      <c r="I473">
        <v>6</v>
      </c>
      <c r="J473" t="s">
        <v>33</v>
      </c>
      <c r="K473">
        <v>2018</v>
      </c>
      <c r="L473" t="s">
        <v>25</v>
      </c>
    </row>
    <row r="474" spans="1:12" x14ac:dyDescent="0.3">
      <c r="A474" s="3">
        <v>44591</v>
      </c>
      <c r="B474" t="s">
        <v>1</v>
      </c>
      <c r="C474">
        <v>1</v>
      </c>
      <c r="D474" t="s">
        <v>17</v>
      </c>
      <c r="E474">
        <v>1</v>
      </c>
      <c r="F474" t="s">
        <v>43</v>
      </c>
      <c r="G474">
        <v>4.5999999999999996</v>
      </c>
      <c r="H474">
        <v>192</v>
      </c>
      <c r="I474">
        <v>6</v>
      </c>
      <c r="J474" t="s">
        <v>33</v>
      </c>
      <c r="K474">
        <v>2018</v>
      </c>
      <c r="L474" t="s">
        <v>25</v>
      </c>
    </row>
    <row r="475" spans="1:12" x14ac:dyDescent="0.3">
      <c r="A475" s="3">
        <v>44591</v>
      </c>
      <c r="B475" t="s">
        <v>1</v>
      </c>
      <c r="C475">
        <v>1</v>
      </c>
      <c r="D475" t="s">
        <v>17</v>
      </c>
      <c r="E475">
        <v>1</v>
      </c>
      <c r="F475" t="s">
        <v>5</v>
      </c>
      <c r="G475">
        <v>4.8600000000000003</v>
      </c>
      <c r="H475">
        <v>168</v>
      </c>
      <c r="I475">
        <v>6</v>
      </c>
      <c r="J475" t="s">
        <v>33</v>
      </c>
      <c r="K475">
        <v>2018</v>
      </c>
      <c r="L475" t="s">
        <v>25</v>
      </c>
    </row>
    <row r="476" spans="1:12" x14ac:dyDescent="0.3">
      <c r="A476" s="3">
        <v>44591</v>
      </c>
      <c r="B476" t="s">
        <v>1</v>
      </c>
      <c r="C476">
        <v>1</v>
      </c>
      <c r="D476" t="s">
        <v>17</v>
      </c>
      <c r="E476">
        <v>1</v>
      </c>
      <c r="F476" t="s">
        <v>6</v>
      </c>
      <c r="G476">
        <v>5.92</v>
      </c>
      <c r="H476">
        <v>144</v>
      </c>
      <c r="I476">
        <v>6</v>
      </c>
      <c r="J476" t="s">
        <v>33</v>
      </c>
      <c r="K476">
        <v>2018</v>
      </c>
      <c r="L476" t="s">
        <v>25</v>
      </c>
    </row>
    <row r="477" spans="1:12" x14ac:dyDescent="0.3">
      <c r="A477" s="3">
        <v>44591</v>
      </c>
      <c r="B477" t="s">
        <v>1</v>
      </c>
      <c r="C477">
        <v>1</v>
      </c>
      <c r="D477" t="s">
        <v>17</v>
      </c>
      <c r="E477">
        <v>1</v>
      </c>
      <c r="F477" t="s">
        <v>7</v>
      </c>
      <c r="G477">
        <v>6.53</v>
      </c>
      <c r="H477">
        <v>120</v>
      </c>
      <c r="I477">
        <v>6</v>
      </c>
      <c r="J477" t="s">
        <v>33</v>
      </c>
      <c r="K477">
        <v>2018</v>
      </c>
      <c r="L477" t="s">
        <v>25</v>
      </c>
    </row>
    <row r="478" spans="1:12" x14ac:dyDescent="0.3">
      <c r="A478" s="3">
        <v>44591</v>
      </c>
      <c r="B478" t="s">
        <v>1</v>
      </c>
      <c r="C478">
        <v>1</v>
      </c>
      <c r="D478" t="s">
        <v>17</v>
      </c>
      <c r="E478">
        <v>1</v>
      </c>
      <c r="F478" t="s">
        <v>8</v>
      </c>
      <c r="G478">
        <v>7.59</v>
      </c>
      <c r="H478">
        <v>96</v>
      </c>
      <c r="I478">
        <v>6</v>
      </c>
      <c r="J478" t="s">
        <v>33</v>
      </c>
      <c r="K478">
        <v>2018</v>
      </c>
      <c r="L478" t="s">
        <v>25</v>
      </c>
    </row>
    <row r="479" spans="1:12" x14ac:dyDescent="0.3">
      <c r="A479" s="3">
        <v>44591</v>
      </c>
      <c r="B479" t="s">
        <v>1</v>
      </c>
      <c r="C479">
        <v>1</v>
      </c>
      <c r="D479" t="s">
        <v>17</v>
      </c>
      <c r="E479">
        <v>1</v>
      </c>
      <c r="F479" t="s">
        <v>9</v>
      </c>
      <c r="G479">
        <v>8.76</v>
      </c>
      <c r="H479">
        <v>72</v>
      </c>
      <c r="I479">
        <v>6</v>
      </c>
      <c r="J479" t="s">
        <v>33</v>
      </c>
      <c r="K479">
        <v>2018</v>
      </c>
      <c r="L479" t="s">
        <v>25</v>
      </c>
    </row>
    <row r="480" spans="1:12" x14ac:dyDescent="0.3">
      <c r="A480" s="3">
        <v>44591</v>
      </c>
      <c r="B480" t="s">
        <v>1</v>
      </c>
      <c r="C480">
        <v>1</v>
      </c>
      <c r="D480" t="s">
        <v>17</v>
      </c>
      <c r="E480">
        <v>1</v>
      </c>
      <c r="F480" t="s">
        <v>10</v>
      </c>
      <c r="G480">
        <v>10.96</v>
      </c>
      <c r="H480">
        <v>48</v>
      </c>
      <c r="I480">
        <v>6</v>
      </c>
      <c r="J480" t="s">
        <v>33</v>
      </c>
      <c r="K480">
        <v>2018</v>
      </c>
      <c r="L480" t="s">
        <v>25</v>
      </c>
    </row>
    <row r="481" spans="1:12" x14ac:dyDescent="0.3">
      <c r="A481" s="3">
        <v>44591</v>
      </c>
      <c r="B481" t="s">
        <v>1</v>
      </c>
      <c r="C481">
        <v>1</v>
      </c>
      <c r="D481" t="s">
        <v>17</v>
      </c>
      <c r="E481">
        <v>1</v>
      </c>
      <c r="F481" t="s">
        <v>11</v>
      </c>
      <c r="G481">
        <v>12.91</v>
      </c>
      <c r="H481">
        <v>24</v>
      </c>
      <c r="I481">
        <v>6</v>
      </c>
      <c r="J481" t="s">
        <v>33</v>
      </c>
      <c r="K481">
        <v>2018</v>
      </c>
      <c r="L481" t="s">
        <v>25</v>
      </c>
    </row>
    <row r="482" spans="1:12" x14ac:dyDescent="0.3">
      <c r="A482" s="3">
        <v>44591</v>
      </c>
      <c r="B482" t="s">
        <v>1</v>
      </c>
      <c r="C482">
        <v>1</v>
      </c>
      <c r="D482" t="s">
        <v>17</v>
      </c>
      <c r="E482">
        <v>1</v>
      </c>
      <c r="F482" t="s">
        <v>42</v>
      </c>
      <c r="G482">
        <v>13.68</v>
      </c>
      <c r="H482">
        <v>0</v>
      </c>
      <c r="I482">
        <v>6</v>
      </c>
      <c r="J482" t="s">
        <v>33</v>
      </c>
      <c r="K482">
        <v>2018</v>
      </c>
      <c r="L482" t="s">
        <v>25</v>
      </c>
    </row>
    <row r="483" spans="1:12" x14ac:dyDescent="0.3">
      <c r="A483" s="3">
        <v>44591</v>
      </c>
      <c r="B483" t="s">
        <v>1</v>
      </c>
      <c r="C483">
        <v>1</v>
      </c>
      <c r="D483" t="s">
        <v>17</v>
      </c>
      <c r="E483">
        <v>1</v>
      </c>
      <c r="F483" t="s">
        <v>46</v>
      </c>
      <c r="G483">
        <v>4.7699999999999996</v>
      </c>
      <c r="H483">
        <v>264</v>
      </c>
      <c r="I483">
        <v>1</v>
      </c>
      <c r="J483" t="s">
        <v>30</v>
      </c>
      <c r="K483">
        <v>2018</v>
      </c>
      <c r="L483" t="s">
        <v>25</v>
      </c>
    </row>
    <row r="484" spans="1:12" x14ac:dyDescent="0.3">
      <c r="A484" s="3">
        <v>44591</v>
      </c>
      <c r="B484" t="s">
        <v>1</v>
      </c>
      <c r="C484">
        <v>1</v>
      </c>
      <c r="D484" t="s">
        <v>17</v>
      </c>
      <c r="E484">
        <v>1</v>
      </c>
      <c r="F484" t="s">
        <v>45</v>
      </c>
      <c r="G484">
        <v>4.8</v>
      </c>
      <c r="H484">
        <v>240</v>
      </c>
      <c r="I484">
        <v>1</v>
      </c>
      <c r="J484" t="s">
        <v>30</v>
      </c>
      <c r="K484">
        <v>2018</v>
      </c>
      <c r="L484" t="s">
        <v>25</v>
      </c>
    </row>
    <row r="485" spans="1:12" x14ac:dyDescent="0.3">
      <c r="A485" s="3">
        <v>44591</v>
      </c>
      <c r="B485" t="s">
        <v>1</v>
      </c>
      <c r="C485">
        <v>1</v>
      </c>
      <c r="D485" t="s">
        <v>17</v>
      </c>
      <c r="E485">
        <v>1</v>
      </c>
      <c r="F485" t="s">
        <v>44</v>
      </c>
      <c r="G485">
        <v>4.71</v>
      </c>
      <c r="H485">
        <v>216</v>
      </c>
      <c r="I485">
        <v>1</v>
      </c>
      <c r="J485" t="s">
        <v>30</v>
      </c>
      <c r="K485">
        <v>2018</v>
      </c>
      <c r="L485" t="s">
        <v>25</v>
      </c>
    </row>
    <row r="486" spans="1:12" x14ac:dyDescent="0.3">
      <c r="A486" s="3">
        <v>44591</v>
      </c>
      <c r="B486" t="s">
        <v>1</v>
      </c>
      <c r="C486">
        <v>1</v>
      </c>
      <c r="D486" t="s">
        <v>17</v>
      </c>
      <c r="E486">
        <v>1</v>
      </c>
      <c r="F486" t="s">
        <v>43</v>
      </c>
      <c r="G486">
        <v>4.74</v>
      </c>
      <c r="H486">
        <v>192</v>
      </c>
      <c r="I486">
        <v>1</v>
      </c>
      <c r="J486" t="s">
        <v>30</v>
      </c>
      <c r="K486">
        <v>2018</v>
      </c>
      <c r="L486" t="s">
        <v>25</v>
      </c>
    </row>
    <row r="487" spans="1:12" x14ac:dyDescent="0.3">
      <c r="A487" s="3">
        <v>44591</v>
      </c>
      <c r="B487" t="s">
        <v>1</v>
      </c>
      <c r="C487">
        <v>1</v>
      </c>
      <c r="D487" t="s">
        <v>17</v>
      </c>
      <c r="E487">
        <v>1</v>
      </c>
      <c r="F487" t="s">
        <v>5</v>
      </c>
      <c r="G487">
        <v>4.93</v>
      </c>
      <c r="H487">
        <v>168</v>
      </c>
      <c r="I487">
        <v>1</v>
      </c>
      <c r="J487" t="s">
        <v>30</v>
      </c>
      <c r="K487">
        <v>2018</v>
      </c>
      <c r="L487" t="s">
        <v>25</v>
      </c>
    </row>
    <row r="488" spans="1:12" x14ac:dyDescent="0.3">
      <c r="A488" s="3">
        <v>44591</v>
      </c>
      <c r="B488" t="s">
        <v>1</v>
      </c>
      <c r="C488">
        <v>1</v>
      </c>
      <c r="D488" t="s">
        <v>17</v>
      </c>
      <c r="E488">
        <v>1</v>
      </c>
      <c r="F488" t="s">
        <v>6</v>
      </c>
      <c r="G488">
        <v>5.2</v>
      </c>
      <c r="H488">
        <v>144</v>
      </c>
      <c r="I488">
        <v>1</v>
      </c>
      <c r="J488" t="s">
        <v>30</v>
      </c>
      <c r="K488">
        <v>2018</v>
      </c>
      <c r="L488" t="s">
        <v>25</v>
      </c>
    </row>
    <row r="489" spans="1:12" x14ac:dyDescent="0.3">
      <c r="A489" s="3">
        <v>44591</v>
      </c>
      <c r="B489" t="s">
        <v>1</v>
      </c>
      <c r="C489">
        <v>1</v>
      </c>
      <c r="D489" t="s">
        <v>17</v>
      </c>
      <c r="E489">
        <v>1</v>
      </c>
      <c r="F489" t="s">
        <v>7</v>
      </c>
      <c r="G489">
        <v>5.91</v>
      </c>
      <c r="H489">
        <v>120</v>
      </c>
      <c r="I489">
        <v>1</v>
      </c>
      <c r="J489" t="s">
        <v>30</v>
      </c>
      <c r="K489">
        <v>2018</v>
      </c>
      <c r="L489" t="s">
        <v>25</v>
      </c>
    </row>
    <row r="490" spans="1:12" x14ac:dyDescent="0.3">
      <c r="A490" s="3">
        <v>44591</v>
      </c>
      <c r="B490" t="s">
        <v>1</v>
      </c>
      <c r="C490">
        <v>1</v>
      </c>
      <c r="D490" t="s">
        <v>17</v>
      </c>
      <c r="E490">
        <v>1</v>
      </c>
      <c r="F490" t="s">
        <v>8</v>
      </c>
      <c r="G490">
        <v>6.04</v>
      </c>
      <c r="H490">
        <v>96</v>
      </c>
      <c r="I490">
        <v>1</v>
      </c>
      <c r="J490" t="s">
        <v>30</v>
      </c>
      <c r="K490">
        <v>2018</v>
      </c>
      <c r="L490" t="s">
        <v>25</v>
      </c>
    </row>
    <row r="491" spans="1:12" x14ac:dyDescent="0.3">
      <c r="A491" s="3">
        <v>44591</v>
      </c>
      <c r="B491" t="s">
        <v>1</v>
      </c>
      <c r="C491">
        <v>1</v>
      </c>
      <c r="D491" t="s">
        <v>17</v>
      </c>
      <c r="E491">
        <v>1</v>
      </c>
      <c r="F491" t="s">
        <v>9</v>
      </c>
      <c r="G491">
        <v>6.72</v>
      </c>
      <c r="H491">
        <v>72</v>
      </c>
      <c r="I491">
        <v>1</v>
      </c>
      <c r="J491" t="s">
        <v>30</v>
      </c>
      <c r="K491">
        <v>2018</v>
      </c>
      <c r="L491" t="s">
        <v>25</v>
      </c>
    </row>
    <row r="492" spans="1:12" x14ac:dyDescent="0.3">
      <c r="A492" s="3">
        <v>44591</v>
      </c>
      <c r="B492" t="s">
        <v>1</v>
      </c>
      <c r="C492">
        <v>1</v>
      </c>
      <c r="D492" t="s">
        <v>17</v>
      </c>
      <c r="E492">
        <v>1</v>
      </c>
      <c r="F492" t="s">
        <v>10</v>
      </c>
      <c r="G492">
        <v>8.6199999999999992</v>
      </c>
      <c r="H492">
        <v>48</v>
      </c>
      <c r="I492">
        <v>1</v>
      </c>
      <c r="J492" t="s">
        <v>30</v>
      </c>
      <c r="K492">
        <v>2018</v>
      </c>
      <c r="L492" t="s">
        <v>25</v>
      </c>
    </row>
    <row r="493" spans="1:12" x14ac:dyDescent="0.3">
      <c r="A493" s="3">
        <v>44591</v>
      </c>
      <c r="B493" t="s">
        <v>1</v>
      </c>
      <c r="C493">
        <v>1</v>
      </c>
      <c r="D493" t="s">
        <v>17</v>
      </c>
      <c r="E493">
        <v>1</v>
      </c>
      <c r="F493" t="s">
        <v>11</v>
      </c>
      <c r="G493">
        <v>13.91</v>
      </c>
      <c r="H493">
        <v>24</v>
      </c>
      <c r="I493">
        <v>1</v>
      </c>
      <c r="J493" t="s">
        <v>30</v>
      </c>
      <c r="K493">
        <v>2018</v>
      </c>
      <c r="L493" t="s">
        <v>25</v>
      </c>
    </row>
    <row r="494" spans="1:12" x14ac:dyDescent="0.3">
      <c r="A494" s="3">
        <v>44591</v>
      </c>
      <c r="B494" t="s">
        <v>1</v>
      </c>
      <c r="C494">
        <v>1</v>
      </c>
      <c r="D494" t="s">
        <v>17</v>
      </c>
      <c r="E494">
        <v>1</v>
      </c>
      <c r="F494" t="s">
        <v>42</v>
      </c>
      <c r="G494">
        <v>13.98</v>
      </c>
      <c r="H494">
        <v>0</v>
      </c>
      <c r="I494">
        <v>1</v>
      </c>
      <c r="J494" t="s">
        <v>30</v>
      </c>
      <c r="K494">
        <v>2018</v>
      </c>
      <c r="L494" t="s">
        <v>25</v>
      </c>
    </row>
    <row r="495" spans="1:12" x14ac:dyDescent="0.3">
      <c r="A495" s="3">
        <v>44591</v>
      </c>
      <c r="B495" t="s">
        <v>1</v>
      </c>
      <c r="C495">
        <v>1</v>
      </c>
      <c r="D495" t="s">
        <v>17</v>
      </c>
      <c r="E495">
        <v>1</v>
      </c>
      <c r="F495" t="s">
        <v>46</v>
      </c>
      <c r="G495">
        <v>4.78</v>
      </c>
      <c r="H495">
        <v>264</v>
      </c>
      <c r="I495">
        <v>3</v>
      </c>
      <c r="J495" t="s">
        <v>37</v>
      </c>
      <c r="K495">
        <v>2018</v>
      </c>
      <c r="L495" t="s">
        <v>25</v>
      </c>
    </row>
    <row r="496" spans="1:12" x14ac:dyDescent="0.3">
      <c r="A496" s="3">
        <v>44591</v>
      </c>
      <c r="B496" t="s">
        <v>1</v>
      </c>
      <c r="C496">
        <v>1</v>
      </c>
      <c r="D496" t="s">
        <v>17</v>
      </c>
      <c r="E496">
        <v>1</v>
      </c>
      <c r="F496" t="s">
        <v>45</v>
      </c>
      <c r="G496">
        <v>5.14</v>
      </c>
      <c r="H496">
        <v>240</v>
      </c>
      <c r="I496">
        <v>3</v>
      </c>
      <c r="J496" t="s">
        <v>37</v>
      </c>
      <c r="K496">
        <v>2018</v>
      </c>
      <c r="L496" t="s">
        <v>25</v>
      </c>
    </row>
    <row r="497" spans="1:12" x14ac:dyDescent="0.3">
      <c r="A497" s="3">
        <v>44591</v>
      </c>
      <c r="B497" t="s">
        <v>1</v>
      </c>
      <c r="C497">
        <v>1</v>
      </c>
      <c r="D497" t="s">
        <v>17</v>
      </c>
      <c r="E497">
        <v>1</v>
      </c>
      <c r="F497" t="s">
        <v>44</v>
      </c>
      <c r="G497">
        <v>4.97</v>
      </c>
      <c r="H497">
        <v>216</v>
      </c>
      <c r="I497">
        <v>3</v>
      </c>
      <c r="J497" t="s">
        <v>37</v>
      </c>
      <c r="K497">
        <v>2018</v>
      </c>
      <c r="L497" t="s">
        <v>25</v>
      </c>
    </row>
    <row r="498" spans="1:12" x14ac:dyDescent="0.3">
      <c r="A498" s="3">
        <v>44591</v>
      </c>
      <c r="B498" t="s">
        <v>1</v>
      </c>
      <c r="C498">
        <v>1</v>
      </c>
      <c r="D498" t="s">
        <v>17</v>
      </c>
      <c r="E498">
        <v>1</v>
      </c>
      <c r="F498" t="s">
        <v>43</v>
      </c>
      <c r="G498">
        <v>5.12</v>
      </c>
      <c r="H498">
        <v>192</v>
      </c>
      <c r="I498">
        <v>3</v>
      </c>
      <c r="J498" t="s">
        <v>37</v>
      </c>
      <c r="K498">
        <v>2018</v>
      </c>
      <c r="L498" t="s">
        <v>25</v>
      </c>
    </row>
    <row r="499" spans="1:12" x14ac:dyDescent="0.3">
      <c r="A499" s="3">
        <v>44591</v>
      </c>
      <c r="B499" t="s">
        <v>1</v>
      </c>
      <c r="C499">
        <v>1</v>
      </c>
      <c r="D499" t="s">
        <v>17</v>
      </c>
      <c r="E499">
        <v>1</v>
      </c>
      <c r="F499" t="s">
        <v>5</v>
      </c>
      <c r="G499">
        <v>5.44</v>
      </c>
      <c r="H499">
        <v>168</v>
      </c>
      <c r="I499">
        <v>3</v>
      </c>
      <c r="J499" t="s">
        <v>37</v>
      </c>
      <c r="K499">
        <v>2018</v>
      </c>
      <c r="L499" t="s">
        <v>25</v>
      </c>
    </row>
    <row r="500" spans="1:12" x14ac:dyDescent="0.3">
      <c r="A500" s="3">
        <v>44591</v>
      </c>
      <c r="B500" t="s">
        <v>1</v>
      </c>
      <c r="C500">
        <v>1</v>
      </c>
      <c r="D500" t="s">
        <v>17</v>
      </c>
      <c r="E500">
        <v>1</v>
      </c>
      <c r="F500" t="s">
        <v>6</v>
      </c>
      <c r="G500">
        <v>6.76</v>
      </c>
      <c r="H500">
        <v>144</v>
      </c>
      <c r="I500">
        <v>3</v>
      </c>
      <c r="J500" t="s">
        <v>37</v>
      </c>
      <c r="K500">
        <v>2018</v>
      </c>
      <c r="L500" t="s">
        <v>25</v>
      </c>
    </row>
    <row r="501" spans="1:12" x14ac:dyDescent="0.3">
      <c r="A501" s="3">
        <v>44591</v>
      </c>
      <c r="B501" t="s">
        <v>1</v>
      </c>
      <c r="C501">
        <v>1</v>
      </c>
      <c r="D501" t="s">
        <v>17</v>
      </c>
      <c r="E501">
        <v>1</v>
      </c>
      <c r="F501" t="s">
        <v>7</v>
      </c>
      <c r="G501">
        <v>7.58</v>
      </c>
      <c r="H501">
        <v>120</v>
      </c>
      <c r="I501">
        <v>3</v>
      </c>
      <c r="J501" t="s">
        <v>37</v>
      </c>
      <c r="K501">
        <v>2018</v>
      </c>
      <c r="L501" t="s">
        <v>25</v>
      </c>
    </row>
    <row r="502" spans="1:12" x14ac:dyDescent="0.3">
      <c r="A502" s="3">
        <v>44591</v>
      </c>
      <c r="B502" t="s">
        <v>1</v>
      </c>
      <c r="C502">
        <v>1</v>
      </c>
      <c r="D502" t="s">
        <v>17</v>
      </c>
      <c r="E502">
        <v>1</v>
      </c>
      <c r="F502" t="s">
        <v>8</v>
      </c>
      <c r="G502">
        <v>8.0299999999999994</v>
      </c>
      <c r="H502">
        <v>96</v>
      </c>
      <c r="I502">
        <v>3</v>
      </c>
      <c r="J502" t="s">
        <v>37</v>
      </c>
      <c r="K502">
        <v>2018</v>
      </c>
      <c r="L502" t="s">
        <v>25</v>
      </c>
    </row>
    <row r="503" spans="1:12" x14ac:dyDescent="0.3">
      <c r="A503" s="3">
        <v>44591</v>
      </c>
      <c r="B503" t="s">
        <v>1</v>
      </c>
      <c r="C503">
        <v>1</v>
      </c>
      <c r="D503" t="s">
        <v>17</v>
      </c>
      <c r="E503">
        <v>1</v>
      </c>
      <c r="F503" t="s">
        <v>9</v>
      </c>
      <c r="G503">
        <v>9.64</v>
      </c>
      <c r="H503">
        <v>72</v>
      </c>
      <c r="I503">
        <v>3</v>
      </c>
      <c r="J503" t="s">
        <v>37</v>
      </c>
      <c r="K503">
        <v>2018</v>
      </c>
      <c r="L503" t="s">
        <v>25</v>
      </c>
    </row>
    <row r="504" spans="1:12" x14ac:dyDescent="0.3">
      <c r="A504" s="3">
        <v>44591</v>
      </c>
      <c r="B504" t="s">
        <v>1</v>
      </c>
      <c r="C504">
        <v>1</v>
      </c>
      <c r="D504" t="s">
        <v>17</v>
      </c>
      <c r="E504">
        <v>1</v>
      </c>
      <c r="F504" t="s">
        <v>10</v>
      </c>
      <c r="G504">
        <v>10.58</v>
      </c>
      <c r="H504">
        <v>48</v>
      </c>
      <c r="I504">
        <v>3</v>
      </c>
      <c r="J504" t="s">
        <v>37</v>
      </c>
      <c r="K504">
        <v>2018</v>
      </c>
      <c r="L504" t="s">
        <v>25</v>
      </c>
    </row>
    <row r="505" spans="1:12" x14ac:dyDescent="0.3">
      <c r="A505" s="3">
        <v>44591</v>
      </c>
      <c r="B505" t="s">
        <v>1</v>
      </c>
      <c r="C505">
        <v>1</v>
      </c>
      <c r="D505" t="s">
        <v>17</v>
      </c>
      <c r="E505">
        <v>1</v>
      </c>
      <c r="F505" t="s">
        <v>11</v>
      </c>
      <c r="G505">
        <v>13.58</v>
      </c>
      <c r="H505">
        <v>24</v>
      </c>
      <c r="I505">
        <v>3</v>
      </c>
      <c r="J505" t="s">
        <v>37</v>
      </c>
      <c r="K505">
        <v>2018</v>
      </c>
      <c r="L505" t="s">
        <v>25</v>
      </c>
    </row>
    <row r="506" spans="1:12" x14ac:dyDescent="0.3">
      <c r="A506" s="3">
        <v>44591</v>
      </c>
      <c r="B506" t="s">
        <v>1</v>
      </c>
      <c r="C506">
        <v>1</v>
      </c>
      <c r="D506" t="s">
        <v>17</v>
      </c>
      <c r="E506">
        <v>1</v>
      </c>
      <c r="F506" t="s">
        <v>42</v>
      </c>
      <c r="G506">
        <v>13.58</v>
      </c>
      <c r="H506">
        <v>0</v>
      </c>
      <c r="I506">
        <v>3</v>
      </c>
      <c r="J506" t="s">
        <v>37</v>
      </c>
      <c r="K506">
        <v>2018</v>
      </c>
      <c r="L506" t="s">
        <v>25</v>
      </c>
    </row>
    <row r="507" spans="1:12" x14ac:dyDescent="0.3">
      <c r="A507" s="3">
        <v>44591</v>
      </c>
      <c r="B507" t="s">
        <v>1</v>
      </c>
      <c r="C507">
        <v>1</v>
      </c>
      <c r="D507" t="s">
        <v>17</v>
      </c>
      <c r="E507">
        <v>1</v>
      </c>
      <c r="F507" t="s">
        <v>46</v>
      </c>
      <c r="G507">
        <v>4.55</v>
      </c>
      <c r="H507">
        <v>264</v>
      </c>
      <c r="I507">
        <v>7</v>
      </c>
      <c r="J507" t="s">
        <v>38</v>
      </c>
      <c r="K507">
        <v>2018</v>
      </c>
      <c r="L507" t="s">
        <v>64</v>
      </c>
    </row>
    <row r="508" spans="1:12" x14ac:dyDescent="0.3">
      <c r="A508" s="3">
        <v>44591</v>
      </c>
      <c r="B508" t="s">
        <v>1</v>
      </c>
      <c r="C508">
        <v>1</v>
      </c>
      <c r="D508" t="s">
        <v>17</v>
      </c>
      <c r="E508">
        <v>1</v>
      </c>
      <c r="F508" t="s">
        <v>45</v>
      </c>
      <c r="G508">
        <v>4.71</v>
      </c>
      <c r="H508">
        <v>240</v>
      </c>
      <c r="I508">
        <v>7</v>
      </c>
      <c r="J508" t="s">
        <v>38</v>
      </c>
      <c r="K508">
        <v>2018</v>
      </c>
      <c r="L508" t="s">
        <v>64</v>
      </c>
    </row>
    <row r="509" spans="1:12" x14ac:dyDescent="0.3">
      <c r="A509" s="3">
        <v>44591</v>
      </c>
      <c r="B509" t="s">
        <v>1</v>
      </c>
      <c r="C509">
        <v>1</v>
      </c>
      <c r="D509" t="s">
        <v>17</v>
      </c>
      <c r="E509">
        <v>1</v>
      </c>
      <c r="F509" t="s">
        <v>44</v>
      </c>
      <c r="G509">
        <v>4.6900000000000004</v>
      </c>
      <c r="H509">
        <v>216</v>
      </c>
      <c r="I509">
        <v>7</v>
      </c>
      <c r="J509" t="s">
        <v>38</v>
      </c>
      <c r="K509">
        <v>2018</v>
      </c>
      <c r="L509" t="s">
        <v>64</v>
      </c>
    </row>
    <row r="510" spans="1:12" x14ac:dyDescent="0.3">
      <c r="A510" s="3">
        <v>44591</v>
      </c>
      <c r="B510" t="s">
        <v>1</v>
      </c>
      <c r="C510">
        <v>1</v>
      </c>
      <c r="D510" t="s">
        <v>17</v>
      </c>
      <c r="E510">
        <v>1</v>
      </c>
      <c r="F510" t="s">
        <v>43</v>
      </c>
      <c r="G510">
        <v>4.7</v>
      </c>
      <c r="H510">
        <v>192</v>
      </c>
      <c r="I510">
        <v>7</v>
      </c>
      <c r="J510" t="s">
        <v>38</v>
      </c>
      <c r="K510">
        <v>2018</v>
      </c>
      <c r="L510" t="s">
        <v>64</v>
      </c>
    </row>
    <row r="511" spans="1:12" x14ac:dyDescent="0.3">
      <c r="A511" s="3">
        <v>44591</v>
      </c>
      <c r="B511" t="s">
        <v>1</v>
      </c>
      <c r="C511">
        <v>1</v>
      </c>
      <c r="D511" t="s">
        <v>17</v>
      </c>
      <c r="E511">
        <v>1</v>
      </c>
      <c r="F511" t="s">
        <v>5</v>
      </c>
      <c r="G511">
        <v>4.91</v>
      </c>
      <c r="H511">
        <v>168</v>
      </c>
      <c r="I511">
        <v>7</v>
      </c>
      <c r="J511" t="s">
        <v>38</v>
      </c>
      <c r="K511">
        <v>2018</v>
      </c>
      <c r="L511" t="s">
        <v>64</v>
      </c>
    </row>
    <row r="512" spans="1:12" x14ac:dyDescent="0.3">
      <c r="A512" s="3">
        <v>44591</v>
      </c>
      <c r="B512" t="s">
        <v>1</v>
      </c>
      <c r="C512">
        <v>1</v>
      </c>
      <c r="D512" t="s">
        <v>17</v>
      </c>
      <c r="E512">
        <v>1</v>
      </c>
      <c r="F512" t="s">
        <v>6</v>
      </c>
      <c r="G512">
        <v>5.66</v>
      </c>
      <c r="H512">
        <v>144</v>
      </c>
      <c r="I512">
        <v>7</v>
      </c>
      <c r="J512" t="s">
        <v>38</v>
      </c>
      <c r="K512">
        <v>2018</v>
      </c>
      <c r="L512" t="s">
        <v>64</v>
      </c>
    </row>
    <row r="513" spans="1:12" x14ac:dyDescent="0.3">
      <c r="A513" s="3">
        <v>44591</v>
      </c>
      <c r="B513" t="s">
        <v>1</v>
      </c>
      <c r="C513">
        <v>1</v>
      </c>
      <c r="D513" t="s">
        <v>17</v>
      </c>
      <c r="E513">
        <v>1</v>
      </c>
      <c r="F513" t="s">
        <v>7</v>
      </c>
      <c r="G513">
        <v>6.41</v>
      </c>
      <c r="H513">
        <v>120</v>
      </c>
      <c r="I513">
        <v>7</v>
      </c>
      <c r="J513" t="s">
        <v>38</v>
      </c>
      <c r="K513">
        <v>2018</v>
      </c>
      <c r="L513" t="s">
        <v>64</v>
      </c>
    </row>
    <row r="514" spans="1:12" x14ac:dyDescent="0.3">
      <c r="A514" s="3">
        <v>44591</v>
      </c>
      <c r="B514" t="s">
        <v>1</v>
      </c>
      <c r="C514">
        <v>1</v>
      </c>
      <c r="D514" t="s">
        <v>17</v>
      </c>
      <c r="E514">
        <v>1</v>
      </c>
      <c r="F514" t="s">
        <v>8</v>
      </c>
      <c r="G514">
        <v>6.99</v>
      </c>
      <c r="H514">
        <v>96</v>
      </c>
      <c r="I514">
        <v>7</v>
      </c>
      <c r="J514" t="s">
        <v>38</v>
      </c>
      <c r="K514">
        <v>2018</v>
      </c>
      <c r="L514" t="s">
        <v>64</v>
      </c>
    </row>
    <row r="515" spans="1:12" x14ac:dyDescent="0.3">
      <c r="A515" s="3">
        <v>44591</v>
      </c>
      <c r="B515" t="s">
        <v>1</v>
      </c>
      <c r="C515">
        <v>1</v>
      </c>
      <c r="D515" t="s">
        <v>17</v>
      </c>
      <c r="E515">
        <v>1</v>
      </c>
      <c r="F515" t="s">
        <v>9</v>
      </c>
      <c r="G515">
        <v>8.08</v>
      </c>
      <c r="H515">
        <v>72</v>
      </c>
      <c r="I515">
        <v>7</v>
      </c>
      <c r="J515" t="s">
        <v>38</v>
      </c>
      <c r="K515">
        <v>2018</v>
      </c>
      <c r="L515" t="s">
        <v>64</v>
      </c>
    </row>
    <row r="516" spans="1:12" x14ac:dyDescent="0.3">
      <c r="A516" s="3">
        <v>44591</v>
      </c>
      <c r="B516" t="s">
        <v>1</v>
      </c>
      <c r="C516">
        <v>1</v>
      </c>
      <c r="D516" t="s">
        <v>17</v>
      </c>
      <c r="E516">
        <v>1</v>
      </c>
      <c r="F516" t="s">
        <v>10</v>
      </c>
      <c r="G516">
        <v>10.3</v>
      </c>
      <c r="H516">
        <v>48</v>
      </c>
      <c r="I516">
        <v>7</v>
      </c>
      <c r="J516" t="s">
        <v>38</v>
      </c>
      <c r="K516">
        <v>2018</v>
      </c>
      <c r="L516" t="s">
        <v>64</v>
      </c>
    </row>
    <row r="517" spans="1:12" x14ac:dyDescent="0.3">
      <c r="A517" s="3">
        <v>44591</v>
      </c>
      <c r="B517" t="s">
        <v>1</v>
      </c>
      <c r="C517">
        <v>1</v>
      </c>
      <c r="D517" t="s">
        <v>17</v>
      </c>
      <c r="E517">
        <v>1</v>
      </c>
      <c r="F517" t="s">
        <v>11</v>
      </c>
      <c r="G517">
        <v>13.16</v>
      </c>
      <c r="H517">
        <v>24</v>
      </c>
      <c r="I517">
        <v>7</v>
      </c>
      <c r="J517" t="s">
        <v>38</v>
      </c>
      <c r="K517">
        <v>2018</v>
      </c>
      <c r="L517" t="s">
        <v>64</v>
      </c>
    </row>
    <row r="518" spans="1:12" x14ac:dyDescent="0.3">
      <c r="A518" s="3">
        <v>44591</v>
      </c>
      <c r="B518" t="s">
        <v>1</v>
      </c>
      <c r="C518">
        <v>1</v>
      </c>
      <c r="D518" t="s">
        <v>17</v>
      </c>
      <c r="E518">
        <v>1</v>
      </c>
      <c r="F518" t="s">
        <v>42</v>
      </c>
      <c r="G518">
        <v>13.44</v>
      </c>
      <c r="H518">
        <v>0</v>
      </c>
      <c r="I518">
        <v>7</v>
      </c>
      <c r="J518" t="s">
        <v>38</v>
      </c>
      <c r="K518">
        <v>2018</v>
      </c>
      <c r="L518" t="s">
        <v>64</v>
      </c>
    </row>
    <row r="519" spans="1:12" x14ac:dyDescent="0.3">
      <c r="A519" s="3">
        <v>44955</v>
      </c>
      <c r="B519" t="s">
        <v>1</v>
      </c>
      <c r="C519">
        <v>1</v>
      </c>
      <c r="D519" t="s">
        <v>17</v>
      </c>
      <c r="E519">
        <v>1</v>
      </c>
      <c r="F519" t="s">
        <v>46</v>
      </c>
      <c r="G519">
        <v>4.7699999999999996</v>
      </c>
      <c r="H519">
        <v>264</v>
      </c>
      <c r="I519">
        <v>2</v>
      </c>
      <c r="J519" t="s">
        <v>32</v>
      </c>
      <c r="K519">
        <v>2018</v>
      </c>
      <c r="L519" t="s">
        <v>25</v>
      </c>
    </row>
    <row r="520" spans="1:12" x14ac:dyDescent="0.3">
      <c r="A520" s="3">
        <v>44955</v>
      </c>
      <c r="B520" t="s">
        <v>1</v>
      </c>
      <c r="C520">
        <v>1</v>
      </c>
      <c r="D520" t="s">
        <v>17</v>
      </c>
      <c r="E520">
        <v>1</v>
      </c>
      <c r="F520" t="s">
        <v>45</v>
      </c>
      <c r="G520">
        <v>4.83</v>
      </c>
      <c r="H520">
        <v>240</v>
      </c>
      <c r="I520">
        <v>2</v>
      </c>
      <c r="J520" t="s">
        <v>32</v>
      </c>
      <c r="K520">
        <v>2018</v>
      </c>
      <c r="L520" t="s">
        <v>25</v>
      </c>
    </row>
    <row r="521" spans="1:12" x14ac:dyDescent="0.3">
      <c r="A521" s="3">
        <v>44955</v>
      </c>
      <c r="B521" t="s">
        <v>1</v>
      </c>
      <c r="C521">
        <v>1</v>
      </c>
      <c r="D521" t="s">
        <v>17</v>
      </c>
      <c r="E521">
        <v>1</v>
      </c>
      <c r="F521" t="s">
        <v>44</v>
      </c>
      <c r="G521">
        <v>4.78</v>
      </c>
      <c r="H521">
        <v>216</v>
      </c>
      <c r="I521">
        <v>2</v>
      </c>
      <c r="J521" t="s">
        <v>32</v>
      </c>
      <c r="K521">
        <v>2018</v>
      </c>
      <c r="L521" t="s">
        <v>25</v>
      </c>
    </row>
    <row r="522" spans="1:12" x14ac:dyDescent="0.3">
      <c r="A522" s="3">
        <v>44955</v>
      </c>
      <c r="B522" t="s">
        <v>1</v>
      </c>
      <c r="C522">
        <v>1</v>
      </c>
      <c r="D522" t="s">
        <v>17</v>
      </c>
      <c r="E522">
        <v>1</v>
      </c>
      <c r="F522" t="s">
        <v>43</v>
      </c>
      <c r="G522">
        <v>4.8899999999999997</v>
      </c>
      <c r="H522">
        <v>192</v>
      </c>
      <c r="I522">
        <v>2</v>
      </c>
      <c r="J522" t="s">
        <v>32</v>
      </c>
      <c r="K522">
        <v>2018</v>
      </c>
      <c r="L522" t="s">
        <v>25</v>
      </c>
    </row>
    <row r="523" spans="1:12" x14ac:dyDescent="0.3">
      <c r="A523" s="3">
        <v>44955</v>
      </c>
      <c r="B523" t="s">
        <v>1</v>
      </c>
      <c r="C523">
        <v>1</v>
      </c>
      <c r="D523" t="s">
        <v>17</v>
      </c>
      <c r="E523">
        <v>1</v>
      </c>
      <c r="F523" t="s">
        <v>5</v>
      </c>
      <c r="G523">
        <v>5.1100000000000003</v>
      </c>
      <c r="H523">
        <v>168</v>
      </c>
      <c r="I523">
        <v>2</v>
      </c>
      <c r="J523" t="s">
        <v>32</v>
      </c>
      <c r="K523">
        <v>2018</v>
      </c>
      <c r="L523" t="s">
        <v>25</v>
      </c>
    </row>
    <row r="524" spans="1:12" x14ac:dyDescent="0.3">
      <c r="A524" s="3">
        <v>44955</v>
      </c>
      <c r="B524" t="s">
        <v>1</v>
      </c>
      <c r="C524">
        <v>1</v>
      </c>
      <c r="D524" t="s">
        <v>17</v>
      </c>
      <c r="E524">
        <v>1</v>
      </c>
      <c r="F524" t="s">
        <v>6</v>
      </c>
      <c r="G524">
        <v>5.88</v>
      </c>
      <c r="H524">
        <v>144</v>
      </c>
      <c r="I524">
        <v>2</v>
      </c>
      <c r="J524" t="s">
        <v>32</v>
      </c>
      <c r="K524">
        <v>2018</v>
      </c>
      <c r="L524" t="s">
        <v>25</v>
      </c>
    </row>
    <row r="525" spans="1:12" x14ac:dyDescent="0.3">
      <c r="A525" s="3">
        <v>44955</v>
      </c>
      <c r="B525" t="s">
        <v>1</v>
      </c>
      <c r="C525">
        <v>1</v>
      </c>
      <c r="D525" t="s">
        <v>17</v>
      </c>
      <c r="E525">
        <v>1</v>
      </c>
      <c r="F525" t="s">
        <v>7</v>
      </c>
      <c r="G525">
        <v>6.25</v>
      </c>
      <c r="H525">
        <v>120</v>
      </c>
      <c r="I525">
        <v>2</v>
      </c>
      <c r="J525" t="s">
        <v>32</v>
      </c>
      <c r="K525">
        <v>2018</v>
      </c>
      <c r="L525" t="s">
        <v>25</v>
      </c>
    </row>
    <row r="526" spans="1:12" x14ac:dyDescent="0.3">
      <c r="A526" s="3">
        <v>44955</v>
      </c>
      <c r="B526" t="s">
        <v>1</v>
      </c>
      <c r="C526">
        <v>1</v>
      </c>
      <c r="D526" t="s">
        <v>17</v>
      </c>
      <c r="E526">
        <v>1</v>
      </c>
      <c r="F526" t="s">
        <v>8</v>
      </c>
      <c r="G526">
        <v>6.26</v>
      </c>
      <c r="H526">
        <v>96</v>
      </c>
      <c r="I526">
        <v>2</v>
      </c>
      <c r="J526" t="s">
        <v>32</v>
      </c>
      <c r="K526">
        <v>2018</v>
      </c>
      <c r="L526" t="s">
        <v>25</v>
      </c>
    </row>
    <row r="527" spans="1:12" x14ac:dyDescent="0.3">
      <c r="A527" s="3">
        <v>44955</v>
      </c>
      <c r="B527" t="s">
        <v>1</v>
      </c>
      <c r="C527">
        <v>1</v>
      </c>
      <c r="D527" t="s">
        <v>17</v>
      </c>
      <c r="E527">
        <v>1</v>
      </c>
      <c r="F527" t="s">
        <v>9</v>
      </c>
      <c r="G527">
        <v>7.65</v>
      </c>
      <c r="H527">
        <v>72</v>
      </c>
      <c r="I527">
        <v>2</v>
      </c>
      <c r="J527" t="s">
        <v>32</v>
      </c>
      <c r="K527">
        <v>2018</v>
      </c>
      <c r="L527" t="s">
        <v>25</v>
      </c>
    </row>
    <row r="528" spans="1:12" x14ac:dyDescent="0.3">
      <c r="A528" s="3">
        <v>44955</v>
      </c>
      <c r="B528" t="s">
        <v>1</v>
      </c>
      <c r="C528">
        <v>1</v>
      </c>
      <c r="D528" t="s">
        <v>17</v>
      </c>
      <c r="E528">
        <v>1</v>
      </c>
      <c r="F528" t="s">
        <v>10</v>
      </c>
      <c r="G528">
        <v>11.53</v>
      </c>
      <c r="H528">
        <v>48</v>
      </c>
      <c r="I528">
        <v>2</v>
      </c>
      <c r="J528" t="s">
        <v>32</v>
      </c>
      <c r="K528">
        <v>2018</v>
      </c>
      <c r="L528" t="s">
        <v>25</v>
      </c>
    </row>
    <row r="529" spans="1:12" x14ac:dyDescent="0.3">
      <c r="A529" s="3">
        <v>44955</v>
      </c>
      <c r="B529" t="s">
        <v>1</v>
      </c>
      <c r="C529">
        <v>1</v>
      </c>
      <c r="D529" t="s">
        <v>17</v>
      </c>
      <c r="E529">
        <v>1</v>
      </c>
      <c r="F529" t="s">
        <v>11</v>
      </c>
      <c r="G529">
        <v>14.96</v>
      </c>
      <c r="H529">
        <v>24</v>
      </c>
      <c r="I529">
        <v>2</v>
      </c>
      <c r="J529" t="s">
        <v>32</v>
      </c>
      <c r="K529">
        <v>2018</v>
      </c>
      <c r="L529" t="s">
        <v>25</v>
      </c>
    </row>
    <row r="530" spans="1:12" x14ac:dyDescent="0.3">
      <c r="A530" s="3">
        <v>44955</v>
      </c>
      <c r="B530" t="s">
        <v>1</v>
      </c>
      <c r="C530">
        <v>1</v>
      </c>
      <c r="D530" t="s">
        <v>17</v>
      </c>
      <c r="E530">
        <v>1</v>
      </c>
      <c r="F530" t="s">
        <v>42</v>
      </c>
      <c r="G530">
        <v>14.96</v>
      </c>
      <c r="H530">
        <v>0</v>
      </c>
      <c r="I530">
        <v>2</v>
      </c>
      <c r="J530" t="s">
        <v>32</v>
      </c>
      <c r="K530">
        <v>2018</v>
      </c>
      <c r="L530" t="s">
        <v>25</v>
      </c>
    </row>
    <row r="531" spans="1:12" x14ac:dyDescent="0.3">
      <c r="A531" s="3">
        <v>44955</v>
      </c>
      <c r="B531" t="s">
        <v>1</v>
      </c>
      <c r="C531">
        <v>1</v>
      </c>
      <c r="D531" t="s">
        <v>17</v>
      </c>
      <c r="E531">
        <v>1</v>
      </c>
      <c r="F531" t="s">
        <v>46</v>
      </c>
      <c r="G531">
        <v>4.3499999999999996</v>
      </c>
      <c r="H531">
        <v>264</v>
      </c>
      <c r="I531">
        <v>4</v>
      </c>
      <c r="J531" t="s">
        <v>34</v>
      </c>
      <c r="K531">
        <v>2018</v>
      </c>
      <c r="L531" t="s">
        <v>25</v>
      </c>
    </row>
    <row r="532" spans="1:12" x14ac:dyDescent="0.3">
      <c r="A532" s="3">
        <v>44955</v>
      </c>
      <c r="B532" t="s">
        <v>1</v>
      </c>
      <c r="C532">
        <v>1</v>
      </c>
      <c r="D532" t="s">
        <v>17</v>
      </c>
      <c r="E532">
        <v>1</v>
      </c>
      <c r="F532" t="s">
        <v>45</v>
      </c>
      <c r="G532">
        <v>4.54</v>
      </c>
      <c r="H532">
        <v>240</v>
      </c>
      <c r="I532">
        <v>4</v>
      </c>
      <c r="J532" t="s">
        <v>34</v>
      </c>
      <c r="K532">
        <v>2018</v>
      </c>
      <c r="L532" t="s">
        <v>25</v>
      </c>
    </row>
    <row r="533" spans="1:12" x14ac:dyDescent="0.3">
      <c r="A533" s="3">
        <v>44955</v>
      </c>
      <c r="B533" t="s">
        <v>1</v>
      </c>
      <c r="C533">
        <v>1</v>
      </c>
      <c r="D533" t="s">
        <v>17</v>
      </c>
      <c r="E533">
        <v>1</v>
      </c>
      <c r="F533" t="s">
        <v>44</v>
      </c>
      <c r="G533">
        <v>4.62</v>
      </c>
      <c r="H533">
        <v>216</v>
      </c>
      <c r="I533">
        <v>4</v>
      </c>
      <c r="J533" t="s">
        <v>34</v>
      </c>
      <c r="K533">
        <v>2018</v>
      </c>
      <c r="L533" t="s">
        <v>25</v>
      </c>
    </row>
    <row r="534" spans="1:12" x14ac:dyDescent="0.3">
      <c r="A534" s="3">
        <v>44955</v>
      </c>
      <c r="B534" t="s">
        <v>1</v>
      </c>
      <c r="C534">
        <v>1</v>
      </c>
      <c r="D534" t="s">
        <v>17</v>
      </c>
      <c r="E534">
        <v>1</v>
      </c>
      <c r="F534" t="s">
        <v>43</v>
      </c>
      <c r="G534">
        <v>4.5</v>
      </c>
      <c r="H534">
        <v>192</v>
      </c>
      <c r="I534">
        <v>4</v>
      </c>
      <c r="J534" t="s">
        <v>34</v>
      </c>
      <c r="K534">
        <v>2018</v>
      </c>
      <c r="L534" t="s">
        <v>25</v>
      </c>
    </row>
    <row r="535" spans="1:12" x14ac:dyDescent="0.3">
      <c r="A535" s="3">
        <v>44955</v>
      </c>
      <c r="B535" t="s">
        <v>1</v>
      </c>
      <c r="C535">
        <v>1</v>
      </c>
      <c r="D535" t="s">
        <v>17</v>
      </c>
      <c r="E535">
        <v>1</v>
      </c>
      <c r="F535" t="s">
        <v>5</v>
      </c>
      <c r="G535">
        <v>4.6399999999999997</v>
      </c>
      <c r="H535">
        <v>168</v>
      </c>
      <c r="I535">
        <v>4</v>
      </c>
      <c r="J535" t="s">
        <v>34</v>
      </c>
      <c r="K535">
        <v>2018</v>
      </c>
      <c r="L535" t="s">
        <v>25</v>
      </c>
    </row>
    <row r="536" spans="1:12" x14ac:dyDescent="0.3">
      <c r="A536" s="3">
        <v>44955</v>
      </c>
      <c r="B536" t="s">
        <v>1</v>
      </c>
      <c r="C536">
        <v>1</v>
      </c>
      <c r="D536" t="s">
        <v>17</v>
      </c>
      <c r="E536">
        <v>1</v>
      </c>
      <c r="F536" t="s">
        <v>6</v>
      </c>
      <c r="G536">
        <v>5.24</v>
      </c>
      <c r="H536">
        <v>144</v>
      </c>
      <c r="I536">
        <v>4</v>
      </c>
      <c r="J536" t="s">
        <v>34</v>
      </c>
      <c r="K536">
        <v>2018</v>
      </c>
      <c r="L536" t="s">
        <v>25</v>
      </c>
    </row>
    <row r="537" spans="1:12" x14ac:dyDescent="0.3">
      <c r="A537" s="3">
        <v>44955</v>
      </c>
      <c r="B537" t="s">
        <v>1</v>
      </c>
      <c r="C537">
        <v>1</v>
      </c>
      <c r="D537" t="s">
        <v>17</v>
      </c>
      <c r="E537">
        <v>1</v>
      </c>
      <c r="F537" t="s">
        <v>7</v>
      </c>
      <c r="G537">
        <v>6.32</v>
      </c>
      <c r="H537">
        <v>120</v>
      </c>
      <c r="I537">
        <v>4</v>
      </c>
      <c r="J537" t="s">
        <v>34</v>
      </c>
      <c r="K537">
        <v>2018</v>
      </c>
      <c r="L537" t="s">
        <v>25</v>
      </c>
    </row>
    <row r="538" spans="1:12" x14ac:dyDescent="0.3">
      <c r="A538" s="3">
        <v>44955</v>
      </c>
      <c r="B538" t="s">
        <v>1</v>
      </c>
      <c r="C538">
        <v>1</v>
      </c>
      <c r="D538" t="s">
        <v>17</v>
      </c>
      <c r="E538">
        <v>1</v>
      </c>
      <c r="F538" t="s">
        <v>8</v>
      </c>
      <c r="G538">
        <v>7.76</v>
      </c>
      <c r="H538">
        <v>96</v>
      </c>
      <c r="I538">
        <v>4</v>
      </c>
      <c r="J538" t="s">
        <v>34</v>
      </c>
      <c r="K538">
        <v>2018</v>
      </c>
      <c r="L538" t="s">
        <v>25</v>
      </c>
    </row>
    <row r="539" spans="1:12" x14ac:dyDescent="0.3">
      <c r="A539" s="3">
        <v>44955</v>
      </c>
      <c r="B539" t="s">
        <v>1</v>
      </c>
      <c r="C539">
        <v>1</v>
      </c>
      <c r="D539" t="s">
        <v>17</v>
      </c>
      <c r="E539">
        <v>1</v>
      </c>
      <c r="F539" t="s">
        <v>9</v>
      </c>
      <c r="G539">
        <v>8.9700000000000006</v>
      </c>
      <c r="H539">
        <v>72</v>
      </c>
      <c r="I539">
        <v>4</v>
      </c>
      <c r="J539" t="s">
        <v>34</v>
      </c>
      <c r="K539">
        <v>2018</v>
      </c>
      <c r="L539" t="s">
        <v>25</v>
      </c>
    </row>
    <row r="540" spans="1:12" x14ac:dyDescent="0.3">
      <c r="A540" s="3">
        <v>44955</v>
      </c>
      <c r="B540" t="s">
        <v>1</v>
      </c>
      <c r="C540">
        <v>1</v>
      </c>
      <c r="D540" t="s">
        <v>17</v>
      </c>
      <c r="E540">
        <v>1</v>
      </c>
      <c r="F540" t="s">
        <v>10</v>
      </c>
      <c r="G540">
        <v>11.31</v>
      </c>
      <c r="H540">
        <v>48</v>
      </c>
      <c r="I540">
        <v>4</v>
      </c>
      <c r="J540" t="s">
        <v>34</v>
      </c>
      <c r="K540">
        <v>2018</v>
      </c>
      <c r="L540" t="s">
        <v>25</v>
      </c>
    </row>
    <row r="541" spans="1:12" x14ac:dyDescent="0.3">
      <c r="A541" s="3">
        <v>44955</v>
      </c>
      <c r="B541" t="s">
        <v>1</v>
      </c>
      <c r="C541">
        <v>1</v>
      </c>
      <c r="D541" t="s">
        <v>17</v>
      </c>
      <c r="E541">
        <v>1</v>
      </c>
      <c r="F541" t="s">
        <v>11</v>
      </c>
      <c r="G541">
        <v>13.32</v>
      </c>
      <c r="H541">
        <v>24</v>
      </c>
      <c r="I541">
        <v>4</v>
      </c>
      <c r="J541" t="s">
        <v>34</v>
      </c>
      <c r="K541">
        <v>2018</v>
      </c>
      <c r="L541" t="s">
        <v>25</v>
      </c>
    </row>
    <row r="542" spans="1:12" x14ac:dyDescent="0.3">
      <c r="A542" s="3">
        <v>44955</v>
      </c>
      <c r="B542" t="s">
        <v>1</v>
      </c>
      <c r="C542">
        <v>1</v>
      </c>
      <c r="D542" t="s">
        <v>17</v>
      </c>
      <c r="E542">
        <v>1</v>
      </c>
      <c r="F542" t="s">
        <v>42</v>
      </c>
      <c r="G542">
        <v>14.16</v>
      </c>
      <c r="H542">
        <v>0</v>
      </c>
      <c r="I542">
        <v>4</v>
      </c>
      <c r="J542" t="s">
        <v>34</v>
      </c>
      <c r="K542">
        <v>2018</v>
      </c>
      <c r="L542" t="s">
        <v>25</v>
      </c>
    </row>
    <row r="543" spans="1:12" x14ac:dyDescent="0.3">
      <c r="A543" s="3">
        <v>44955</v>
      </c>
      <c r="B543" t="s">
        <v>1</v>
      </c>
      <c r="C543">
        <v>1</v>
      </c>
      <c r="D543" t="s">
        <v>17</v>
      </c>
      <c r="E543">
        <v>1</v>
      </c>
      <c r="F543" t="s">
        <v>46</v>
      </c>
      <c r="G543">
        <v>4.6500000000000004</v>
      </c>
      <c r="H543">
        <v>264</v>
      </c>
      <c r="I543">
        <v>5</v>
      </c>
      <c r="J543" t="s">
        <v>36</v>
      </c>
      <c r="K543">
        <v>2018</v>
      </c>
      <c r="L543" t="s">
        <v>25</v>
      </c>
    </row>
    <row r="544" spans="1:12" x14ac:dyDescent="0.3">
      <c r="A544" s="3">
        <v>44955</v>
      </c>
      <c r="B544" t="s">
        <v>1</v>
      </c>
      <c r="C544">
        <v>1</v>
      </c>
      <c r="D544" t="s">
        <v>17</v>
      </c>
      <c r="E544">
        <v>1</v>
      </c>
      <c r="F544" t="s">
        <v>45</v>
      </c>
      <c r="G544">
        <v>4.87</v>
      </c>
      <c r="H544">
        <v>240</v>
      </c>
      <c r="I544">
        <v>5</v>
      </c>
      <c r="J544" t="s">
        <v>36</v>
      </c>
      <c r="K544">
        <v>2018</v>
      </c>
      <c r="L544" t="s">
        <v>25</v>
      </c>
    </row>
    <row r="545" spans="1:12" x14ac:dyDescent="0.3">
      <c r="A545" s="3">
        <v>44955</v>
      </c>
      <c r="B545" t="s">
        <v>1</v>
      </c>
      <c r="C545">
        <v>1</v>
      </c>
      <c r="D545" t="s">
        <v>17</v>
      </c>
      <c r="E545">
        <v>1</v>
      </c>
      <c r="F545" t="s">
        <v>44</v>
      </c>
      <c r="G545">
        <v>4.99</v>
      </c>
      <c r="H545">
        <v>216</v>
      </c>
      <c r="I545">
        <v>5</v>
      </c>
      <c r="J545" t="s">
        <v>36</v>
      </c>
      <c r="K545">
        <v>2018</v>
      </c>
      <c r="L545" t="s">
        <v>25</v>
      </c>
    </row>
    <row r="546" spans="1:12" x14ac:dyDescent="0.3">
      <c r="A546" s="3">
        <v>44955</v>
      </c>
      <c r="B546" t="s">
        <v>1</v>
      </c>
      <c r="C546">
        <v>1</v>
      </c>
      <c r="D546" t="s">
        <v>17</v>
      </c>
      <c r="E546">
        <v>1</v>
      </c>
      <c r="F546" t="s">
        <v>43</v>
      </c>
      <c r="G546">
        <v>4.84</v>
      </c>
      <c r="H546">
        <v>192</v>
      </c>
      <c r="I546">
        <v>5</v>
      </c>
      <c r="J546" t="s">
        <v>36</v>
      </c>
      <c r="K546">
        <v>2018</v>
      </c>
      <c r="L546" t="s">
        <v>25</v>
      </c>
    </row>
    <row r="547" spans="1:12" x14ac:dyDescent="0.3">
      <c r="A547" s="3">
        <v>44955</v>
      </c>
      <c r="B547" t="s">
        <v>1</v>
      </c>
      <c r="C547">
        <v>1</v>
      </c>
      <c r="D547" t="s">
        <v>17</v>
      </c>
      <c r="E547">
        <v>1</v>
      </c>
      <c r="F547" t="s">
        <v>5</v>
      </c>
      <c r="G547">
        <v>5</v>
      </c>
      <c r="H547">
        <v>168</v>
      </c>
      <c r="I547">
        <v>5</v>
      </c>
      <c r="J547" t="s">
        <v>36</v>
      </c>
      <c r="K547">
        <v>2018</v>
      </c>
      <c r="L547" t="s">
        <v>25</v>
      </c>
    </row>
    <row r="548" spans="1:12" x14ac:dyDescent="0.3">
      <c r="A548" s="3">
        <v>44955</v>
      </c>
      <c r="B548" t="s">
        <v>1</v>
      </c>
      <c r="C548">
        <v>1</v>
      </c>
      <c r="D548" t="s">
        <v>17</v>
      </c>
      <c r="E548">
        <v>1</v>
      </c>
      <c r="F548" t="s">
        <v>6</v>
      </c>
      <c r="G548">
        <v>5.52</v>
      </c>
      <c r="H548">
        <v>144</v>
      </c>
      <c r="I548">
        <v>5</v>
      </c>
      <c r="J548" t="s">
        <v>36</v>
      </c>
      <c r="K548">
        <v>2018</v>
      </c>
      <c r="L548" t="s">
        <v>25</v>
      </c>
    </row>
    <row r="549" spans="1:12" x14ac:dyDescent="0.3">
      <c r="A549" s="3">
        <v>44955</v>
      </c>
      <c r="B549" t="s">
        <v>1</v>
      </c>
      <c r="C549">
        <v>1</v>
      </c>
      <c r="D549" t="s">
        <v>17</v>
      </c>
      <c r="E549">
        <v>1</v>
      </c>
      <c r="F549" t="s">
        <v>7</v>
      </c>
      <c r="G549">
        <v>6.49</v>
      </c>
      <c r="H549">
        <v>120</v>
      </c>
      <c r="I549">
        <v>5</v>
      </c>
      <c r="J549" t="s">
        <v>36</v>
      </c>
      <c r="K549">
        <v>2018</v>
      </c>
      <c r="L549" t="s">
        <v>25</v>
      </c>
    </row>
    <row r="550" spans="1:12" x14ac:dyDescent="0.3">
      <c r="A550" s="3">
        <v>44955</v>
      </c>
      <c r="B550" t="s">
        <v>1</v>
      </c>
      <c r="C550">
        <v>1</v>
      </c>
      <c r="D550" t="s">
        <v>17</v>
      </c>
      <c r="E550">
        <v>1</v>
      </c>
      <c r="F550" t="s">
        <v>8</v>
      </c>
      <c r="G550">
        <v>7</v>
      </c>
      <c r="H550">
        <v>96</v>
      </c>
      <c r="I550">
        <v>5</v>
      </c>
      <c r="J550" t="s">
        <v>36</v>
      </c>
      <c r="K550">
        <v>2018</v>
      </c>
      <c r="L550" t="s">
        <v>25</v>
      </c>
    </row>
    <row r="551" spans="1:12" x14ac:dyDescent="0.3">
      <c r="A551" s="3">
        <v>44955</v>
      </c>
      <c r="B551" t="s">
        <v>1</v>
      </c>
      <c r="C551">
        <v>1</v>
      </c>
      <c r="D551" t="s">
        <v>17</v>
      </c>
      <c r="E551">
        <v>1</v>
      </c>
      <c r="F551" t="s">
        <v>9</v>
      </c>
      <c r="G551">
        <v>7.57</v>
      </c>
      <c r="H551">
        <v>72</v>
      </c>
      <c r="I551">
        <v>5</v>
      </c>
      <c r="J551" t="s">
        <v>36</v>
      </c>
      <c r="K551">
        <v>2018</v>
      </c>
      <c r="L551" t="s">
        <v>25</v>
      </c>
    </row>
    <row r="552" spans="1:12" x14ac:dyDescent="0.3">
      <c r="A552" s="3">
        <v>44955</v>
      </c>
      <c r="B552" t="s">
        <v>1</v>
      </c>
      <c r="C552">
        <v>1</v>
      </c>
      <c r="D552" t="s">
        <v>17</v>
      </c>
      <c r="E552">
        <v>1</v>
      </c>
      <c r="F552" t="s">
        <v>10</v>
      </c>
      <c r="G552">
        <v>9.9</v>
      </c>
      <c r="H552">
        <v>48</v>
      </c>
      <c r="I552">
        <v>5</v>
      </c>
      <c r="J552" t="s">
        <v>36</v>
      </c>
      <c r="K552">
        <v>2018</v>
      </c>
      <c r="L552" t="s">
        <v>25</v>
      </c>
    </row>
    <row r="553" spans="1:12" x14ac:dyDescent="0.3">
      <c r="A553" s="3">
        <v>44955</v>
      </c>
      <c r="B553" t="s">
        <v>1</v>
      </c>
      <c r="C553">
        <v>1</v>
      </c>
      <c r="D553" t="s">
        <v>17</v>
      </c>
      <c r="E553">
        <v>1</v>
      </c>
      <c r="F553" t="s">
        <v>11</v>
      </c>
      <c r="G553">
        <v>11.61</v>
      </c>
      <c r="H553">
        <v>24</v>
      </c>
      <c r="I553">
        <v>5</v>
      </c>
      <c r="J553" t="s">
        <v>36</v>
      </c>
      <c r="K553">
        <v>2018</v>
      </c>
      <c r="L553" t="s">
        <v>25</v>
      </c>
    </row>
    <row r="554" spans="1:12" x14ac:dyDescent="0.3">
      <c r="A554" s="3">
        <v>44955</v>
      </c>
      <c r="B554" t="s">
        <v>1</v>
      </c>
      <c r="C554">
        <v>1</v>
      </c>
      <c r="D554" t="s">
        <v>17</v>
      </c>
      <c r="E554">
        <v>1</v>
      </c>
      <c r="F554" t="s">
        <v>42</v>
      </c>
      <c r="G554">
        <v>11.66</v>
      </c>
      <c r="H554">
        <v>0</v>
      </c>
      <c r="I554">
        <v>5</v>
      </c>
      <c r="J554" t="s">
        <v>36</v>
      </c>
      <c r="K554">
        <v>2018</v>
      </c>
      <c r="L554" t="s">
        <v>25</v>
      </c>
    </row>
    <row r="555" spans="1:12" x14ac:dyDescent="0.3">
      <c r="A555" s="3">
        <v>44955</v>
      </c>
      <c r="B555" t="s">
        <v>1</v>
      </c>
      <c r="C555">
        <v>1</v>
      </c>
      <c r="D555" t="s">
        <v>17</v>
      </c>
      <c r="E555">
        <v>1</v>
      </c>
      <c r="F555" t="s">
        <v>46</v>
      </c>
      <c r="G555">
        <v>4.6100000000000003</v>
      </c>
      <c r="H555">
        <v>264</v>
      </c>
      <c r="I555">
        <v>6</v>
      </c>
      <c r="J555" t="s">
        <v>33</v>
      </c>
      <c r="K555">
        <v>2018</v>
      </c>
      <c r="L555" t="s">
        <v>25</v>
      </c>
    </row>
    <row r="556" spans="1:12" x14ac:dyDescent="0.3">
      <c r="A556" s="3">
        <v>44955</v>
      </c>
      <c r="B556" t="s">
        <v>1</v>
      </c>
      <c r="C556">
        <v>1</v>
      </c>
      <c r="D556" t="s">
        <v>17</v>
      </c>
      <c r="E556">
        <v>1</v>
      </c>
      <c r="F556" t="s">
        <v>45</v>
      </c>
      <c r="G556">
        <v>4.7</v>
      </c>
      <c r="H556">
        <v>240</v>
      </c>
      <c r="I556">
        <v>6</v>
      </c>
      <c r="J556" t="s">
        <v>33</v>
      </c>
      <c r="K556">
        <v>2018</v>
      </c>
      <c r="L556" t="s">
        <v>25</v>
      </c>
    </row>
    <row r="557" spans="1:12" x14ac:dyDescent="0.3">
      <c r="A557" s="3">
        <v>44955</v>
      </c>
      <c r="B557" t="s">
        <v>1</v>
      </c>
      <c r="C557">
        <v>1</v>
      </c>
      <c r="D557" t="s">
        <v>17</v>
      </c>
      <c r="E557">
        <v>1</v>
      </c>
      <c r="F557" t="s">
        <v>44</v>
      </c>
      <c r="G557">
        <v>4.7300000000000004</v>
      </c>
      <c r="H557">
        <v>216</v>
      </c>
      <c r="I557">
        <v>6</v>
      </c>
      <c r="J557" t="s">
        <v>33</v>
      </c>
      <c r="K557">
        <v>2018</v>
      </c>
      <c r="L557" t="s">
        <v>25</v>
      </c>
    </row>
    <row r="558" spans="1:12" x14ac:dyDescent="0.3">
      <c r="A558" s="3">
        <v>44955</v>
      </c>
      <c r="B558" t="s">
        <v>1</v>
      </c>
      <c r="C558">
        <v>1</v>
      </c>
      <c r="D558" t="s">
        <v>17</v>
      </c>
      <c r="E558">
        <v>1</v>
      </c>
      <c r="F558" t="s">
        <v>43</v>
      </c>
      <c r="G558">
        <v>4.76</v>
      </c>
      <c r="H558">
        <v>192</v>
      </c>
      <c r="I558">
        <v>6</v>
      </c>
      <c r="J558" t="s">
        <v>33</v>
      </c>
      <c r="K558">
        <v>2018</v>
      </c>
      <c r="L558" t="s">
        <v>25</v>
      </c>
    </row>
    <row r="559" spans="1:12" x14ac:dyDescent="0.3">
      <c r="A559" s="3">
        <v>44955</v>
      </c>
      <c r="B559" t="s">
        <v>1</v>
      </c>
      <c r="C559">
        <v>1</v>
      </c>
      <c r="D559" t="s">
        <v>17</v>
      </c>
      <c r="E559">
        <v>1</v>
      </c>
      <c r="F559" t="s">
        <v>5</v>
      </c>
      <c r="G559">
        <v>5.03</v>
      </c>
      <c r="H559">
        <v>168</v>
      </c>
      <c r="I559">
        <v>6</v>
      </c>
      <c r="J559" t="s">
        <v>33</v>
      </c>
      <c r="K559">
        <v>2018</v>
      </c>
      <c r="L559" t="s">
        <v>25</v>
      </c>
    </row>
    <row r="560" spans="1:12" x14ac:dyDescent="0.3">
      <c r="A560" s="3">
        <v>44955</v>
      </c>
      <c r="B560" t="s">
        <v>1</v>
      </c>
      <c r="C560">
        <v>1</v>
      </c>
      <c r="D560" t="s">
        <v>17</v>
      </c>
      <c r="E560">
        <v>1</v>
      </c>
      <c r="F560" t="s">
        <v>6</v>
      </c>
      <c r="G560">
        <v>6.12</v>
      </c>
      <c r="H560">
        <v>144</v>
      </c>
      <c r="I560">
        <v>6</v>
      </c>
      <c r="J560" t="s">
        <v>33</v>
      </c>
      <c r="K560">
        <v>2018</v>
      </c>
      <c r="L560" t="s">
        <v>25</v>
      </c>
    </row>
    <row r="561" spans="1:12" x14ac:dyDescent="0.3">
      <c r="A561" s="3">
        <v>44955</v>
      </c>
      <c r="B561" t="s">
        <v>1</v>
      </c>
      <c r="C561">
        <v>1</v>
      </c>
      <c r="D561" t="s">
        <v>17</v>
      </c>
      <c r="E561">
        <v>1</v>
      </c>
      <c r="F561" t="s">
        <v>7</v>
      </c>
      <c r="G561">
        <v>6.76</v>
      </c>
      <c r="H561">
        <v>120</v>
      </c>
      <c r="I561">
        <v>6</v>
      </c>
      <c r="J561" t="s">
        <v>33</v>
      </c>
      <c r="K561">
        <v>2018</v>
      </c>
      <c r="L561" t="s">
        <v>25</v>
      </c>
    </row>
    <row r="562" spans="1:12" x14ac:dyDescent="0.3">
      <c r="A562" s="3">
        <v>44955</v>
      </c>
      <c r="B562" t="s">
        <v>1</v>
      </c>
      <c r="C562">
        <v>1</v>
      </c>
      <c r="D562" t="s">
        <v>17</v>
      </c>
      <c r="E562">
        <v>1</v>
      </c>
      <c r="F562" t="s">
        <v>8</v>
      </c>
      <c r="G562">
        <v>7.85</v>
      </c>
      <c r="H562">
        <v>96</v>
      </c>
      <c r="I562">
        <v>6</v>
      </c>
      <c r="J562" t="s">
        <v>33</v>
      </c>
      <c r="K562">
        <v>2018</v>
      </c>
      <c r="L562" t="s">
        <v>25</v>
      </c>
    </row>
    <row r="563" spans="1:12" x14ac:dyDescent="0.3">
      <c r="A563" s="3">
        <v>44955</v>
      </c>
      <c r="B563" t="s">
        <v>1</v>
      </c>
      <c r="C563">
        <v>1</v>
      </c>
      <c r="D563" t="s">
        <v>17</v>
      </c>
      <c r="E563">
        <v>1</v>
      </c>
      <c r="F563" t="s">
        <v>9</v>
      </c>
      <c r="G563">
        <v>9.07</v>
      </c>
      <c r="H563">
        <v>72</v>
      </c>
      <c r="I563">
        <v>6</v>
      </c>
      <c r="J563" t="s">
        <v>33</v>
      </c>
      <c r="K563">
        <v>2018</v>
      </c>
      <c r="L563" t="s">
        <v>25</v>
      </c>
    </row>
    <row r="564" spans="1:12" x14ac:dyDescent="0.3">
      <c r="A564" s="3">
        <v>44955</v>
      </c>
      <c r="B564" t="s">
        <v>1</v>
      </c>
      <c r="C564">
        <v>1</v>
      </c>
      <c r="D564" t="s">
        <v>17</v>
      </c>
      <c r="E564">
        <v>1</v>
      </c>
      <c r="F564" t="s">
        <v>10</v>
      </c>
      <c r="G564">
        <v>11.34</v>
      </c>
      <c r="H564">
        <v>48</v>
      </c>
      <c r="I564">
        <v>6</v>
      </c>
      <c r="J564" t="s">
        <v>33</v>
      </c>
      <c r="K564">
        <v>2018</v>
      </c>
      <c r="L564" t="s">
        <v>25</v>
      </c>
    </row>
    <row r="565" spans="1:12" x14ac:dyDescent="0.3">
      <c r="A565" s="3">
        <v>44955</v>
      </c>
      <c r="B565" t="s">
        <v>1</v>
      </c>
      <c r="C565">
        <v>1</v>
      </c>
      <c r="D565" t="s">
        <v>17</v>
      </c>
      <c r="E565">
        <v>1</v>
      </c>
      <c r="F565" t="s">
        <v>11</v>
      </c>
      <c r="G565">
        <v>13.36</v>
      </c>
      <c r="H565">
        <v>24</v>
      </c>
      <c r="I565">
        <v>6</v>
      </c>
      <c r="J565" t="s">
        <v>33</v>
      </c>
      <c r="K565">
        <v>2018</v>
      </c>
      <c r="L565" t="s">
        <v>25</v>
      </c>
    </row>
    <row r="566" spans="1:12" x14ac:dyDescent="0.3">
      <c r="A566" s="3">
        <v>44955</v>
      </c>
      <c r="B566" t="s">
        <v>1</v>
      </c>
      <c r="C566">
        <v>1</v>
      </c>
      <c r="D566" t="s">
        <v>17</v>
      </c>
      <c r="E566">
        <v>1</v>
      </c>
      <c r="F566" t="s">
        <v>42</v>
      </c>
      <c r="G566">
        <v>14.16</v>
      </c>
      <c r="H566">
        <v>0</v>
      </c>
      <c r="I566">
        <v>6</v>
      </c>
      <c r="J566" t="s">
        <v>33</v>
      </c>
      <c r="K566">
        <v>2018</v>
      </c>
      <c r="L566" t="s">
        <v>25</v>
      </c>
    </row>
    <row r="567" spans="1:12" x14ac:dyDescent="0.3">
      <c r="A567" s="3">
        <v>44955</v>
      </c>
      <c r="B567" t="s">
        <v>1</v>
      </c>
      <c r="C567">
        <v>1</v>
      </c>
      <c r="D567" t="s">
        <v>17</v>
      </c>
      <c r="E567">
        <v>1</v>
      </c>
      <c r="F567" t="s">
        <v>46</v>
      </c>
      <c r="G567">
        <v>4.9400000000000004</v>
      </c>
      <c r="H567">
        <v>264</v>
      </c>
      <c r="I567">
        <v>1</v>
      </c>
      <c r="J567" t="s">
        <v>30</v>
      </c>
      <c r="K567">
        <v>2018</v>
      </c>
      <c r="L567" t="s">
        <v>25</v>
      </c>
    </row>
    <row r="568" spans="1:12" x14ac:dyDescent="0.3">
      <c r="A568" s="3">
        <v>44955</v>
      </c>
      <c r="B568" t="s">
        <v>1</v>
      </c>
      <c r="C568">
        <v>1</v>
      </c>
      <c r="D568" t="s">
        <v>17</v>
      </c>
      <c r="E568">
        <v>1</v>
      </c>
      <c r="F568" t="s">
        <v>45</v>
      </c>
      <c r="G568">
        <v>4.97</v>
      </c>
      <c r="H568">
        <v>240</v>
      </c>
      <c r="I568">
        <v>1</v>
      </c>
      <c r="J568" t="s">
        <v>30</v>
      </c>
      <c r="K568">
        <v>2018</v>
      </c>
      <c r="L568" t="s">
        <v>25</v>
      </c>
    </row>
    <row r="569" spans="1:12" x14ac:dyDescent="0.3">
      <c r="A569" s="3">
        <v>44955</v>
      </c>
      <c r="B569" t="s">
        <v>1</v>
      </c>
      <c r="C569">
        <v>1</v>
      </c>
      <c r="D569" t="s">
        <v>17</v>
      </c>
      <c r="E569">
        <v>1</v>
      </c>
      <c r="F569" t="s">
        <v>44</v>
      </c>
      <c r="G569">
        <v>4.88</v>
      </c>
      <c r="H569">
        <v>216</v>
      </c>
      <c r="I569">
        <v>1</v>
      </c>
      <c r="J569" t="s">
        <v>30</v>
      </c>
      <c r="K569">
        <v>2018</v>
      </c>
      <c r="L569" t="s">
        <v>25</v>
      </c>
    </row>
    <row r="570" spans="1:12" x14ac:dyDescent="0.3">
      <c r="A570" s="3">
        <v>44955</v>
      </c>
      <c r="B570" t="s">
        <v>1</v>
      </c>
      <c r="C570">
        <v>1</v>
      </c>
      <c r="D570" t="s">
        <v>17</v>
      </c>
      <c r="E570">
        <v>1</v>
      </c>
      <c r="F570" t="s">
        <v>43</v>
      </c>
      <c r="G570">
        <v>4.9000000000000004</v>
      </c>
      <c r="H570">
        <v>192</v>
      </c>
      <c r="I570">
        <v>1</v>
      </c>
      <c r="J570" t="s">
        <v>30</v>
      </c>
      <c r="K570">
        <v>2018</v>
      </c>
      <c r="L570" t="s">
        <v>25</v>
      </c>
    </row>
    <row r="571" spans="1:12" x14ac:dyDescent="0.3">
      <c r="A571" s="3">
        <v>44955</v>
      </c>
      <c r="B571" t="s">
        <v>1</v>
      </c>
      <c r="C571">
        <v>1</v>
      </c>
      <c r="D571" t="s">
        <v>17</v>
      </c>
      <c r="E571">
        <v>1</v>
      </c>
      <c r="F571" t="s">
        <v>5</v>
      </c>
      <c r="G571">
        <v>5.1100000000000003</v>
      </c>
      <c r="H571">
        <v>168</v>
      </c>
      <c r="I571">
        <v>1</v>
      </c>
      <c r="J571" t="s">
        <v>30</v>
      </c>
      <c r="K571">
        <v>2018</v>
      </c>
      <c r="L571" t="s">
        <v>25</v>
      </c>
    </row>
    <row r="572" spans="1:12" x14ac:dyDescent="0.3">
      <c r="A572" s="3">
        <v>44955</v>
      </c>
      <c r="B572" t="s">
        <v>1</v>
      </c>
      <c r="C572">
        <v>1</v>
      </c>
      <c r="D572" t="s">
        <v>17</v>
      </c>
      <c r="E572">
        <v>1</v>
      </c>
      <c r="F572" t="s">
        <v>6</v>
      </c>
      <c r="G572">
        <v>5.38</v>
      </c>
      <c r="H572">
        <v>144</v>
      </c>
      <c r="I572">
        <v>1</v>
      </c>
      <c r="J572" t="s">
        <v>30</v>
      </c>
      <c r="K572">
        <v>2018</v>
      </c>
      <c r="L572" t="s">
        <v>25</v>
      </c>
    </row>
    <row r="573" spans="1:12" x14ac:dyDescent="0.3">
      <c r="A573" s="3">
        <v>44955</v>
      </c>
      <c r="B573" t="s">
        <v>1</v>
      </c>
      <c r="C573">
        <v>1</v>
      </c>
      <c r="D573" t="s">
        <v>17</v>
      </c>
      <c r="E573">
        <v>1</v>
      </c>
      <c r="F573" t="s">
        <v>7</v>
      </c>
      <c r="G573">
        <v>6.12</v>
      </c>
      <c r="H573">
        <v>120</v>
      </c>
      <c r="I573">
        <v>1</v>
      </c>
      <c r="J573" t="s">
        <v>30</v>
      </c>
      <c r="K573">
        <v>2018</v>
      </c>
      <c r="L573" t="s">
        <v>25</v>
      </c>
    </row>
    <row r="574" spans="1:12" x14ac:dyDescent="0.3">
      <c r="A574" s="3">
        <v>44955</v>
      </c>
      <c r="B574" t="s">
        <v>1</v>
      </c>
      <c r="C574">
        <v>1</v>
      </c>
      <c r="D574" t="s">
        <v>17</v>
      </c>
      <c r="E574">
        <v>1</v>
      </c>
      <c r="F574" t="s">
        <v>8</v>
      </c>
      <c r="G574">
        <v>6.25</v>
      </c>
      <c r="H574">
        <v>96</v>
      </c>
      <c r="I574">
        <v>1</v>
      </c>
      <c r="J574" t="s">
        <v>30</v>
      </c>
      <c r="K574">
        <v>2018</v>
      </c>
      <c r="L574" t="s">
        <v>25</v>
      </c>
    </row>
    <row r="575" spans="1:12" x14ac:dyDescent="0.3">
      <c r="A575" s="3">
        <v>44955</v>
      </c>
      <c r="B575" t="s">
        <v>1</v>
      </c>
      <c r="C575">
        <v>1</v>
      </c>
      <c r="D575" t="s">
        <v>17</v>
      </c>
      <c r="E575">
        <v>1</v>
      </c>
      <c r="F575" t="s">
        <v>9</v>
      </c>
      <c r="G575">
        <v>6.96</v>
      </c>
      <c r="H575">
        <v>72</v>
      </c>
      <c r="I575">
        <v>1</v>
      </c>
      <c r="J575" t="s">
        <v>30</v>
      </c>
      <c r="K575">
        <v>2018</v>
      </c>
      <c r="L575" t="s">
        <v>25</v>
      </c>
    </row>
    <row r="576" spans="1:12" x14ac:dyDescent="0.3">
      <c r="A576" s="3">
        <v>44955</v>
      </c>
      <c r="B576" t="s">
        <v>1</v>
      </c>
      <c r="C576">
        <v>1</v>
      </c>
      <c r="D576" t="s">
        <v>17</v>
      </c>
      <c r="E576">
        <v>1</v>
      </c>
      <c r="F576" t="s">
        <v>10</v>
      </c>
      <c r="G576">
        <v>8.92</v>
      </c>
      <c r="H576">
        <v>48</v>
      </c>
      <c r="I576">
        <v>1</v>
      </c>
      <c r="J576" t="s">
        <v>30</v>
      </c>
      <c r="K576">
        <v>2018</v>
      </c>
      <c r="L576" t="s">
        <v>25</v>
      </c>
    </row>
    <row r="577" spans="1:12" x14ac:dyDescent="0.3">
      <c r="A577" s="3">
        <v>44955</v>
      </c>
      <c r="B577" t="s">
        <v>1</v>
      </c>
      <c r="C577">
        <v>1</v>
      </c>
      <c r="D577" t="s">
        <v>17</v>
      </c>
      <c r="E577">
        <v>1</v>
      </c>
      <c r="F577" t="s">
        <v>11</v>
      </c>
      <c r="G577">
        <v>14.4</v>
      </c>
      <c r="H577">
        <v>24</v>
      </c>
      <c r="I577">
        <v>1</v>
      </c>
      <c r="J577" t="s">
        <v>30</v>
      </c>
      <c r="K577">
        <v>2018</v>
      </c>
      <c r="L577" t="s">
        <v>25</v>
      </c>
    </row>
    <row r="578" spans="1:12" x14ac:dyDescent="0.3">
      <c r="A578" s="3">
        <v>44955</v>
      </c>
      <c r="B578" t="s">
        <v>1</v>
      </c>
      <c r="C578">
        <v>1</v>
      </c>
      <c r="D578" t="s">
        <v>17</v>
      </c>
      <c r="E578">
        <v>1</v>
      </c>
      <c r="F578" t="s">
        <v>42</v>
      </c>
      <c r="G578">
        <v>14.47</v>
      </c>
      <c r="H578">
        <v>0</v>
      </c>
      <c r="I578">
        <v>1</v>
      </c>
      <c r="J578" t="s">
        <v>30</v>
      </c>
      <c r="K578">
        <v>2018</v>
      </c>
      <c r="L578" t="s">
        <v>25</v>
      </c>
    </row>
    <row r="579" spans="1:12" x14ac:dyDescent="0.3">
      <c r="A579" s="3">
        <v>44955</v>
      </c>
      <c r="B579" t="s">
        <v>1</v>
      </c>
      <c r="C579">
        <v>1</v>
      </c>
      <c r="D579" t="s">
        <v>17</v>
      </c>
      <c r="E579">
        <v>1</v>
      </c>
      <c r="F579" t="s">
        <v>46</v>
      </c>
      <c r="G579">
        <v>4.95</v>
      </c>
      <c r="H579">
        <v>264</v>
      </c>
      <c r="I579">
        <v>3</v>
      </c>
      <c r="J579" t="s">
        <v>37</v>
      </c>
      <c r="K579">
        <v>2018</v>
      </c>
      <c r="L579" t="s">
        <v>25</v>
      </c>
    </row>
    <row r="580" spans="1:12" x14ac:dyDescent="0.3">
      <c r="A580" s="3">
        <v>44955</v>
      </c>
      <c r="B580" t="s">
        <v>1</v>
      </c>
      <c r="C580">
        <v>1</v>
      </c>
      <c r="D580" t="s">
        <v>17</v>
      </c>
      <c r="E580">
        <v>1</v>
      </c>
      <c r="F580" t="s">
        <v>45</v>
      </c>
      <c r="G580">
        <v>5.32</v>
      </c>
      <c r="H580">
        <v>240</v>
      </c>
      <c r="I580">
        <v>3</v>
      </c>
      <c r="J580" t="s">
        <v>37</v>
      </c>
      <c r="K580">
        <v>2018</v>
      </c>
      <c r="L580" t="s">
        <v>25</v>
      </c>
    </row>
    <row r="581" spans="1:12" x14ac:dyDescent="0.3">
      <c r="A581" s="3">
        <v>44955</v>
      </c>
      <c r="B581" t="s">
        <v>1</v>
      </c>
      <c r="C581">
        <v>1</v>
      </c>
      <c r="D581" t="s">
        <v>17</v>
      </c>
      <c r="E581">
        <v>1</v>
      </c>
      <c r="F581" t="s">
        <v>44</v>
      </c>
      <c r="G581">
        <v>5.14</v>
      </c>
      <c r="H581">
        <v>216</v>
      </c>
      <c r="I581">
        <v>3</v>
      </c>
      <c r="J581" t="s">
        <v>37</v>
      </c>
      <c r="K581">
        <v>2018</v>
      </c>
      <c r="L581" t="s">
        <v>25</v>
      </c>
    </row>
    <row r="582" spans="1:12" x14ac:dyDescent="0.3">
      <c r="A582" s="3">
        <v>44955</v>
      </c>
      <c r="B582" t="s">
        <v>1</v>
      </c>
      <c r="C582">
        <v>1</v>
      </c>
      <c r="D582" t="s">
        <v>17</v>
      </c>
      <c r="E582">
        <v>1</v>
      </c>
      <c r="F582" t="s">
        <v>43</v>
      </c>
      <c r="G582">
        <v>5.3</v>
      </c>
      <c r="H582">
        <v>192</v>
      </c>
      <c r="I582">
        <v>3</v>
      </c>
      <c r="J582" t="s">
        <v>37</v>
      </c>
      <c r="K582">
        <v>2018</v>
      </c>
      <c r="L582" t="s">
        <v>25</v>
      </c>
    </row>
    <row r="583" spans="1:12" x14ac:dyDescent="0.3">
      <c r="A583" s="3">
        <v>44955</v>
      </c>
      <c r="B583" t="s">
        <v>1</v>
      </c>
      <c r="C583">
        <v>1</v>
      </c>
      <c r="D583" t="s">
        <v>17</v>
      </c>
      <c r="E583">
        <v>1</v>
      </c>
      <c r="F583" t="s">
        <v>5</v>
      </c>
      <c r="G583">
        <v>5.63</v>
      </c>
      <c r="H583">
        <v>168</v>
      </c>
      <c r="I583">
        <v>3</v>
      </c>
      <c r="J583" t="s">
        <v>37</v>
      </c>
      <c r="K583">
        <v>2018</v>
      </c>
      <c r="L583" t="s">
        <v>25</v>
      </c>
    </row>
    <row r="584" spans="1:12" x14ac:dyDescent="0.3">
      <c r="A584" s="3">
        <v>44955</v>
      </c>
      <c r="B584" t="s">
        <v>1</v>
      </c>
      <c r="C584">
        <v>1</v>
      </c>
      <c r="D584" t="s">
        <v>17</v>
      </c>
      <c r="E584">
        <v>1</v>
      </c>
      <c r="F584" t="s">
        <v>6</v>
      </c>
      <c r="G584">
        <v>7</v>
      </c>
      <c r="H584">
        <v>144</v>
      </c>
      <c r="I584">
        <v>3</v>
      </c>
      <c r="J584" t="s">
        <v>37</v>
      </c>
      <c r="K584">
        <v>2018</v>
      </c>
      <c r="L584" t="s">
        <v>25</v>
      </c>
    </row>
    <row r="585" spans="1:12" x14ac:dyDescent="0.3">
      <c r="A585" s="3">
        <v>44955</v>
      </c>
      <c r="B585" t="s">
        <v>1</v>
      </c>
      <c r="C585">
        <v>1</v>
      </c>
      <c r="D585" t="s">
        <v>17</v>
      </c>
      <c r="E585">
        <v>1</v>
      </c>
      <c r="F585" t="s">
        <v>7</v>
      </c>
      <c r="G585">
        <v>7.85</v>
      </c>
      <c r="H585">
        <v>120</v>
      </c>
      <c r="I585">
        <v>3</v>
      </c>
      <c r="J585" t="s">
        <v>37</v>
      </c>
      <c r="K585">
        <v>2018</v>
      </c>
      <c r="L585" t="s">
        <v>25</v>
      </c>
    </row>
    <row r="586" spans="1:12" x14ac:dyDescent="0.3">
      <c r="A586" s="3">
        <v>44955</v>
      </c>
      <c r="B586" t="s">
        <v>1</v>
      </c>
      <c r="C586">
        <v>1</v>
      </c>
      <c r="D586" t="s">
        <v>17</v>
      </c>
      <c r="E586">
        <v>1</v>
      </c>
      <c r="F586" t="s">
        <v>8</v>
      </c>
      <c r="G586">
        <v>8.31</v>
      </c>
      <c r="H586">
        <v>96</v>
      </c>
      <c r="I586">
        <v>3</v>
      </c>
      <c r="J586" t="s">
        <v>37</v>
      </c>
      <c r="K586">
        <v>2018</v>
      </c>
      <c r="L586" t="s">
        <v>25</v>
      </c>
    </row>
    <row r="587" spans="1:12" x14ac:dyDescent="0.3">
      <c r="A587" s="3">
        <v>44955</v>
      </c>
      <c r="B587" t="s">
        <v>1</v>
      </c>
      <c r="C587">
        <v>1</v>
      </c>
      <c r="D587" t="s">
        <v>17</v>
      </c>
      <c r="E587">
        <v>1</v>
      </c>
      <c r="F587" t="s">
        <v>9</v>
      </c>
      <c r="G587">
        <v>9.98</v>
      </c>
      <c r="H587">
        <v>72</v>
      </c>
      <c r="I587">
        <v>3</v>
      </c>
      <c r="J587" t="s">
        <v>37</v>
      </c>
      <c r="K587">
        <v>2018</v>
      </c>
      <c r="L587" t="s">
        <v>25</v>
      </c>
    </row>
    <row r="588" spans="1:12" x14ac:dyDescent="0.3">
      <c r="A588" s="3">
        <v>44955</v>
      </c>
      <c r="B588" t="s">
        <v>1</v>
      </c>
      <c r="C588">
        <v>1</v>
      </c>
      <c r="D588" t="s">
        <v>17</v>
      </c>
      <c r="E588">
        <v>1</v>
      </c>
      <c r="F588" t="s">
        <v>10</v>
      </c>
      <c r="G588">
        <v>10.95</v>
      </c>
      <c r="H588">
        <v>48</v>
      </c>
      <c r="I588">
        <v>3</v>
      </c>
      <c r="J588" t="s">
        <v>37</v>
      </c>
      <c r="K588">
        <v>2018</v>
      </c>
      <c r="L588" t="s">
        <v>25</v>
      </c>
    </row>
    <row r="589" spans="1:12" x14ac:dyDescent="0.3">
      <c r="A589" s="3">
        <v>44955</v>
      </c>
      <c r="B589" t="s">
        <v>1</v>
      </c>
      <c r="C589">
        <v>1</v>
      </c>
      <c r="D589" t="s">
        <v>17</v>
      </c>
      <c r="E589">
        <v>1</v>
      </c>
      <c r="F589" t="s">
        <v>11</v>
      </c>
      <c r="G589">
        <v>14.06</v>
      </c>
      <c r="H589">
        <v>24</v>
      </c>
      <c r="I589">
        <v>3</v>
      </c>
      <c r="J589" t="s">
        <v>37</v>
      </c>
      <c r="K589">
        <v>2018</v>
      </c>
      <c r="L589" t="s">
        <v>25</v>
      </c>
    </row>
    <row r="590" spans="1:12" x14ac:dyDescent="0.3">
      <c r="A590" s="3">
        <v>44955</v>
      </c>
      <c r="B590" t="s">
        <v>1</v>
      </c>
      <c r="C590">
        <v>1</v>
      </c>
      <c r="D590" t="s">
        <v>17</v>
      </c>
      <c r="E590">
        <v>1</v>
      </c>
      <c r="F590" t="s">
        <v>42</v>
      </c>
      <c r="G590">
        <v>14.06</v>
      </c>
      <c r="H590">
        <v>0</v>
      </c>
      <c r="I590">
        <v>3</v>
      </c>
      <c r="J590" t="s">
        <v>37</v>
      </c>
      <c r="K590">
        <v>2018</v>
      </c>
      <c r="L590" t="s">
        <v>25</v>
      </c>
    </row>
    <row r="591" spans="1:12" x14ac:dyDescent="0.3">
      <c r="A591" s="3">
        <v>44955</v>
      </c>
      <c r="B591" t="s">
        <v>1</v>
      </c>
      <c r="C591">
        <v>1</v>
      </c>
      <c r="D591" t="s">
        <v>17</v>
      </c>
      <c r="E591">
        <v>1</v>
      </c>
      <c r="F591" t="s">
        <v>46</v>
      </c>
      <c r="G591">
        <v>4.71</v>
      </c>
      <c r="H591">
        <v>264</v>
      </c>
      <c r="I591">
        <v>7</v>
      </c>
      <c r="J591" t="s">
        <v>38</v>
      </c>
      <c r="K591">
        <v>2018</v>
      </c>
      <c r="L591" t="s">
        <v>64</v>
      </c>
    </row>
    <row r="592" spans="1:12" x14ac:dyDescent="0.3">
      <c r="A592" s="3">
        <v>44955</v>
      </c>
      <c r="B592" t="s">
        <v>1</v>
      </c>
      <c r="C592">
        <v>1</v>
      </c>
      <c r="D592" t="s">
        <v>17</v>
      </c>
      <c r="E592">
        <v>1</v>
      </c>
      <c r="F592" t="s">
        <v>45</v>
      </c>
      <c r="G592">
        <v>4.87</v>
      </c>
      <c r="H592">
        <v>240</v>
      </c>
      <c r="I592">
        <v>7</v>
      </c>
      <c r="J592" t="s">
        <v>38</v>
      </c>
      <c r="K592">
        <v>2018</v>
      </c>
      <c r="L592" t="s">
        <v>64</v>
      </c>
    </row>
    <row r="593" spans="1:12" x14ac:dyDescent="0.3">
      <c r="A593" s="3">
        <v>44955</v>
      </c>
      <c r="B593" t="s">
        <v>1</v>
      </c>
      <c r="C593">
        <v>1</v>
      </c>
      <c r="D593" t="s">
        <v>17</v>
      </c>
      <c r="E593">
        <v>1</v>
      </c>
      <c r="F593" t="s">
        <v>44</v>
      </c>
      <c r="G593">
        <v>4.8600000000000003</v>
      </c>
      <c r="H593">
        <v>216</v>
      </c>
      <c r="I593">
        <v>7</v>
      </c>
      <c r="J593" t="s">
        <v>38</v>
      </c>
      <c r="K593">
        <v>2018</v>
      </c>
      <c r="L593" t="s">
        <v>64</v>
      </c>
    </row>
    <row r="594" spans="1:12" x14ac:dyDescent="0.3">
      <c r="A594" s="3">
        <v>44955</v>
      </c>
      <c r="B594" t="s">
        <v>1</v>
      </c>
      <c r="C594">
        <v>1</v>
      </c>
      <c r="D594" t="s">
        <v>17</v>
      </c>
      <c r="E594">
        <v>1</v>
      </c>
      <c r="F594" t="s">
        <v>43</v>
      </c>
      <c r="G594">
        <v>4.8600000000000003</v>
      </c>
      <c r="H594">
        <v>192</v>
      </c>
      <c r="I594">
        <v>7</v>
      </c>
      <c r="J594" t="s">
        <v>38</v>
      </c>
      <c r="K594">
        <v>2018</v>
      </c>
      <c r="L594" t="s">
        <v>64</v>
      </c>
    </row>
    <row r="595" spans="1:12" x14ac:dyDescent="0.3">
      <c r="A595" s="3">
        <v>44955</v>
      </c>
      <c r="B595" t="s">
        <v>1</v>
      </c>
      <c r="C595">
        <v>1</v>
      </c>
      <c r="D595" t="s">
        <v>17</v>
      </c>
      <c r="E595">
        <v>1</v>
      </c>
      <c r="F595" t="s">
        <v>5</v>
      </c>
      <c r="G595">
        <v>5.09</v>
      </c>
      <c r="H595">
        <v>168</v>
      </c>
      <c r="I595">
        <v>7</v>
      </c>
      <c r="J595" t="s">
        <v>38</v>
      </c>
      <c r="K595">
        <v>2018</v>
      </c>
      <c r="L595" t="s">
        <v>64</v>
      </c>
    </row>
    <row r="596" spans="1:12" x14ac:dyDescent="0.3">
      <c r="A596" s="3">
        <v>44955</v>
      </c>
      <c r="B596" t="s">
        <v>1</v>
      </c>
      <c r="C596">
        <v>1</v>
      </c>
      <c r="D596" t="s">
        <v>17</v>
      </c>
      <c r="E596">
        <v>1</v>
      </c>
      <c r="F596" t="s">
        <v>6</v>
      </c>
      <c r="G596">
        <v>5.86</v>
      </c>
      <c r="H596">
        <v>144</v>
      </c>
      <c r="I596">
        <v>7</v>
      </c>
      <c r="J596" t="s">
        <v>38</v>
      </c>
      <c r="K596">
        <v>2018</v>
      </c>
      <c r="L596" t="s">
        <v>64</v>
      </c>
    </row>
    <row r="597" spans="1:12" x14ac:dyDescent="0.3">
      <c r="A597" s="3">
        <v>44955</v>
      </c>
      <c r="B597" t="s">
        <v>1</v>
      </c>
      <c r="C597">
        <v>1</v>
      </c>
      <c r="D597" t="s">
        <v>17</v>
      </c>
      <c r="E597">
        <v>1</v>
      </c>
      <c r="F597" t="s">
        <v>7</v>
      </c>
      <c r="G597">
        <v>6.63</v>
      </c>
      <c r="H597">
        <v>120</v>
      </c>
      <c r="I597">
        <v>7</v>
      </c>
      <c r="J597" t="s">
        <v>38</v>
      </c>
      <c r="K597">
        <v>2018</v>
      </c>
      <c r="L597" t="s">
        <v>64</v>
      </c>
    </row>
    <row r="598" spans="1:12" x14ac:dyDescent="0.3">
      <c r="A598" s="3">
        <v>44955</v>
      </c>
      <c r="B598" t="s">
        <v>1</v>
      </c>
      <c r="C598">
        <v>1</v>
      </c>
      <c r="D598" t="s">
        <v>17</v>
      </c>
      <c r="E598">
        <v>1</v>
      </c>
      <c r="F598" t="s">
        <v>8</v>
      </c>
      <c r="G598">
        <v>7.24</v>
      </c>
      <c r="H598">
        <v>96</v>
      </c>
      <c r="I598">
        <v>7</v>
      </c>
      <c r="J598" t="s">
        <v>38</v>
      </c>
      <c r="K598">
        <v>2018</v>
      </c>
      <c r="L598" t="s">
        <v>64</v>
      </c>
    </row>
    <row r="599" spans="1:12" x14ac:dyDescent="0.3">
      <c r="A599" s="3">
        <v>44955</v>
      </c>
      <c r="B599" t="s">
        <v>1</v>
      </c>
      <c r="C599">
        <v>1</v>
      </c>
      <c r="D599" t="s">
        <v>17</v>
      </c>
      <c r="E599">
        <v>1</v>
      </c>
      <c r="F599" t="s">
        <v>9</v>
      </c>
      <c r="G599">
        <v>8.36</v>
      </c>
      <c r="H599">
        <v>72</v>
      </c>
      <c r="I599">
        <v>7</v>
      </c>
      <c r="J599" t="s">
        <v>38</v>
      </c>
      <c r="K599">
        <v>2018</v>
      </c>
      <c r="L599" t="s">
        <v>64</v>
      </c>
    </row>
    <row r="600" spans="1:12" x14ac:dyDescent="0.3">
      <c r="A600" s="3">
        <v>44955</v>
      </c>
      <c r="B600" t="s">
        <v>1</v>
      </c>
      <c r="C600">
        <v>1</v>
      </c>
      <c r="D600" t="s">
        <v>17</v>
      </c>
      <c r="E600">
        <v>1</v>
      </c>
      <c r="F600" t="s">
        <v>10</v>
      </c>
      <c r="G600">
        <v>10.66</v>
      </c>
      <c r="H600">
        <v>48</v>
      </c>
      <c r="I600">
        <v>7</v>
      </c>
      <c r="J600" t="s">
        <v>38</v>
      </c>
      <c r="K600">
        <v>2018</v>
      </c>
      <c r="L600" t="s">
        <v>64</v>
      </c>
    </row>
    <row r="601" spans="1:12" x14ac:dyDescent="0.3">
      <c r="A601" s="3">
        <v>44955</v>
      </c>
      <c r="B601" t="s">
        <v>1</v>
      </c>
      <c r="C601">
        <v>1</v>
      </c>
      <c r="D601" t="s">
        <v>17</v>
      </c>
      <c r="E601">
        <v>1</v>
      </c>
      <c r="F601" t="s">
        <v>11</v>
      </c>
      <c r="G601">
        <v>13.62</v>
      </c>
      <c r="H601">
        <v>24</v>
      </c>
      <c r="I601">
        <v>7</v>
      </c>
      <c r="J601" t="s">
        <v>38</v>
      </c>
      <c r="K601">
        <v>2018</v>
      </c>
      <c r="L601" t="s">
        <v>64</v>
      </c>
    </row>
    <row r="602" spans="1:12" x14ac:dyDescent="0.3">
      <c r="A602" s="3">
        <v>44955</v>
      </c>
      <c r="B602" t="s">
        <v>1</v>
      </c>
      <c r="C602">
        <v>1</v>
      </c>
      <c r="D602" t="s">
        <v>17</v>
      </c>
      <c r="E602">
        <v>1</v>
      </c>
      <c r="F602" t="s">
        <v>42</v>
      </c>
      <c r="G602">
        <v>13.91</v>
      </c>
      <c r="H602">
        <v>0</v>
      </c>
      <c r="I602">
        <v>7</v>
      </c>
      <c r="J602" t="s">
        <v>38</v>
      </c>
      <c r="K602">
        <v>2018</v>
      </c>
      <c r="L602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4"/>
  <sheetViews>
    <sheetView workbookViewId="0">
      <selection activeCell="H21" sqref="H21"/>
    </sheetView>
  </sheetViews>
  <sheetFormatPr defaultRowHeight="14.4" x14ac:dyDescent="0.3"/>
  <cols>
    <col min="1" max="1" width="17.33203125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7"/>
  <sheetViews>
    <sheetView workbookViewId="0">
      <selection sqref="A1:H1"/>
    </sheetView>
  </sheetViews>
  <sheetFormatPr defaultRowHeight="14.4" x14ac:dyDescent="0.3"/>
  <cols>
    <col min="1" max="1" width="11.5546875" bestFit="1" customWidth="1"/>
    <col min="2" max="2" width="17.5546875" bestFit="1" customWidth="1"/>
    <col min="3" max="3" width="20.6640625" bestFit="1" customWidth="1"/>
    <col min="4" max="4" width="4.33203125" bestFit="1" customWidth="1"/>
    <col min="5" max="5" width="6.88671875" bestFit="1" customWidth="1"/>
    <col min="6" max="6" width="23.21875" bestFit="1" customWidth="1"/>
    <col min="7" max="7" width="5" bestFit="1" customWidth="1"/>
    <col min="8" max="8" width="14.6640625" bestFit="1" customWidth="1"/>
  </cols>
  <sheetData>
    <row r="1" spans="1:8" x14ac:dyDescent="0.3">
      <c r="A1" s="1" t="s">
        <v>18</v>
      </c>
      <c r="B1" s="1" t="s">
        <v>14</v>
      </c>
      <c r="C1" s="1" t="s">
        <v>19</v>
      </c>
      <c r="D1" s="1" t="s">
        <v>4</v>
      </c>
      <c r="E1" s="1" t="s">
        <v>20</v>
      </c>
      <c r="F1" s="1" t="s">
        <v>12</v>
      </c>
      <c r="G1" s="1" t="s">
        <v>13</v>
      </c>
      <c r="H1" s="2" t="s">
        <v>16</v>
      </c>
    </row>
    <row r="2" spans="1:8" x14ac:dyDescent="0.3">
      <c r="A2" s="3">
        <v>42764</v>
      </c>
      <c r="B2" t="s">
        <v>1</v>
      </c>
      <c r="C2">
        <v>1</v>
      </c>
      <c r="D2" t="s">
        <v>17</v>
      </c>
      <c r="E2">
        <v>1</v>
      </c>
      <c r="F2" t="s">
        <v>5</v>
      </c>
      <c r="G2" s="6">
        <v>6.6</v>
      </c>
      <c r="H2">
        <f>24*7</f>
        <v>168</v>
      </c>
    </row>
    <row r="3" spans="1:8" x14ac:dyDescent="0.3">
      <c r="A3" s="3">
        <v>42764</v>
      </c>
      <c r="B3" t="s">
        <v>1</v>
      </c>
      <c r="C3">
        <v>1</v>
      </c>
      <c r="D3" t="s">
        <v>17</v>
      </c>
      <c r="E3">
        <v>1</v>
      </c>
      <c r="F3" t="s">
        <v>6</v>
      </c>
      <c r="G3" s="6">
        <v>6.6</v>
      </c>
      <c r="H3">
        <v>144</v>
      </c>
    </row>
    <row r="4" spans="1:8" x14ac:dyDescent="0.3">
      <c r="A4" s="3">
        <v>42764</v>
      </c>
      <c r="B4" t="s">
        <v>1</v>
      </c>
      <c r="C4">
        <v>1</v>
      </c>
      <c r="D4" t="s">
        <v>17</v>
      </c>
      <c r="E4">
        <v>1</v>
      </c>
      <c r="F4" t="s">
        <v>7</v>
      </c>
      <c r="G4" s="6">
        <v>6.6</v>
      </c>
      <c r="H4">
        <v>120</v>
      </c>
    </row>
    <row r="5" spans="1:8" x14ac:dyDescent="0.3">
      <c r="A5" s="3">
        <v>42764</v>
      </c>
      <c r="B5" t="s">
        <v>1</v>
      </c>
      <c r="C5">
        <v>1</v>
      </c>
      <c r="D5" t="s">
        <v>17</v>
      </c>
      <c r="E5">
        <v>1</v>
      </c>
      <c r="F5" t="s">
        <v>8</v>
      </c>
      <c r="G5" s="6">
        <v>6.6</v>
      </c>
      <c r="H5">
        <v>96</v>
      </c>
    </row>
    <row r="6" spans="1:8" x14ac:dyDescent="0.3">
      <c r="A6" s="3">
        <v>42764</v>
      </c>
      <c r="B6" t="s">
        <v>1</v>
      </c>
      <c r="C6">
        <v>1</v>
      </c>
      <c r="D6" t="s">
        <v>17</v>
      </c>
      <c r="E6">
        <v>1</v>
      </c>
      <c r="F6" t="s">
        <v>9</v>
      </c>
      <c r="G6" s="6">
        <v>6.6</v>
      </c>
      <c r="H6">
        <v>72</v>
      </c>
    </row>
    <row r="7" spans="1:8" x14ac:dyDescent="0.3">
      <c r="A7" s="3">
        <v>42764</v>
      </c>
      <c r="B7" t="s">
        <v>1</v>
      </c>
      <c r="C7">
        <v>1</v>
      </c>
      <c r="D7" t="s">
        <v>17</v>
      </c>
      <c r="E7">
        <v>1</v>
      </c>
      <c r="F7" t="s">
        <v>10</v>
      </c>
      <c r="G7" s="6">
        <v>6.6</v>
      </c>
      <c r="H7">
        <v>48</v>
      </c>
    </row>
    <row r="8" spans="1:8" x14ac:dyDescent="0.3">
      <c r="A8" s="3">
        <v>42764</v>
      </c>
      <c r="B8" t="s">
        <v>1</v>
      </c>
      <c r="C8">
        <v>1</v>
      </c>
      <c r="D8" t="s">
        <v>17</v>
      </c>
      <c r="E8">
        <v>1</v>
      </c>
      <c r="F8" t="s">
        <v>11</v>
      </c>
      <c r="G8" s="6">
        <v>6.6</v>
      </c>
      <c r="H8">
        <v>24</v>
      </c>
    </row>
    <row r="9" spans="1:8" x14ac:dyDescent="0.3">
      <c r="A9" s="3">
        <v>42764</v>
      </c>
      <c r="B9" t="s">
        <v>1</v>
      </c>
      <c r="C9">
        <v>1</v>
      </c>
      <c r="D9" t="s">
        <v>17</v>
      </c>
      <c r="E9">
        <v>1</v>
      </c>
      <c r="F9" t="s">
        <v>15</v>
      </c>
      <c r="G9" s="6">
        <v>6.6</v>
      </c>
      <c r="H9">
        <v>0</v>
      </c>
    </row>
    <row r="10" spans="1:8" x14ac:dyDescent="0.3">
      <c r="A10" s="3">
        <v>43135</v>
      </c>
      <c r="B10" t="s">
        <v>1</v>
      </c>
      <c r="C10">
        <v>1</v>
      </c>
      <c r="D10" t="s">
        <v>17</v>
      </c>
      <c r="E10">
        <v>1</v>
      </c>
      <c r="F10" t="s">
        <v>46</v>
      </c>
      <c r="G10">
        <v>4.97</v>
      </c>
      <c r="H10">
        <v>264</v>
      </c>
    </row>
    <row r="11" spans="1:8" x14ac:dyDescent="0.3">
      <c r="A11" s="3">
        <v>43135</v>
      </c>
      <c r="B11" t="s">
        <v>1</v>
      </c>
      <c r="C11">
        <v>1</v>
      </c>
      <c r="D11" t="s">
        <v>17</v>
      </c>
      <c r="E11">
        <v>1</v>
      </c>
      <c r="F11" t="s">
        <v>45</v>
      </c>
      <c r="G11">
        <v>5.0999999999999996</v>
      </c>
      <c r="H11">
        <v>240</v>
      </c>
    </row>
    <row r="12" spans="1:8" x14ac:dyDescent="0.3">
      <c r="A12" s="3">
        <v>43135</v>
      </c>
      <c r="B12" t="s">
        <v>1</v>
      </c>
      <c r="C12">
        <v>1</v>
      </c>
      <c r="D12" t="s">
        <v>17</v>
      </c>
      <c r="E12">
        <v>1</v>
      </c>
      <c r="F12" t="s">
        <v>44</v>
      </c>
      <c r="G12">
        <v>5.09</v>
      </c>
      <c r="H12">
        <v>216</v>
      </c>
    </row>
    <row r="13" spans="1:8" x14ac:dyDescent="0.3">
      <c r="A13" s="3">
        <v>43135</v>
      </c>
      <c r="B13" t="s">
        <v>1</v>
      </c>
      <c r="C13">
        <v>1</v>
      </c>
      <c r="D13" t="s">
        <v>17</v>
      </c>
      <c r="E13">
        <v>1</v>
      </c>
      <c r="F13" t="s">
        <v>43</v>
      </c>
      <c r="G13">
        <v>5.0999999999999996</v>
      </c>
      <c r="H13">
        <v>192</v>
      </c>
    </row>
    <row r="14" spans="1:8" x14ac:dyDescent="0.3">
      <c r="A14" s="3">
        <v>43135</v>
      </c>
      <c r="B14" t="s">
        <v>1</v>
      </c>
      <c r="C14">
        <v>1</v>
      </c>
      <c r="D14" t="s">
        <v>17</v>
      </c>
      <c r="E14">
        <v>1</v>
      </c>
      <c r="F14" t="s">
        <v>5</v>
      </c>
      <c r="G14">
        <v>5.28</v>
      </c>
      <c r="H14">
        <v>168</v>
      </c>
    </row>
    <row r="15" spans="1:8" x14ac:dyDescent="0.3">
      <c r="A15" s="3">
        <v>43135</v>
      </c>
      <c r="B15" t="s">
        <v>1</v>
      </c>
      <c r="C15">
        <v>1</v>
      </c>
      <c r="D15" t="s">
        <v>17</v>
      </c>
      <c r="E15">
        <v>1</v>
      </c>
      <c r="F15" t="s">
        <v>6</v>
      </c>
      <c r="G15">
        <v>5.93</v>
      </c>
      <c r="H15">
        <v>144</v>
      </c>
    </row>
    <row r="16" spans="1:8" x14ac:dyDescent="0.3">
      <c r="A16" s="3">
        <v>43135</v>
      </c>
      <c r="B16" t="s">
        <v>1</v>
      </c>
      <c r="C16">
        <v>1</v>
      </c>
      <c r="D16" t="s">
        <v>17</v>
      </c>
      <c r="E16">
        <v>1</v>
      </c>
      <c r="F16" t="s">
        <v>7</v>
      </c>
      <c r="G16">
        <v>6.58</v>
      </c>
      <c r="H16">
        <v>120</v>
      </c>
    </row>
    <row r="17" spans="1:8" x14ac:dyDescent="0.3">
      <c r="A17" s="3">
        <v>43135</v>
      </c>
      <c r="B17" t="s">
        <v>1</v>
      </c>
      <c r="C17">
        <v>1</v>
      </c>
      <c r="D17" t="s">
        <v>17</v>
      </c>
      <c r="E17">
        <v>1</v>
      </c>
      <c r="F17" t="s">
        <v>8</v>
      </c>
      <c r="G17">
        <v>7.09</v>
      </c>
      <c r="H17">
        <v>96</v>
      </c>
    </row>
    <row r="18" spans="1:8" x14ac:dyDescent="0.3">
      <c r="A18" s="3">
        <v>43135</v>
      </c>
      <c r="B18" t="s">
        <v>1</v>
      </c>
      <c r="C18">
        <v>1</v>
      </c>
      <c r="D18" t="s">
        <v>17</v>
      </c>
      <c r="E18">
        <v>1</v>
      </c>
      <c r="F18" t="s">
        <v>9</v>
      </c>
      <c r="G18">
        <v>8.0399999999999991</v>
      </c>
      <c r="H18">
        <v>72</v>
      </c>
    </row>
    <row r="19" spans="1:8" x14ac:dyDescent="0.3">
      <c r="A19" s="3">
        <v>43135</v>
      </c>
      <c r="B19" t="s">
        <v>1</v>
      </c>
      <c r="C19">
        <v>1</v>
      </c>
      <c r="D19" t="s">
        <v>17</v>
      </c>
      <c r="E19">
        <v>1</v>
      </c>
      <c r="F19" t="s">
        <v>10</v>
      </c>
      <c r="G19">
        <v>9.9700000000000006</v>
      </c>
      <c r="H19">
        <v>48</v>
      </c>
    </row>
    <row r="20" spans="1:8" x14ac:dyDescent="0.3">
      <c r="A20" s="3">
        <v>43135</v>
      </c>
      <c r="B20" t="s">
        <v>1</v>
      </c>
      <c r="C20">
        <v>1</v>
      </c>
      <c r="D20" t="s">
        <v>17</v>
      </c>
      <c r="E20">
        <v>1</v>
      </c>
      <c r="F20" t="s">
        <v>11</v>
      </c>
      <c r="G20">
        <v>12.47</v>
      </c>
      <c r="H20">
        <v>24</v>
      </c>
    </row>
    <row r="21" spans="1:8" x14ac:dyDescent="0.3">
      <c r="A21" s="3">
        <v>43135</v>
      </c>
      <c r="B21" t="s">
        <v>1</v>
      </c>
      <c r="C21">
        <v>1</v>
      </c>
      <c r="D21" t="s">
        <v>17</v>
      </c>
      <c r="E21">
        <v>1</v>
      </c>
      <c r="F21" t="s">
        <v>42</v>
      </c>
      <c r="G21">
        <v>12.71</v>
      </c>
      <c r="H21">
        <v>0</v>
      </c>
    </row>
    <row r="22" spans="1:8" x14ac:dyDescent="0.3">
      <c r="A22" s="3">
        <v>43499</v>
      </c>
      <c r="B22" t="s">
        <v>1</v>
      </c>
      <c r="C22">
        <v>1</v>
      </c>
      <c r="D22" t="s">
        <v>17</v>
      </c>
      <c r="E22">
        <v>1</v>
      </c>
      <c r="F22" t="s">
        <v>46</v>
      </c>
      <c r="G22">
        <v>5.1100000000000003</v>
      </c>
      <c r="H22">
        <v>264</v>
      </c>
    </row>
    <row r="23" spans="1:8" x14ac:dyDescent="0.3">
      <c r="A23" s="3">
        <v>43499</v>
      </c>
      <c r="B23" t="s">
        <v>1</v>
      </c>
      <c r="C23">
        <v>1</v>
      </c>
      <c r="D23" t="s">
        <v>17</v>
      </c>
      <c r="E23">
        <v>1</v>
      </c>
      <c r="F23" t="s">
        <v>45</v>
      </c>
      <c r="G23">
        <v>5.25</v>
      </c>
      <c r="H23">
        <v>240</v>
      </c>
    </row>
    <row r="24" spans="1:8" x14ac:dyDescent="0.3">
      <c r="A24" s="3">
        <v>43499</v>
      </c>
      <c r="B24" t="s">
        <v>1</v>
      </c>
      <c r="C24">
        <v>1</v>
      </c>
      <c r="D24" t="s">
        <v>17</v>
      </c>
      <c r="E24">
        <v>1</v>
      </c>
      <c r="F24" t="s">
        <v>44</v>
      </c>
      <c r="G24">
        <v>5.23</v>
      </c>
      <c r="H24">
        <v>216</v>
      </c>
    </row>
    <row r="25" spans="1:8" x14ac:dyDescent="0.3">
      <c r="A25" s="3">
        <v>43499</v>
      </c>
      <c r="B25" t="s">
        <v>1</v>
      </c>
      <c r="C25">
        <v>1</v>
      </c>
      <c r="D25" t="s">
        <v>17</v>
      </c>
      <c r="E25">
        <v>1</v>
      </c>
      <c r="F25" t="s">
        <v>43</v>
      </c>
      <c r="G25">
        <v>5.24</v>
      </c>
      <c r="H25">
        <v>192</v>
      </c>
    </row>
    <row r="26" spans="1:8" x14ac:dyDescent="0.3">
      <c r="A26" s="3">
        <v>43499</v>
      </c>
      <c r="B26" t="s">
        <v>1</v>
      </c>
      <c r="C26">
        <v>1</v>
      </c>
      <c r="D26" t="s">
        <v>17</v>
      </c>
      <c r="E26">
        <v>1</v>
      </c>
      <c r="F26" t="s">
        <v>5</v>
      </c>
      <c r="G26">
        <v>5.43</v>
      </c>
      <c r="H26">
        <v>168</v>
      </c>
    </row>
    <row r="27" spans="1:8" x14ac:dyDescent="0.3">
      <c r="A27" s="3">
        <v>43499</v>
      </c>
      <c r="B27" t="s">
        <v>1</v>
      </c>
      <c r="C27">
        <v>1</v>
      </c>
      <c r="D27" t="s">
        <v>17</v>
      </c>
      <c r="E27">
        <v>1</v>
      </c>
      <c r="F27" t="s">
        <v>6</v>
      </c>
      <c r="G27">
        <v>6.1</v>
      </c>
      <c r="H27">
        <v>144</v>
      </c>
    </row>
    <row r="28" spans="1:8" x14ac:dyDescent="0.3">
      <c r="A28" s="3">
        <v>43499</v>
      </c>
      <c r="B28" t="s">
        <v>1</v>
      </c>
      <c r="C28">
        <v>1</v>
      </c>
      <c r="D28" t="s">
        <v>17</v>
      </c>
      <c r="E28">
        <v>1</v>
      </c>
      <c r="F28" t="s">
        <v>7</v>
      </c>
      <c r="G28">
        <v>6.78</v>
      </c>
      <c r="H28">
        <v>120</v>
      </c>
    </row>
    <row r="29" spans="1:8" x14ac:dyDescent="0.3">
      <c r="A29" s="3">
        <v>43499</v>
      </c>
      <c r="B29" t="s">
        <v>1</v>
      </c>
      <c r="C29">
        <v>1</v>
      </c>
      <c r="D29" t="s">
        <v>17</v>
      </c>
      <c r="E29">
        <v>1</v>
      </c>
      <c r="F29" t="s">
        <v>8</v>
      </c>
      <c r="G29">
        <v>7.31</v>
      </c>
      <c r="H29">
        <v>96</v>
      </c>
    </row>
    <row r="30" spans="1:8" x14ac:dyDescent="0.3">
      <c r="A30" s="3">
        <v>43499</v>
      </c>
      <c r="B30" t="s">
        <v>1</v>
      </c>
      <c r="C30">
        <v>1</v>
      </c>
      <c r="D30" t="s">
        <v>17</v>
      </c>
      <c r="E30">
        <v>1</v>
      </c>
      <c r="F30" t="s">
        <v>9</v>
      </c>
      <c r="G30">
        <v>8.2899999999999991</v>
      </c>
      <c r="H30">
        <v>72</v>
      </c>
    </row>
    <row r="31" spans="1:8" x14ac:dyDescent="0.3">
      <c r="A31" s="3">
        <v>43499</v>
      </c>
      <c r="B31" t="s">
        <v>1</v>
      </c>
      <c r="C31">
        <v>1</v>
      </c>
      <c r="D31" t="s">
        <v>17</v>
      </c>
      <c r="E31">
        <v>1</v>
      </c>
      <c r="F31" t="s">
        <v>10</v>
      </c>
      <c r="G31">
        <v>10.29</v>
      </c>
      <c r="H31">
        <v>48</v>
      </c>
    </row>
    <row r="32" spans="1:8" x14ac:dyDescent="0.3">
      <c r="A32" s="3">
        <v>43499</v>
      </c>
      <c r="B32" t="s">
        <v>1</v>
      </c>
      <c r="C32">
        <v>1</v>
      </c>
      <c r="D32" t="s">
        <v>17</v>
      </c>
      <c r="E32">
        <v>1</v>
      </c>
      <c r="F32" t="s">
        <v>11</v>
      </c>
      <c r="G32">
        <v>12.87</v>
      </c>
      <c r="H32">
        <v>24</v>
      </c>
    </row>
    <row r="33" spans="1:8" x14ac:dyDescent="0.3">
      <c r="A33" s="3">
        <v>43499</v>
      </c>
      <c r="B33" t="s">
        <v>1</v>
      </c>
      <c r="C33">
        <v>1</v>
      </c>
      <c r="D33" t="s">
        <v>17</v>
      </c>
      <c r="E33">
        <v>1</v>
      </c>
      <c r="F33" t="s">
        <v>42</v>
      </c>
      <c r="G33">
        <v>13.12</v>
      </c>
      <c r="H33">
        <v>0</v>
      </c>
    </row>
    <row r="34" spans="1:8" x14ac:dyDescent="0.3">
      <c r="A34" s="3">
        <v>43863</v>
      </c>
      <c r="B34" t="s">
        <v>1</v>
      </c>
      <c r="C34">
        <v>1</v>
      </c>
      <c r="D34" t="s">
        <v>17</v>
      </c>
      <c r="E34">
        <v>1</v>
      </c>
      <c r="F34" t="s">
        <v>46</v>
      </c>
      <c r="G34">
        <v>5.25</v>
      </c>
      <c r="H34">
        <v>264</v>
      </c>
    </row>
    <row r="35" spans="1:8" x14ac:dyDescent="0.3">
      <c r="A35" s="3">
        <v>43863</v>
      </c>
      <c r="B35" t="s">
        <v>1</v>
      </c>
      <c r="C35">
        <v>1</v>
      </c>
      <c r="D35" t="s">
        <v>17</v>
      </c>
      <c r="E35">
        <v>1</v>
      </c>
      <c r="F35" t="s">
        <v>45</v>
      </c>
      <c r="G35">
        <v>5.39</v>
      </c>
      <c r="H35">
        <v>240</v>
      </c>
    </row>
    <row r="36" spans="1:8" x14ac:dyDescent="0.3">
      <c r="A36" s="3">
        <v>43863</v>
      </c>
      <c r="B36" t="s">
        <v>1</v>
      </c>
      <c r="C36">
        <v>1</v>
      </c>
      <c r="D36" t="s">
        <v>17</v>
      </c>
      <c r="E36">
        <v>1</v>
      </c>
      <c r="F36" t="s">
        <v>44</v>
      </c>
      <c r="G36">
        <v>5.38</v>
      </c>
      <c r="H36">
        <v>216</v>
      </c>
    </row>
    <row r="37" spans="1:8" x14ac:dyDescent="0.3">
      <c r="A37" s="3">
        <v>43863</v>
      </c>
      <c r="B37" t="s">
        <v>1</v>
      </c>
      <c r="C37">
        <v>1</v>
      </c>
      <c r="D37" t="s">
        <v>17</v>
      </c>
      <c r="E37">
        <v>1</v>
      </c>
      <c r="F37" t="s">
        <v>43</v>
      </c>
      <c r="G37">
        <v>5.39</v>
      </c>
      <c r="H37">
        <v>192</v>
      </c>
    </row>
    <row r="38" spans="1:8" x14ac:dyDescent="0.3">
      <c r="A38" s="3">
        <v>43863</v>
      </c>
      <c r="B38" t="s">
        <v>1</v>
      </c>
      <c r="C38">
        <v>1</v>
      </c>
      <c r="D38" t="s">
        <v>17</v>
      </c>
      <c r="E38">
        <v>1</v>
      </c>
      <c r="F38" t="s">
        <v>5</v>
      </c>
      <c r="G38">
        <v>5.59</v>
      </c>
      <c r="H38">
        <v>168</v>
      </c>
    </row>
    <row r="39" spans="1:8" x14ac:dyDescent="0.3">
      <c r="A39" s="3">
        <v>43863</v>
      </c>
      <c r="B39" t="s">
        <v>1</v>
      </c>
      <c r="C39">
        <v>1</v>
      </c>
      <c r="D39" t="s">
        <v>17</v>
      </c>
      <c r="E39">
        <v>1</v>
      </c>
      <c r="F39" t="s">
        <v>6</v>
      </c>
      <c r="G39">
        <v>6.28</v>
      </c>
      <c r="H39">
        <v>144</v>
      </c>
    </row>
    <row r="40" spans="1:8" x14ac:dyDescent="0.3">
      <c r="A40" s="3">
        <v>43863</v>
      </c>
      <c r="B40" t="s">
        <v>1</v>
      </c>
      <c r="C40">
        <v>1</v>
      </c>
      <c r="D40" t="s">
        <v>17</v>
      </c>
      <c r="E40">
        <v>1</v>
      </c>
      <c r="F40" t="s">
        <v>7</v>
      </c>
      <c r="G40">
        <v>6.98</v>
      </c>
      <c r="H40">
        <v>120</v>
      </c>
    </row>
    <row r="41" spans="1:8" x14ac:dyDescent="0.3">
      <c r="A41" s="3">
        <v>43863</v>
      </c>
      <c r="B41" t="s">
        <v>1</v>
      </c>
      <c r="C41">
        <v>1</v>
      </c>
      <c r="D41" t="s">
        <v>17</v>
      </c>
      <c r="E41">
        <v>1</v>
      </c>
      <c r="F41" t="s">
        <v>8</v>
      </c>
      <c r="G41">
        <v>7.53</v>
      </c>
      <c r="H41">
        <v>96</v>
      </c>
    </row>
    <row r="42" spans="1:8" x14ac:dyDescent="0.3">
      <c r="A42" s="3">
        <v>43863</v>
      </c>
      <c r="B42" t="s">
        <v>1</v>
      </c>
      <c r="C42">
        <v>1</v>
      </c>
      <c r="D42" t="s">
        <v>17</v>
      </c>
      <c r="E42">
        <v>1</v>
      </c>
      <c r="F42" t="s">
        <v>9</v>
      </c>
      <c r="G42">
        <v>8.5399999999999991</v>
      </c>
      <c r="H42">
        <v>72</v>
      </c>
    </row>
    <row r="43" spans="1:8" x14ac:dyDescent="0.3">
      <c r="A43" s="3">
        <v>43863</v>
      </c>
      <c r="B43" t="s">
        <v>1</v>
      </c>
      <c r="C43">
        <v>1</v>
      </c>
      <c r="D43" t="s">
        <v>17</v>
      </c>
      <c r="E43">
        <v>1</v>
      </c>
      <c r="F43" t="s">
        <v>10</v>
      </c>
      <c r="G43">
        <v>10.61</v>
      </c>
      <c r="H43">
        <v>48</v>
      </c>
    </row>
    <row r="44" spans="1:8" x14ac:dyDescent="0.3">
      <c r="A44" s="3">
        <v>43863</v>
      </c>
      <c r="B44" t="s">
        <v>1</v>
      </c>
      <c r="C44">
        <v>1</v>
      </c>
      <c r="D44" t="s">
        <v>17</v>
      </c>
      <c r="E44">
        <v>1</v>
      </c>
      <c r="F44" t="s">
        <v>11</v>
      </c>
      <c r="G44">
        <v>13.28</v>
      </c>
      <c r="H44">
        <v>24</v>
      </c>
    </row>
    <row r="45" spans="1:8" x14ac:dyDescent="0.3">
      <c r="A45" s="3">
        <v>43863</v>
      </c>
      <c r="B45" t="s">
        <v>1</v>
      </c>
      <c r="C45">
        <v>1</v>
      </c>
      <c r="D45" t="s">
        <v>17</v>
      </c>
      <c r="E45">
        <v>1</v>
      </c>
      <c r="F45" t="s">
        <v>42</v>
      </c>
      <c r="G45">
        <v>13.55</v>
      </c>
      <c r="H45">
        <v>0</v>
      </c>
    </row>
    <row r="46" spans="1:8" x14ac:dyDescent="0.3">
      <c r="A46" s="3">
        <v>44227</v>
      </c>
      <c r="B46" t="s">
        <v>1</v>
      </c>
      <c r="C46">
        <v>1</v>
      </c>
      <c r="D46" t="s">
        <v>17</v>
      </c>
      <c r="E46">
        <v>1</v>
      </c>
      <c r="F46" t="s">
        <v>46</v>
      </c>
      <c r="G46">
        <v>5.4</v>
      </c>
      <c r="H46">
        <v>264</v>
      </c>
    </row>
    <row r="47" spans="1:8" x14ac:dyDescent="0.3">
      <c r="A47" s="3">
        <v>44227</v>
      </c>
      <c r="B47" t="s">
        <v>1</v>
      </c>
      <c r="C47">
        <v>1</v>
      </c>
      <c r="D47" t="s">
        <v>17</v>
      </c>
      <c r="E47">
        <v>1</v>
      </c>
      <c r="F47" t="s">
        <v>45</v>
      </c>
      <c r="G47">
        <v>5.55</v>
      </c>
      <c r="H47">
        <v>240</v>
      </c>
    </row>
    <row r="48" spans="1:8" x14ac:dyDescent="0.3">
      <c r="A48" s="3">
        <v>44227</v>
      </c>
      <c r="B48" t="s">
        <v>1</v>
      </c>
      <c r="C48">
        <v>1</v>
      </c>
      <c r="D48" t="s">
        <v>17</v>
      </c>
      <c r="E48">
        <v>1</v>
      </c>
      <c r="F48" t="s">
        <v>44</v>
      </c>
      <c r="G48">
        <v>5.53</v>
      </c>
      <c r="H48">
        <v>216</v>
      </c>
    </row>
    <row r="49" spans="1:8" x14ac:dyDescent="0.3">
      <c r="A49" s="3">
        <v>44227</v>
      </c>
      <c r="B49" t="s">
        <v>1</v>
      </c>
      <c r="C49">
        <v>1</v>
      </c>
      <c r="D49" t="s">
        <v>17</v>
      </c>
      <c r="E49">
        <v>1</v>
      </c>
      <c r="F49" t="s">
        <v>43</v>
      </c>
      <c r="G49">
        <v>5.54</v>
      </c>
      <c r="H49">
        <v>192</v>
      </c>
    </row>
    <row r="50" spans="1:8" x14ac:dyDescent="0.3">
      <c r="A50" s="3">
        <v>44227</v>
      </c>
      <c r="B50" t="s">
        <v>1</v>
      </c>
      <c r="C50">
        <v>1</v>
      </c>
      <c r="D50" t="s">
        <v>17</v>
      </c>
      <c r="E50">
        <v>1</v>
      </c>
      <c r="F50" t="s">
        <v>5</v>
      </c>
      <c r="G50">
        <v>5.75</v>
      </c>
      <c r="H50">
        <v>168</v>
      </c>
    </row>
    <row r="51" spans="1:8" x14ac:dyDescent="0.3">
      <c r="A51" s="3">
        <v>44227</v>
      </c>
      <c r="B51" t="s">
        <v>1</v>
      </c>
      <c r="C51">
        <v>1</v>
      </c>
      <c r="D51" t="s">
        <v>17</v>
      </c>
      <c r="E51">
        <v>1</v>
      </c>
      <c r="F51" t="s">
        <v>6</v>
      </c>
      <c r="G51">
        <v>6.47</v>
      </c>
      <c r="H51">
        <v>144</v>
      </c>
    </row>
    <row r="52" spans="1:8" x14ac:dyDescent="0.3">
      <c r="A52" s="3">
        <v>44227</v>
      </c>
      <c r="B52" t="s">
        <v>1</v>
      </c>
      <c r="C52">
        <v>1</v>
      </c>
      <c r="D52" t="s">
        <v>17</v>
      </c>
      <c r="E52">
        <v>1</v>
      </c>
      <c r="F52" t="s">
        <v>7</v>
      </c>
      <c r="G52">
        <v>7.19</v>
      </c>
      <c r="H52">
        <v>120</v>
      </c>
    </row>
    <row r="53" spans="1:8" x14ac:dyDescent="0.3">
      <c r="A53" s="3">
        <v>44227</v>
      </c>
      <c r="B53" t="s">
        <v>1</v>
      </c>
      <c r="C53">
        <v>1</v>
      </c>
      <c r="D53" t="s">
        <v>17</v>
      </c>
      <c r="E53">
        <v>1</v>
      </c>
      <c r="F53" t="s">
        <v>8</v>
      </c>
      <c r="G53">
        <v>7.76</v>
      </c>
      <c r="H53">
        <v>96</v>
      </c>
    </row>
    <row r="54" spans="1:8" x14ac:dyDescent="0.3">
      <c r="A54" s="3">
        <v>44227</v>
      </c>
      <c r="B54" t="s">
        <v>1</v>
      </c>
      <c r="C54">
        <v>1</v>
      </c>
      <c r="D54" t="s">
        <v>17</v>
      </c>
      <c r="E54">
        <v>1</v>
      </c>
      <c r="F54" t="s">
        <v>9</v>
      </c>
      <c r="G54">
        <v>8.81</v>
      </c>
      <c r="H54">
        <v>72</v>
      </c>
    </row>
    <row r="55" spans="1:8" x14ac:dyDescent="0.3">
      <c r="A55" s="3">
        <v>44227</v>
      </c>
      <c r="B55" t="s">
        <v>1</v>
      </c>
      <c r="C55">
        <v>1</v>
      </c>
      <c r="D55" t="s">
        <v>17</v>
      </c>
      <c r="E55">
        <v>1</v>
      </c>
      <c r="F55" t="s">
        <v>10</v>
      </c>
      <c r="G55">
        <v>10.95</v>
      </c>
      <c r="H55">
        <v>48</v>
      </c>
    </row>
    <row r="56" spans="1:8" x14ac:dyDescent="0.3">
      <c r="A56" s="3">
        <v>44227</v>
      </c>
      <c r="B56" t="s">
        <v>1</v>
      </c>
      <c r="C56">
        <v>1</v>
      </c>
      <c r="D56" t="s">
        <v>17</v>
      </c>
      <c r="E56">
        <v>1</v>
      </c>
      <c r="F56" t="s">
        <v>11</v>
      </c>
      <c r="G56">
        <v>13.71</v>
      </c>
      <c r="H56">
        <v>24</v>
      </c>
    </row>
    <row r="57" spans="1:8" x14ac:dyDescent="0.3">
      <c r="A57" s="3">
        <v>44227</v>
      </c>
      <c r="B57" t="s">
        <v>1</v>
      </c>
      <c r="C57">
        <v>1</v>
      </c>
      <c r="D57" t="s">
        <v>17</v>
      </c>
      <c r="E57">
        <v>1</v>
      </c>
      <c r="F57" t="s">
        <v>42</v>
      </c>
      <c r="G57">
        <v>13.99</v>
      </c>
      <c r="H57">
        <v>0</v>
      </c>
    </row>
    <row r="58" spans="1:8" x14ac:dyDescent="0.3">
      <c r="A58" s="3">
        <v>44591</v>
      </c>
      <c r="B58" t="s">
        <v>1</v>
      </c>
      <c r="C58">
        <v>1</v>
      </c>
      <c r="D58" t="s">
        <v>17</v>
      </c>
      <c r="E58">
        <v>1</v>
      </c>
      <c r="F58" t="s">
        <v>46</v>
      </c>
      <c r="G58">
        <v>5.55</v>
      </c>
      <c r="H58">
        <v>264</v>
      </c>
    </row>
    <row r="59" spans="1:8" x14ac:dyDescent="0.3">
      <c r="A59" s="3">
        <v>44591</v>
      </c>
      <c r="B59" t="s">
        <v>1</v>
      </c>
      <c r="C59">
        <v>1</v>
      </c>
      <c r="D59" t="s">
        <v>17</v>
      </c>
      <c r="E59">
        <v>1</v>
      </c>
      <c r="F59" t="s">
        <v>45</v>
      </c>
      <c r="G59">
        <v>5.71</v>
      </c>
      <c r="H59">
        <v>240</v>
      </c>
    </row>
    <row r="60" spans="1:8" x14ac:dyDescent="0.3">
      <c r="A60" s="3">
        <v>44591</v>
      </c>
      <c r="B60" t="s">
        <v>1</v>
      </c>
      <c r="C60">
        <v>1</v>
      </c>
      <c r="D60" t="s">
        <v>17</v>
      </c>
      <c r="E60">
        <v>1</v>
      </c>
      <c r="F60" t="s">
        <v>44</v>
      </c>
      <c r="G60">
        <v>5.69</v>
      </c>
      <c r="H60">
        <v>216</v>
      </c>
    </row>
    <row r="61" spans="1:8" x14ac:dyDescent="0.3">
      <c r="A61" s="3">
        <v>44591</v>
      </c>
      <c r="B61" t="s">
        <v>1</v>
      </c>
      <c r="C61">
        <v>1</v>
      </c>
      <c r="D61" t="s">
        <v>17</v>
      </c>
      <c r="E61">
        <v>1</v>
      </c>
      <c r="F61" t="s">
        <v>43</v>
      </c>
      <c r="G61">
        <v>5.7</v>
      </c>
      <c r="H61">
        <v>192</v>
      </c>
    </row>
    <row r="62" spans="1:8" x14ac:dyDescent="0.3">
      <c r="A62" s="3">
        <v>44591</v>
      </c>
      <c r="B62" t="s">
        <v>1</v>
      </c>
      <c r="C62">
        <v>1</v>
      </c>
      <c r="D62" t="s">
        <v>17</v>
      </c>
      <c r="E62">
        <v>1</v>
      </c>
      <c r="F62" t="s">
        <v>5</v>
      </c>
      <c r="G62">
        <v>5.91</v>
      </c>
      <c r="H62">
        <v>168</v>
      </c>
    </row>
    <row r="63" spans="1:8" x14ac:dyDescent="0.3">
      <c r="A63" s="3">
        <v>44591</v>
      </c>
      <c r="B63" t="s">
        <v>1</v>
      </c>
      <c r="C63">
        <v>1</v>
      </c>
      <c r="D63" t="s">
        <v>17</v>
      </c>
      <c r="E63">
        <v>1</v>
      </c>
      <c r="F63" t="s">
        <v>6</v>
      </c>
      <c r="G63">
        <v>6.66</v>
      </c>
      <c r="H63">
        <v>144</v>
      </c>
    </row>
    <row r="64" spans="1:8" x14ac:dyDescent="0.3">
      <c r="A64" s="3">
        <v>44591</v>
      </c>
      <c r="B64" t="s">
        <v>1</v>
      </c>
      <c r="C64">
        <v>1</v>
      </c>
      <c r="D64" t="s">
        <v>17</v>
      </c>
      <c r="E64">
        <v>1</v>
      </c>
      <c r="F64" t="s">
        <v>7</v>
      </c>
      <c r="G64">
        <v>7.41</v>
      </c>
      <c r="H64">
        <v>120</v>
      </c>
    </row>
    <row r="65" spans="1:8" x14ac:dyDescent="0.3">
      <c r="A65" s="3">
        <v>44591</v>
      </c>
      <c r="B65" t="s">
        <v>1</v>
      </c>
      <c r="C65">
        <v>1</v>
      </c>
      <c r="D65" t="s">
        <v>17</v>
      </c>
      <c r="E65">
        <v>1</v>
      </c>
      <c r="F65" t="s">
        <v>8</v>
      </c>
      <c r="G65">
        <v>7.99</v>
      </c>
      <c r="H65">
        <v>96</v>
      </c>
    </row>
    <row r="66" spans="1:8" x14ac:dyDescent="0.3">
      <c r="A66" s="3">
        <v>44591</v>
      </c>
      <c r="B66" t="s">
        <v>1</v>
      </c>
      <c r="C66">
        <v>1</v>
      </c>
      <c r="D66" t="s">
        <v>17</v>
      </c>
      <c r="E66">
        <v>1</v>
      </c>
      <c r="F66" t="s">
        <v>9</v>
      </c>
      <c r="G66">
        <v>9.08</v>
      </c>
      <c r="H66">
        <v>72</v>
      </c>
    </row>
    <row r="67" spans="1:8" x14ac:dyDescent="0.3">
      <c r="A67" s="3">
        <v>44591</v>
      </c>
      <c r="B67" t="s">
        <v>1</v>
      </c>
      <c r="C67">
        <v>1</v>
      </c>
      <c r="D67" t="s">
        <v>17</v>
      </c>
      <c r="E67">
        <v>1</v>
      </c>
      <c r="F67" t="s">
        <v>10</v>
      </c>
      <c r="G67">
        <v>11.3</v>
      </c>
      <c r="H67">
        <v>48</v>
      </c>
    </row>
    <row r="68" spans="1:8" x14ac:dyDescent="0.3">
      <c r="A68" s="3">
        <v>44591</v>
      </c>
      <c r="B68" t="s">
        <v>1</v>
      </c>
      <c r="C68">
        <v>1</v>
      </c>
      <c r="D68" t="s">
        <v>17</v>
      </c>
      <c r="E68">
        <v>1</v>
      </c>
      <c r="F68" t="s">
        <v>11</v>
      </c>
      <c r="G68">
        <v>14.16</v>
      </c>
      <c r="H68">
        <v>24</v>
      </c>
    </row>
    <row r="69" spans="1:8" x14ac:dyDescent="0.3">
      <c r="A69" s="3">
        <v>44591</v>
      </c>
      <c r="B69" t="s">
        <v>1</v>
      </c>
      <c r="C69">
        <v>1</v>
      </c>
      <c r="D69" t="s">
        <v>17</v>
      </c>
      <c r="E69">
        <v>1</v>
      </c>
      <c r="F69" t="s">
        <v>42</v>
      </c>
      <c r="G69">
        <v>14.44</v>
      </c>
      <c r="H69">
        <v>0</v>
      </c>
    </row>
    <row r="70" spans="1:8" x14ac:dyDescent="0.3">
      <c r="A70" s="3">
        <v>44955</v>
      </c>
      <c r="B70" t="s">
        <v>1</v>
      </c>
      <c r="C70">
        <v>1</v>
      </c>
      <c r="D70" t="s">
        <v>17</v>
      </c>
      <c r="E70">
        <v>1</v>
      </c>
      <c r="F70" t="s">
        <v>46</v>
      </c>
      <c r="G70">
        <v>5.71</v>
      </c>
      <c r="H70">
        <v>264</v>
      </c>
    </row>
    <row r="71" spans="1:8" x14ac:dyDescent="0.3">
      <c r="A71" s="3">
        <v>44955</v>
      </c>
      <c r="B71" t="s">
        <v>1</v>
      </c>
      <c r="C71">
        <v>1</v>
      </c>
      <c r="D71" t="s">
        <v>17</v>
      </c>
      <c r="E71">
        <v>1</v>
      </c>
      <c r="F71" t="s">
        <v>45</v>
      </c>
      <c r="G71">
        <v>5.87</v>
      </c>
      <c r="H71">
        <v>240</v>
      </c>
    </row>
    <row r="72" spans="1:8" x14ac:dyDescent="0.3">
      <c r="A72" s="3">
        <v>44955</v>
      </c>
      <c r="B72" t="s">
        <v>1</v>
      </c>
      <c r="C72">
        <v>1</v>
      </c>
      <c r="D72" t="s">
        <v>17</v>
      </c>
      <c r="E72">
        <v>1</v>
      </c>
      <c r="F72" t="s">
        <v>44</v>
      </c>
      <c r="G72">
        <v>5.86</v>
      </c>
      <c r="H72">
        <v>216</v>
      </c>
    </row>
    <row r="73" spans="1:8" x14ac:dyDescent="0.3">
      <c r="A73" s="3">
        <v>44955</v>
      </c>
      <c r="B73" t="s">
        <v>1</v>
      </c>
      <c r="C73">
        <v>1</v>
      </c>
      <c r="D73" t="s">
        <v>17</v>
      </c>
      <c r="E73">
        <v>1</v>
      </c>
      <c r="F73" t="s">
        <v>43</v>
      </c>
      <c r="G73">
        <v>5.86</v>
      </c>
      <c r="H73">
        <v>192</v>
      </c>
    </row>
    <row r="74" spans="1:8" x14ac:dyDescent="0.3">
      <c r="A74" s="3">
        <v>44955</v>
      </c>
      <c r="B74" t="s">
        <v>1</v>
      </c>
      <c r="C74">
        <v>1</v>
      </c>
      <c r="D74" t="s">
        <v>17</v>
      </c>
      <c r="E74">
        <v>1</v>
      </c>
      <c r="F74" t="s">
        <v>5</v>
      </c>
      <c r="G74">
        <v>6.09</v>
      </c>
      <c r="H74">
        <v>168</v>
      </c>
    </row>
    <row r="75" spans="1:8" x14ac:dyDescent="0.3">
      <c r="A75" s="3">
        <v>44955</v>
      </c>
      <c r="B75" t="s">
        <v>1</v>
      </c>
      <c r="C75">
        <v>1</v>
      </c>
      <c r="D75" t="s">
        <v>17</v>
      </c>
      <c r="E75">
        <v>1</v>
      </c>
      <c r="F75" t="s">
        <v>6</v>
      </c>
      <c r="G75">
        <v>6.86</v>
      </c>
      <c r="H75">
        <v>144</v>
      </c>
    </row>
    <row r="76" spans="1:8" x14ac:dyDescent="0.3">
      <c r="A76" s="3">
        <v>44955</v>
      </c>
      <c r="B76" t="s">
        <v>1</v>
      </c>
      <c r="C76">
        <v>1</v>
      </c>
      <c r="D76" t="s">
        <v>17</v>
      </c>
      <c r="E76">
        <v>1</v>
      </c>
      <c r="F76" t="s">
        <v>7</v>
      </c>
      <c r="G76">
        <v>7.63</v>
      </c>
      <c r="H76">
        <v>120</v>
      </c>
    </row>
    <row r="77" spans="1:8" x14ac:dyDescent="0.3">
      <c r="A77" s="3">
        <v>44955</v>
      </c>
      <c r="B77" t="s">
        <v>1</v>
      </c>
      <c r="C77">
        <v>1</v>
      </c>
      <c r="D77" t="s">
        <v>17</v>
      </c>
      <c r="E77">
        <v>1</v>
      </c>
      <c r="F77" t="s">
        <v>8</v>
      </c>
      <c r="G77">
        <v>8.24</v>
      </c>
      <c r="H77">
        <v>96</v>
      </c>
    </row>
    <row r="78" spans="1:8" x14ac:dyDescent="0.3">
      <c r="A78" s="3">
        <v>44955</v>
      </c>
      <c r="B78" t="s">
        <v>1</v>
      </c>
      <c r="C78">
        <v>1</v>
      </c>
      <c r="D78" t="s">
        <v>17</v>
      </c>
      <c r="E78">
        <v>1</v>
      </c>
      <c r="F78" t="s">
        <v>9</v>
      </c>
      <c r="G78">
        <v>9.36</v>
      </c>
      <c r="H78">
        <v>72</v>
      </c>
    </row>
    <row r="79" spans="1:8" x14ac:dyDescent="0.3">
      <c r="A79" s="3">
        <v>44955</v>
      </c>
      <c r="B79" t="s">
        <v>1</v>
      </c>
      <c r="C79">
        <v>1</v>
      </c>
      <c r="D79" t="s">
        <v>17</v>
      </c>
      <c r="E79">
        <v>1</v>
      </c>
      <c r="F79" t="s">
        <v>10</v>
      </c>
      <c r="G79">
        <v>11.66</v>
      </c>
      <c r="H79">
        <v>48</v>
      </c>
    </row>
    <row r="80" spans="1:8" x14ac:dyDescent="0.3">
      <c r="A80" s="3">
        <v>44955</v>
      </c>
      <c r="B80" t="s">
        <v>1</v>
      </c>
      <c r="C80">
        <v>1</v>
      </c>
      <c r="D80" t="s">
        <v>17</v>
      </c>
      <c r="E80">
        <v>1</v>
      </c>
      <c r="F80" t="s">
        <v>11</v>
      </c>
      <c r="G80">
        <v>14.62</v>
      </c>
      <c r="H80">
        <v>24</v>
      </c>
    </row>
    <row r="81" spans="1:8" x14ac:dyDescent="0.3">
      <c r="A81" s="3">
        <v>44955</v>
      </c>
      <c r="B81" t="s">
        <v>1</v>
      </c>
      <c r="C81">
        <v>1</v>
      </c>
      <c r="D81" t="s">
        <v>17</v>
      </c>
      <c r="E81">
        <v>1</v>
      </c>
      <c r="F81" t="s">
        <v>42</v>
      </c>
      <c r="G81">
        <v>14.91</v>
      </c>
      <c r="H81">
        <v>0</v>
      </c>
    </row>
    <row r="82" spans="1:8" x14ac:dyDescent="0.3">
      <c r="A82" s="4"/>
      <c r="B82" s="5"/>
      <c r="C82" s="5"/>
      <c r="D82" s="5"/>
      <c r="E82" s="5"/>
      <c r="F82" s="5"/>
      <c r="G82" s="7"/>
      <c r="H82" s="5"/>
    </row>
    <row r="83" spans="1:8" x14ac:dyDescent="0.3">
      <c r="A83" s="3"/>
      <c r="G83" s="7"/>
    </row>
    <row r="84" spans="1:8" x14ac:dyDescent="0.3">
      <c r="A84" s="3"/>
      <c r="G84" s="7"/>
    </row>
    <row r="85" spans="1:8" x14ac:dyDescent="0.3">
      <c r="A85" s="3"/>
      <c r="G85" s="7"/>
    </row>
    <row r="86" spans="1:8" x14ac:dyDescent="0.3">
      <c r="A86" s="3"/>
      <c r="G86" s="7"/>
    </row>
    <row r="87" spans="1:8" x14ac:dyDescent="0.3">
      <c r="A87" s="3"/>
      <c r="G87" s="7"/>
    </row>
    <row r="88" spans="1:8" x14ac:dyDescent="0.3">
      <c r="A88" s="3"/>
      <c r="G88" s="7"/>
    </row>
    <row r="89" spans="1:8" x14ac:dyDescent="0.3">
      <c r="A89" s="3"/>
      <c r="G89" s="7"/>
    </row>
    <row r="90" spans="1:8" x14ac:dyDescent="0.3">
      <c r="A90" s="4"/>
      <c r="B90" s="5"/>
      <c r="C90" s="5"/>
      <c r="D90" s="5"/>
      <c r="E90" s="5"/>
      <c r="F90" s="5"/>
      <c r="G90" s="7"/>
      <c r="H90" s="5"/>
    </row>
    <row r="91" spans="1:8" x14ac:dyDescent="0.3">
      <c r="A91" s="3"/>
      <c r="G91" s="7"/>
    </row>
    <row r="92" spans="1:8" x14ac:dyDescent="0.3">
      <c r="A92" s="3"/>
      <c r="G92" s="7"/>
    </row>
    <row r="93" spans="1:8" x14ac:dyDescent="0.3">
      <c r="A93" s="3"/>
      <c r="G93" s="7"/>
    </row>
    <row r="94" spans="1:8" x14ac:dyDescent="0.3">
      <c r="A94" s="3"/>
      <c r="G94" s="7"/>
    </row>
    <row r="95" spans="1:8" x14ac:dyDescent="0.3">
      <c r="A95" s="3"/>
      <c r="G95" s="7"/>
    </row>
    <row r="96" spans="1:8" x14ac:dyDescent="0.3">
      <c r="A96" s="3"/>
      <c r="G96" s="7"/>
    </row>
    <row r="97" spans="1:8" x14ac:dyDescent="0.3">
      <c r="A97" s="3"/>
      <c r="G97" s="7"/>
    </row>
    <row r="98" spans="1:8" x14ac:dyDescent="0.3">
      <c r="A98" s="4"/>
      <c r="B98" s="5"/>
      <c r="C98" s="5"/>
      <c r="D98" s="5"/>
      <c r="E98" s="5"/>
      <c r="F98" s="5"/>
      <c r="G98" s="7"/>
      <c r="H98" s="5"/>
    </row>
    <row r="99" spans="1:8" x14ac:dyDescent="0.3">
      <c r="A99" s="3"/>
      <c r="G99" s="7"/>
    </row>
    <row r="100" spans="1:8" x14ac:dyDescent="0.3">
      <c r="A100" s="3"/>
      <c r="G100" s="7"/>
    </row>
    <row r="101" spans="1:8" x14ac:dyDescent="0.3">
      <c r="A101" s="3"/>
      <c r="G101" s="7"/>
    </row>
    <row r="102" spans="1:8" x14ac:dyDescent="0.3">
      <c r="A102" s="3"/>
      <c r="G102" s="7"/>
    </row>
    <row r="103" spans="1:8" x14ac:dyDescent="0.3">
      <c r="A103" s="3"/>
      <c r="G103" s="7"/>
    </row>
    <row r="104" spans="1:8" x14ac:dyDescent="0.3">
      <c r="A104" s="3"/>
      <c r="G104" s="7"/>
    </row>
    <row r="105" spans="1:8" x14ac:dyDescent="0.3">
      <c r="A105" s="3"/>
      <c r="G105" s="7"/>
    </row>
    <row r="106" spans="1:8" x14ac:dyDescent="0.3">
      <c r="A106" s="8"/>
      <c r="B106" s="9"/>
      <c r="C106" s="9"/>
      <c r="D106" s="9"/>
      <c r="E106" s="9"/>
      <c r="F106" s="9"/>
      <c r="G106" s="7"/>
      <c r="H106" s="9"/>
    </row>
    <row r="107" spans="1:8" x14ac:dyDescent="0.3">
      <c r="A107" s="10"/>
      <c r="B107" s="11"/>
      <c r="C107" s="11"/>
      <c r="D107" s="11"/>
      <c r="E107" s="11"/>
      <c r="F107" s="11"/>
      <c r="G107" s="7"/>
      <c r="H107" s="11"/>
    </row>
    <row r="108" spans="1:8" x14ac:dyDescent="0.3">
      <c r="A108" s="10"/>
      <c r="B108" s="11"/>
      <c r="C108" s="11"/>
      <c r="D108" s="11"/>
      <c r="E108" s="11"/>
      <c r="F108" s="11"/>
      <c r="G108" s="7"/>
      <c r="H108" s="11"/>
    </row>
    <row r="109" spans="1:8" x14ac:dyDescent="0.3">
      <c r="A109" s="10"/>
      <c r="B109" s="11"/>
      <c r="C109" s="11"/>
      <c r="D109" s="11"/>
      <c r="E109" s="11"/>
      <c r="F109" s="11"/>
      <c r="G109" s="7"/>
      <c r="H109" s="11"/>
    </row>
    <row r="110" spans="1:8" x14ac:dyDescent="0.3">
      <c r="A110" s="10"/>
      <c r="B110" s="11"/>
      <c r="C110" s="11"/>
      <c r="D110" s="11"/>
      <c r="E110" s="11"/>
      <c r="F110" s="11"/>
      <c r="G110" s="7"/>
      <c r="H110" s="11"/>
    </row>
    <row r="111" spans="1:8" x14ac:dyDescent="0.3">
      <c r="A111" s="10"/>
      <c r="B111" s="11"/>
      <c r="C111" s="11"/>
      <c r="D111" s="11"/>
      <c r="E111" s="11"/>
      <c r="F111" s="11"/>
      <c r="G111" s="7"/>
      <c r="H111" s="11"/>
    </row>
    <row r="112" spans="1:8" x14ac:dyDescent="0.3">
      <c r="A112" s="10"/>
      <c r="B112" s="11"/>
      <c r="C112" s="11"/>
      <c r="D112" s="11"/>
      <c r="E112" s="11"/>
      <c r="F112" s="11"/>
      <c r="G112" s="7"/>
      <c r="H112" s="11"/>
    </row>
    <row r="113" spans="1:8" x14ac:dyDescent="0.3">
      <c r="A113" s="10"/>
      <c r="B113" s="11"/>
      <c r="C113" s="11"/>
      <c r="D113" s="11"/>
      <c r="E113" s="11"/>
      <c r="F113" s="11"/>
      <c r="G113" s="7"/>
      <c r="H113" s="11"/>
    </row>
    <row r="114" spans="1:8" x14ac:dyDescent="0.3">
      <c r="A114" s="8"/>
      <c r="B114" s="9"/>
      <c r="C114" s="9"/>
      <c r="D114" s="9"/>
      <c r="E114" s="9"/>
      <c r="F114" s="9"/>
      <c r="G114" s="7"/>
      <c r="H114" s="9"/>
    </row>
    <row r="115" spans="1:8" x14ac:dyDescent="0.3">
      <c r="A115" s="10"/>
      <c r="B115" s="11"/>
      <c r="C115" s="11"/>
      <c r="D115" s="11"/>
      <c r="E115" s="11"/>
      <c r="F115" s="11"/>
      <c r="G115" s="7"/>
      <c r="H115" s="11"/>
    </row>
    <row r="116" spans="1:8" x14ac:dyDescent="0.3">
      <c r="A116" s="10"/>
      <c r="B116" s="11"/>
      <c r="C116" s="11"/>
      <c r="D116" s="11"/>
      <c r="E116" s="11"/>
      <c r="F116" s="11"/>
      <c r="G116" s="7"/>
      <c r="H116" s="11"/>
    </row>
    <row r="117" spans="1:8" x14ac:dyDescent="0.3">
      <c r="A117" s="10"/>
      <c r="B117" s="11"/>
      <c r="C117" s="11"/>
      <c r="D117" s="11"/>
      <c r="E117" s="11"/>
      <c r="F117" s="11"/>
      <c r="G117" s="7"/>
      <c r="H117" s="11"/>
    </row>
    <row r="118" spans="1:8" x14ac:dyDescent="0.3">
      <c r="A118" s="10"/>
      <c r="B118" s="11"/>
      <c r="C118" s="11"/>
      <c r="D118" s="11"/>
      <c r="E118" s="11"/>
      <c r="F118" s="11"/>
      <c r="G118" s="7"/>
      <c r="H118" s="11"/>
    </row>
    <row r="119" spans="1:8" x14ac:dyDescent="0.3">
      <c r="A119" s="10"/>
      <c r="B119" s="11"/>
      <c r="C119" s="11"/>
      <c r="D119" s="11"/>
      <c r="E119" s="11"/>
      <c r="F119" s="11"/>
      <c r="G119" s="7"/>
      <c r="H119" s="11"/>
    </row>
    <row r="120" spans="1:8" x14ac:dyDescent="0.3">
      <c r="A120" s="10"/>
      <c r="B120" s="11"/>
      <c r="C120" s="11"/>
      <c r="D120" s="11"/>
      <c r="E120" s="11"/>
      <c r="F120" s="11"/>
      <c r="G120" s="7"/>
      <c r="H120" s="11"/>
    </row>
    <row r="121" spans="1:8" x14ac:dyDescent="0.3">
      <c r="A121" s="10"/>
      <c r="B121" s="11"/>
      <c r="C121" s="11"/>
      <c r="D121" s="11"/>
      <c r="E121" s="11"/>
      <c r="F121" s="11"/>
      <c r="G121" s="7"/>
      <c r="H121" s="11"/>
    </row>
    <row r="122" spans="1:8" x14ac:dyDescent="0.3">
      <c r="A122" s="8"/>
      <c r="B122" s="9"/>
      <c r="C122" s="9"/>
      <c r="D122" s="9"/>
      <c r="E122" s="9"/>
      <c r="F122" s="9"/>
      <c r="G122" s="7"/>
      <c r="H122" s="9"/>
    </row>
    <row r="123" spans="1:8" x14ac:dyDescent="0.3">
      <c r="A123" s="10"/>
      <c r="B123" s="11"/>
      <c r="C123" s="11"/>
      <c r="D123" s="11"/>
      <c r="E123" s="11"/>
      <c r="F123" s="11"/>
      <c r="G123" s="7"/>
      <c r="H123" s="11"/>
    </row>
    <row r="124" spans="1:8" x14ac:dyDescent="0.3">
      <c r="A124" s="10"/>
      <c r="B124" s="11"/>
      <c r="C124" s="11"/>
      <c r="D124" s="11"/>
      <c r="E124" s="11"/>
      <c r="F124" s="11"/>
      <c r="G124" s="7"/>
      <c r="H124" s="11"/>
    </row>
    <row r="125" spans="1:8" x14ac:dyDescent="0.3">
      <c r="A125" s="10"/>
      <c r="B125" s="11"/>
      <c r="C125" s="11"/>
      <c r="D125" s="11"/>
      <c r="E125" s="11"/>
      <c r="F125" s="11"/>
      <c r="G125" s="7"/>
      <c r="H125" s="11"/>
    </row>
    <row r="126" spans="1:8" x14ac:dyDescent="0.3">
      <c r="A126" s="10"/>
      <c r="B126" s="11"/>
      <c r="C126" s="11"/>
      <c r="D126" s="11"/>
      <c r="E126" s="11"/>
      <c r="F126" s="11"/>
      <c r="G126" s="7"/>
      <c r="H126" s="11"/>
    </row>
    <row r="127" spans="1:8" x14ac:dyDescent="0.3">
      <c r="A127" s="10"/>
      <c r="B127" s="11"/>
      <c r="C127" s="11"/>
      <c r="D127" s="11"/>
      <c r="E127" s="11"/>
      <c r="F127" s="11"/>
      <c r="G127" s="7"/>
      <c r="H127" s="11"/>
    </row>
    <row r="128" spans="1:8" x14ac:dyDescent="0.3">
      <c r="A128" s="10"/>
      <c r="B128" s="11"/>
      <c r="C128" s="11"/>
      <c r="D128" s="11"/>
      <c r="E128" s="11"/>
      <c r="F128" s="11"/>
      <c r="G128" s="7"/>
      <c r="H128" s="11"/>
    </row>
    <row r="129" spans="1:8" x14ac:dyDescent="0.3">
      <c r="A129" s="10"/>
      <c r="B129" s="11"/>
      <c r="C129" s="11"/>
      <c r="D129" s="11"/>
      <c r="E129" s="11"/>
      <c r="F129" s="11"/>
      <c r="G129" s="7"/>
      <c r="H129" s="11"/>
    </row>
    <row r="130" spans="1:8" x14ac:dyDescent="0.3">
      <c r="A130" s="8"/>
      <c r="B130" s="9"/>
      <c r="C130" s="9"/>
      <c r="D130" s="9"/>
      <c r="E130" s="9"/>
      <c r="F130" s="9"/>
      <c r="G130" s="7"/>
      <c r="H130" s="9"/>
    </row>
    <row r="131" spans="1:8" x14ac:dyDescent="0.3">
      <c r="A131" s="10"/>
      <c r="B131" s="11"/>
      <c r="C131" s="11"/>
      <c r="D131" s="11"/>
      <c r="E131" s="11"/>
      <c r="F131" s="11"/>
      <c r="G131" s="7"/>
      <c r="H131" s="11"/>
    </row>
    <row r="132" spans="1:8" x14ac:dyDescent="0.3">
      <c r="A132" s="10"/>
      <c r="B132" s="11"/>
      <c r="C132" s="11"/>
      <c r="D132" s="11"/>
      <c r="E132" s="11"/>
      <c r="F132" s="11"/>
      <c r="G132" s="7"/>
      <c r="H132" s="11"/>
    </row>
    <row r="133" spans="1:8" x14ac:dyDescent="0.3">
      <c r="A133" s="10"/>
      <c r="B133" s="11"/>
      <c r="C133" s="11"/>
      <c r="D133" s="11"/>
      <c r="E133" s="11"/>
      <c r="F133" s="11"/>
      <c r="G133" s="7"/>
      <c r="H133" s="11"/>
    </row>
    <row r="134" spans="1:8" x14ac:dyDescent="0.3">
      <c r="A134" s="10"/>
      <c r="B134" s="11"/>
      <c r="C134" s="11"/>
      <c r="D134" s="11"/>
      <c r="E134" s="11"/>
      <c r="F134" s="11"/>
      <c r="G134" s="7"/>
      <c r="H134" s="11"/>
    </row>
    <row r="135" spans="1:8" x14ac:dyDescent="0.3">
      <c r="A135" s="10"/>
      <c r="B135" s="11"/>
      <c r="C135" s="11"/>
      <c r="D135" s="11"/>
      <c r="E135" s="11"/>
      <c r="F135" s="11"/>
      <c r="G135" s="7"/>
      <c r="H135" s="11"/>
    </row>
    <row r="136" spans="1:8" x14ac:dyDescent="0.3">
      <c r="A136" s="10"/>
      <c r="B136" s="11"/>
      <c r="C136" s="11"/>
      <c r="D136" s="11"/>
      <c r="E136" s="11"/>
      <c r="F136" s="11"/>
      <c r="G136" s="7"/>
      <c r="H136" s="11"/>
    </row>
    <row r="137" spans="1:8" x14ac:dyDescent="0.3">
      <c r="A137" s="10"/>
      <c r="B137" s="11"/>
      <c r="C137" s="11"/>
      <c r="D137" s="11"/>
      <c r="E137" s="11"/>
      <c r="F137" s="11"/>
      <c r="G137" s="7"/>
      <c r="H13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53"/>
  <sheetViews>
    <sheetView tabSelected="1" workbookViewId="0">
      <selection activeCell="J5" sqref="J5"/>
    </sheetView>
  </sheetViews>
  <sheetFormatPr defaultRowHeight="14.4" x14ac:dyDescent="0.3"/>
  <cols>
    <col min="1" max="1" width="11.5546875" style="3" bestFit="1" customWidth="1"/>
    <col min="2" max="2" width="17.5546875" bestFit="1" customWidth="1"/>
    <col min="3" max="3" width="20.6640625" bestFit="1" customWidth="1"/>
    <col min="8" max="8" width="8.88671875" style="30"/>
  </cols>
  <sheetData>
    <row r="1" spans="1:9" x14ac:dyDescent="0.3">
      <c r="A1" s="17" t="s">
        <v>18</v>
      </c>
      <c r="B1" s="1" t="s">
        <v>73</v>
      </c>
      <c r="C1" s="1" t="s">
        <v>72</v>
      </c>
      <c r="D1" s="1" t="s">
        <v>22</v>
      </c>
      <c r="E1" s="1" t="s">
        <v>24</v>
      </c>
      <c r="F1" s="1" t="s">
        <v>4</v>
      </c>
      <c r="G1" t="s">
        <v>20</v>
      </c>
      <c r="H1" s="30" t="s">
        <v>13</v>
      </c>
      <c r="I1" s="31" t="s">
        <v>71</v>
      </c>
    </row>
    <row r="2" spans="1:9" x14ac:dyDescent="0.3">
      <c r="A2" s="3">
        <v>43135</v>
      </c>
      <c r="B2" t="s">
        <v>91</v>
      </c>
      <c r="C2">
        <v>5</v>
      </c>
      <c r="D2">
        <v>2</v>
      </c>
      <c r="E2" t="s">
        <v>32</v>
      </c>
      <c r="F2" t="s">
        <v>4</v>
      </c>
      <c r="G2">
        <v>2</v>
      </c>
      <c r="H2" s="30">
        <v>4.3906666666666672</v>
      </c>
      <c r="I2" t="s">
        <v>25</v>
      </c>
    </row>
    <row r="3" spans="1:9" x14ac:dyDescent="0.3">
      <c r="A3" s="3">
        <v>43135</v>
      </c>
      <c r="B3" t="s">
        <v>91</v>
      </c>
      <c r="C3">
        <v>5</v>
      </c>
      <c r="D3">
        <v>4</v>
      </c>
      <c r="E3" t="s">
        <v>34</v>
      </c>
      <c r="F3" t="s">
        <v>4</v>
      </c>
      <c r="G3">
        <v>2</v>
      </c>
      <c r="H3" s="30">
        <v>4.3906666666666672</v>
      </c>
      <c r="I3" t="s">
        <v>25</v>
      </c>
    </row>
    <row r="4" spans="1:9" x14ac:dyDescent="0.3">
      <c r="A4" s="3">
        <v>43135</v>
      </c>
      <c r="B4" t="s">
        <v>91</v>
      </c>
      <c r="C4">
        <v>5</v>
      </c>
      <c r="D4">
        <v>5</v>
      </c>
      <c r="E4" t="s">
        <v>36</v>
      </c>
      <c r="F4" t="s">
        <v>4</v>
      </c>
      <c r="G4">
        <v>2</v>
      </c>
      <c r="H4" s="30">
        <v>4.3906666666666672</v>
      </c>
      <c r="I4" t="s">
        <v>25</v>
      </c>
    </row>
    <row r="5" spans="1:9" x14ac:dyDescent="0.3">
      <c r="A5" s="3">
        <v>43135</v>
      </c>
      <c r="B5" t="s">
        <v>91</v>
      </c>
      <c r="C5">
        <v>5</v>
      </c>
      <c r="D5">
        <v>1</v>
      </c>
      <c r="E5" t="s">
        <v>30</v>
      </c>
      <c r="F5" t="s">
        <v>4</v>
      </c>
      <c r="G5">
        <v>2</v>
      </c>
      <c r="H5" s="30">
        <v>4.3906666666666672</v>
      </c>
      <c r="I5" t="s">
        <v>25</v>
      </c>
    </row>
    <row r="6" spans="1:9" x14ac:dyDescent="0.3">
      <c r="A6" s="3">
        <v>43135</v>
      </c>
      <c r="B6" t="s">
        <v>91</v>
      </c>
      <c r="C6">
        <v>5</v>
      </c>
      <c r="D6">
        <v>6</v>
      </c>
      <c r="E6" t="s">
        <v>33</v>
      </c>
      <c r="F6" t="s">
        <v>4</v>
      </c>
      <c r="G6">
        <v>2</v>
      </c>
      <c r="H6" s="30">
        <v>4.3906666666666672</v>
      </c>
      <c r="I6" t="s">
        <v>25</v>
      </c>
    </row>
    <row r="7" spans="1:9" x14ac:dyDescent="0.3">
      <c r="A7" s="3">
        <v>43135</v>
      </c>
      <c r="B7" t="s">
        <v>91</v>
      </c>
      <c r="C7">
        <v>5</v>
      </c>
      <c r="D7">
        <v>3</v>
      </c>
      <c r="E7" t="s">
        <v>37</v>
      </c>
      <c r="F7" t="s">
        <v>4</v>
      </c>
      <c r="G7">
        <v>2</v>
      </c>
      <c r="H7" s="30">
        <v>4.3906666666666672</v>
      </c>
      <c r="I7" t="s">
        <v>25</v>
      </c>
    </row>
    <row r="8" spans="1:9" x14ac:dyDescent="0.3">
      <c r="A8" s="3">
        <v>43135</v>
      </c>
      <c r="B8" t="s">
        <v>91</v>
      </c>
      <c r="C8">
        <v>5</v>
      </c>
      <c r="D8">
        <v>7</v>
      </c>
      <c r="E8" t="s">
        <v>38</v>
      </c>
      <c r="F8" t="s">
        <v>4</v>
      </c>
      <c r="G8">
        <v>2</v>
      </c>
      <c r="H8" s="30">
        <v>4.3906666666666672</v>
      </c>
      <c r="I8" t="s">
        <v>64</v>
      </c>
    </row>
    <row r="9" spans="1:9" x14ac:dyDescent="0.3">
      <c r="A9" s="3">
        <v>43135</v>
      </c>
      <c r="B9" t="s">
        <v>83</v>
      </c>
      <c r="C9">
        <v>3</v>
      </c>
      <c r="D9">
        <v>2</v>
      </c>
      <c r="E9" t="s">
        <v>32</v>
      </c>
      <c r="F9" t="s">
        <v>4</v>
      </c>
      <c r="G9">
        <v>2</v>
      </c>
      <c r="H9" s="30">
        <v>4.410857142857143</v>
      </c>
      <c r="I9" t="s">
        <v>25</v>
      </c>
    </row>
    <row r="10" spans="1:9" x14ac:dyDescent="0.3">
      <c r="A10" s="3">
        <v>43135</v>
      </c>
      <c r="B10" t="s">
        <v>83</v>
      </c>
      <c r="C10">
        <v>3</v>
      </c>
      <c r="D10">
        <v>4</v>
      </c>
      <c r="E10" t="s">
        <v>34</v>
      </c>
      <c r="F10" t="s">
        <v>4</v>
      </c>
      <c r="G10">
        <v>2</v>
      </c>
      <c r="H10" s="30">
        <v>4.410857142857143</v>
      </c>
      <c r="I10" t="s">
        <v>25</v>
      </c>
    </row>
    <row r="11" spans="1:9" x14ac:dyDescent="0.3">
      <c r="A11" s="3">
        <v>43135</v>
      </c>
      <c r="B11" t="s">
        <v>83</v>
      </c>
      <c r="C11">
        <v>3</v>
      </c>
      <c r="D11">
        <v>5</v>
      </c>
      <c r="E11" t="s">
        <v>36</v>
      </c>
      <c r="F11" t="s">
        <v>4</v>
      </c>
      <c r="G11">
        <v>2</v>
      </c>
      <c r="H11" s="30">
        <v>4.410857142857143</v>
      </c>
      <c r="I11" t="s">
        <v>25</v>
      </c>
    </row>
    <row r="12" spans="1:9" x14ac:dyDescent="0.3">
      <c r="A12" s="3">
        <v>43135</v>
      </c>
      <c r="B12" t="s">
        <v>83</v>
      </c>
      <c r="C12">
        <v>3</v>
      </c>
      <c r="D12">
        <v>1</v>
      </c>
      <c r="E12" t="s">
        <v>30</v>
      </c>
      <c r="F12" t="s">
        <v>4</v>
      </c>
      <c r="G12">
        <v>2</v>
      </c>
      <c r="H12" s="30">
        <v>4.410857142857143</v>
      </c>
      <c r="I12" t="s">
        <v>25</v>
      </c>
    </row>
    <row r="13" spans="1:9" x14ac:dyDescent="0.3">
      <c r="A13" s="3">
        <v>43135</v>
      </c>
      <c r="B13" t="s">
        <v>83</v>
      </c>
      <c r="C13">
        <v>3</v>
      </c>
      <c r="D13">
        <v>6</v>
      </c>
      <c r="E13" t="s">
        <v>33</v>
      </c>
      <c r="F13" t="s">
        <v>4</v>
      </c>
      <c r="G13">
        <v>2</v>
      </c>
      <c r="H13" s="30">
        <v>4.410857142857143</v>
      </c>
      <c r="I13" t="s">
        <v>25</v>
      </c>
    </row>
    <row r="14" spans="1:9" x14ac:dyDescent="0.3">
      <c r="A14" s="3">
        <v>43135</v>
      </c>
      <c r="B14" t="s">
        <v>83</v>
      </c>
      <c r="C14">
        <v>3</v>
      </c>
      <c r="D14">
        <v>3</v>
      </c>
      <c r="E14" t="s">
        <v>37</v>
      </c>
      <c r="F14" t="s">
        <v>4</v>
      </c>
      <c r="G14">
        <v>2</v>
      </c>
      <c r="H14" s="30">
        <v>4.410857142857143</v>
      </c>
      <c r="I14" t="s">
        <v>25</v>
      </c>
    </row>
    <row r="15" spans="1:9" x14ac:dyDescent="0.3">
      <c r="A15" s="3">
        <v>43135</v>
      </c>
      <c r="B15" t="s">
        <v>83</v>
      </c>
      <c r="C15">
        <v>3</v>
      </c>
      <c r="D15">
        <v>7</v>
      </c>
      <c r="E15" t="s">
        <v>38</v>
      </c>
      <c r="F15" t="s">
        <v>4</v>
      </c>
      <c r="G15">
        <v>2</v>
      </c>
      <c r="H15" s="30">
        <v>4.410857142857143</v>
      </c>
      <c r="I15" t="s">
        <v>64</v>
      </c>
    </row>
    <row r="16" spans="1:9" x14ac:dyDescent="0.3">
      <c r="A16" s="3">
        <v>43135</v>
      </c>
      <c r="B16" t="s">
        <v>89</v>
      </c>
      <c r="C16">
        <v>2</v>
      </c>
      <c r="D16">
        <v>2</v>
      </c>
      <c r="E16" t="s">
        <v>32</v>
      </c>
      <c r="F16" t="s">
        <v>4</v>
      </c>
      <c r="G16">
        <v>2</v>
      </c>
      <c r="H16" s="30">
        <v>6.2633333333333354</v>
      </c>
      <c r="I16" t="s">
        <v>25</v>
      </c>
    </row>
    <row r="17" spans="1:9" x14ac:dyDescent="0.3">
      <c r="A17" s="3">
        <v>43135</v>
      </c>
      <c r="B17" t="s">
        <v>89</v>
      </c>
      <c r="C17">
        <v>2</v>
      </c>
      <c r="D17">
        <v>4</v>
      </c>
      <c r="E17" t="s">
        <v>34</v>
      </c>
      <c r="F17" t="s">
        <v>4</v>
      </c>
      <c r="G17">
        <v>2</v>
      </c>
      <c r="H17" s="30">
        <v>6.2633333333333354</v>
      </c>
      <c r="I17" t="s">
        <v>25</v>
      </c>
    </row>
    <row r="18" spans="1:9" x14ac:dyDescent="0.3">
      <c r="A18" s="3">
        <v>43135</v>
      </c>
      <c r="B18" t="s">
        <v>89</v>
      </c>
      <c r="C18">
        <v>2</v>
      </c>
      <c r="D18">
        <v>5</v>
      </c>
      <c r="E18" t="s">
        <v>36</v>
      </c>
      <c r="F18" t="s">
        <v>4</v>
      </c>
      <c r="G18">
        <v>2</v>
      </c>
      <c r="H18" s="30">
        <v>6.2633333333333354</v>
      </c>
      <c r="I18" t="s">
        <v>25</v>
      </c>
    </row>
    <row r="19" spans="1:9" x14ac:dyDescent="0.3">
      <c r="A19" s="3">
        <v>43135</v>
      </c>
      <c r="B19" t="s">
        <v>89</v>
      </c>
      <c r="C19">
        <v>2</v>
      </c>
      <c r="D19">
        <v>1</v>
      </c>
      <c r="E19" t="s">
        <v>30</v>
      </c>
      <c r="F19" t="s">
        <v>4</v>
      </c>
      <c r="G19">
        <v>2</v>
      </c>
      <c r="H19" s="30">
        <v>6.2633333333333354</v>
      </c>
      <c r="I19" t="s">
        <v>25</v>
      </c>
    </row>
    <row r="20" spans="1:9" x14ac:dyDescent="0.3">
      <c r="A20" s="3">
        <v>43135</v>
      </c>
      <c r="B20" t="s">
        <v>89</v>
      </c>
      <c r="C20">
        <v>2</v>
      </c>
      <c r="D20">
        <v>6</v>
      </c>
      <c r="E20" t="s">
        <v>33</v>
      </c>
      <c r="F20" t="s">
        <v>4</v>
      </c>
      <c r="G20">
        <v>2</v>
      </c>
      <c r="H20" s="30">
        <v>6.2633333333333354</v>
      </c>
      <c r="I20" t="s">
        <v>25</v>
      </c>
    </row>
    <row r="21" spans="1:9" x14ac:dyDescent="0.3">
      <c r="A21" s="3">
        <v>43135</v>
      </c>
      <c r="B21" t="s">
        <v>89</v>
      </c>
      <c r="C21">
        <v>2</v>
      </c>
      <c r="D21">
        <v>3</v>
      </c>
      <c r="E21" t="s">
        <v>37</v>
      </c>
      <c r="F21" t="s">
        <v>4</v>
      </c>
      <c r="G21">
        <v>2</v>
      </c>
      <c r="H21" s="30">
        <v>6.2633333333333354</v>
      </c>
      <c r="I21" t="s">
        <v>25</v>
      </c>
    </row>
    <row r="22" spans="1:9" x14ac:dyDescent="0.3">
      <c r="A22" s="3">
        <v>43135</v>
      </c>
      <c r="B22" t="s">
        <v>89</v>
      </c>
      <c r="C22">
        <v>2</v>
      </c>
      <c r="D22">
        <v>7</v>
      </c>
      <c r="E22" t="s">
        <v>38</v>
      </c>
      <c r="F22" t="s">
        <v>4</v>
      </c>
      <c r="G22">
        <v>2</v>
      </c>
      <c r="H22" s="30">
        <v>6.2633333333333354</v>
      </c>
      <c r="I22" t="s">
        <v>64</v>
      </c>
    </row>
    <row r="23" spans="1:9" x14ac:dyDescent="0.3">
      <c r="A23" s="3">
        <v>43135</v>
      </c>
      <c r="B23" t="s">
        <v>88</v>
      </c>
      <c r="C23">
        <v>1</v>
      </c>
      <c r="D23">
        <v>2</v>
      </c>
      <c r="E23" t="s">
        <v>32</v>
      </c>
      <c r="F23" t="s">
        <v>4</v>
      </c>
      <c r="G23">
        <v>2</v>
      </c>
      <c r="H23" s="30">
        <v>6.2633333333333354</v>
      </c>
      <c r="I23" t="s">
        <v>25</v>
      </c>
    </row>
    <row r="24" spans="1:9" x14ac:dyDescent="0.3">
      <c r="A24" s="3">
        <v>43135</v>
      </c>
      <c r="B24" t="s">
        <v>88</v>
      </c>
      <c r="C24">
        <v>1</v>
      </c>
      <c r="D24">
        <v>4</v>
      </c>
      <c r="E24" t="s">
        <v>34</v>
      </c>
      <c r="F24" t="s">
        <v>4</v>
      </c>
      <c r="G24">
        <v>2</v>
      </c>
      <c r="H24" s="30">
        <v>6.2633333333333354</v>
      </c>
      <c r="I24" t="s">
        <v>25</v>
      </c>
    </row>
    <row r="25" spans="1:9" x14ac:dyDescent="0.3">
      <c r="A25" s="3">
        <v>43135</v>
      </c>
      <c r="B25" t="s">
        <v>88</v>
      </c>
      <c r="C25">
        <v>1</v>
      </c>
      <c r="D25">
        <v>5</v>
      </c>
      <c r="E25" t="s">
        <v>36</v>
      </c>
      <c r="F25" t="s">
        <v>4</v>
      </c>
      <c r="G25">
        <v>2</v>
      </c>
      <c r="H25" s="30">
        <v>6.2633333333333354</v>
      </c>
      <c r="I25" t="s">
        <v>25</v>
      </c>
    </row>
    <row r="26" spans="1:9" x14ac:dyDescent="0.3">
      <c r="A26" s="3">
        <v>43135</v>
      </c>
      <c r="B26" t="s">
        <v>88</v>
      </c>
      <c r="C26">
        <v>1</v>
      </c>
      <c r="D26">
        <v>1</v>
      </c>
      <c r="E26" t="s">
        <v>30</v>
      </c>
      <c r="F26" t="s">
        <v>4</v>
      </c>
      <c r="G26">
        <v>2</v>
      </c>
      <c r="H26" s="30">
        <v>6.2633333333333354</v>
      </c>
      <c r="I26" t="s">
        <v>25</v>
      </c>
    </row>
    <row r="27" spans="1:9" x14ac:dyDescent="0.3">
      <c r="A27" s="3">
        <v>43135</v>
      </c>
      <c r="B27" t="s">
        <v>88</v>
      </c>
      <c r="C27">
        <v>1</v>
      </c>
      <c r="D27">
        <v>6</v>
      </c>
      <c r="E27" t="s">
        <v>33</v>
      </c>
      <c r="F27" t="s">
        <v>4</v>
      </c>
      <c r="G27">
        <v>2</v>
      </c>
      <c r="H27" s="30">
        <v>6.2633333333333354</v>
      </c>
      <c r="I27" t="s">
        <v>25</v>
      </c>
    </row>
    <row r="28" spans="1:9" x14ac:dyDescent="0.3">
      <c r="A28" s="3">
        <v>43135</v>
      </c>
      <c r="B28" t="s">
        <v>88</v>
      </c>
      <c r="C28">
        <v>1</v>
      </c>
      <c r="D28">
        <v>3</v>
      </c>
      <c r="E28" t="s">
        <v>37</v>
      </c>
      <c r="F28" t="s">
        <v>4</v>
      </c>
      <c r="G28">
        <v>2</v>
      </c>
      <c r="H28" s="30">
        <v>6.2633333333333354</v>
      </c>
      <c r="I28" t="s">
        <v>25</v>
      </c>
    </row>
    <row r="29" spans="1:9" x14ac:dyDescent="0.3">
      <c r="A29" s="3">
        <v>43135</v>
      </c>
      <c r="B29" t="s">
        <v>88</v>
      </c>
      <c r="C29">
        <v>1</v>
      </c>
      <c r="D29">
        <v>7</v>
      </c>
      <c r="E29" t="s">
        <v>38</v>
      </c>
      <c r="F29" t="s">
        <v>4</v>
      </c>
      <c r="G29">
        <v>2</v>
      </c>
      <c r="H29" s="30">
        <v>6.2633333333333354</v>
      </c>
      <c r="I29" t="s">
        <v>64</v>
      </c>
    </row>
    <row r="30" spans="1:9" x14ac:dyDescent="0.3">
      <c r="A30" s="3">
        <v>43135</v>
      </c>
      <c r="B30" t="s">
        <v>90</v>
      </c>
      <c r="C30">
        <v>4</v>
      </c>
      <c r="D30">
        <v>2</v>
      </c>
      <c r="E30" t="s">
        <v>32</v>
      </c>
      <c r="F30" t="s">
        <v>4</v>
      </c>
      <c r="G30">
        <v>2</v>
      </c>
      <c r="H30" s="30">
        <v>4.4260000000000002</v>
      </c>
      <c r="I30" t="s">
        <v>25</v>
      </c>
    </row>
    <row r="31" spans="1:9" x14ac:dyDescent="0.3">
      <c r="A31" s="3">
        <v>43135</v>
      </c>
      <c r="B31" t="s">
        <v>90</v>
      </c>
      <c r="C31">
        <v>4</v>
      </c>
      <c r="D31">
        <v>4</v>
      </c>
      <c r="E31" t="s">
        <v>34</v>
      </c>
      <c r="F31" t="s">
        <v>4</v>
      </c>
      <c r="G31">
        <v>2</v>
      </c>
      <c r="H31" s="30">
        <v>4.4260000000000002</v>
      </c>
      <c r="I31" t="s">
        <v>25</v>
      </c>
    </row>
    <row r="32" spans="1:9" x14ac:dyDescent="0.3">
      <c r="A32" s="3">
        <v>43135</v>
      </c>
      <c r="B32" t="s">
        <v>90</v>
      </c>
      <c r="C32">
        <v>4</v>
      </c>
      <c r="D32">
        <v>5</v>
      </c>
      <c r="E32" t="s">
        <v>36</v>
      </c>
      <c r="F32" t="s">
        <v>4</v>
      </c>
      <c r="G32">
        <v>2</v>
      </c>
      <c r="H32" s="30">
        <v>4.4260000000000002</v>
      </c>
      <c r="I32" t="s">
        <v>25</v>
      </c>
    </row>
    <row r="33" spans="1:9" x14ac:dyDescent="0.3">
      <c r="A33" s="3">
        <v>43135</v>
      </c>
      <c r="B33" t="s">
        <v>90</v>
      </c>
      <c r="C33">
        <v>4</v>
      </c>
      <c r="D33">
        <v>1</v>
      </c>
      <c r="E33" t="s">
        <v>30</v>
      </c>
      <c r="F33" t="s">
        <v>4</v>
      </c>
      <c r="G33">
        <v>2</v>
      </c>
      <c r="H33" s="30">
        <v>4.4260000000000002</v>
      </c>
      <c r="I33" t="s">
        <v>25</v>
      </c>
    </row>
    <row r="34" spans="1:9" x14ac:dyDescent="0.3">
      <c r="A34" s="3">
        <v>43135</v>
      </c>
      <c r="B34" t="s">
        <v>90</v>
      </c>
      <c r="C34">
        <v>4</v>
      </c>
      <c r="D34">
        <v>6</v>
      </c>
      <c r="E34" t="s">
        <v>33</v>
      </c>
      <c r="F34" t="s">
        <v>4</v>
      </c>
      <c r="G34">
        <v>2</v>
      </c>
      <c r="H34" s="30">
        <v>4.4260000000000002</v>
      </c>
      <c r="I34" t="s">
        <v>25</v>
      </c>
    </row>
    <row r="35" spans="1:9" x14ac:dyDescent="0.3">
      <c r="A35" s="3">
        <v>43135</v>
      </c>
      <c r="B35" t="s">
        <v>90</v>
      </c>
      <c r="C35">
        <v>4</v>
      </c>
      <c r="D35">
        <v>3</v>
      </c>
      <c r="E35" t="s">
        <v>37</v>
      </c>
      <c r="F35" t="s">
        <v>4</v>
      </c>
      <c r="G35">
        <v>2</v>
      </c>
      <c r="H35" s="30">
        <v>4.4260000000000002</v>
      </c>
      <c r="I35" t="s">
        <v>25</v>
      </c>
    </row>
    <row r="36" spans="1:9" x14ac:dyDescent="0.3">
      <c r="A36" s="3">
        <v>43135</v>
      </c>
      <c r="B36" t="s">
        <v>90</v>
      </c>
      <c r="C36">
        <v>4</v>
      </c>
      <c r="D36">
        <v>7</v>
      </c>
      <c r="E36" t="s">
        <v>38</v>
      </c>
      <c r="F36" t="s">
        <v>4</v>
      </c>
      <c r="G36">
        <v>2</v>
      </c>
      <c r="H36" s="30">
        <v>4.4260000000000002</v>
      </c>
      <c r="I36" t="s">
        <v>64</v>
      </c>
    </row>
    <row r="37" spans="1:9" x14ac:dyDescent="0.3">
      <c r="A37" s="3">
        <v>43135</v>
      </c>
      <c r="B37" t="s">
        <v>92</v>
      </c>
      <c r="C37">
        <v>6</v>
      </c>
      <c r="D37">
        <v>2</v>
      </c>
      <c r="E37" t="s">
        <v>32</v>
      </c>
      <c r="F37" t="s">
        <v>4</v>
      </c>
      <c r="G37">
        <v>2</v>
      </c>
      <c r="H37" s="30">
        <v>4.4260000000000002</v>
      </c>
      <c r="I37" t="s">
        <v>25</v>
      </c>
    </row>
    <row r="38" spans="1:9" x14ac:dyDescent="0.3">
      <c r="A38" s="3">
        <v>43135</v>
      </c>
      <c r="B38" t="s">
        <v>92</v>
      </c>
      <c r="C38">
        <v>6</v>
      </c>
      <c r="D38">
        <v>4</v>
      </c>
      <c r="E38" t="s">
        <v>34</v>
      </c>
      <c r="F38" t="s">
        <v>4</v>
      </c>
      <c r="G38">
        <v>2</v>
      </c>
      <c r="H38" s="30">
        <v>4.4260000000000002</v>
      </c>
      <c r="I38" t="s">
        <v>25</v>
      </c>
    </row>
    <row r="39" spans="1:9" x14ac:dyDescent="0.3">
      <c r="A39" s="3">
        <v>43135</v>
      </c>
      <c r="B39" t="s">
        <v>92</v>
      </c>
      <c r="C39">
        <v>6</v>
      </c>
      <c r="D39">
        <v>5</v>
      </c>
      <c r="E39" t="s">
        <v>36</v>
      </c>
      <c r="F39" t="s">
        <v>4</v>
      </c>
      <c r="G39">
        <v>2</v>
      </c>
      <c r="H39" s="30">
        <v>4.4260000000000002</v>
      </c>
      <c r="I39" t="s">
        <v>25</v>
      </c>
    </row>
    <row r="40" spans="1:9" x14ac:dyDescent="0.3">
      <c r="A40" s="3">
        <v>43135</v>
      </c>
      <c r="B40" t="s">
        <v>92</v>
      </c>
      <c r="C40">
        <v>6</v>
      </c>
      <c r="D40">
        <v>1</v>
      </c>
      <c r="E40" t="s">
        <v>30</v>
      </c>
      <c r="F40" t="s">
        <v>4</v>
      </c>
      <c r="G40">
        <v>2</v>
      </c>
      <c r="H40" s="30">
        <v>4.4260000000000002</v>
      </c>
      <c r="I40" t="s">
        <v>25</v>
      </c>
    </row>
    <row r="41" spans="1:9" x14ac:dyDescent="0.3">
      <c r="A41" s="3">
        <v>43135</v>
      </c>
      <c r="B41" t="s">
        <v>92</v>
      </c>
      <c r="C41">
        <v>6</v>
      </c>
      <c r="D41">
        <v>6</v>
      </c>
      <c r="E41" t="s">
        <v>33</v>
      </c>
      <c r="F41" t="s">
        <v>4</v>
      </c>
      <c r="G41">
        <v>2</v>
      </c>
      <c r="H41" s="30">
        <v>4.4260000000000002</v>
      </c>
      <c r="I41" t="s">
        <v>25</v>
      </c>
    </row>
    <row r="42" spans="1:9" x14ac:dyDescent="0.3">
      <c r="A42" s="3">
        <v>43135</v>
      </c>
      <c r="B42" t="s">
        <v>92</v>
      </c>
      <c r="C42">
        <v>6</v>
      </c>
      <c r="D42">
        <v>3</v>
      </c>
      <c r="E42" t="s">
        <v>37</v>
      </c>
      <c r="F42" t="s">
        <v>4</v>
      </c>
      <c r="G42">
        <v>2</v>
      </c>
      <c r="H42" s="30">
        <v>4.4260000000000002</v>
      </c>
      <c r="I42" t="s">
        <v>25</v>
      </c>
    </row>
    <row r="43" spans="1:9" x14ac:dyDescent="0.3">
      <c r="A43" s="3">
        <v>43135</v>
      </c>
      <c r="B43" t="s">
        <v>92</v>
      </c>
      <c r="C43">
        <v>6</v>
      </c>
      <c r="D43">
        <v>7</v>
      </c>
      <c r="E43" t="s">
        <v>38</v>
      </c>
      <c r="F43" t="s">
        <v>4</v>
      </c>
      <c r="G43">
        <v>2</v>
      </c>
      <c r="H43" s="30">
        <v>4.4260000000000002</v>
      </c>
      <c r="I43" t="s">
        <v>64</v>
      </c>
    </row>
    <row r="44" spans="1:9" x14ac:dyDescent="0.3">
      <c r="A44" s="3">
        <v>43499</v>
      </c>
      <c r="B44" t="s">
        <v>91</v>
      </c>
      <c r="C44">
        <v>5</v>
      </c>
      <c r="D44">
        <v>2</v>
      </c>
      <c r="E44" t="s">
        <v>32</v>
      </c>
      <c r="F44" t="s">
        <v>4</v>
      </c>
      <c r="G44">
        <v>2</v>
      </c>
      <c r="H44" s="30">
        <v>4.54434</v>
      </c>
      <c r="I44" t="s">
        <v>25</v>
      </c>
    </row>
    <row r="45" spans="1:9" x14ac:dyDescent="0.3">
      <c r="A45" s="3">
        <v>43499</v>
      </c>
      <c r="B45" t="s">
        <v>91</v>
      </c>
      <c r="C45">
        <v>5</v>
      </c>
      <c r="D45">
        <v>4</v>
      </c>
      <c r="E45" t="s">
        <v>34</v>
      </c>
      <c r="F45" t="s">
        <v>4</v>
      </c>
      <c r="G45">
        <v>2</v>
      </c>
      <c r="H45" s="30">
        <v>4.54434</v>
      </c>
      <c r="I45" t="s">
        <v>25</v>
      </c>
    </row>
    <row r="46" spans="1:9" x14ac:dyDescent="0.3">
      <c r="A46" s="3">
        <v>43499</v>
      </c>
      <c r="B46" t="s">
        <v>91</v>
      </c>
      <c r="C46">
        <v>5</v>
      </c>
      <c r="D46">
        <v>5</v>
      </c>
      <c r="E46" t="s">
        <v>36</v>
      </c>
      <c r="F46" t="s">
        <v>4</v>
      </c>
      <c r="G46">
        <v>2</v>
      </c>
      <c r="H46" s="30">
        <v>4.54434</v>
      </c>
      <c r="I46" t="s">
        <v>25</v>
      </c>
    </row>
    <row r="47" spans="1:9" x14ac:dyDescent="0.3">
      <c r="A47" s="3">
        <v>43499</v>
      </c>
      <c r="B47" t="s">
        <v>91</v>
      </c>
      <c r="C47">
        <v>5</v>
      </c>
      <c r="D47">
        <v>1</v>
      </c>
      <c r="E47" t="s">
        <v>30</v>
      </c>
      <c r="F47" t="s">
        <v>4</v>
      </c>
      <c r="G47">
        <v>2</v>
      </c>
      <c r="H47" s="30">
        <v>4.54434</v>
      </c>
      <c r="I47" t="s">
        <v>25</v>
      </c>
    </row>
    <row r="48" spans="1:9" x14ac:dyDescent="0.3">
      <c r="A48" s="3">
        <v>43499</v>
      </c>
      <c r="B48" t="s">
        <v>91</v>
      </c>
      <c r="C48">
        <v>5</v>
      </c>
      <c r="D48">
        <v>6</v>
      </c>
      <c r="E48" t="s">
        <v>33</v>
      </c>
      <c r="F48" t="s">
        <v>4</v>
      </c>
      <c r="G48">
        <v>2</v>
      </c>
      <c r="H48" s="30">
        <v>4.54434</v>
      </c>
      <c r="I48" t="s">
        <v>25</v>
      </c>
    </row>
    <row r="49" spans="1:9" x14ac:dyDescent="0.3">
      <c r="A49" s="3">
        <v>43499</v>
      </c>
      <c r="B49" t="s">
        <v>91</v>
      </c>
      <c r="C49">
        <v>5</v>
      </c>
      <c r="D49">
        <v>3</v>
      </c>
      <c r="E49" t="s">
        <v>37</v>
      </c>
      <c r="F49" t="s">
        <v>4</v>
      </c>
      <c r="G49">
        <v>2</v>
      </c>
      <c r="H49" s="30">
        <v>4.54434</v>
      </c>
      <c r="I49" t="s">
        <v>25</v>
      </c>
    </row>
    <row r="50" spans="1:9" x14ac:dyDescent="0.3">
      <c r="A50" s="3">
        <v>43499</v>
      </c>
      <c r="B50" t="s">
        <v>91</v>
      </c>
      <c r="C50">
        <v>5</v>
      </c>
      <c r="D50">
        <v>7</v>
      </c>
      <c r="E50" t="s">
        <v>38</v>
      </c>
      <c r="F50" t="s">
        <v>4</v>
      </c>
      <c r="G50">
        <v>2</v>
      </c>
      <c r="H50" s="30">
        <v>4.54434</v>
      </c>
      <c r="I50" t="s">
        <v>64</v>
      </c>
    </row>
    <row r="51" spans="1:9" x14ac:dyDescent="0.3">
      <c r="A51" s="3">
        <v>43499</v>
      </c>
      <c r="B51" t="s">
        <v>83</v>
      </c>
      <c r="C51">
        <v>3</v>
      </c>
      <c r="D51">
        <v>2</v>
      </c>
      <c r="E51" t="s">
        <v>32</v>
      </c>
      <c r="F51" t="s">
        <v>4</v>
      </c>
      <c r="G51">
        <v>2</v>
      </c>
      <c r="H51" s="30">
        <v>4.5652371428571428</v>
      </c>
      <c r="I51" t="s">
        <v>25</v>
      </c>
    </row>
    <row r="52" spans="1:9" x14ac:dyDescent="0.3">
      <c r="A52" s="3">
        <v>43499</v>
      </c>
      <c r="B52" t="s">
        <v>83</v>
      </c>
      <c r="C52">
        <v>3</v>
      </c>
      <c r="D52">
        <v>4</v>
      </c>
      <c r="E52" t="s">
        <v>34</v>
      </c>
      <c r="F52" t="s">
        <v>4</v>
      </c>
      <c r="G52">
        <v>2</v>
      </c>
      <c r="H52" s="30">
        <v>4.5652371428571428</v>
      </c>
      <c r="I52" t="s">
        <v>25</v>
      </c>
    </row>
    <row r="53" spans="1:9" x14ac:dyDescent="0.3">
      <c r="A53" s="3">
        <v>43499</v>
      </c>
      <c r="B53" t="s">
        <v>83</v>
      </c>
      <c r="C53">
        <v>3</v>
      </c>
      <c r="D53">
        <v>5</v>
      </c>
      <c r="E53" t="s">
        <v>36</v>
      </c>
      <c r="F53" t="s">
        <v>4</v>
      </c>
      <c r="G53">
        <v>2</v>
      </c>
      <c r="H53" s="30">
        <v>4.5652371428571428</v>
      </c>
      <c r="I53" t="s">
        <v>25</v>
      </c>
    </row>
    <row r="54" spans="1:9" x14ac:dyDescent="0.3">
      <c r="A54" s="3">
        <v>43499</v>
      </c>
      <c r="B54" t="s">
        <v>83</v>
      </c>
      <c r="C54">
        <v>3</v>
      </c>
      <c r="D54">
        <v>1</v>
      </c>
      <c r="E54" t="s">
        <v>30</v>
      </c>
      <c r="F54" t="s">
        <v>4</v>
      </c>
      <c r="G54">
        <v>2</v>
      </c>
      <c r="H54" s="30">
        <v>4.5652371428571428</v>
      </c>
      <c r="I54" t="s">
        <v>25</v>
      </c>
    </row>
    <row r="55" spans="1:9" x14ac:dyDescent="0.3">
      <c r="A55" s="3">
        <v>43499</v>
      </c>
      <c r="B55" t="s">
        <v>83</v>
      </c>
      <c r="C55">
        <v>3</v>
      </c>
      <c r="D55">
        <v>6</v>
      </c>
      <c r="E55" t="s">
        <v>33</v>
      </c>
      <c r="F55" t="s">
        <v>4</v>
      </c>
      <c r="G55">
        <v>2</v>
      </c>
      <c r="H55" s="30">
        <v>4.5652371428571428</v>
      </c>
      <c r="I55" t="s">
        <v>25</v>
      </c>
    </row>
    <row r="56" spans="1:9" x14ac:dyDescent="0.3">
      <c r="A56" s="3">
        <v>43499</v>
      </c>
      <c r="B56" t="s">
        <v>83</v>
      </c>
      <c r="C56">
        <v>3</v>
      </c>
      <c r="D56">
        <v>3</v>
      </c>
      <c r="E56" t="s">
        <v>37</v>
      </c>
      <c r="F56" t="s">
        <v>4</v>
      </c>
      <c r="G56">
        <v>2</v>
      </c>
      <c r="H56" s="30">
        <v>4.5652371428571428</v>
      </c>
      <c r="I56" t="s">
        <v>25</v>
      </c>
    </row>
    <row r="57" spans="1:9" x14ac:dyDescent="0.3">
      <c r="A57" s="3">
        <v>43499</v>
      </c>
      <c r="B57" t="s">
        <v>83</v>
      </c>
      <c r="C57">
        <v>3</v>
      </c>
      <c r="D57">
        <v>7</v>
      </c>
      <c r="E57" t="s">
        <v>38</v>
      </c>
      <c r="F57" t="s">
        <v>4</v>
      </c>
      <c r="G57">
        <v>2</v>
      </c>
      <c r="H57" s="30">
        <v>4.5652371428571428</v>
      </c>
      <c r="I57" t="s">
        <v>64</v>
      </c>
    </row>
    <row r="58" spans="1:9" x14ac:dyDescent="0.3">
      <c r="A58" s="3">
        <v>43499</v>
      </c>
      <c r="B58" t="s">
        <v>89</v>
      </c>
      <c r="C58">
        <v>2</v>
      </c>
      <c r="D58">
        <v>2</v>
      </c>
      <c r="E58" t="s">
        <v>32</v>
      </c>
      <c r="F58" t="s">
        <v>4</v>
      </c>
      <c r="G58">
        <v>2</v>
      </c>
      <c r="H58" s="30">
        <v>6.4825500000000016</v>
      </c>
      <c r="I58" t="s">
        <v>25</v>
      </c>
    </row>
    <row r="59" spans="1:9" x14ac:dyDescent="0.3">
      <c r="A59" s="3">
        <v>43499</v>
      </c>
      <c r="B59" t="s">
        <v>89</v>
      </c>
      <c r="C59">
        <v>2</v>
      </c>
      <c r="D59">
        <v>4</v>
      </c>
      <c r="E59" t="s">
        <v>34</v>
      </c>
      <c r="F59" t="s">
        <v>4</v>
      </c>
      <c r="G59">
        <v>2</v>
      </c>
      <c r="H59" s="30">
        <v>6.4825500000000016</v>
      </c>
      <c r="I59" t="s">
        <v>25</v>
      </c>
    </row>
    <row r="60" spans="1:9" x14ac:dyDescent="0.3">
      <c r="A60" s="3">
        <v>43499</v>
      </c>
      <c r="B60" t="s">
        <v>89</v>
      </c>
      <c r="C60">
        <v>2</v>
      </c>
      <c r="D60">
        <v>5</v>
      </c>
      <c r="E60" t="s">
        <v>36</v>
      </c>
      <c r="F60" t="s">
        <v>4</v>
      </c>
      <c r="G60">
        <v>2</v>
      </c>
      <c r="H60" s="30">
        <v>6.4825500000000016</v>
      </c>
      <c r="I60" t="s">
        <v>25</v>
      </c>
    </row>
    <row r="61" spans="1:9" x14ac:dyDescent="0.3">
      <c r="A61" s="3">
        <v>43499</v>
      </c>
      <c r="B61" t="s">
        <v>89</v>
      </c>
      <c r="C61">
        <v>2</v>
      </c>
      <c r="D61">
        <v>1</v>
      </c>
      <c r="E61" t="s">
        <v>30</v>
      </c>
      <c r="F61" t="s">
        <v>4</v>
      </c>
      <c r="G61">
        <v>2</v>
      </c>
      <c r="H61" s="30">
        <v>6.4825500000000016</v>
      </c>
      <c r="I61" t="s">
        <v>25</v>
      </c>
    </row>
    <row r="62" spans="1:9" x14ac:dyDescent="0.3">
      <c r="A62" s="3">
        <v>43499</v>
      </c>
      <c r="B62" t="s">
        <v>89</v>
      </c>
      <c r="C62">
        <v>2</v>
      </c>
      <c r="D62">
        <v>6</v>
      </c>
      <c r="E62" t="s">
        <v>33</v>
      </c>
      <c r="F62" t="s">
        <v>4</v>
      </c>
      <c r="G62">
        <v>2</v>
      </c>
      <c r="H62" s="30">
        <v>6.4825500000000016</v>
      </c>
      <c r="I62" t="s">
        <v>25</v>
      </c>
    </row>
    <row r="63" spans="1:9" x14ac:dyDescent="0.3">
      <c r="A63" s="3">
        <v>43499</v>
      </c>
      <c r="B63" t="s">
        <v>89</v>
      </c>
      <c r="C63">
        <v>2</v>
      </c>
      <c r="D63">
        <v>3</v>
      </c>
      <c r="E63" t="s">
        <v>37</v>
      </c>
      <c r="F63" t="s">
        <v>4</v>
      </c>
      <c r="G63">
        <v>2</v>
      </c>
      <c r="H63" s="30">
        <v>6.4825500000000016</v>
      </c>
      <c r="I63" t="s">
        <v>25</v>
      </c>
    </row>
    <row r="64" spans="1:9" x14ac:dyDescent="0.3">
      <c r="A64" s="3">
        <v>43499</v>
      </c>
      <c r="B64" t="s">
        <v>89</v>
      </c>
      <c r="C64">
        <v>2</v>
      </c>
      <c r="D64">
        <v>7</v>
      </c>
      <c r="E64" t="s">
        <v>38</v>
      </c>
      <c r="F64" t="s">
        <v>4</v>
      </c>
      <c r="G64">
        <v>2</v>
      </c>
      <c r="H64" s="30">
        <v>6.4825500000000016</v>
      </c>
      <c r="I64" t="s">
        <v>64</v>
      </c>
    </row>
    <row r="65" spans="1:9" x14ac:dyDescent="0.3">
      <c r="A65" s="3">
        <v>43499</v>
      </c>
      <c r="B65" t="s">
        <v>88</v>
      </c>
      <c r="C65">
        <v>1</v>
      </c>
      <c r="D65">
        <v>2</v>
      </c>
      <c r="E65" t="s">
        <v>32</v>
      </c>
      <c r="F65" t="s">
        <v>4</v>
      </c>
      <c r="G65">
        <v>2</v>
      </c>
      <c r="H65" s="30">
        <v>6.4825500000000016</v>
      </c>
      <c r="I65" t="s">
        <v>25</v>
      </c>
    </row>
    <row r="66" spans="1:9" x14ac:dyDescent="0.3">
      <c r="A66" s="3">
        <v>43499</v>
      </c>
      <c r="B66" t="s">
        <v>88</v>
      </c>
      <c r="C66">
        <v>1</v>
      </c>
      <c r="D66">
        <v>4</v>
      </c>
      <c r="E66" t="s">
        <v>34</v>
      </c>
      <c r="F66" t="s">
        <v>4</v>
      </c>
      <c r="G66">
        <v>2</v>
      </c>
      <c r="H66" s="30">
        <v>6.4825500000000016</v>
      </c>
      <c r="I66" t="s">
        <v>25</v>
      </c>
    </row>
    <row r="67" spans="1:9" x14ac:dyDescent="0.3">
      <c r="A67" s="3">
        <v>43499</v>
      </c>
      <c r="B67" t="s">
        <v>88</v>
      </c>
      <c r="C67">
        <v>1</v>
      </c>
      <c r="D67">
        <v>5</v>
      </c>
      <c r="E67" t="s">
        <v>36</v>
      </c>
      <c r="F67" t="s">
        <v>4</v>
      </c>
      <c r="G67">
        <v>2</v>
      </c>
      <c r="H67" s="30">
        <v>6.4825500000000016</v>
      </c>
      <c r="I67" t="s">
        <v>25</v>
      </c>
    </row>
    <row r="68" spans="1:9" x14ac:dyDescent="0.3">
      <c r="A68" s="3">
        <v>43499</v>
      </c>
      <c r="B68" t="s">
        <v>88</v>
      </c>
      <c r="C68">
        <v>1</v>
      </c>
      <c r="D68">
        <v>1</v>
      </c>
      <c r="E68" t="s">
        <v>30</v>
      </c>
      <c r="F68" t="s">
        <v>4</v>
      </c>
      <c r="G68">
        <v>2</v>
      </c>
      <c r="H68" s="30">
        <v>6.4825500000000016</v>
      </c>
      <c r="I68" t="s">
        <v>25</v>
      </c>
    </row>
    <row r="69" spans="1:9" x14ac:dyDescent="0.3">
      <c r="A69" s="3">
        <v>43499</v>
      </c>
      <c r="B69" t="s">
        <v>88</v>
      </c>
      <c r="C69">
        <v>1</v>
      </c>
      <c r="D69">
        <v>6</v>
      </c>
      <c r="E69" t="s">
        <v>33</v>
      </c>
      <c r="F69" t="s">
        <v>4</v>
      </c>
      <c r="G69">
        <v>2</v>
      </c>
      <c r="H69" s="30">
        <v>6.4825500000000016</v>
      </c>
      <c r="I69" t="s">
        <v>25</v>
      </c>
    </row>
    <row r="70" spans="1:9" x14ac:dyDescent="0.3">
      <c r="A70" s="3">
        <v>43499</v>
      </c>
      <c r="B70" t="s">
        <v>88</v>
      </c>
      <c r="C70">
        <v>1</v>
      </c>
      <c r="D70">
        <v>3</v>
      </c>
      <c r="E70" t="s">
        <v>37</v>
      </c>
      <c r="F70" t="s">
        <v>4</v>
      </c>
      <c r="G70">
        <v>2</v>
      </c>
      <c r="H70" s="30">
        <v>6.4825500000000016</v>
      </c>
      <c r="I70" t="s">
        <v>25</v>
      </c>
    </row>
    <row r="71" spans="1:9" x14ac:dyDescent="0.3">
      <c r="A71" s="3">
        <v>43499</v>
      </c>
      <c r="B71" t="s">
        <v>88</v>
      </c>
      <c r="C71">
        <v>1</v>
      </c>
      <c r="D71">
        <v>7</v>
      </c>
      <c r="E71" t="s">
        <v>38</v>
      </c>
      <c r="F71" t="s">
        <v>4</v>
      </c>
      <c r="G71">
        <v>2</v>
      </c>
      <c r="H71" s="30">
        <v>6.4825500000000016</v>
      </c>
      <c r="I71" t="s">
        <v>64</v>
      </c>
    </row>
    <row r="72" spans="1:9" x14ac:dyDescent="0.3">
      <c r="A72" s="3">
        <v>43499</v>
      </c>
      <c r="B72" t="s">
        <v>90</v>
      </c>
      <c r="C72">
        <v>4</v>
      </c>
      <c r="D72">
        <v>2</v>
      </c>
      <c r="E72" t="s">
        <v>32</v>
      </c>
      <c r="F72" t="s">
        <v>4</v>
      </c>
      <c r="G72">
        <v>2</v>
      </c>
      <c r="H72" s="30">
        <v>4.5809099999999994</v>
      </c>
      <c r="I72" t="s">
        <v>25</v>
      </c>
    </row>
    <row r="73" spans="1:9" x14ac:dyDescent="0.3">
      <c r="A73" s="3">
        <v>43499</v>
      </c>
      <c r="B73" t="s">
        <v>90</v>
      </c>
      <c r="C73">
        <v>4</v>
      </c>
      <c r="D73">
        <v>4</v>
      </c>
      <c r="E73" t="s">
        <v>34</v>
      </c>
      <c r="F73" t="s">
        <v>4</v>
      </c>
      <c r="G73">
        <v>2</v>
      </c>
      <c r="H73" s="30">
        <v>4.5809099999999994</v>
      </c>
      <c r="I73" t="s">
        <v>25</v>
      </c>
    </row>
    <row r="74" spans="1:9" x14ac:dyDescent="0.3">
      <c r="A74" s="3">
        <v>43499</v>
      </c>
      <c r="B74" t="s">
        <v>90</v>
      </c>
      <c r="C74">
        <v>4</v>
      </c>
      <c r="D74">
        <v>5</v>
      </c>
      <c r="E74" t="s">
        <v>36</v>
      </c>
      <c r="F74" t="s">
        <v>4</v>
      </c>
      <c r="G74">
        <v>2</v>
      </c>
      <c r="H74" s="30">
        <v>4.5809099999999994</v>
      </c>
      <c r="I74" t="s">
        <v>25</v>
      </c>
    </row>
    <row r="75" spans="1:9" x14ac:dyDescent="0.3">
      <c r="A75" s="3">
        <v>43499</v>
      </c>
      <c r="B75" t="s">
        <v>90</v>
      </c>
      <c r="C75">
        <v>4</v>
      </c>
      <c r="D75">
        <v>1</v>
      </c>
      <c r="E75" t="s">
        <v>30</v>
      </c>
      <c r="F75" t="s">
        <v>4</v>
      </c>
      <c r="G75">
        <v>2</v>
      </c>
      <c r="H75" s="30">
        <v>4.5809099999999994</v>
      </c>
      <c r="I75" t="s">
        <v>25</v>
      </c>
    </row>
    <row r="76" spans="1:9" x14ac:dyDescent="0.3">
      <c r="A76" s="3">
        <v>43499</v>
      </c>
      <c r="B76" t="s">
        <v>90</v>
      </c>
      <c r="C76">
        <v>4</v>
      </c>
      <c r="D76">
        <v>6</v>
      </c>
      <c r="E76" t="s">
        <v>33</v>
      </c>
      <c r="F76" t="s">
        <v>4</v>
      </c>
      <c r="G76">
        <v>2</v>
      </c>
      <c r="H76" s="30">
        <v>4.5809099999999994</v>
      </c>
      <c r="I76" t="s">
        <v>25</v>
      </c>
    </row>
    <row r="77" spans="1:9" x14ac:dyDescent="0.3">
      <c r="A77" s="3">
        <v>43499</v>
      </c>
      <c r="B77" t="s">
        <v>90</v>
      </c>
      <c r="C77">
        <v>4</v>
      </c>
      <c r="D77">
        <v>3</v>
      </c>
      <c r="E77" t="s">
        <v>37</v>
      </c>
      <c r="F77" t="s">
        <v>4</v>
      </c>
      <c r="G77">
        <v>2</v>
      </c>
      <c r="H77" s="30">
        <v>4.5809099999999994</v>
      </c>
      <c r="I77" t="s">
        <v>25</v>
      </c>
    </row>
    <row r="78" spans="1:9" x14ac:dyDescent="0.3">
      <c r="A78" s="3">
        <v>43499</v>
      </c>
      <c r="B78" t="s">
        <v>90</v>
      </c>
      <c r="C78">
        <v>4</v>
      </c>
      <c r="D78">
        <v>7</v>
      </c>
      <c r="E78" t="s">
        <v>38</v>
      </c>
      <c r="F78" t="s">
        <v>4</v>
      </c>
      <c r="G78">
        <v>2</v>
      </c>
      <c r="H78" s="30">
        <v>4.5809099999999994</v>
      </c>
      <c r="I78" t="s">
        <v>64</v>
      </c>
    </row>
    <row r="79" spans="1:9" x14ac:dyDescent="0.3">
      <c r="A79" s="3">
        <v>43499</v>
      </c>
      <c r="B79" t="s">
        <v>92</v>
      </c>
      <c r="C79">
        <v>6</v>
      </c>
      <c r="D79">
        <v>2</v>
      </c>
      <c r="E79" t="s">
        <v>32</v>
      </c>
      <c r="F79" t="s">
        <v>4</v>
      </c>
      <c r="G79">
        <v>2</v>
      </c>
      <c r="H79" s="30">
        <v>4.5809099999999994</v>
      </c>
      <c r="I79" t="s">
        <v>25</v>
      </c>
    </row>
    <row r="80" spans="1:9" x14ac:dyDescent="0.3">
      <c r="A80" s="3">
        <v>43499</v>
      </c>
      <c r="B80" t="s">
        <v>92</v>
      </c>
      <c r="C80">
        <v>6</v>
      </c>
      <c r="D80">
        <v>4</v>
      </c>
      <c r="E80" t="s">
        <v>34</v>
      </c>
      <c r="F80" t="s">
        <v>4</v>
      </c>
      <c r="G80">
        <v>2</v>
      </c>
      <c r="H80" s="30">
        <v>4.5809099999999994</v>
      </c>
      <c r="I80" t="s">
        <v>25</v>
      </c>
    </row>
    <row r="81" spans="1:9" x14ac:dyDescent="0.3">
      <c r="A81" s="3">
        <v>43499</v>
      </c>
      <c r="B81" t="s">
        <v>92</v>
      </c>
      <c r="C81">
        <v>6</v>
      </c>
      <c r="D81">
        <v>5</v>
      </c>
      <c r="E81" t="s">
        <v>36</v>
      </c>
      <c r="F81" t="s">
        <v>4</v>
      </c>
      <c r="G81">
        <v>2</v>
      </c>
      <c r="H81" s="30">
        <v>4.5809099999999994</v>
      </c>
      <c r="I81" t="s">
        <v>25</v>
      </c>
    </row>
    <row r="82" spans="1:9" x14ac:dyDescent="0.3">
      <c r="A82" s="3">
        <v>43499</v>
      </c>
      <c r="B82" t="s">
        <v>92</v>
      </c>
      <c r="C82">
        <v>6</v>
      </c>
      <c r="D82">
        <v>1</v>
      </c>
      <c r="E82" t="s">
        <v>30</v>
      </c>
      <c r="F82" t="s">
        <v>4</v>
      </c>
      <c r="G82">
        <v>2</v>
      </c>
      <c r="H82" s="30">
        <v>4.5809099999999994</v>
      </c>
      <c r="I82" t="s">
        <v>25</v>
      </c>
    </row>
    <row r="83" spans="1:9" x14ac:dyDescent="0.3">
      <c r="A83" s="3">
        <v>43499</v>
      </c>
      <c r="B83" t="s">
        <v>92</v>
      </c>
      <c r="C83">
        <v>6</v>
      </c>
      <c r="D83">
        <v>6</v>
      </c>
      <c r="E83" t="s">
        <v>33</v>
      </c>
      <c r="F83" t="s">
        <v>4</v>
      </c>
      <c r="G83">
        <v>2</v>
      </c>
      <c r="H83" s="30">
        <v>4.5809099999999994</v>
      </c>
      <c r="I83" t="s">
        <v>25</v>
      </c>
    </row>
    <row r="84" spans="1:9" x14ac:dyDescent="0.3">
      <c r="A84" s="3">
        <v>43499</v>
      </c>
      <c r="B84" t="s">
        <v>92</v>
      </c>
      <c r="C84">
        <v>6</v>
      </c>
      <c r="D84">
        <v>3</v>
      </c>
      <c r="E84" t="s">
        <v>37</v>
      </c>
      <c r="F84" t="s">
        <v>4</v>
      </c>
      <c r="G84">
        <v>2</v>
      </c>
      <c r="H84" s="30">
        <v>4.5809099999999994</v>
      </c>
      <c r="I84" t="s">
        <v>25</v>
      </c>
    </row>
    <row r="85" spans="1:9" x14ac:dyDescent="0.3">
      <c r="A85" s="3">
        <v>43499</v>
      </c>
      <c r="B85" t="s">
        <v>92</v>
      </c>
      <c r="C85">
        <v>6</v>
      </c>
      <c r="D85">
        <v>7</v>
      </c>
      <c r="E85" t="s">
        <v>38</v>
      </c>
      <c r="F85" t="s">
        <v>4</v>
      </c>
      <c r="G85">
        <v>2</v>
      </c>
      <c r="H85" s="30">
        <v>4.5809099999999994</v>
      </c>
      <c r="I85" t="s">
        <v>64</v>
      </c>
    </row>
    <row r="86" spans="1:9" x14ac:dyDescent="0.3">
      <c r="A86" s="3">
        <v>43863</v>
      </c>
      <c r="B86" t="s">
        <v>91</v>
      </c>
      <c r="C86">
        <v>5</v>
      </c>
      <c r="D86">
        <v>2</v>
      </c>
      <c r="E86" t="s">
        <v>32</v>
      </c>
      <c r="F86" t="s">
        <v>4</v>
      </c>
      <c r="G86">
        <v>2</v>
      </c>
      <c r="H86" s="30">
        <v>4.7033918999999997</v>
      </c>
      <c r="I86" t="s">
        <v>25</v>
      </c>
    </row>
    <row r="87" spans="1:9" x14ac:dyDescent="0.3">
      <c r="A87" s="3">
        <v>43863</v>
      </c>
      <c r="B87" t="s">
        <v>91</v>
      </c>
      <c r="C87">
        <v>5</v>
      </c>
      <c r="D87">
        <v>4</v>
      </c>
      <c r="E87" t="s">
        <v>34</v>
      </c>
      <c r="F87" t="s">
        <v>4</v>
      </c>
      <c r="G87">
        <v>2</v>
      </c>
      <c r="H87" s="30">
        <v>4.7033918999999997</v>
      </c>
      <c r="I87" t="s">
        <v>25</v>
      </c>
    </row>
    <row r="88" spans="1:9" x14ac:dyDescent="0.3">
      <c r="A88" s="3">
        <v>43863</v>
      </c>
      <c r="B88" t="s">
        <v>91</v>
      </c>
      <c r="C88">
        <v>5</v>
      </c>
      <c r="D88">
        <v>5</v>
      </c>
      <c r="E88" t="s">
        <v>36</v>
      </c>
      <c r="F88" t="s">
        <v>4</v>
      </c>
      <c r="G88">
        <v>2</v>
      </c>
      <c r="H88" s="30">
        <v>4.7033918999999997</v>
      </c>
      <c r="I88" t="s">
        <v>25</v>
      </c>
    </row>
    <row r="89" spans="1:9" x14ac:dyDescent="0.3">
      <c r="A89" s="3">
        <v>43863</v>
      </c>
      <c r="B89" t="s">
        <v>91</v>
      </c>
      <c r="C89">
        <v>5</v>
      </c>
      <c r="D89">
        <v>1</v>
      </c>
      <c r="E89" t="s">
        <v>30</v>
      </c>
      <c r="F89" t="s">
        <v>4</v>
      </c>
      <c r="G89">
        <v>2</v>
      </c>
      <c r="H89" s="30">
        <v>4.7033918999999997</v>
      </c>
      <c r="I89" t="s">
        <v>25</v>
      </c>
    </row>
    <row r="90" spans="1:9" x14ac:dyDescent="0.3">
      <c r="A90" s="3">
        <v>43863</v>
      </c>
      <c r="B90" t="s">
        <v>91</v>
      </c>
      <c r="C90">
        <v>5</v>
      </c>
      <c r="D90">
        <v>6</v>
      </c>
      <c r="E90" t="s">
        <v>33</v>
      </c>
      <c r="F90" t="s">
        <v>4</v>
      </c>
      <c r="G90">
        <v>2</v>
      </c>
      <c r="H90" s="30">
        <v>4.7033918999999997</v>
      </c>
      <c r="I90" t="s">
        <v>25</v>
      </c>
    </row>
    <row r="91" spans="1:9" x14ac:dyDescent="0.3">
      <c r="A91" s="3">
        <v>43863</v>
      </c>
      <c r="B91" t="s">
        <v>91</v>
      </c>
      <c r="C91">
        <v>5</v>
      </c>
      <c r="D91">
        <v>3</v>
      </c>
      <c r="E91" t="s">
        <v>37</v>
      </c>
      <c r="F91" t="s">
        <v>4</v>
      </c>
      <c r="G91">
        <v>2</v>
      </c>
      <c r="H91" s="30">
        <v>4.7033918999999997</v>
      </c>
      <c r="I91" t="s">
        <v>25</v>
      </c>
    </row>
    <row r="92" spans="1:9" x14ac:dyDescent="0.3">
      <c r="A92" s="3">
        <v>43863</v>
      </c>
      <c r="B92" t="s">
        <v>91</v>
      </c>
      <c r="C92">
        <v>5</v>
      </c>
      <c r="D92">
        <v>7</v>
      </c>
      <c r="E92" t="s">
        <v>38</v>
      </c>
      <c r="F92" t="s">
        <v>4</v>
      </c>
      <c r="G92">
        <v>2</v>
      </c>
      <c r="H92" s="30">
        <v>4.7033918999999997</v>
      </c>
      <c r="I92" t="s">
        <v>64</v>
      </c>
    </row>
    <row r="93" spans="1:9" x14ac:dyDescent="0.3">
      <c r="A93" s="3">
        <v>43863</v>
      </c>
      <c r="B93" t="s">
        <v>83</v>
      </c>
      <c r="C93">
        <v>3</v>
      </c>
      <c r="D93">
        <v>2</v>
      </c>
      <c r="E93" t="s">
        <v>32</v>
      </c>
      <c r="F93" t="s">
        <v>4</v>
      </c>
      <c r="G93">
        <v>2</v>
      </c>
      <c r="H93" s="30">
        <v>4.7250204428571427</v>
      </c>
      <c r="I93" t="s">
        <v>25</v>
      </c>
    </row>
    <row r="94" spans="1:9" x14ac:dyDescent="0.3">
      <c r="A94" s="3">
        <v>43863</v>
      </c>
      <c r="B94" t="s">
        <v>83</v>
      </c>
      <c r="C94">
        <v>3</v>
      </c>
      <c r="D94">
        <v>4</v>
      </c>
      <c r="E94" t="s">
        <v>34</v>
      </c>
      <c r="F94" t="s">
        <v>4</v>
      </c>
      <c r="G94">
        <v>2</v>
      </c>
      <c r="H94" s="30">
        <v>4.7250204428571427</v>
      </c>
      <c r="I94" t="s">
        <v>25</v>
      </c>
    </row>
    <row r="95" spans="1:9" x14ac:dyDescent="0.3">
      <c r="A95" s="3">
        <v>43863</v>
      </c>
      <c r="B95" t="s">
        <v>83</v>
      </c>
      <c r="C95">
        <v>3</v>
      </c>
      <c r="D95">
        <v>5</v>
      </c>
      <c r="E95" t="s">
        <v>36</v>
      </c>
      <c r="F95" t="s">
        <v>4</v>
      </c>
      <c r="G95">
        <v>2</v>
      </c>
      <c r="H95" s="30">
        <v>4.7250204428571427</v>
      </c>
      <c r="I95" t="s">
        <v>25</v>
      </c>
    </row>
    <row r="96" spans="1:9" x14ac:dyDescent="0.3">
      <c r="A96" s="3">
        <v>43863</v>
      </c>
      <c r="B96" t="s">
        <v>83</v>
      </c>
      <c r="C96">
        <v>3</v>
      </c>
      <c r="D96">
        <v>1</v>
      </c>
      <c r="E96" t="s">
        <v>30</v>
      </c>
      <c r="F96" t="s">
        <v>4</v>
      </c>
      <c r="G96">
        <v>2</v>
      </c>
      <c r="H96" s="30">
        <v>4.7250204428571427</v>
      </c>
      <c r="I96" t="s">
        <v>25</v>
      </c>
    </row>
    <row r="97" spans="1:9" x14ac:dyDescent="0.3">
      <c r="A97" s="3">
        <v>43863</v>
      </c>
      <c r="B97" t="s">
        <v>83</v>
      </c>
      <c r="C97">
        <v>3</v>
      </c>
      <c r="D97">
        <v>6</v>
      </c>
      <c r="E97" t="s">
        <v>33</v>
      </c>
      <c r="F97" t="s">
        <v>4</v>
      </c>
      <c r="G97">
        <v>2</v>
      </c>
      <c r="H97" s="30">
        <v>4.7250204428571427</v>
      </c>
      <c r="I97" t="s">
        <v>25</v>
      </c>
    </row>
    <row r="98" spans="1:9" x14ac:dyDescent="0.3">
      <c r="A98" s="3">
        <v>43863</v>
      </c>
      <c r="B98" t="s">
        <v>83</v>
      </c>
      <c r="C98">
        <v>3</v>
      </c>
      <c r="D98">
        <v>3</v>
      </c>
      <c r="E98" t="s">
        <v>37</v>
      </c>
      <c r="F98" t="s">
        <v>4</v>
      </c>
      <c r="G98">
        <v>2</v>
      </c>
      <c r="H98" s="30">
        <v>4.7250204428571427</v>
      </c>
      <c r="I98" t="s">
        <v>25</v>
      </c>
    </row>
    <row r="99" spans="1:9" x14ac:dyDescent="0.3">
      <c r="A99" s="3">
        <v>43863</v>
      </c>
      <c r="B99" t="s">
        <v>83</v>
      </c>
      <c r="C99">
        <v>3</v>
      </c>
      <c r="D99">
        <v>7</v>
      </c>
      <c r="E99" t="s">
        <v>38</v>
      </c>
      <c r="F99" t="s">
        <v>4</v>
      </c>
      <c r="G99">
        <v>2</v>
      </c>
      <c r="H99" s="30">
        <v>4.7250204428571427</v>
      </c>
      <c r="I99" t="s">
        <v>64</v>
      </c>
    </row>
    <row r="100" spans="1:9" x14ac:dyDescent="0.3">
      <c r="A100" s="3">
        <v>43863</v>
      </c>
      <c r="B100" t="s">
        <v>89</v>
      </c>
      <c r="C100">
        <v>2</v>
      </c>
      <c r="D100">
        <v>2</v>
      </c>
      <c r="E100" t="s">
        <v>32</v>
      </c>
      <c r="F100" t="s">
        <v>4</v>
      </c>
      <c r="G100">
        <v>2</v>
      </c>
      <c r="H100" s="30">
        <v>6.7094392500000009</v>
      </c>
      <c r="I100" t="s">
        <v>25</v>
      </c>
    </row>
    <row r="101" spans="1:9" x14ac:dyDescent="0.3">
      <c r="A101" s="3">
        <v>43863</v>
      </c>
      <c r="B101" t="s">
        <v>89</v>
      </c>
      <c r="C101">
        <v>2</v>
      </c>
      <c r="D101">
        <v>4</v>
      </c>
      <c r="E101" t="s">
        <v>34</v>
      </c>
      <c r="F101" t="s">
        <v>4</v>
      </c>
      <c r="G101">
        <v>2</v>
      </c>
      <c r="H101" s="30">
        <v>6.7094392500000009</v>
      </c>
      <c r="I101" t="s">
        <v>25</v>
      </c>
    </row>
    <row r="102" spans="1:9" x14ac:dyDescent="0.3">
      <c r="A102" s="3">
        <v>43863</v>
      </c>
      <c r="B102" t="s">
        <v>89</v>
      </c>
      <c r="C102">
        <v>2</v>
      </c>
      <c r="D102">
        <v>5</v>
      </c>
      <c r="E102" t="s">
        <v>36</v>
      </c>
      <c r="F102" t="s">
        <v>4</v>
      </c>
      <c r="G102">
        <v>2</v>
      </c>
      <c r="H102" s="30">
        <v>6.7094392500000009</v>
      </c>
      <c r="I102" t="s">
        <v>25</v>
      </c>
    </row>
    <row r="103" spans="1:9" x14ac:dyDescent="0.3">
      <c r="A103" s="3">
        <v>43863</v>
      </c>
      <c r="B103" t="s">
        <v>89</v>
      </c>
      <c r="C103">
        <v>2</v>
      </c>
      <c r="D103">
        <v>1</v>
      </c>
      <c r="E103" t="s">
        <v>30</v>
      </c>
      <c r="F103" t="s">
        <v>4</v>
      </c>
      <c r="G103">
        <v>2</v>
      </c>
      <c r="H103" s="30">
        <v>6.7094392500000009</v>
      </c>
      <c r="I103" t="s">
        <v>25</v>
      </c>
    </row>
    <row r="104" spans="1:9" x14ac:dyDescent="0.3">
      <c r="A104" s="3">
        <v>43863</v>
      </c>
      <c r="B104" t="s">
        <v>89</v>
      </c>
      <c r="C104">
        <v>2</v>
      </c>
      <c r="D104">
        <v>6</v>
      </c>
      <c r="E104" t="s">
        <v>33</v>
      </c>
      <c r="F104" t="s">
        <v>4</v>
      </c>
      <c r="G104">
        <v>2</v>
      </c>
      <c r="H104" s="30">
        <v>6.7094392500000009</v>
      </c>
      <c r="I104" t="s">
        <v>25</v>
      </c>
    </row>
    <row r="105" spans="1:9" x14ac:dyDescent="0.3">
      <c r="A105" s="3">
        <v>43863</v>
      </c>
      <c r="B105" t="s">
        <v>89</v>
      </c>
      <c r="C105">
        <v>2</v>
      </c>
      <c r="D105">
        <v>3</v>
      </c>
      <c r="E105" t="s">
        <v>37</v>
      </c>
      <c r="F105" t="s">
        <v>4</v>
      </c>
      <c r="G105">
        <v>2</v>
      </c>
      <c r="H105" s="30">
        <v>6.7094392500000009</v>
      </c>
      <c r="I105" t="s">
        <v>25</v>
      </c>
    </row>
    <row r="106" spans="1:9" x14ac:dyDescent="0.3">
      <c r="A106" s="3">
        <v>43863</v>
      </c>
      <c r="B106" t="s">
        <v>89</v>
      </c>
      <c r="C106">
        <v>2</v>
      </c>
      <c r="D106">
        <v>7</v>
      </c>
      <c r="E106" t="s">
        <v>38</v>
      </c>
      <c r="F106" t="s">
        <v>4</v>
      </c>
      <c r="G106">
        <v>2</v>
      </c>
      <c r="H106" s="30">
        <v>6.7094392500000009</v>
      </c>
      <c r="I106" t="s">
        <v>64</v>
      </c>
    </row>
    <row r="107" spans="1:9" x14ac:dyDescent="0.3">
      <c r="A107" s="3">
        <v>43863</v>
      </c>
      <c r="B107" t="s">
        <v>88</v>
      </c>
      <c r="C107">
        <v>1</v>
      </c>
      <c r="D107">
        <v>2</v>
      </c>
      <c r="E107" t="s">
        <v>32</v>
      </c>
      <c r="F107" t="s">
        <v>4</v>
      </c>
      <c r="G107">
        <v>2</v>
      </c>
      <c r="H107" s="30">
        <v>6.7094392500000009</v>
      </c>
      <c r="I107" t="s">
        <v>25</v>
      </c>
    </row>
    <row r="108" spans="1:9" x14ac:dyDescent="0.3">
      <c r="A108" s="3">
        <v>43863</v>
      </c>
      <c r="B108" t="s">
        <v>88</v>
      </c>
      <c r="C108">
        <v>1</v>
      </c>
      <c r="D108">
        <v>4</v>
      </c>
      <c r="E108" t="s">
        <v>34</v>
      </c>
      <c r="F108" t="s">
        <v>4</v>
      </c>
      <c r="G108">
        <v>2</v>
      </c>
      <c r="H108" s="30">
        <v>6.7094392500000009</v>
      </c>
      <c r="I108" t="s">
        <v>25</v>
      </c>
    </row>
    <row r="109" spans="1:9" x14ac:dyDescent="0.3">
      <c r="A109" s="3">
        <v>43863</v>
      </c>
      <c r="B109" t="s">
        <v>88</v>
      </c>
      <c r="C109">
        <v>1</v>
      </c>
      <c r="D109">
        <v>5</v>
      </c>
      <c r="E109" t="s">
        <v>36</v>
      </c>
      <c r="F109" t="s">
        <v>4</v>
      </c>
      <c r="G109">
        <v>2</v>
      </c>
      <c r="H109" s="30">
        <v>6.7094392500000009</v>
      </c>
      <c r="I109" t="s">
        <v>25</v>
      </c>
    </row>
    <row r="110" spans="1:9" x14ac:dyDescent="0.3">
      <c r="A110" s="3">
        <v>43863</v>
      </c>
      <c r="B110" t="s">
        <v>88</v>
      </c>
      <c r="C110">
        <v>1</v>
      </c>
      <c r="D110">
        <v>1</v>
      </c>
      <c r="E110" t="s">
        <v>30</v>
      </c>
      <c r="F110" t="s">
        <v>4</v>
      </c>
      <c r="G110">
        <v>2</v>
      </c>
      <c r="H110" s="30">
        <v>6.7094392500000009</v>
      </c>
      <c r="I110" t="s">
        <v>25</v>
      </c>
    </row>
    <row r="111" spans="1:9" x14ac:dyDescent="0.3">
      <c r="A111" s="3">
        <v>43863</v>
      </c>
      <c r="B111" t="s">
        <v>88</v>
      </c>
      <c r="C111">
        <v>1</v>
      </c>
      <c r="D111">
        <v>6</v>
      </c>
      <c r="E111" t="s">
        <v>33</v>
      </c>
      <c r="F111" t="s">
        <v>4</v>
      </c>
      <c r="G111">
        <v>2</v>
      </c>
      <c r="H111" s="30">
        <v>6.7094392500000009</v>
      </c>
      <c r="I111" t="s">
        <v>25</v>
      </c>
    </row>
    <row r="112" spans="1:9" x14ac:dyDescent="0.3">
      <c r="A112" s="3">
        <v>43863</v>
      </c>
      <c r="B112" t="s">
        <v>88</v>
      </c>
      <c r="C112">
        <v>1</v>
      </c>
      <c r="D112">
        <v>3</v>
      </c>
      <c r="E112" t="s">
        <v>37</v>
      </c>
      <c r="F112" t="s">
        <v>4</v>
      </c>
      <c r="G112">
        <v>2</v>
      </c>
      <c r="H112" s="30">
        <v>6.7094392500000009</v>
      </c>
      <c r="I112" t="s">
        <v>25</v>
      </c>
    </row>
    <row r="113" spans="1:9" x14ac:dyDescent="0.3">
      <c r="A113" s="3">
        <v>43863</v>
      </c>
      <c r="B113" t="s">
        <v>88</v>
      </c>
      <c r="C113">
        <v>1</v>
      </c>
      <c r="D113">
        <v>7</v>
      </c>
      <c r="E113" t="s">
        <v>38</v>
      </c>
      <c r="F113" t="s">
        <v>4</v>
      </c>
      <c r="G113">
        <v>2</v>
      </c>
      <c r="H113" s="30">
        <v>6.7094392500000009</v>
      </c>
      <c r="I113" t="s">
        <v>64</v>
      </c>
    </row>
    <row r="114" spans="1:9" x14ac:dyDescent="0.3">
      <c r="A114" s="3">
        <v>43863</v>
      </c>
      <c r="B114" t="s">
        <v>90</v>
      </c>
      <c r="C114">
        <v>4</v>
      </c>
      <c r="D114">
        <v>2</v>
      </c>
      <c r="E114" t="s">
        <v>32</v>
      </c>
      <c r="F114" t="s">
        <v>4</v>
      </c>
      <c r="G114">
        <v>2</v>
      </c>
      <c r="H114" s="30">
        <v>4.7412418499999989</v>
      </c>
      <c r="I114" t="s">
        <v>25</v>
      </c>
    </row>
    <row r="115" spans="1:9" x14ac:dyDescent="0.3">
      <c r="A115" s="3">
        <v>43863</v>
      </c>
      <c r="B115" t="s">
        <v>90</v>
      </c>
      <c r="C115">
        <v>4</v>
      </c>
      <c r="D115">
        <v>4</v>
      </c>
      <c r="E115" t="s">
        <v>34</v>
      </c>
      <c r="F115" t="s">
        <v>4</v>
      </c>
      <c r="G115">
        <v>2</v>
      </c>
      <c r="H115" s="30">
        <v>4.7412418499999989</v>
      </c>
      <c r="I115" t="s">
        <v>25</v>
      </c>
    </row>
    <row r="116" spans="1:9" x14ac:dyDescent="0.3">
      <c r="A116" s="3">
        <v>43863</v>
      </c>
      <c r="B116" t="s">
        <v>90</v>
      </c>
      <c r="C116">
        <v>4</v>
      </c>
      <c r="D116">
        <v>5</v>
      </c>
      <c r="E116" t="s">
        <v>36</v>
      </c>
      <c r="F116" t="s">
        <v>4</v>
      </c>
      <c r="G116">
        <v>2</v>
      </c>
      <c r="H116" s="30">
        <v>4.7412418499999989</v>
      </c>
      <c r="I116" t="s">
        <v>25</v>
      </c>
    </row>
    <row r="117" spans="1:9" x14ac:dyDescent="0.3">
      <c r="A117" s="3">
        <v>43863</v>
      </c>
      <c r="B117" t="s">
        <v>90</v>
      </c>
      <c r="C117">
        <v>4</v>
      </c>
      <c r="D117">
        <v>1</v>
      </c>
      <c r="E117" t="s">
        <v>30</v>
      </c>
      <c r="F117" t="s">
        <v>4</v>
      </c>
      <c r="G117">
        <v>2</v>
      </c>
      <c r="H117" s="30">
        <v>4.7412418499999989</v>
      </c>
      <c r="I117" t="s">
        <v>25</v>
      </c>
    </row>
    <row r="118" spans="1:9" x14ac:dyDescent="0.3">
      <c r="A118" s="3">
        <v>43863</v>
      </c>
      <c r="B118" t="s">
        <v>90</v>
      </c>
      <c r="C118">
        <v>4</v>
      </c>
      <c r="D118">
        <v>6</v>
      </c>
      <c r="E118" t="s">
        <v>33</v>
      </c>
      <c r="F118" t="s">
        <v>4</v>
      </c>
      <c r="G118">
        <v>2</v>
      </c>
      <c r="H118" s="30">
        <v>4.7412418499999989</v>
      </c>
      <c r="I118" t="s">
        <v>25</v>
      </c>
    </row>
    <row r="119" spans="1:9" x14ac:dyDescent="0.3">
      <c r="A119" s="3">
        <v>43863</v>
      </c>
      <c r="B119" t="s">
        <v>90</v>
      </c>
      <c r="C119">
        <v>4</v>
      </c>
      <c r="D119">
        <v>3</v>
      </c>
      <c r="E119" t="s">
        <v>37</v>
      </c>
      <c r="F119" t="s">
        <v>4</v>
      </c>
      <c r="G119">
        <v>2</v>
      </c>
      <c r="H119" s="30">
        <v>4.7412418499999989</v>
      </c>
      <c r="I119" t="s">
        <v>25</v>
      </c>
    </row>
    <row r="120" spans="1:9" x14ac:dyDescent="0.3">
      <c r="A120" s="3">
        <v>43863</v>
      </c>
      <c r="B120" t="s">
        <v>90</v>
      </c>
      <c r="C120">
        <v>4</v>
      </c>
      <c r="D120">
        <v>7</v>
      </c>
      <c r="E120" t="s">
        <v>38</v>
      </c>
      <c r="F120" t="s">
        <v>4</v>
      </c>
      <c r="G120">
        <v>2</v>
      </c>
      <c r="H120" s="30">
        <v>4.7412418499999989</v>
      </c>
      <c r="I120" t="s">
        <v>64</v>
      </c>
    </row>
    <row r="121" spans="1:9" x14ac:dyDescent="0.3">
      <c r="A121" s="3">
        <v>43863</v>
      </c>
      <c r="B121" t="s">
        <v>92</v>
      </c>
      <c r="C121">
        <v>6</v>
      </c>
      <c r="D121">
        <v>2</v>
      </c>
      <c r="E121" t="s">
        <v>32</v>
      </c>
      <c r="F121" t="s">
        <v>4</v>
      </c>
      <c r="G121">
        <v>2</v>
      </c>
      <c r="H121" s="30">
        <v>4.7412418499999989</v>
      </c>
      <c r="I121" t="s">
        <v>25</v>
      </c>
    </row>
    <row r="122" spans="1:9" x14ac:dyDescent="0.3">
      <c r="A122" s="3">
        <v>43863</v>
      </c>
      <c r="B122" t="s">
        <v>92</v>
      </c>
      <c r="C122">
        <v>6</v>
      </c>
      <c r="D122">
        <v>4</v>
      </c>
      <c r="E122" t="s">
        <v>34</v>
      </c>
      <c r="F122" t="s">
        <v>4</v>
      </c>
      <c r="G122">
        <v>2</v>
      </c>
      <c r="H122" s="30">
        <v>4.7412418499999989</v>
      </c>
      <c r="I122" t="s">
        <v>25</v>
      </c>
    </row>
    <row r="123" spans="1:9" x14ac:dyDescent="0.3">
      <c r="A123" s="3">
        <v>43863</v>
      </c>
      <c r="B123" t="s">
        <v>92</v>
      </c>
      <c r="C123">
        <v>6</v>
      </c>
      <c r="D123">
        <v>5</v>
      </c>
      <c r="E123" t="s">
        <v>36</v>
      </c>
      <c r="F123" t="s">
        <v>4</v>
      </c>
      <c r="G123">
        <v>2</v>
      </c>
      <c r="H123" s="30">
        <v>4.7412418499999989</v>
      </c>
      <c r="I123" t="s">
        <v>25</v>
      </c>
    </row>
    <row r="124" spans="1:9" x14ac:dyDescent="0.3">
      <c r="A124" s="3">
        <v>43863</v>
      </c>
      <c r="B124" t="s">
        <v>92</v>
      </c>
      <c r="C124">
        <v>6</v>
      </c>
      <c r="D124">
        <v>1</v>
      </c>
      <c r="E124" t="s">
        <v>30</v>
      </c>
      <c r="F124" t="s">
        <v>4</v>
      </c>
      <c r="G124">
        <v>2</v>
      </c>
      <c r="H124" s="30">
        <v>4.7412418499999989</v>
      </c>
      <c r="I124" t="s">
        <v>25</v>
      </c>
    </row>
    <row r="125" spans="1:9" x14ac:dyDescent="0.3">
      <c r="A125" s="3">
        <v>43863</v>
      </c>
      <c r="B125" t="s">
        <v>92</v>
      </c>
      <c r="C125">
        <v>6</v>
      </c>
      <c r="D125">
        <v>6</v>
      </c>
      <c r="E125" t="s">
        <v>33</v>
      </c>
      <c r="F125" t="s">
        <v>4</v>
      </c>
      <c r="G125">
        <v>2</v>
      </c>
      <c r="H125" s="30">
        <v>4.7412418499999989</v>
      </c>
      <c r="I125" t="s">
        <v>25</v>
      </c>
    </row>
    <row r="126" spans="1:9" x14ac:dyDescent="0.3">
      <c r="A126" s="3">
        <v>43863</v>
      </c>
      <c r="B126" t="s">
        <v>92</v>
      </c>
      <c r="C126">
        <v>6</v>
      </c>
      <c r="D126">
        <v>3</v>
      </c>
      <c r="E126" t="s">
        <v>37</v>
      </c>
      <c r="F126" t="s">
        <v>4</v>
      </c>
      <c r="G126">
        <v>2</v>
      </c>
      <c r="H126" s="30">
        <v>4.7412418499999989</v>
      </c>
      <c r="I126" t="s">
        <v>25</v>
      </c>
    </row>
    <row r="127" spans="1:9" x14ac:dyDescent="0.3">
      <c r="A127" s="3">
        <v>43863</v>
      </c>
      <c r="B127" t="s">
        <v>92</v>
      </c>
      <c r="C127">
        <v>6</v>
      </c>
      <c r="D127">
        <v>7</v>
      </c>
      <c r="E127" t="s">
        <v>38</v>
      </c>
      <c r="F127" t="s">
        <v>4</v>
      </c>
      <c r="G127">
        <v>2</v>
      </c>
      <c r="H127" s="30">
        <v>4.7412418499999989</v>
      </c>
      <c r="I127" t="s">
        <v>64</v>
      </c>
    </row>
    <row r="128" spans="1:9" x14ac:dyDescent="0.3">
      <c r="A128" s="3">
        <v>44227</v>
      </c>
      <c r="B128" t="s">
        <v>91</v>
      </c>
      <c r="C128">
        <v>5</v>
      </c>
      <c r="D128">
        <v>2</v>
      </c>
      <c r="E128" t="s">
        <v>32</v>
      </c>
      <c r="F128" t="s">
        <v>4</v>
      </c>
      <c r="G128">
        <v>2</v>
      </c>
      <c r="H128" s="30">
        <v>4.8680106164999994</v>
      </c>
      <c r="I128" t="s">
        <v>25</v>
      </c>
    </row>
    <row r="129" spans="1:9" x14ac:dyDescent="0.3">
      <c r="A129" s="3">
        <v>44227</v>
      </c>
      <c r="B129" t="s">
        <v>91</v>
      </c>
      <c r="C129">
        <v>5</v>
      </c>
      <c r="D129">
        <v>4</v>
      </c>
      <c r="E129" t="s">
        <v>34</v>
      </c>
      <c r="F129" t="s">
        <v>4</v>
      </c>
      <c r="G129">
        <v>2</v>
      </c>
      <c r="H129" s="30">
        <v>4.8680106164999994</v>
      </c>
      <c r="I129" t="s">
        <v>25</v>
      </c>
    </row>
    <row r="130" spans="1:9" x14ac:dyDescent="0.3">
      <c r="A130" s="3">
        <v>44227</v>
      </c>
      <c r="B130" t="s">
        <v>91</v>
      </c>
      <c r="C130">
        <v>5</v>
      </c>
      <c r="D130">
        <v>5</v>
      </c>
      <c r="E130" t="s">
        <v>36</v>
      </c>
      <c r="F130" t="s">
        <v>4</v>
      </c>
      <c r="G130">
        <v>2</v>
      </c>
      <c r="H130" s="30">
        <v>4.8680106164999994</v>
      </c>
      <c r="I130" t="s">
        <v>25</v>
      </c>
    </row>
    <row r="131" spans="1:9" x14ac:dyDescent="0.3">
      <c r="A131" s="3">
        <v>44227</v>
      </c>
      <c r="B131" t="s">
        <v>91</v>
      </c>
      <c r="C131">
        <v>5</v>
      </c>
      <c r="D131">
        <v>1</v>
      </c>
      <c r="E131" t="s">
        <v>30</v>
      </c>
      <c r="F131" t="s">
        <v>4</v>
      </c>
      <c r="G131">
        <v>2</v>
      </c>
      <c r="H131" s="30">
        <v>4.8680106164999994</v>
      </c>
      <c r="I131" t="s">
        <v>25</v>
      </c>
    </row>
    <row r="132" spans="1:9" x14ac:dyDescent="0.3">
      <c r="A132" s="3">
        <v>44227</v>
      </c>
      <c r="B132" t="s">
        <v>91</v>
      </c>
      <c r="C132">
        <v>5</v>
      </c>
      <c r="D132">
        <v>6</v>
      </c>
      <c r="E132" t="s">
        <v>33</v>
      </c>
      <c r="F132" t="s">
        <v>4</v>
      </c>
      <c r="G132">
        <v>2</v>
      </c>
      <c r="H132" s="30">
        <v>4.8680106164999994</v>
      </c>
      <c r="I132" t="s">
        <v>25</v>
      </c>
    </row>
    <row r="133" spans="1:9" x14ac:dyDescent="0.3">
      <c r="A133" s="3">
        <v>44227</v>
      </c>
      <c r="B133" t="s">
        <v>91</v>
      </c>
      <c r="C133">
        <v>5</v>
      </c>
      <c r="D133">
        <v>3</v>
      </c>
      <c r="E133" t="s">
        <v>37</v>
      </c>
      <c r="F133" t="s">
        <v>4</v>
      </c>
      <c r="G133">
        <v>2</v>
      </c>
      <c r="H133" s="30">
        <v>4.8680106164999994</v>
      </c>
      <c r="I133" t="s">
        <v>25</v>
      </c>
    </row>
    <row r="134" spans="1:9" x14ac:dyDescent="0.3">
      <c r="A134" s="3">
        <v>44227</v>
      </c>
      <c r="B134" t="s">
        <v>91</v>
      </c>
      <c r="C134">
        <v>5</v>
      </c>
      <c r="D134">
        <v>7</v>
      </c>
      <c r="E134" t="s">
        <v>38</v>
      </c>
      <c r="F134" t="s">
        <v>4</v>
      </c>
      <c r="G134">
        <v>2</v>
      </c>
      <c r="H134" s="30">
        <v>4.8680106164999994</v>
      </c>
      <c r="I134" t="s">
        <v>64</v>
      </c>
    </row>
    <row r="135" spans="1:9" x14ac:dyDescent="0.3">
      <c r="A135" s="3">
        <v>44227</v>
      </c>
      <c r="B135" t="s">
        <v>83</v>
      </c>
      <c r="C135">
        <v>3</v>
      </c>
      <c r="D135">
        <v>2</v>
      </c>
      <c r="E135" t="s">
        <v>32</v>
      </c>
      <c r="F135" t="s">
        <v>4</v>
      </c>
      <c r="G135">
        <v>2</v>
      </c>
      <c r="H135" s="30">
        <v>4.8903961583571425</v>
      </c>
      <c r="I135" t="s">
        <v>25</v>
      </c>
    </row>
    <row r="136" spans="1:9" x14ac:dyDescent="0.3">
      <c r="A136" s="3">
        <v>44227</v>
      </c>
      <c r="B136" t="s">
        <v>83</v>
      </c>
      <c r="C136">
        <v>3</v>
      </c>
      <c r="D136">
        <v>4</v>
      </c>
      <c r="E136" t="s">
        <v>34</v>
      </c>
      <c r="F136" t="s">
        <v>4</v>
      </c>
      <c r="G136">
        <v>2</v>
      </c>
      <c r="H136" s="30">
        <v>4.8903961583571425</v>
      </c>
      <c r="I136" t="s">
        <v>25</v>
      </c>
    </row>
    <row r="137" spans="1:9" x14ac:dyDescent="0.3">
      <c r="A137" s="3">
        <v>44227</v>
      </c>
      <c r="B137" t="s">
        <v>83</v>
      </c>
      <c r="C137">
        <v>3</v>
      </c>
      <c r="D137">
        <v>5</v>
      </c>
      <c r="E137" t="s">
        <v>36</v>
      </c>
      <c r="F137" t="s">
        <v>4</v>
      </c>
      <c r="G137">
        <v>2</v>
      </c>
      <c r="H137" s="30">
        <v>4.8903961583571425</v>
      </c>
      <c r="I137" t="s">
        <v>25</v>
      </c>
    </row>
    <row r="138" spans="1:9" x14ac:dyDescent="0.3">
      <c r="A138" s="3">
        <v>44227</v>
      </c>
      <c r="B138" t="s">
        <v>83</v>
      </c>
      <c r="C138">
        <v>3</v>
      </c>
      <c r="D138">
        <v>1</v>
      </c>
      <c r="E138" t="s">
        <v>30</v>
      </c>
      <c r="F138" t="s">
        <v>4</v>
      </c>
      <c r="G138">
        <v>2</v>
      </c>
      <c r="H138" s="30">
        <v>4.8903961583571425</v>
      </c>
      <c r="I138" t="s">
        <v>25</v>
      </c>
    </row>
    <row r="139" spans="1:9" x14ac:dyDescent="0.3">
      <c r="A139" s="3">
        <v>44227</v>
      </c>
      <c r="B139" t="s">
        <v>83</v>
      </c>
      <c r="C139">
        <v>3</v>
      </c>
      <c r="D139">
        <v>6</v>
      </c>
      <c r="E139" t="s">
        <v>33</v>
      </c>
      <c r="F139" t="s">
        <v>4</v>
      </c>
      <c r="G139">
        <v>2</v>
      </c>
      <c r="H139" s="30">
        <v>4.8903961583571425</v>
      </c>
      <c r="I139" t="s">
        <v>25</v>
      </c>
    </row>
    <row r="140" spans="1:9" x14ac:dyDescent="0.3">
      <c r="A140" s="3">
        <v>44227</v>
      </c>
      <c r="B140" t="s">
        <v>83</v>
      </c>
      <c r="C140">
        <v>3</v>
      </c>
      <c r="D140">
        <v>3</v>
      </c>
      <c r="E140" t="s">
        <v>37</v>
      </c>
      <c r="F140" t="s">
        <v>4</v>
      </c>
      <c r="G140">
        <v>2</v>
      </c>
      <c r="H140" s="30">
        <v>4.8903961583571425</v>
      </c>
      <c r="I140" t="s">
        <v>25</v>
      </c>
    </row>
    <row r="141" spans="1:9" x14ac:dyDescent="0.3">
      <c r="A141" s="3">
        <v>44227</v>
      </c>
      <c r="B141" t="s">
        <v>83</v>
      </c>
      <c r="C141">
        <v>3</v>
      </c>
      <c r="D141">
        <v>7</v>
      </c>
      <c r="E141" t="s">
        <v>38</v>
      </c>
      <c r="F141" t="s">
        <v>4</v>
      </c>
      <c r="G141">
        <v>2</v>
      </c>
      <c r="H141" s="30">
        <v>4.8903961583571425</v>
      </c>
      <c r="I141" t="s">
        <v>64</v>
      </c>
    </row>
    <row r="142" spans="1:9" x14ac:dyDescent="0.3">
      <c r="A142" s="3">
        <v>44227</v>
      </c>
      <c r="B142" t="s">
        <v>89</v>
      </c>
      <c r="C142">
        <v>2</v>
      </c>
      <c r="D142">
        <v>2</v>
      </c>
      <c r="E142" t="s">
        <v>32</v>
      </c>
      <c r="F142" t="s">
        <v>4</v>
      </c>
      <c r="G142">
        <v>2</v>
      </c>
      <c r="H142" s="30">
        <v>6.9442696237500003</v>
      </c>
      <c r="I142" t="s">
        <v>25</v>
      </c>
    </row>
    <row r="143" spans="1:9" x14ac:dyDescent="0.3">
      <c r="A143" s="3">
        <v>44227</v>
      </c>
      <c r="B143" t="s">
        <v>89</v>
      </c>
      <c r="C143">
        <v>2</v>
      </c>
      <c r="D143">
        <v>4</v>
      </c>
      <c r="E143" t="s">
        <v>34</v>
      </c>
      <c r="F143" t="s">
        <v>4</v>
      </c>
      <c r="G143">
        <v>2</v>
      </c>
      <c r="H143" s="30">
        <v>6.9442696237500003</v>
      </c>
      <c r="I143" t="s">
        <v>25</v>
      </c>
    </row>
    <row r="144" spans="1:9" x14ac:dyDescent="0.3">
      <c r="A144" s="3">
        <v>44227</v>
      </c>
      <c r="B144" t="s">
        <v>89</v>
      </c>
      <c r="C144">
        <v>2</v>
      </c>
      <c r="D144">
        <v>5</v>
      </c>
      <c r="E144" t="s">
        <v>36</v>
      </c>
      <c r="F144" t="s">
        <v>4</v>
      </c>
      <c r="G144">
        <v>2</v>
      </c>
      <c r="H144" s="30">
        <v>6.9442696237500003</v>
      </c>
      <c r="I144" t="s">
        <v>25</v>
      </c>
    </row>
    <row r="145" spans="1:9" x14ac:dyDescent="0.3">
      <c r="A145" s="3">
        <v>44227</v>
      </c>
      <c r="B145" t="s">
        <v>89</v>
      </c>
      <c r="C145">
        <v>2</v>
      </c>
      <c r="D145">
        <v>1</v>
      </c>
      <c r="E145" t="s">
        <v>30</v>
      </c>
      <c r="F145" t="s">
        <v>4</v>
      </c>
      <c r="G145">
        <v>2</v>
      </c>
      <c r="H145" s="30">
        <v>6.9442696237500003</v>
      </c>
      <c r="I145" t="s">
        <v>25</v>
      </c>
    </row>
    <row r="146" spans="1:9" x14ac:dyDescent="0.3">
      <c r="A146" s="3">
        <v>44227</v>
      </c>
      <c r="B146" t="s">
        <v>89</v>
      </c>
      <c r="C146">
        <v>2</v>
      </c>
      <c r="D146">
        <v>6</v>
      </c>
      <c r="E146" t="s">
        <v>33</v>
      </c>
      <c r="F146" t="s">
        <v>4</v>
      </c>
      <c r="G146">
        <v>2</v>
      </c>
      <c r="H146" s="30">
        <v>6.9442696237500003</v>
      </c>
      <c r="I146" t="s">
        <v>25</v>
      </c>
    </row>
    <row r="147" spans="1:9" x14ac:dyDescent="0.3">
      <c r="A147" s="3">
        <v>44227</v>
      </c>
      <c r="B147" t="s">
        <v>89</v>
      </c>
      <c r="C147">
        <v>2</v>
      </c>
      <c r="D147">
        <v>3</v>
      </c>
      <c r="E147" t="s">
        <v>37</v>
      </c>
      <c r="F147" t="s">
        <v>4</v>
      </c>
      <c r="G147">
        <v>2</v>
      </c>
      <c r="H147" s="30">
        <v>6.9442696237500003</v>
      </c>
      <c r="I147" t="s">
        <v>25</v>
      </c>
    </row>
    <row r="148" spans="1:9" x14ac:dyDescent="0.3">
      <c r="A148" s="3">
        <v>44227</v>
      </c>
      <c r="B148" t="s">
        <v>89</v>
      </c>
      <c r="C148">
        <v>2</v>
      </c>
      <c r="D148">
        <v>7</v>
      </c>
      <c r="E148" t="s">
        <v>38</v>
      </c>
      <c r="F148" t="s">
        <v>4</v>
      </c>
      <c r="G148">
        <v>2</v>
      </c>
      <c r="H148" s="30">
        <v>6.9442696237500003</v>
      </c>
      <c r="I148" t="s">
        <v>64</v>
      </c>
    </row>
    <row r="149" spans="1:9" x14ac:dyDescent="0.3">
      <c r="A149" s="3">
        <v>44227</v>
      </c>
      <c r="B149" t="s">
        <v>88</v>
      </c>
      <c r="C149">
        <v>1</v>
      </c>
      <c r="D149">
        <v>2</v>
      </c>
      <c r="E149" t="s">
        <v>32</v>
      </c>
      <c r="F149" t="s">
        <v>4</v>
      </c>
      <c r="G149">
        <v>2</v>
      </c>
      <c r="H149" s="30">
        <v>6.9442696237500003</v>
      </c>
      <c r="I149" t="s">
        <v>25</v>
      </c>
    </row>
    <row r="150" spans="1:9" x14ac:dyDescent="0.3">
      <c r="A150" s="3">
        <v>44227</v>
      </c>
      <c r="B150" t="s">
        <v>88</v>
      </c>
      <c r="C150">
        <v>1</v>
      </c>
      <c r="D150">
        <v>4</v>
      </c>
      <c r="E150" t="s">
        <v>34</v>
      </c>
      <c r="F150" t="s">
        <v>4</v>
      </c>
      <c r="G150">
        <v>2</v>
      </c>
      <c r="H150" s="30">
        <v>6.9442696237500003</v>
      </c>
      <c r="I150" t="s">
        <v>25</v>
      </c>
    </row>
    <row r="151" spans="1:9" x14ac:dyDescent="0.3">
      <c r="A151" s="3">
        <v>44227</v>
      </c>
      <c r="B151" t="s">
        <v>88</v>
      </c>
      <c r="C151">
        <v>1</v>
      </c>
      <c r="D151">
        <v>5</v>
      </c>
      <c r="E151" t="s">
        <v>36</v>
      </c>
      <c r="F151" t="s">
        <v>4</v>
      </c>
      <c r="G151">
        <v>2</v>
      </c>
      <c r="H151" s="30">
        <v>6.9442696237500003</v>
      </c>
      <c r="I151" t="s">
        <v>25</v>
      </c>
    </row>
    <row r="152" spans="1:9" x14ac:dyDescent="0.3">
      <c r="A152" s="3">
        <v>44227</v>
      </c>
      <c r="B152" t="s">
        <v>88</v>
      </c>
      <c r="C152">
        <v>1</v>
      </c>
      <c r="D152">
        <v>1</v>
      </c>
      <c r="E152" t="s">
        <v>30</v>
      </c>
      <c r="F152" t="s">
        <v>4</v>
      </c>
      <c r="G152">
        <v>2</v>
      </c>
      <c r="H152" s="30">
        <v>6.9442696237500003</v>
      </c>
      <c r="I152" t="s">
        <v>25</v>
      </c>
    </row>
    <row r="153" spans="1:9" x14ac:dyDescent="0.3">
      <c r="A153" s="3">
        <v>44227</v>
      </c>
      <c r="B153" t="s">
        <v>88</v>
      </c>
      <c r="C153">
        <v>1</v>
      </c>
      <c r="D153">
        <v>6</v>
      </c>
      <c r="E153" t="s">
        <v>33</v>
      </c>
      <c r="F153" t="s">
        <v>4</v>
      </c>
      <c r="G153">
        <v>2</v>
      </c>
      <c r="H153" s="30">
        <v>6.9442696237500003</v>
      </c>
      <c r="I153" t="s">
        <v>25</v>
      </c>
    </row>
    <row r="154" spans="1:9" x14ac:dyDescent="0.3">
      <c r="A154" s="3">
        <v>44227</v>
      </c>
      <c r="B154" t="s">
        <v>88</v>
      </c>
      <c r="C154">
        <v>1</v>
      </c>
      <c r="D154">
        <v>3</v>
      </c>
      <c r="E154" t="s">
        <v>37</v>
      </c>
      <c r="F154" t="s">
        <v>4</v>
      </c>
      <c r="G154">
        <v>2</v>
      </c>
      <c r="H154" s="30">
        <v>6.9442696237500003</v>
      </c>
      <c r="I154" t="s">
        <v>25</v>
      </c>
    </row>
    <row r="155" spans="1:9" x14ac:dyDescent="0.3">
      <c r="A155" s="3">
        <v>44227</v>
      </c>
      <c r="B155" t="s">
        <v>88</v>
      </c>
      <c r="C155">
        <v>1</v>
      </c>
      <c r="D155">
        <v>7</v>
      </c>
      <c r="E155" t="s">
        <v>38</v>
      </c>
      <c r="F155" t="s">
        <v>4</v>
      </c>
      <c r="G155">
        <v>2</v>
      </c>
      <c r="H155" s="30">
        <v>6.9442696237500003</v>
      </c>
      <c r="I155" t="s">
        <v>64</v>
      </c>
    </row>
    <row r="156" spans="1:9" x14ac:dyDescent="0.3">
      <c r="A156" s="3">
        <v>44227</v>
      </c>
      <c r="B156" t="s">
        <v>90</v>
      </c>
      <c r="C156">
        <v>4</v>
      </c>
      <c r="D156">
        <v>2</v>
      </c>
      <c r="E156" t="s">
        <v>32</v>
      </c>
      <c r="F156" t="s">
        <v>4</v>
      </c>
      <c r="G156">
        <v>2</v>
      </c>
      <c r="H156" s="30">
        <v>4.9071853147499986</v>
      </c>
      <c r="I156" t="s">
        <v>25</v>
      </c>
    </row>
    <row r="157" spans="1:9" x14ac:dyDescent="0.3">
      <c r="A157" s="3">
        <v>44227</v>
      </c>
      <c r="B157" t="s">
        <v>90</v>
      </c>
      <c r="C157">
        <v>4</v>
      </c>
      <c r="D157">
        <v>4</v>
      </c>
      <c r="E157" t="s">
        <v>34</v>
      </c>
      <c r="F157" t="s">
        <v>4</v>
      </c>
      <c r="G157">
        <v>2</v>
      </c>
      <c r="H157" s="30">
        <v>4.9071853147499986</v>
      </c>
      <c r="I157" t="s">
        <v>25</v>
      </c>
    </row>
    <row r="158" spans="1:9" x14ac:dyDescent="0.3">
      <c r="A158" s="3">
        <v>44227</v>
      </c>
      <c r="B158" t="s">
        <v>90</v>
      </c>
      <c r="C158">
        <v>4</v>
      </c>
      <c r="D158">
        <v>5</v>
      </c>
      <c r="E158" t="s">
        <v>36</v>
      </c>
      <c r="F158" t="s">
        <v>4</v>
      </c>
      <c r="G158">
        <v>2</v>
      </c>
      <c r="H158" s="30">
        <v>4.9071853147499986</v>
      </c>
      <c r="I158" t="s">
        <v>25</v>
      </c>
    </row>
    <row r="159" spans="1:9" x14ac:dyDescent="0.3">
      <c r="A159" s="3">
        <v>44227</v>
      </c>
      <c r="B159" t="s">
        <v>90</v>
      </c>
      <c r="C159">
        <v>4</v>
      </c>
      <c r="D159">
        <v>1</v>
      </c>
      <c r="E159" t="s">
        <v>30</v>
      </c>
      <c r="F159" t="s">
        <v>4</v>
      </c>
      <c r="G159">
        <v>2</v>
      </c>
      <c r="H159" s="30">
        <v>4.9071853147499986</v>
      </c>
      <c r="I159" t="s">
        <v>25</v>
      </c>
    </row>
    <row r="160" spans="1:9" x14ac:dyDescent="0.3">
      <c r="A160" s="3">
        <v>44227</v>
      </c>
      <c r="B160" t="s">
        <v>90</v>
      </c>
      <c r="C160">
        <v>4</v>
      </c>
      <c r="D160">
        <v>6</v>
      </c>
      <c r="E160" t="s">
        <v>33</v>
      </c>
      <c r="F160" t="s">
        <v>4</v>
      </c>
      <c r="G160">
        <v>2</v>
      </c>
      <c r="H160" s="30">
        <v>4.9071853147499986</v>
      </c>
      <c r="I160" t="s">
        <v>25</v>
      </c>
    </row>
    <row r="161" spans="1:9" x14ac:dyDescent="0.3">
      <c r="A161" s="3">
        <v>44227</v>
      </c>
      <c r="B161" t="s">
        <v>90</v>
      </c>
      <c r="C161">
        <v>4</v>
      </c>
      <c r="D161">
        <v>3</v>
      </c>
      <c r="E161" t="s">
        <v>37</v>
      </c>
      <c r="F161" t="s">
        <v>4</v>
      </c>
      <c r="G161">
        <v>2</v>
      </c>
      <c r="H161" s="30">
        <v>4.9071853147499986</v>
      </c>
      <c r="I161" t="s">
        <v>25</v>
      </c>
    </row>
    <row r="162" spans="1:9" x14ac:dyDescent="0.3">
      <c r="A162" s="3">
        <v>44227</v>
      </c>
      <c r="B162" t="s">
        <v>90</v>
      </c>
      <c r="C162">
        <v>4</v>
      </c>
      <c r="D162">
        <v>7</v>
      </c>
      <c r="E162" t="s">
        <v>38</v>
      </c>
      <c r="F162" t="s">
        <v>4</v>
      </c>
      <c r="G162">
        <v>2</v>
      </c>
      <c r="H162" s="30">
        <v>4.9071853147499986</v>
      </c>
      <c r="I162" t="s">
        <v>64</v>
      </c>
    </row>
    <row r="163" spans="1:9" x14ac:dyDescent="0.3">
      <c r="A163" s="3">
        <v>44227</v>
      </c>
      <c r="B163" t="s">
        <v>92</v>
      </c>
      <c r="C163">
        <v>6</v>
      </c>
      <c r="D163">
        <v>2</v>
      </c>
      <c r="E163" t="s">
        <v>32</v>
      </c>
      <c r="F163" t="s">
        <v>4</v>
      </c>
      <c r="G163">
        <v>2</v>
      </c>
      <c r="H163" s="30">
        <v>4.9071853147499986</v>
      </c>
      <c r="I163" t="s">
        <v>25</v>
      </c>
    </row>
    <row r="164" spans="1:9" x14ac:dyDescent="0.3">
      <c r="A164" s="3">
        <v>44227</v>
      </c>
      <c r="B164" t="s">
        <v>92</v>
      </c>
      <c r="C164">
        <v>6</v>
      </c>
      <c r="D164">
        <v>4</v>
      </c>
      <c r="E164" t="s">
        <v>34</v>
      </c>
      <c r="F164" t="s">
        <v>4</v>
      </c>
      <c r="G164">
        <v>2</v>
      </c>
      <c r="H164" s="30">
        <v>4.9071853147499986</v>
      </c>
      <c r="I164" t="s">
        <v>25</v>
      </c>
    </row>
    <row r="165" spans="1:9" x14ac:dyDescent="0.3">
      <c r="A165" s="3">
        <v>44227</v>
      </c>
      <c r="B165" t="s">
        <v>92</v>
      </c>
      <c r="C165">
        <v>6</v>
      </c>
      <c r="D165">
        <v>5</v>
      </c>
      <c r="E165" t="s">
        <v>36</v>
      </c>
      <c r="F165" t="s">
        <v>4</v>
      </c>
      <c r="G165">
        <v>2</v>
      </c>
      <c r="H165" s="30">
        <v>4.9071853147499986</v>
      </c>
      <c r="I165" t="s">
        <v>25</v>
      </c>
    </row>
    <row r="166" spans="1:9" x14ac:dyDescent="0.3">
      <c r="A166" s="3">
        <v>44227</v>
      </c>
      <c r="B166" t="s">
        <v>92</v>
      </c>
      <c r="C166">
        <v>6</v>
      </c>
      <c r="D166">
        <v>1</v>
      </c>
      <c r="E166" t="s">
        <v>30</v>
      </c>
      <c r="F166" t="s">
        <v>4</v>
      </c>
      <c r="G166">
        <v>2</v>
      </c>
      <c r="H166" s="30">
        <v>4.9071853147499986</v>
      </c>
      <c r="I166" t="s">
        <v>25</v>
      </c>
    </row>
    <row r="167" spans="1:9" x14ac:dyDescent="0.3">
      <c r="A167" s="3">
        <v>44227</v>
      </c>
      <c r="B167" t="s">
        <v>92</v>
      </c>
      <c r="C167">
        <v>6</v>
      </c>
      <c r="D167">
        <v>6</v>
      </c>
      <c r="E167" t="s">
        <v>33</v>
      </c>
      <c r="F167" t="s">
        <v>4</v>
      </c>
      <c r="G167">
        <v>2</v>
      </c>
      <c r="H167" s="30">
        <v>4.9071853147499986</v>
      </c>
      <c r="I167" t="s">
        <v>25</v>
      </c>
    </row>
    <row r="168" spans="1:9" x14ac:dyDescent="0.3">
      <c r="A168" s="3">
        <v>44227</v>
      </c>
      <c r="B168" t="s">
        <v>92</v>
      </c>
      <c r="C168">
        <v>6</v>
      </c>
      <c r="D168">
        <v>3</v>
      </c>
      <c r="E168" t="s">
        <v>37</v>
      </c>
      <c r="F168" t="s">
        <v>4</v>
      </c>
      <c r="G168">
        <v>2</v>
      </c>
      <c r="H168" s="30">
        <v>4.9071853147499986</v>
      </c>
      <c r="I168" t="s">
        <v>25</v>
      </c>
    </row>
    <row r="169" spans="1:9" x14ac:dyDescent="0.3">
      <c r="A169" s="3">
        <v>44227</v>
      </c>
      <c r="B169" t="s">
        <v>92</v>
      </c>
      <c r="C169">
        <v>6</v>
      </c>
      <c r="D169">
        <v>7</v>
      </c>
      <c r="E169" t="s">
        <v>38</v>
      </c>
      <c r="F169" t="s">
        <v>4</v>
      </c>
      <c r="G169">
        <v>2</v>
      </c>
      <c r="H169" s="30">
        <v>4.9071853147499986</v>
      </c>
      <c r="I169" t="s">
        <v>64</v>
      </c>
    </row>
    <row r="170" spans="1:9" x14ac:dyDescent="0.3">
      <c r="A170" s="3">
        <v>44591</v>
      </c>
      <c r="B170" t="s">
        <v>91</v>
      </c>
      <c r="C170">
        <v>5</v>
      </c>
      <c r="D170">
        <v>2</v>
      </c>
      <c r="E170" t="s">
        <v>32</v>
      </c>
      <c r="F170" t="s">
        <v>4</v>
      </c>
      <c r="G170">
        <v>2</v>
      </c>
      <c r="H170" s="30">
        <v>5.0383909880774986</v>
      </c>
      <c r="I170" t="s">
        <v>25</v>
      </c>
    </row>
    <row r="171" spans="1:9" x14ac:dyDescent="0.3">
      <c r="A171" s="3">
        <v>44591</v>
      </c>
      <c r="B171" t="s">
        <v>91</v>
      </c>
      <c r="C171">
        <v>5</v>
      </c>
      <c r="D171">
        <v>4</v>
      </c>
      <c r="E171" t="s">
        <v>34</v>
      </c>
      <c r="F171" t="s">
        <v>4</v>
      </c>
      <c r="G171">
        <v>2</v>
      </c>
      <c r="H171" s="30">
        <v>5.0383909880774986</v>
      </c>
      <c r="I171" t="s">
        <v>25</v>
      </c>
    </row>
    <row r="172" spans="1:9" x14ac:dyDescent="0.3">
      <c r="A172" s="3">
        <v>44591</v>
      </c>
      <c r="B172" t="s">
        <v>91</v>
      </c>
      <c r="C172">
        <v>5</v>
      </c>
      <c r="D172">
        <v>5</v>
      </c>
      <c r="E172" t="s">
        <v>36</v>
      </c>
      <c r="F172" t="s">
        <v>4</v>
      </c>
      <c r="G172">
        <v>2</v>
      </c>
      <c r="H172" s="30">
        <v>5.0383909880774986</v>
      </c>
      <c r="I172" t="s">
        <v>25</v>
      </c>
    </row>
    <row r="173" spans="1:9" x14ac:dyDescent="0.3">
      <c r="A173" s="3">
        <v>44591</v>
      </c>
      <c r="B173" t="s">
        <v>91</v>
      </c>
      <c r="C173">
        <v>5</v>
      </c>
      <c r="D173">
        <v>1</v>
      </c>
      <c r="E173" t="s">
        <v>30</v>
      </c>
      <c r="F173" t="s">
        <v>4</v>
      </c>
      <c r="G173">
        <v>2</v>
      </c>
      <c r="H173" s="30">
        <v>5.0383909880774986</v>
      </c>
      <c r="I173" t="s">
        <v>25</v>
      </c>
    </row>
    <row r="174" spans="1:9" x14ac:dyDescent="0.3">
      <c r="A174" s="3">
        <v>44591</v>
      </c>
      <c r="B174" t="s">
        <v>91</v>
      </c>
      <c r="C174">
        <v>5</v>
      </c>
      <c r="D174">
        <v>6</v>
      </c>
      <c r="E174" t="s">
        <v>33</v>
      </c>
      <c r="F174" t="s">
        <v>4</v>
      </c>
      <c r="G174">
        <v>2</v>
      </c>
      <c r="H174" s="30">
        <v>5.0383909880774986</v>
      </c>
      <c r="I174" t="s">
        <v>25</v>
      </c>
    </row>
    <row r="175" spans="1:9" x14ac:dyDescent="0.3">
      <c r="A175" s="3">
        <v>44591</v>
      </c>
      <c r="B175" t="s">
        <v>91</v>
      </c>
      <c r="C175">
        <v>5</v>
      </c>
      <c r="D175">
        <v>3</v>
      </c>
      <c r="E175" t="s">
        <v>37</v>
      </c>
      <c r="F175" t="s">
        <v>4</v>
      </c>
      <c r="G175">
        <v>2</v>
      </c>
      <c r="H175" s="30">
        <v>5.0383909880774986</v>
      </c>
      <c r="I175" t="s">
        <v>25</v>
      </c>
    </row>
    <row r="176" spans="1:9" x14ac:dyDescent="0.3">
      <c r="A176" s="3">
        <v>44591</v>
      </c>
      <c r="B176" t="s">
        <v>91</v>
      </c>
      <c r="C176">
        <v>5</v>
      </c>
      <c r="D176">
        <v>7</v>
      </c>
      <c r="E176" t="s">
        <v>38</v>
      </c>
      <c r="F176" t="s">
        <v>4</v>
      </c>
      <c r="G176">
        <v>2</v>
      </c>
      <c r="H176" s="30">
        <v>5.0383909880774986</v>
      </c>
      <c r="I176" t="s">
        <v>64</v>
      </c>
    </row>
    <row r="177" spans="1:9" x14ac:dyDescent="0.3">
      <c r="A177" s="3">
        <v>44591</v>
      </c>
      <c r="B177" t="s">
        <v>83</v>
      </c>
      <c r="C177">
        <v>3</v>
      </c>
      <c r="D177">
        <v>2</v>
      </c>
      <c r="E177" t="s">
        <v>32</v>
      </c>
      <c r="F177" t="s">
        <v>4</v>
      </c>
      <c r="G177">
        <v>2</v>
      </c>
      <c r="H177" s="30">
        <v>5.0615600238996423</v>
      </c>
      <c r="I177" t="s">
        <v>25</v>
      </c>
    </row>
    <row r="178" spans="1:9" x14ac:dyDescent="0.3">
      <c r="A178" s="3">
        <v>44591</v>
      </c>
      <c r="B178" t="s">
        <v>83</v>
      </c>
      <c r="C178">
        <v>3</v>
      </c>
      <c r="D178">
        <v>4</v>
      </c>
      <c r="E178" t="s">
        <v>34</v>
      </c>
      <c r="F178" t="s">
        <v>4</v>
      </c>
      <c r="G178">
        <v>2</v>
      </c>
      <c r="H178" s="30">
        <v>5.0615600238996423</v>
      </c>
      <c r="I178" t="s">
        <v>25</v>
      </c>
    </row>
    <row r="179" spans="1:9" x14ac:dyDescent="0.3">
      <c r="A179" s="3">
        <v>44591</v>
      </c>
      <c r="B179" t="s">
        <v>83</v>
      </c>
      <c r="C179">
        <v>3</v>
      </c>
      <c r="D179">
        <v>5</v>
      </c>
      <c r="E179" t="s">
        <v>36</v>
      </c>
      <c r="F179" t="s">
        <v>4</v>
      </c>
      <c r="G179">
        <v>2</v>
      </c>
      <c r="H179" s="30">
        <v>5.0615600238996423</v>
      </c>
      <c r="I179" t="s">
        <v>25</v>
      </c>
    </row>
    <row r="180" spans="1:9" x14ac:dyDescent="0.3">
      <c r="A180" s="3">
        <v>44591</v>
      </c>
      <c r="B180" t="s">
        <v>83</v>
      </c>
      <c r="C180">
        <v>3</v>
      </c>
      <c r="D180">
        <v>1</v>
      </c>
      <c r="E180" t="s">
        <v>30</v>
      </c>
      <c r="F180" t="s">
        <v>4</v>
      </c>
      <c r="G180">
        <v>2</v>
      </c>
      <c r="H180" s="30">
        <v>5.0615600238996423</v>
      </c>
      <c r="I180" t="s">
        <v>25</v>
      </c>
    </row>
    <row r="181" spans="1:9" x14ac:dyDescent="0.3">
      <c r="A181" s="3">
        <v>44591</v>
      </c>
      <c r="B181" t="s">
        <v>83</v>
      </c>
      <c r="C181">
        <v>3</v>
      </c>
      <c r="D181">
        <v>6</v>
      </c>
      <c r="E181" t="s">
        <v>33</v>
      </c>
      <c r="F181" t="s">
        <v>4</v>
      </c>
      <c r="G181">
        <v>2</v>
      </c>
      <c r="H181" s="30">
        <v>5.0615600238996423</v>
      </c>
      <c r="I181" t="s">
        <v>25</v>
      </c>
    </row>
    <row r="182" spans="1:9" x14ac:dyDescent="0.3">
      <c r="A182" s="3">
        <v>44591</v>
      </c>
      <c r="B182" t="s">
        <v>83</v>
      </c>
      <c r="C182">
        <v>3</v>
      </c>
      <c r="D182">
        <v>3</v>
      </c>
      <c r="E182" t="s">
        <v>37</v>
      </c>
      <c r="F182" t="s">
        <v>4</v>
      </c>
      <c r="G182">
        <v>2</v>
      </c>
      <c r="H182" s="30">
        <v>5.0615600238996423</v>
      </c>
      <c r="I182" t="s">
        <v>25</v>
      </c>
    </row>
    <row r="183" spans="1:9" x14ac:dyDescent="0.3">
      <c r="A183" s="3">
        <v>44591</v>
      </c>
      <c r="B183" t="s">
        <v>83</v>
      </c>
      <c r="C183">
        <v>3</v>
      </c>
      <c r="D183">
        <v>7</v>
      </c>
      <c r="E183" t="s">
        <v>38</v>
      </c>
      <c r="F183" t="s">
        <v>4</v>
      </c>
      <c r="G183">
        <v>2</v>
      </c>
      <c r="H183" s="30">
        <v>5.0615600238996423</v>
      </c>
      <c r="I183" t="s">
        <v>64</v>
      </c>
    </row>
    <row r="184" spans="1:9" x14ac:dyDescent="0.3">
      <c r="A184" s="3">
        <v>44591</v>
      </c>
      <c r="B184" t="s">
        <v>89</v>
      </c>
      <c r="C184">
        <v>2</v>
      </c>
      <c r="D184">
        <v>2</v>
      </c>
      <c r="E184" t="s">
        <v>32</v>
      </c>
      <c r="F184" t="s">
        <v>4</v>
      </c>
      <c r="G184">
        <v>2</v>
      </c>
      <c r="H184" s="30">
        <v>7.1873190605812498</v>
      </c>
      <c r="I184" t="s">
        <v>25</v>
      </c>
    </row>
    <row r="185" spans="1:9" x14ac:dyDescent="0.3">
      <c r="A185" s="3">
        <v>44591</v>
      </c>
      <c r="B185" t="s">
        <v>89</v>
      </c>
      <c r="C185">
        <v>2</v>
      </c>
      <c r="D185">
        <v>4</v>
      </c>
      <c r="E185" t="s">
        <v>34</v>
      </c>
      <c r="F185" t="s">
        <v>4</v>
      </c>
      <c r="G185">
        <v>2</v>
      </c>
      <c r="H185" s="30">
        <v>7.1873190605812498</v>
      </c>
      <c r="I185" t="s">
        <v>25</v>
      </c>
    </row>
    <row r="186" spans="1:9" x14ac:dyDescent="0.3">
      <c r="A186" s="3">
        <v>44591</v>
      </c>
      <c r="B186" t="s">
        <v>89</v>
      </c>
      <c r="C186">
        <v>2</v>
      </c>
      <c r="D186">
        <v>5</v>
      </c>
      <c r="E186" t="s">
        <v>36</v>
      </c>
      <c r="F186" t="s">
        <v>4</v>
      </c>
      <c r="G186">
        <v>2</v>
      </c>
      <c r="H186" s="30">
        <v>7.1873190605812498</v>
      </c>
      <c r="I186" t="s">
        <v>25</v>
      </c>
    </row>
    <row r="187" spans="1:9" x14ac:dyDescent="0.3">
      <c r="A187" s="3">
        <v>44591</v>
      </c>
      <c r="B187" t="s">
        <v>89</v>
      </c>
      <c r="C187">
        <v>2</v>
      </c>
      <c r="D187">
        <v>1</v>
      </c>
      <c r="E187" t="s">
        <v>30</v>
      </c>
      <c r="F187" t="s">
        <v>4</v>
      </c>
      <c r="G187">
        <v>2</v>
      </c>
      <c r="H187" s="30">
        <v>7.1873190605812498</v>
      </c>
      <c r="I187" t="s">
        <v>25</v>
      </c>
    </row>
    <row r="188" spans="1:9" x14ac:dyDescent="0.3">
      <c r="A188" s="3">
        <v>44591</v>
      </c>
      <c r="B188" t="s">
        <v>89</v>
      </c>
      <c r="C188">
        <v>2</v>
      </c>
      <c r="D188">
        <v>6</v>
      </c>
      <c r="E188" t="s">
        <v>33</v>
      </c>
      <c r="F188" t="s">
        <v>4</v>
      </c>
      <c r="G188">
        <v>2</v>
      </c>
      <c r="H188" s="30">
        <v>7.1873190605812498</v>
      </c>
      <c r="I188" t="s">
        <v>25</v>
      </c>
    </row>
    <row r="189" spans="1:9" x14ac:dyDescent="0.3">
      <c r="A189" s="3">
        <v>44591</v>
      </c>
      <c r="B189" t="s">
        <v>89</v>
      </c>
      <c r="C189">
        <v>2</v>
      </c>
      <c r="D189">
        <v>3</v>
      </c>
      <c r="E189" t="s">
        <v>37</v>
      </c>
      <c r="F189" t="s">
        <v>4</v>
      </c>
      <c r="G189">
        <v>2</v>
      </c>
      <c r="H189" s="30">
        <v>7.1873190605812498</v>
      </c>
      <c r="I189" t="s">
        <v>25</v>
      </c>
    </row>
    <row r="190" spans="1:9" x14ac:dyDescent="0.3">
      <c r="A190" s="3">
        <v>44591</v>
      </c>
      <c r="B190" t="s">
        <v>89</v>
      </c>
      <c r="C190">
        <v>2</v>
      </c>
      <c r="D190">
        <v>7</v>
      </c>
      <c r="E190" t="s">
        <v>38</v>
      </c>
      <c r="F190" t="s">
        <v>4</v>
      </c>
      <c r="G190">
        <v>2</v>
      </c>
      <c r="H190" s="30">
        <v>7.1873190605812498</v>
      </c>
      <c r="I190" t="s">
        <v>64</v>
      </c>
    </row>
    <row r="191" spans="1:9" x14ac:dyDescent="0.3">
      <c r="A191" s="3">
        <v>44591</v>
      </c>
      <c r="B191" t="s">
        <v>88</v>
      </c>
      <c r="C191">
        <v>1</v>
      </c>
      <c r="D191">
        <v>2</v>
      </c>
      <c r="E191" t="s">
        <v>32</v>
      </c>
      <c r="F191" t="s">
        <v>4</v>
      </c>
      <c r="G191">
        <v>2</v>
      </c>
      <c r="H191" s="30">
        <v>7.1873190605812498</v>
      </c>
      <c r="I191" t="s">
        <v>25</v>
      </c>
    </row>
    <row r="192" spans="1:9" x14ac:dyDescent="0.3">
      <c r="A192" s="3">
        <v>44591</v>
      </c>
      <c r="B192" t="s">
        <v>88</v>
      </c>
      <c r="C192">
        <v>1</v>
      </c>
      <c r="D192">
        <v>4</v>
      </c>
      <c r="E192" t="s">
        <v>34</v>
      </c>
      <c r="F192" t="s">
        <v>4</v>
      </c>
      <c r="G192">
        <v>2</v>
      </c>
      <c r="H192" s="30">
        <v>7.1873190605812498</v>
      </c>
      <c r="I192" t="s">
        <v>25</v>
      </c>
    </row>
    <row r="193" spans="1:9" x14ac:dyDescent="0.3">
      <c r="A193" s="3">
        <v>44591</v>
      </c>
      <c r="B193" t="s">
        <v>88</v>
      </c>
      <c r="C193">
        <v>1</v>
      </c>
      <c r="D193">
        <v>5</v>
      </c>
      <c r="E193" t="s">
        <v>36</v>
      </c>
      <c r="F193" t="s">
        <v>4</v>
      </c>
      <c r="G193">
        <v>2</v>
      </c>
      <c r="H193" s="30">
        <v>7.1873190605812498</v>
      </c>
      <c r="I193" t="s">
        <v>25</v>
      </c>
    </row>
    <row r="194" spans="1:9" x14ac:dyDescent="0.3">
      <c r="A194" s="3">
        <v>44591</v>
      </c>
      <c r="B194" t="s">
        <v>88</v>
      </c>
      <c r="C194">
        <v>1</v>
      </c>
      <c r="D194">
        <v>1</v>
      </c>
      <c r="E194" t="s">
        <v>30</v>
      </c>
      <c r="F194" t="s">
        <v>4</v>
      </c>
      <c r="G194">
        <v>2</v>
      </c>
      <c r="H194" s="30">
        <v>7.1873190605812498</v>
      </c>
      <c r="I194" t="s">
        <v>25</v>
      </c>
    </row>
    <row r="195" spans="1:9" x14ac:dyDescent="0.3">
      <c r="A195" s="3">
        <v>44591</v>
      </c>
      <c r="B195" t="s">
        <v>88</v>
      </c>
      <c r="C195">
        <v>1</v>
      </c>
      <c r="D195">
        <v>6</v>
      </c>
      <c r="E195" t="s">
        <v>33</v>
      </c>
      <c r="F195" t="s">
        <v>4</v>
      </c>
      <c r="G195">
        <v>2</v>
      </c>
      <c r="H195" s="30">
        <v>7.1873190605812498</v>
      </c>
      <c r="I195" t="s">
        <v>25</v>
      </c>
    </row>
    <row r="196" spans="1:9" x14ac:dyDescent="0.3">
      <c r="A196" s="3">
        <v>44591</v>
      </c>
      <c r="B196" t="s">
        <v>88</v>
      </c>
      <c r="C196">
        <v>1</v>
      </c>
      <c r="D196">
        <v>3</v>
      </c>
      <c r="E196" t="s">
        <v>37</v>
      </c>
      <c r="F196" t="s">
        <v>4</v>
      </c>
      <c r="G196">
        <v>2</v>
      </c>
      <c r="H196" s="30">
        <v>7.1873190605812498</v>
      </c>
      <c r="I196" t="s">
        <v>25</v>
      </c>
    </row>
    <row r="197" spans="1:9" x14ac:dyDescent="0.3">
      <c r="A197" s="3">
        <v>44591</v>
      </c>
      <c r="B197" t="s">
        <v>88</v>
      </c>
      <c r="C197">
        <v>1</v>
      </c>
      <c r="D197">
        <v>7</v>
      </c>
      <c r="E197" t="s">
        <v>38</v>
      </c>
      <c r="F197" t="s">
        <v>4</v>
      </c>
      <c r="G197">
        <v>2</v>
      </c>
      <c r="H197" s="30">
        <v>7.1873190605812498</v>
      </c>
      <c r="I197" t="s">
        <v>64</v>
      </c>
    </row>
    <row r="198" spans="1:9" x14ac:dyDescent="0.3">
      <c r="A198" s="3">
        <v>44591</v>
      </c>
      <c r="B198" t="s">
        <v>90</v>
      </c>
      <c r="C198">
        <v>4</v>
      </c>
      <c r="D198">
        <v>2</v>
      </c>
      <c r="E198" t="s">
        <v>32</v>
      </c>
      <c r="F198" t="s">
        <v>4</v>
      </c>
      <c r="G198">
        <v>2</v>
      </c>
      <c r="H198" s="30">
        <v>5.0789368007662485</v>
      </c>
      <c r="I198" t="s">
        <v>25</v>
      </c>
    </row>
    <row r="199" spans="1:9" x14ac:dyDescent="0.3">
      <c r="A199" s="3">
        <v>44591</v>
      </c>
      <c r="B199" t="s">
        <v>90</v>
      </c>
      <c r="C199">
        <v>4</v>
      </c>
      <c r="D199">
        <v>4</v>
      </c>
      <c r="E199" t="s">
        <v>34</v>
      </c>
      <c r="F199" t="s">
        <v>4</v>
      </c>
      <c r="G199">
        <v>2</v>
      </c>
      <c r="H199" s="30">
        <v>5.0789368007662485</v>
      </c>
      <c r="I199" t="s">
        <v>25</v>
      </c>
    </row>
    <row r="200" spans="1:9" x14ac:dyDescent="0.3">
      <c r="A200" s="3">
        <v>44591</v>
      </c>
      <c r="B200" t="s">
        <v>90</v>
      </c>
      <c r="C200">
        <v>4</v>
      </c>
      <c r="D200">
        <v>5</v>
      </c>
      <c r="E200" t="s">
        <v>36</v>
      </c>
      <c r="F200" t="s">
        <v>4</v>
      </c>
      <c r="G200">
        <v>2</v>
      </c>
      <c r="H200" s="30">
        <v>5.0789368007662485</v>
      </c>
      <c r="I200" t="s">
        <v>25</v>
      </c>
    </row>
    <row r="201" spans="1:9" x14ac:dyDescent="0.3">
      <c r="A201" s="3">
        <v>44591</v>
      </c>
      <c r="B201" t="s">
        <v>90</v>
      </c>
      <c r="C201">
        <v>4</v>
      </c>
      <c r="D201">
        <v>1</v>
      </c>
      <c r="E201" t="s">
        <v>30</v>
      </c>
      <c r="F201" t="s">
        <v>4</v>
      </c>
      <c r="G201">
        <v>2</v>
      </c>
      <c r="H201" s="30">
        <v>5.0789368007662485</v>
      </c>
      <c r="I201" t="s">
        <v>25</v>
      </c>
    </row>
    <row r="202" spans="1:9" x14ac:dyDescent="0.3">
      <c r="A202" s="3">
        <v>44591</v>
      </c>
      <c r="B202" t="s">
        <v>90</v>
      </c>
      <c r="C202">
        <v>4</v>
      </c>
      <c r="D202">
        <v>6</v>
      </c>
      <c r="E202" t="s">
        <v>33</v>
      </c>
      <c r="F202" t="s">
        <v>4</v>
      </c>
      <c r="G202">
        <v>2</v>
      </c>
      <c r="H202" s="30">
        <v>5.0789368007662485</v>
      </c>
      <c r="I202" t="s">
        <v>25</v>
      </c>
    </row>
    <row r="203" spans="1:9" x14ac:dyDescent="0.3">
      <c r="A203" s="3">
        <v>44591</v>
      </c>
      <c r="B203" t="s">
        <v>90</v>
      </c>
      <c r="C203">
        <v>4</v>
      </c>
      <c r="D203">
        <v>3</v>
      </c>
      <c r="E203" t="s">
        <v>37</v>
      </c>
      <c r="F203" t="s">
        <v>4</v>
      </c>
      <c r="G203">
        <v>2</v>
      </c>
      <c r="H203" s="30">
        <v>5.0789368007662485</v>
      </c>
      <c r="I203" t="s">
        <v>25</v>
      </c>
    </row>
    <row r="204" spans="1:9" x14ac:dyDescent="0.3">
      <c r="A204" s="3">
        <v>44591</v>
      </c>
      <c r="B204" t="s">
        <v>90</v>
      </c>
      <c r="C204">
        <v>4</v>
      </c>
      <c r="D204">
        <v>7</v>
      </c>
      <c r="E204" t="s">
        <v>38</v>
      </c>
      <c r="F204" t="s">
        <v>4</v>
      </c>
      <c r="G204">
        <v>2</v>
      </c>
      <c r="H204" s="30">
        <v>5.0789368007662485</v>
      </c>
      <c r="I204" t="s">
        <v>64</v>
      </c>
    </row>
    <row r="205" spans="1:9" x14ac:dyDescent="0.3">
      <c r="A205" s="3">
        <v>44591</v>
      </c>
      <c r="B205" t="s">
        <v>92</v>
      </c>
      <c r="C205">
        <v>6</v>
      </c>
      <c r="D205">
        <v>2</v>
      </c>
      <c r="E205" t="s">
        <v>32</v>
      </c>
      <c r="F205" t="s">
        <v>4</v>
      </c>
      <c r="G205">
        <v>2</v>
      </c>
      <c r="H205" s="30">
        <v>5.0789368007662485</v>
      </c>
      <c r="I205" t="s">
        <v>25</v>
      </c>
    </row>
    <row r="206" spans="1:9" x14ac:dyDescent="0.3">
      <c r="A206" s="3">
        <v>44591</v>
      </c>
      <c r="B206" t="s">
        <v>92</v>
      </c>
      <c r="C206">
        <v>6</v>
      </c>
      <c r="D206">
        <v>4</v>
      </c>
      <c r="E206" t="s">
        <v>34</v>
      </c>
      <c r="F206" t="s">
        <v>4</v>
      </c>
      <c r="G206">
        <v>2</v>
      </c>
      <c r="H206" s="30">
        <v>5.0789368007662485</v>
      </c>
      <c r="I206" t="s">
        <v>25</v>
      </c>
    </row>
    <row r="207" spans="1:9" x14ac:dyDescent="0.3">
      <c r="A207" s="3">
        <v>44591</v>
      </c>
      <c r="B207" t="s">
        <v>92</v>
      </c>
      <c r="C207">
        <v>6</v>
      </c>
      <c r="D207">
        <v>5</v>
      </c>
      <c r="E207" t="s">
        <v>36</v>
      </c>
      <c r="F207" t="s">
        <v>4</v>
      </c>
      <c r="G207">
        <v>2</v>
      </c>
      <c r="H207" s="30">
        <v>5.0789368007662485</v>
      </c>
      <c r="I207" t="s">
        <v>25</v>
      </c>
    </row>
    <row r="208" spans="1:9" x14ac:dyDescent="0.3">
      <c r="A208" s="3">
        <v>44591</v>
      </c>
      <c r="B208" t="s">
        <v>92</v>
      </c>
      <c r="C208">
        <v>6</v>
      </c>
      <c r="D208">
        <v>1</v>
      </c>
      <c r="E208" t="s">
        <v>30</v>
      </c>
      <c r="F208" t="s">
        <v>4</v>
      </c>
      <c r="G208">
        <v>2</v>
      </c>
      <c r="H208" s="30">
        <v>5.0789368007662485</v>
      </c>
      <c r="I208" t="s">
        <v>25</v>
      </c>
    </row>
    <row r="209" spans="1:9" x14ac:dyDescent="0.3">
      <c r="A209" s="3">
        <v>44591</v>
      </c>
      <c r="B209" t="s">
        <v>92</v>
      </c>
      <c r="C209">
        <v>6</v>
      </c>
      <c r="D209">
        <v>6</v>
      </c>
      <c r="E209" t="s">
        <v>33</v>
      </c>
      <c r="F209" t="s">
        <v>4</v>
      </c>
      <c r="G209">
        <v>2</v>
      </c>
      <c r="H209" s="30">
        <v>5.0789368007662485</v>
      </c>
      <c r="I209" t="s">
        <v>25</v>
      </c>
    </row>
    <row r="210" spans="1:9" x14ac:dyDescent="0.3">
      <c r="A210" s="3">
        <v>44591</v>
      </c>
      <c r="B210" t="s">
        <v>92</v>
      </c>
      <c r="C210">
        <v>6</v>
      </c>
      <c r="D210">
        <v>3</v>
      </c>
      <c r="E210" t="s">
        <v>37</v>
      </c>
      <c r="F210" t="s">
        <v>4</v>
      </c>
      <c r="G210">
        <v>2</v>
      </c>
      <c r="H210" s="30">
        <v>5.0789368007662485</v>
      </c>
      <c r="I210" t="s">
        <v>25</v>
      </c>
    </row>
    <row r="211" spans="1:9" x14ac:dyDescent="0.3">
      <c r="A211" s="3">
        <v>44591</v>
      </c>
      <c r="B211" t="s">
        <v>92</v>
      </c>
      <c r="C211">
        <v>6</v>
      </c>
      <c r="D211">
        <v>7</v>
      </c>
      <c r="E211" t="s">
        <v>38</v>
      </c>
      <c r="F211" t="s">
        <v>4</v>
      </c>
      <c r="G211">
        <v>2</v>
      </c>
      <c r="H211" s="30">
        <v>5.0789368007662485</v>
      </c>
      <c r="I211" t="s">
        <v>64</v>
      </c>
    </row>
    <row r="212" spans="1:9" x14ac:dyDescent="0.3">
      <c r="A212" s="3">
        <v>44955</v>
      </c>
      <c r="B212" t="s">
        <v>91</v>
      </c>
      <c r="C212">
        <v>5</v>
      </c>
      <c r="D212">
        <v>2</v>
      </c>
      <c r="E212" t="s">
        <v>32</v>
      </c>
      <c r="F212" t="s">
        <v>4</v>
      </c>
      <c r="G212">
        <v>2</v>
      </c>
      <c r="H212" s="30">
        <v>5.2147346726602111</v>
      </c>
      <c r="I212" t="s">
        <v>25</v>
      </c>
    </row>
    <row r="213" spans="1:9" x14ac:dyDescent="0.3">
      <c r="A213" s="3">
        <v>44955</v>
      </c>
      <c r="B213" t="s">
        <v>91</v>
      </c>
      <c r="C213">
        <v>5</v>
      </c>
      <c r="D213">
        <v>4</v>
      </c>
      <c r="E213" t="s">
        <v>34</v>
      </c>
      <c r="F213" t="s">
        <v>4</v>
      </c>
      <c r="G213">
        <v>2</v>
      </c>
      <c r="H213" s="30">
        <v>5.2147346726602111</v>
      </c>
      <c r="I213" t="s">
        <v>25</v>
      </c>
    </row>
    <row r="214" spans="1:9" x14ac:dyDescent="0.3">
      <c r="A214" s="3">
        <v>44955</v>
      </c>
      <c r="B214" t="s">
        <v>91</v>
      </c>
      <c r="C214">
        <v>5</v>
      </c>
      <c r="D214">
        <v>5</v>
      </c>
      <c r="E214" t="s">
        <v>36</v>
      </c>
      <c r="F214" t="s">
        <v>4</v>
      </c>
      <c r="G214">
        <v>2</v>
      </c>
      <c r="H214" s="30">
        <v>5.2147346726602111</v>
      </c>
      <c r="I214" t="s">
        <v>25</v>
      </c>
    </row>
    <row r="215" spans="1:9" x14ac:dyDescent="0.3">
      <c r="A215" s="3">
        <v>44955</v>
      </c>
      <c r="B215" t="s">
        <v>91</v>
      </c>
      <c r="C215">
        <v>5</v>
      </c>
      <c r="D215">
        <v>1</v>
      </c>
      <c r="E215" t="s">
        <v>30</v>
      </c>
      <c r="F215" t="s">
        <v>4</v>
      </c>
      <c r="G215">
        <v>2</v>
      </c>
      <c r="H215" s="30">
        <v>5.2147346726602111</v>
      </c>
      <c r="I215" t="s">
        <v>25</v>
      </c>
    </row>
    <row r="216" spans="1:9" x14ac:dyDescent="0.3">
      <c r="A216" s="3">
        <v>44955</v>
      </c>
      <c r="B216" t="s">
        <v>91</v>
      </c>
      <c r="C216">
        <v>5</v>
      </c>
      <c r="D216">
        <v>6</v>
      </c>
      <c r="E216" t="s">
        <v>33</v>
      </c>
      <c r="F216" t="s">
        <v>4</v>
      </c>
      <c r="G216">
        <v>2</v>
      </c>
      <c r="H216" s="30">
        <v>5.2147346726602111</v>
      </c>
      <c r="I216" t="s">
        <v>25</v>
      </c>
    </row>
    <row r="217" spans="1:9" x14ac:dyDescent="0.3">
      <c r="A217" s="3">
        <v>44955</v>
      </c>
      <c r="B217" t="s">
        <v>91</v>
      </c>
      <c r="C217">
        <v>5</v>
      </c>
      <c r="D217">
        <v>3</v>
      </c>
      <c r="E217" t="s">
        <v>37</v>
      </c>
      <c r="F217" t="s">
        <v>4</v>
      </c>
      <c r="G217">
        <v>2</v>
      </c>
      <c r="H217" s="30">
        <v>5.2147346726602111</v>
      </c>
      <c r="I217" t="s">
        <v>25</v>
      </c>
    </row>
    <row r="218" spans="1:9" x14ac:dyDescent="0.3">
      <c r="A218" s="3">
        <v>44955</v>
      </c>
      <c r="B218" t="s">
        <v>91</v>
      </c>
      <c r="C218">
        <v>5</v>
      </c>
      <c r="D218">
        <v>7</v>
      </c>
      <c r="E218" t="s">
        <v>38</v>
      </c>
      <c r="F218" t="s">
        <v>4</v>
      </c>
      <c r="G218">
        <v>2</v>
      </c>
      <c r="H218" s="30">
        <v>5.2147346726602111</v>
      </c>
      <c r="I218" t="s">
        <v>64</v>
      </c>
    </row>
    <row r="219" spans="1:9" x14ac:dyDescent="0.3">
      <c r="A219" s="3">
        <v>44955</v>
      </c>
      <c r="B219" t="s">
        <v>83</v>
      </c>
      <c r="C219">
        <v>3</v>
      </c>
      <c r="D219">
        <v>2</v>
      </c>
      <c r="E219" t="s">
        <v>32</v>
      </c>
      <c r="F219" t="s">
        <v>4</v>
      </c>
      <c r="G219">
        <v>2</v>
      </c>
      <c r="H219" s="30">
        <v>5.2387146247361294</v>
      </c>
      <c r="I219" t="s">
        <v>25</v>
      </c>
    </row>
    <row r="220" spans="1:9" x14ac:dyDescent="0.3">
      <c r="A220" s="3">
        <v>44955</v>
      </c>
      <c r="B220" t="s">
        <v>83</v>
      </c>
      <c r="C220">
        <v>3</v>
      </c>
      <c r="D220">
        <v>4</v>
      </c>
      <c r="E220" t="s">
        <v>34</v>
      </c>
      <c r="F220" t="s">
        <v>4</v>
      </c>
      <c r="G220">
        <v>2</v>
      </c>
      <c r="H220" s="30">
        <v>5.2387146247361294</v>
      </c>
      <c r="I220" t="s">
        <v>25</v>
      </c>
    </row>
    <row r="221" spans="1:9" x14ac:dyDescent="0.3">
      <c r="A221" s="3">
        <v>44955</v>
      </c>
      <c r="B221" t="s">
        <v>83</v>
      </c>
      <c r="C221">
        <v>3</v>
      </c>
      <c r="D221">
        <v>5</v>
      </c>
      <c r="E221" t="s">
        <v>36</v>
      </c>
      <c r="F221" t="s">
        <v>4</v>
      </c>
      <c r="G221">
        <v>2</v>
      </c>
      <c r="H221" s="30">
        <v>5.2387146247361294</v>
      </c>
      <c r="I221" t="s">
        <v>25</v>
      </c>
    </row>
    <row r="222" spans="1:9" x14ac:dyDescent="0.3">
      <c r="A222" s="3">
        <v>44955</v>
      </c>
      <c r="B222" t="s">
        <v>83</v>
      </c>
      <c r="C222">
        <v>3</v>
      </c>
      <c r="D222">
        <v>1</v>
      </c>
      <c r="E222" t="s">
        <v>30</v>
      </c>
      <c r="F222" t="s">
        <v>4</v>
      </c>
      <c r="G222">
        <v>2</v>
      </c>
      <c r="H222" s="30">
        <v>5.2387146247361294</v>
      </c>
      <c r="I222" t="s">
        <v>25</v>
      </c>
    </row>
    <row r="223" spans="1:9" x14ac:dyDescent="0.3">
      <c r="A223" s="3">
        <v>44955</v>
      </c>
      <c r="B223" t="s">
        <v>83</v>
      </c>
      <c r="C223">
        <v>3</v>
      </c>
      <c r="D223">
        <v>6</v>
      </c>
      <c r="E223" t="s">
        <v>33</v>
      </c>
      <c r="F223" t="s">
        <v>4</v>
      </c>
      <c r="G223">
        <v>2</v>
      </c>
      <c r="H223" s="30">
        <v>5.2387146247361294</v>
      </c>
      <c r="I223" t="s">
        <v>25</v>
      </c>
    </row>
    <row r="224" spans="1:9" x14ac:dyDescent="0.3">
      <c r="A224" s="3">
        <v>44955</v>
      </c>
      <c r="B224" t="s">
        <v>83</v>
      </c>
      <c r="C224">
        <v>3</v>
      </c>
      <c r="D224">
        <v>3</v>
      </c>
      <c r="E224" t="s">
        <v>37</v>
      </c>
      <c r="F224" t="s">
        <v>4</v>
      </c>
      <c r="G224">
        <v>2</v>
      </c>
      <c r="H224" s="30">
        <v>5.2387146247361294</v>
      </c>
      <c r="I224" t="s">
        <v>25</v>
      </c>
    </row>
    <row r="225" spans="1:9" x14ac:dyDescent="0.3">
      <c r="A225" s="3">
        <v>44955</v>
      </c>
      <c r="B225" t="s">
        <v>83</v>
      </c>
      <c r="C225">
        <v>3</v>
      </c>
      <c r="D225">
        <v>7</v>
      </c>
      <c r="E225" t="s">
        <v>38</v>
      </c>
      <c r="F225" t="s">
        <v>4</v>
      </c>
      <c r="G225">
        <v>2</v>
      </c>
      <c r="H225" s="30">
        <v>5.2387146247361294</v>
      </c>
      <c r="I225" t="s">
        <v>64</v>
      </c>
    </row>
    <row r="226" spans="1:9" x14ac:dyDescent="0.3">
      <c r="A226" s="3">
        <v>44955</v>
      </c>
      <c r="B226" t="s">
        <v>89</v>
      </c>
      <c r="C226">
        <v>2</v>
      </c>
      <c r="D226">
        <v>2</v>
      </c>
      <c r="E226" t="s">
        <v>32</v>
      </c>
      <c r="F226" t="s">
        <v>4</v>
      </c>
      <c r="G226">
        <v>2</v>
      </c>
      <c r="H226" s="30">
        <v>7.438875227701593</v>
      </c>
      <c r="I226" t="s">
        <v>25</v>
      </c>
    </row>
    <row r="227" spans="1:9" x14ac:dyDescent="0.3">
      <c r="A227" s="3">
        <v>44955</v>
      </c>
      <c r="B227" t="s">
        <v>89</v>
      </c>
      <c r="C227">
        <v>2</v>
      </c>
      <c r="D227">
        <v>4</v>
      </c>
      <c r="E227" t="s">
        <v>34</v>
      </c>
      <c r="F227" t="s">
        <v>4</v>
      </c>
      <c r="G227">
        <v>2</v>
      </c>
      <c r="H227" s="30">
        <v>7.438875227701593</v>
      </c>
      <c r="I227" t="s">
        <v>25</v>
      </c>
    </row>
    <row r="228" spans="1:9" x14ac:dyDescent="0.3">
      <c r="A228" s="3">
        <v>44955</v>
      </c>
      <c r="B228" t="s">
        <v>89</v>
      </c>
      <c r="C228">
        <v>2</v>
      </c>
      <c r="D228">
        <v>5</v>
      </c>
      <c r="E228" t="s">
        <v>36</v>
      </c>
      <c r="F228" t="s">
        <v>4</v>
      </c>
      <c r="G228">
        <v>2</v>
      </c>
      <c r="H228" s="30">
        <v>7.438875227701593</v>
      </c>
      <c r="I228" t="s">
        <v>25</v>
      </c>
    </row>
    <row r="229" spans="1:9" x14ac:dyDescent="0.3">
      <c r="A229" s="3">
        <v>44955</v>
      </c>
      <c r="B229" t="s">
        <v>89</v>
      </c>
      <c r="C229">
        <v>2</v>
      </c>
      <c r="D229">
        <v>1</v>
      </c>
      <c r="E229" t="s">
        <v>30</v>
      </c>
      <c r="F229" t="s">
        <v>4</v>
      </c>
      <c r="G229">
        <v>2</v>
      </c>
      <c r="H229" s="30">
        <v>7.438875227701593</v>
      </c>
      <c r="I229" t="s">
        <v>25</v>
      </c>
    </row>
    <row r="230" spans="1:9" x14ac:dyDescent="0.3">
      <c r="A230" s="3">
        <v>44955</v>
      </c>
      <c r="B230" t="s">
        <v>89</v>
      </c>
      <c r="C230">
        <v>2</v>
      </c>
      <c r="D230">
        <v>6</v>
      </c>
      <c r="E230" t="s">
        <v>33</v>
      </c>
      <c r="F230" t="s">
        <v>4</v>
      </c>
      <c r="G230">
        <v>2</v>
      </c>
      <c r="H230" s="30">
        <v>7.438875227701593</v>
      </c>
      <c r="I230" t="s">
        <v>25</v>
      </c>
    </row>
    <row r="231" spans="1:9" x14ac:dyDescent="0.3">
      <c r="A231" s="3">
        <v>44955</v>
      </c>
      <c r="B231" t="s">
        <v>89</v>
      </c>
      <c r="C231">
        <v>2</v>
      </c>
      <c r="D231">
        <v>3</v>
      </c>
      <c r="E231" t="s">
        <v>37</v>
      </c>
      <c r="F231" t="s">
        <v>4</v>
      </c>
      <c r="G231">
        <v>2</v>
      </c>
      <c r="H231" s="30">
        <v>7.438875227701593</v>
      </c>
      <c r="I231" t="s">
        <v>25</v>
      </c>
    </row>
    <row r="232" spans="1:9" x14ac:dyDescent="0.3">
      <c r="A232" s="3">
        <v>44955</v>
      </c>
      <c r="B232" t="s">
        <v>89</v>
      </c>
      <c r="C232">
        <v>2</v>
      </c>
      <c r="D232">
        <v>7</v>
      </c>
      <c r="E232" t="s">
        <v>38</v>
      </c>
      <c r="F232" t="s">
        <v>4</v>
      </c>
      <c r="G232">
        <v>2</v>
      </c>
      <c r="H232" s="30">
        <v>7.438875227701593</v>
      </c>
      <c r="I232" t="s">
        <v>64</v>
      </c>
    </row>
    <row r="233" spans="1:9" x14ac:dyDescent="0.3">
      <c r="A233" s="3">
        <v>44955</v>
      </c>
      <c r="B233" t="s">
        <v>88</v>
      </c>
      <c r="C233">
        <v>1</v>
      </c>
      <c r="D233">
        <v>2</v>
      </c>
      <c r="E233" t="s">
        <v>32</v>
      </c>
      <c r="F233" t="s">
        <v>4</v>
      </c>
      <c r="G233">
        <v>2</v>
      </c>
      <c r="H233" s="30">
        <v>7.438875227701593</v>
      </c>
      <c r="I233" t="s">
        <v>25</v>
      </c>
    </row>
    <row r="234" spans="1:9" x14ac:dyDescent="0.3">
      <c r="A234" s="3">
        <v>44955</v>
      </c>
      <c r="B234" t="s">
        <v>88</v>
      </c>
      <c r="C234">
        <v>1</v>
      </c>
      <c r="D234">
        <v>4</v>
      </c>
      <c r="E234" t="s">
        <v>34</v>
      </c>
      <c r="F234" t="s">
        <v>4</v>
      </c>
      <c r="G234">
        <v>2</v>
      </c>
      <c r="H234" s="30">
        <v>7.438875227701593</v>
      </c>
      <c r="I234" t="s">
        <v>25</v>
      </c>
    </row>
    <row r="235" spans="1:9" x14ac:dyDescent="0.3">
      <c r="A235" s="3">
        <v>44955</v>
      </c>
      <c r="B235" t="s">
        <v>88</v>
      </c>
      <c r="C235">
        <v>1</v>
      </c>
      <c r="D235">
        <v>5</v>
      </c>
      <c r="E235" t="s">
        <v>36</v>
      </c>
      <c r="F235" t="s">
        <v>4</v>
      </c>
      <c r="G235">
        <v>2</v>
      </c>
      <c r="H235" s="30">
        <v>7.438875227701593</v>
      </c>
      <c r="I235" t="s">
        <v>25</v>
      </c>
    </row>
    <row r="236" spans="1:9" x14ac:dyDescent="0.3">
      <c r="A236" s="3">
        <v>44955</v>
      </c>
      <c r="B236" t="s">
        <v>88</v>
      </c>
      <c r="C236">
        <v>1</v>
      </c>
      <c r="D236">
        <v>1</v>
      </c>
      <c r="E236" t="s">
        <v>30</v>
      </c>
      <c r="F236" t="s">
        <v>4</v>
      </c>
      <c r="G236">
        <v>2</v>
      </c>
      <c r="H236" s="30">
        <v>7.438875227701593</v>
      </c>
      <c r="I236" t="s">
        <v>25</v>
      </c>
    </row>
    <row r="237" spans="1:9" x14ac:dyDescent="0.3">
      <c r="A237" s="3">
        <v>44955</v>
      </c>
      <c r="B237" t="s">
        <v>88</v>
      </c>
      <c r="C237">
        <v>1</v>
      </c>
      <c r="D237">
        <v>6</v>
      </c>
      <c r="E237" t="s">
        <v>33</v>
      </c>
      <c r="F237" t="s">
        <v>4</v>
      </c>
      <c r="G237">
        <v>2</v>
      </c>
      <c r="H237" s="30">
        <v>7.438875227701593</v>
      </c>
      <c r="I237" t="s">
        <v>25</v>
      </c>
    </row>
    <row r="238" spans="1:9" x14ac:dyDescent="0.3">
      <c r="A238" s="3">
        <v>44955</v>
      </c>
      <c r="B238" t="s">
        <v>88</v>
      </c>
      <c r="C238">
        <v>1</v>
      </c>
      <c r="D238">
        <v>3</v>
      </c>
      <c r="E238" t="s">
        <v>37</v>
      </c>
      <c r="F238" t="s">
        <v>4</v>
      </c>
      <c r="G238">
        <v>2</v>
      </c>
      <c r="H238" s="30">
        <v>7.438875227701593</v>
      </c>
      <c r="I238" t="s">
        <v>25</v>
      </c>
    </row>
    <row r="239" spans="1:9" x14ac:dyDescent="0.3">
      <c r="A239" s="3">
        <v>44955</v>
      </c>
      <c r="B239" t="s">
        <v>88</v>
      </c>
      <c r="C239">
        <v>1</v>
      </c>
      <c r="D239">
        <v>7</v>
      </c>
      <c r="E239" t="s">
        <v>38</v>
      </c>
      <c r="F239" t="s">
        <v>4</v>
      </c>
      <c r="G239">
        <v>2</v>
      </c>
      <c r="H239" s="30">
        <v>7.438875227701593</v>
      </c>
      <c r="I239" t="s">
        <v>64</v>
      </c>
    </row>
    <row r="240" spans="1:9" x14ac:dyDescent="0.3">
      <c r="A240" s="3">
        <v>44955</v>
      </c>
      <c r="B240" t="s">
        <v>90</v>
      </c>
      <c r="C240">
        <v>4</v>
      </c>
      <c r="D240">
        <v>2</v>
      </c>
      <c r="E240" t="s">
        <v>32</v>
      </c>
      <c r="F240" t="s">
        <v>4</v>
      </c>
      <c r="G240">
        <v>2</v>
      </c>
      <c r="H240" s="30">
        <v>5.256699588793067</v>
      </c>
      <c r="I240" t="s">
        <v>25</v>
      </c>
    </row>
    <row r="241" spans="1:9" x14ac:dyDescent="0.3">
      <c r="A241" s="3">
        <v>44955</v>
      </c>
      <c r="B241" t="s">
        <v>90</v>
      </c>
      <c r="C241">
        <v>4</v>
      </c>
      <c r="D241">
        <v>4</v>
      </c>
      <c r="E241" t="s">
        <v>34</v>
      </c>
      <c r="F241" t="s">
        <v>4</v>
      </c>
      <c r="G241">
        <v>2</v>
      </c>
      <c r="H241" s="30">
        <v>5.256699588793067</v>
      </c>
      <c r="I241" t="s">
        <v>25</v>
      </c>
    </row>
    <row r="242" spans="1:9" x14ac:dyDescent="0.3">
      <c r="A242" s="3">
        <v>44955</v>
      </c>
      <c r="B242" t="s">
        <v>90</v>
      </c>
      <c r="C242">
        <v>4</v>
      </c>
      <c r="D242">
        <v>5</v>
      </c>
      <c r="E242" t="s">
        <v>36</v>
      </c>
      <c r="F242" t="s">
        <v>4</v>
      </c>
      <c r="G242">
        <v>2</v>
      </c>
      <c r="H242" s="30">
        <v>5.256699588793067</v>
      </c>
      <c r="I242" t="s">
        <v>25</v>
      </c>
    </row>
    <row r="243" spans="1:9" x14ac:dyDescent="0.3">
      <c r="A243" s="3">
        <v>44955</v>
      </c>
      <c r="B243" t="s">
        <v>90</v>
      </c>
      <c r="C243">
        <v>4</v>
      </c>
      <c r="D243">
        <v>1</v>
      </c>
      <c r="E243" t="s">
        <v>30</v>
      </c>
      <c r="F243" t="s">
        <v>4</v>
      </c>
      <c r="G243">
        <v>2</v>
      </c>
      <c r="H243" s="30">
        <v>5.256699588793067</v>
      </c>
      <c r="I243" t="s">
        <v>25</v>
      </c>
    </row>
    <row r="244" spans="1:9" x14ac:dyDescent="0.3">
      <c r="A244" s="3">
        <v>44955</v>
      </c>
      <c r="B244" t="s">
        <v>90</v>
      </c>
      <c r="C244">
        <v>4</v>
      </c>
      <c r="D244">
        <v>6</v>
      </c>
      <c r="E244" t="s">
        <v>33</v>
      </c>
      <c r="F244" t="s">
        <v>4</v>
      </c>
      <c r="G244">
        <v>2</v>
      </c>
      <c r="H244" s="30">
        <v>5.256699588793067</v>
      </c>
      <c r="I244" t="s">
        <v>25</v>
      </c>
    </row>
    <row r="245" spans="1:9" x14ac:dyDescent="0.3">
      <c r="A245" s="3">
        <v>44955</v>
      </c>
      <c r="B245" t="s">
        <v>90</v>
      </c>
      <c r="C245">
        <v>4</v>
      </c>
      <c r="D245">
        <v>3</v>
      </c>
      <c r="E245" t="s">
        <v>37</v>
      </c>
      <c r="F245" t="s">
        <v>4</v>
      </c>
      <c r="G245">
        <v>2</v>
      </c>
      <c r="H245" s="30">
        <v>5.256699588793067</v>
      </c>
      <c r="I245" t="s">
        <v>25</v>
      </c>
    </row>
    <row r="246" spans="1:9" x14ac:dyDescent="0.3">
      <c r="A246" s="3">
        <v>44955</v>
      </c>
      <c r="B246" t="s">
        <v>90</v>
      </c>
      <c r="C246">
        <v>4</v>
      </c>
      <c r="D246">
        <v>7</v>
      </c>
      <c r="E246" t="s">
        <v>38</v>
      </c>
      <c r="F246" t="s">
        <v>4</v>
      </c>
      <c r="G246">
        <v>2</v>
      </c>
      <c r="H246" s="30">
        <v>5.256699588793067</v>
      </c>
      <c r="I246" t="s">
        <v>64</v>
      </c>
    </row>
    <row r="247" spans="1:9" x14ac:dyDescent="0.3">
      <c r="A247" s="3">
        <v>44955</v>
      </c>
      <c r="B247" t="s">
        <v>92</v>
      </c>
      <c r="C247">
        <v>6</v>
      </c>
      <c r="D247">
        <v>2</v>
      </c>
      <c r="E247" t="s">
        <v>32</v>
      </c>
      <c r="F247" t="s">
        <v>4</v>
      </c>
      <c r="G247">
        <v>2</v>
      </c>
      <c r="H247" s="30">
        <v>5.256699588793067</v>
      </c>
      <c r="I247" t="s">
        <v>25</v>
      </c>
    </row>
    <row r="248" spans="1:9" x14ac:dyDescent="0.3">
      <c r="A248" s="3">
        <v>44955</v>
      </c>
      <c r="B248" t="s">
        <v>92</v>
      </c>
      <c r="C248">
        <v>6</v>
      </c>
      <c r="D248">
        <v>4</v>
      </c>
      <c r="E248" t="s">
        <v>34</v>
      </c>
      <c r="F248" t="s">
        <v>4</v>
      </c>
      <c r="G248">
        <v>2</v>
      </c>
      <c r="H248" s="30">
        <v>5.256699588793067</v>
      </c>
      <c r="I248" t="s">
        <v>25</v>
      </c>
    </row>
    <row r="249" spans="1:9" x14ac:dyDescent="0.3">
      <c r="A249" s="3">
        <v>44955</v>
      </c>
      <c r="B249" t="s">
        <v>92</v>
      </c>
      <c r="C249">
        <v>6</v>
      </c>
      <c r="D249">
        <v>5</v>
      </c>
      <c r="E249" t="s">
        <v>36</v>
      </c>
      <c r="F249" t="s">
        <v>4</v>
      </c>
      <c r="G249">
        <v>2</v>
      </c>
      <c r="H249" s="30">
        <v>5.256699588793067</v>
      </c>
      <c r="I249" t="s">
        <v>25</v>
      </c>
    </row>
    <row r="250" spans="1:9" x14ac:dyDescent="0.3">
      <c r="A250" s="3">
        <v>44955</v>
      </c>
      <c r="B250" t="s">
        <v>92</v>
      </c>
      <c r="C250">
        <v>6</v>
      </c>
      <c r="D250">
        <v>1</v>
      </c>
      <c r="E250" t="s">
        <v>30</v>
      </c>
      <c r="F250" t="s">
        <v>4</v>
      </c>
      <c r="G250">
        <v>2</v>
      </c>
      <c r="H250" s="30">
        <v>5.256699588793067</v>
      </c>
      <c r="I250" t="s">
        <v>25</v>
      </c>
    </row>
    <row r="251" spans="1:9" x14ac:dyDescent="0.3">
      <c r="A251" s="3">
        <v>44955</v>
      </c>
      <c r="B251" t="s">
        <v>92</v>
      </c>
      <c r="C251">
        <v>6</v>
      </c>
      <c r="D251">
        <v>6</v>
      </c>
      <c r="E251" t="s">
        <v>33</v>
      </c>
      <c r="F251" t="s">
        <v>4</v>
      </c>
      <c r="G251">
        <v>2</v>
      </c>
      <c r="H251" s="30">
        <v>5.256699588793067</v>
      </c>
      <c r="I251" t="s">
        <v>25</v>
      </c>
    </row>
    <row r="252" spans="1:9" x14ac:dyDescent="0.3">
      <c r="A252" s="3">
        <v>44955</v>
      </c>
      <c r="B252" t="s">
        <v>92</v>
      </c>
      <c r="C252">
        <v>6</v>
      </c>
      <c r="D252">
        <v>3</v>
      </c>
      <c r="E252" t="s">
        <v>37</v>
      </c>
      <c r="F252" t="s">
        <v>4</v>
      </c>
      <c r="G252">
        <v>2</v>
      </c>
      <c r="H252" s="30">
        <v>5.256699588793067</v>
      </c>
      <c r="I252" t="s">
        <v>25</v>
      </c>
    </row>
    <row r="253" spans="1:9" x14ac:dyDescent="0.3">
      <c r="A253" s="3">
        <v>44955</v>
      </c>
      <c r="B253" t="s">
        <v>92</v>
      </c>
      <c r="C253">
        <v>6</v>
      </c>
      <c r="D253">
        <v>7</v>
      </c>
      <c r="E253" t="s">
        <v>38</v>
      </c>
      <c r="F253" t="s">
        <v>4</v>
      </c>
      <c r="G253">
        <v>2</v>
      </c>
      <c r="H253" s="30">
        <v>5.256699588793067</v>
      </c>
      <c r="I253" t="s">
        <v>64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"/>
  <sheetViews>
    <sheetView workbookViewId="0">
      <selection activeCell="B13" sqref="B13:E13"/>
    </sheetView>
  </sheetViews>
  <sheetFormatPr defaultRowHeight="14.4" x14ac:dyDescent="0.3"/>
  <cols>
    <col min="6" max="6" width="11.88671875" bestFit="1" customWidth="1"/>
  </cols>
  <sheetData>
    <row r="1" spans="1:6" x14ac:dyDescent="0.3">
      <c r="A1" t="s">
        <v>25</v>
      </c>
      <c r="B1" t="s">
        <v>26</v>
      </c>
      <c r="C1" t="s">
        <v>28</v>
      </c>
      <c r="D1" t="s">
        <v>27</v>
      </c>
      <c r="E1" t="s">
        <v>28</v>
      </c>
      <c r="F1" t="s">
        <v>29</v>
      </c>
    </row>
    <row r="2" spans="1:6" x14ac:dyDescent="0.3">
      <c r="A2" t="s">
        <v>30</v>
      </c>
      <c r="B2">
        <v>1</v>
      </c>
      <c r="C2">
        <v>1</v>
      </c>
      <c r="D2" t="s">
        <v>30</v>
      </c>
      <c r="E2">
        <v>1</v>
      </c>
      <c r="F2" s="3">
        <v>42764</v>
      </c>
    </row>
    <row r="3" spans="1:6" x14ac:dyDescent="0.3">
      <c r="A3" t="s">
        <v>31</v>
      </c>
      <c r="B3">
        <v>2</v>
      </c>
      <c r="C3">
        <v>2</v>
      </c>
      <c r="D3" t="s">
        <v>32</v>
      </c>
      <c r="E3">
        <v>2</v>
      </c>
      <c r="F3" s="3">
        <v>42764</v>
      </c>
    </row>
    <row r="4" spans="1:6" x14ac:dyDescent="0.3">
      <c r="A4" t="s">
        <v>32</v>
      </c>
      <c r="B4">
        <v>2</v>
      </c>
      <c r="C4">
        <v>2</v>
      </c>
      <c r="D4" t="s">
        <v>32</v>
      </c>
      <c r="E4">
        <v>2</v>
      </c>
      <c r="F4" s="3">
        <v>42764</v>
      </c>
    </row>
    <row r="5" spans="1:6" x14ac:dyDescent="0.3">
      <c r="A5" t="s">
        <v>33</v>
      </c>
      <c r="B5">
        <v>6</v>
      </c>
      <c r="C5">
        <v>6</v>
      </c>
      <c r="D5" t="s">
        <v>33</v>
      </c>
      <c r="E5">
        <v>6</v>
      </c>
      <c r="F5" s="3">
        <v>42764</v>
      </c>
    </row>
    <row r="6" spans="1:6" x14ac:dyDescent="0.3">
      <c r="A6" t="s">
        <v>34</v>
      </c>
      <c r="B6">
        <v>4</v>
      </c>
      <c r="C6">
        <v>4</v>
      </c>
      <c r="D6" t="s">
        <v>34</v>
      </c>
      <c r="E6">
        <v>4</v>
      </c>
      <c r="F6" s="3">
        <v>42764</v>
      </c>
    </row>
    <row r="7" spans="1:6" x14ac:dyDescent="0.3">
      <c r="A7" t="s">
        <v>35</v>
      </c>
      <c r="B7">
        <v>5</v>
      </c>
      <c r="C7">
        <v>5</v>
      </c>
      <c r="D7" t="s">
        <v>36</v>
      </c>
      <c r="E7">
        <v>5</v>
      </c>
      <c r="F7" s="3">
        <v>42764</v>
      </c>
    </row>
    <row r="8" spans="1:6" x14ac:dyDescent="0.3">
      <c r="A8" t="s">
        <v>37</v>
      </c>
      <c r="B8">
        <v>3</v>
      </c>
      <c r="C8">
        <v>3</v>
      </c>
      <c r="D8" t="s">
        <v>37</v>
      </c>
      <c r="E8">
        <v>3</v>
      </c>
      <c r="F8" s="3">
        <v>42764</v>
      </c>
    </row>
    <row r="9" spans="1:6" x14ac:dyDescent="0.3">
      <c r="A9" t="s">
        <v>38</v>
      </c>
      <c r="B9">
        <v>7</v>
      </c>
      <c r="C9">
        <v>7</v>
      </c>
      <c r="D9" t="s">
        <v>38</v>
      </c>
      <c r="E9">
        <v>7</v>
      </c>
      <c r="F9" s="3">
        <v>42764</v>
      </c>
    </row>
    <row r="10" spans="1:6" x14ac:dyDescent="0.3">
      <c r="A10" t="s">
        <v>39</v>
      </c>
      <c r="B10">
        <v>8</v>
      </c>
      <c r="C10">
        <v>8</v>
      </c>
      <c r="D10" t="s">
        <v>39</v>
      </c>
      <c r="E10">
        <v>8</v>
      </c>
      <c r="F10" s="3">
        <v>42764</v>
      </c>
    </row>
    <row r="11" spans="1:6" x14ac:dyDescent="0.3">
      <c r="A11" t="s">
        <v>74</v>
      </c>
      <c r="B11">
        <v>7</v>
      </c>
      <c r="C11">
        <v>7</v>
      </c>
      <c r="D11" t="s">
        <v>38</v>
      </c>
      <c r="E11">
        <v>7</v>
      </c>
    </row>
    <row r="12" spans="1:6" x14ac:dyDescent="0.3">
      <c r="A12" t="s">
        <v>56</v>
      </c>
      <c r="B12">
        <v>5</v>
      </c>
      <c r="C12">
        <v>5</v>
      </c>
      <c r="D12" t="s">
        <v>36</v>
      </c>
      <c r="E12">
        <v>5</v>
      </c>
      <c r="F12" s="3">
        <v>42764</v>
      </c>
    </row>
    <row r="13" spans="1:6" x14ac:dyDescent="0.3">
      <c r="A13" t="s">
        <v>81</v>
      </c>
      <c r="B13">
        <v>7</v>
      </c>
      <c r="C13">
        <v>7</v>
      </c>
      <c r="D13" t="s">
        <v>38</v>
      </c>
      <c r="E1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99"/>
  <sheetViews>
    <sheetView workbookViewId="0">
      <selection activeCell="H21" sqref="H21"/>
    </sheetView>
  </sheetViews>
  <sheetFormatPr defaultRowHeight="14.4" x14ac:dyDescent="0.3"/>
  <cols>
    <col min="1" max="1" width="37.21875" bestFit="1" customWidth="1"/>
    <col min="2" max="13" width="12" bestFit="1" customWidth="1"/>
  </cols>
  <sheetData>
    <row r="1" spans="1:13" x14ac:dyDescent="0.3">
      <c r="A1" t="s">
        <v>40</v>
      </c>
    </row>
    <row r="2" spans="1:13" x14ac:dyDescent="0.3">
      <c r="A2" t="s">
        <v>41</v>
      </c>
    </row>
    <row r="3" spans="1:13" x14ac:dyDescent="0.3">
      <c r="A3" t="s">
        <v>25</v>
      </c>
    </row>
    <row r="4" spans="1:13" x14ac:dyDescent="0.3">
      <c r="A4" t="s">
        <v>66</v>
      </c>
      <c r="B4" t="s">
        <v>42</v>
      </c>
      <c r="C4" t="s">
        <v>11</v>
      </c>
      <c r="D4" t="s">
        <v>10</v>
      </c>
      <c r="E4" t="s">
        <v>9</v>
      </c>
      <c r="F4" t="s">
        <v>8</v>
      </c>
      <c r="G4" t="s">
        <v>7</v>
      </c>
      <c r="H4" t="s">
        <v>6</v>
      </c>
      <c r="I4" t="s">
        <v>5</v>
      </c>
      <c r="J4" t="s">
        <v>43</v>
      </c>
      <c r="K4" t="s">
        <v>44</v>
      </c>
      <c r="L4" t="s">
        <v>45</v>
      </c>
      <c r="M4" t="s">
        <v>46</v>
      </c>
    </row>
    <row r="5" spans="1:13" x14ac:dyDescent="0.3">
      <c r="A5" t="s">
        <v>47</v>
      </c>
      <c r="B5">
        <v>1.5510688836104514E-2</v>
      </c>
      <c r="C5">
        <v>1.7470904122154913E-3</v>
      </c>
      <c r="D5">
        <v>9.732227134979384E-4</v>
      </c>
      <c r="E5">
        <v>3.1704672352684133E-4</v>
      </c>
      <c r="F5">
        <v>0</v>
      </c>
      <c r="G5">
        <v>1.0858720234135959E-4</v>
      </c>
      <c r="H5">
        <v>2.2819700775363112E-4</v>
      </c>
      <c r="I5">
        <v>1.4549964906286788E-4</v>
      </c>
      <c r="J5">
        <v>5.1375262126403688E-4</v>
      </c>
      <c r="K5">
        <v>1.4266311768796903E-4</v>
      </c>
      <c r="L5">
        <v>0</v>
      </c>
      <c r="M5">
        <v>0</v>
      </c>
    </row>
    <row r="6" spans="1:13" x14ac:dyDescent="0.3">
      <c r="A6" t="s">
        <v>47</v>
      </c>
      <c r="B6">
        <v>0.10469714964370548</v>
      </c>
      <c r="C6">
        <v>5.1663959332658091E-2</v>
      </c>
      <c r="D6">
        <v>2.984549654727011E-2</v>
      </c>
      <c r="E6">
        <v>8.8773082587515571E-3</v>
      </c>
      <c r="F6">
        <v>1.3476119121750758E-3</v>
      </c>
      <c r="G6">
        <v>2.1717440468271918E-4</v>
      </c>
      <c r="H6">
        <v>2.5672163372283502E-4</v>
      </c>
      <c r="I6">
        <v>2.5866604277843179E-4</v>
      </c>
      <c r="J6">
        <v>5.0057947712906154E-4</v>
      </c>
      <c r="K6">
        <v>3.804349805012508E-4</v>
      </c>
      <c r="L6">
        <v>7.7646631787117932E-4</v>
      </c>
      <c r="M6">
        <v>3.8366305469989339E-4</v>
      </c>
    </row>
    <row r="7" spans="1:13" x14ac:dyDescent="0.3">
      <c r="A7" t="s">
        <v>47</v>
      </c>
      <c r="B7">
        <v>8.2904631828978612</v>
      </c>
      <c r="C7">
        <v>11.456420585930783</v>
      </c>
      <c r="D7">
        <v>5.3494808485270005</v>
      </c>
      <c r="E7">
        <v>1.1907218113256406</v>
      </c>
      <c r="F7">
        <v>8.3551938554854682E-2</v>
      </c>
      <c r="G7">
        <v>5.0493049088732207E-3</v>
      </c>
      <c r="H7">
        <v>4.5639401550726221E-3</v>
      </c>
      <c r="I7">
        <v>2.5219939170897103E-3</v>
      </c>
      <c r="J7">
        <v>6.5865720674876515E-3</v>
      </c>
      <c r="K7">
        <v>4.1610075992324306E-3</v>
      </c>
      <c r="L7">
        <v>2.6563321400856132E-3</v>
      </c>
      <c r="M7">
        <v>9.3723403362402542E-3</v>
      </c>
    </row>
    <row r="8" spans="1:13" x14ac:dyDescent="0.3">
      <c r="A8" t="s">
        <v>47</v>
      </c>
      <c r="B8">
        <v>3.2494893111638956</v>
      </c>
      <c r="C8">
        <v>0.52487587669845404</v>
      </c>
      <c r="D8">
        <v>1.7518008842962889E-2</v>
      </c>
      <c r="E8">
        <v>2.7477382705659588E-2</v>
      </c>
      <c r="F8">
        <v>2.9881829356925593E-3</v>
      </c>
      <c r="G8">
        <v>4.8321305041905014E-3</v>
      </c>
      <c r="H8">
        <v>3.5655782461504861E-3</v>
      </c>
      <c r="I8">
        <v>4.3811560995596884E-3</v>
      </c>
      <c r="J8">
        <v>7.758981895500454E-3</v>
      </c>
      <c r="K8">
        <v>2.1161695790382073E-3</v>
      </c>
      <c r="L8">
        <v>0</v>
      </c>
      <c r="M8">
        <v>0</v>
      </c>
    </row>
    <row r="9" spans="1:13" x14ac:dyDescent="0.3">
      <c r="A9" t="s">
        <v>47</v>
      </c>
      <c r="B9">
        <v>11.660160332541567</v>
      </c>
      <c r="C9">
        <v>12.03470751237411</v>
      </c>
      <c r="D9">
        <v>5.3978175766307315</v>
      </c>
      <c r="E9">
        <v>1.2273935490135786</v>
      </c>
      <c r="F9">
        <v>8.7887733402722309E-2</v>
      </c>
      <c r="G9">
        <v>1.0207197020087801E-2</v>
      </c>
      <c r="H9">
        <v>8.6144370426995756E-3</v>
      </c>
      <c r="I9">
        <v>7.3073157084906984E-3</v>
      </c>
      <c r="J9">
        <v>1.5359886061381205E-2</v>
      </c>
      <c r="K9">
        <v>6.8002752764598582E-3</v>
      </c>
      <c r="L9">
        <v>3.4327984579567926E-3</v>
      </c>
      <c r="M9">
        <v>9.7560033909401475E-3</v>
      </c>
    </row>
    <row r="10" spans="1:13" x14ac:dyDescent="0.3">
      <c r="A10" t="s">
        <v>48</v>
      </c>
      <c r="B10">
        <v>1.0377078384798101E-2</v>
      </c>
      <c r="C10">
        <v>3.6957975805989259E-2</v>
      </c>
      <c r="D10">
        <v>0.32613517810124698</v>
      </c>
      <c r="E10">
        <v>1.6120587806891195E-2</v>
      </c>
      <c r="F10">
        <v>4.7666645730334058E-2</v>
      </c>
      <c r="G10">
        <v>4.4557336703472134E-3</v>
      </c>
      <c r="H10">
        <v>9.2365403516435525E-3</v>
      </c>
      <c r="I10">
        <v>7.9605167874212245E-3</v>
      </c>
      <c r="J10">
        <v>6.3807542986712871E-3</v>
      </c>
      <c r="K10">
        <v>7.9537965211755324E-3</v>
      </c>
      <c r="L10">
        <v>1.1446729416476831E-2</v>
      </c>
      <c r="M10">
        <v>1.0707271216457811E-2</v>
      </c>
    </row>
    <row r="11" spans="1:13" x14ac:dyDescent="0.3">
      <c r="A11" t="s">
        <v>48</v>
      </c>
      <c r="B11">
        <v>0</v>
      </c>
      <c r="C11">
        <v>8.5047872035469263E-2</v>
      </c>
      <c r="D11">
        <v>1.0701400963783596</v>
      </c>
      <c r="E11">
        <v>0.13358405217757205</v>
      </c>
      <c r="F11">
        <v>0.223071539448537</v>
      </c>
      <c r="G11">
        <v>6.1750656844485836E-2</v>
      </c>
      <c r="H11">
        <v>4.4757780932619853E-2</v>
      </c>
      <c r="I11">
        <v>4.4835591833501068E-2</v>
      </c>
      <c r="J11">
        <v>4.8848610717452196E-2</v>
      </c>
      <c r="K11">
        <v>5.3767664483146599E-2</v>
      </c>
      <c r="L11">
        <v>5.8910556487345736E-2</v>
      </c>
      <c r="M11">
        <v>5.5638697006068438E-2</v>
      </c>
    </row>
    <row r="12" spans="1:13" x14ac:dyDescent="0.3">
      <c r="A12" t="s">
        <v>48</v>
      </c>
      <c r="B12">
        <v>1.0377078384798101E-2</v>
      </c>
      <c r="C12">
        <v>0.12200584784145851</v>
      </c>
      <c r="D12">
        <v>1.3962752744796065</v>
      </c>
      <c r="E12">
        <v>0.14970463998446323</v>
      </c>
      <c r="F12">
        <v>0.27073818517887105</v>
      </c>
      <c r="G12">
        <v>6.6206390514833055E-2</v>
      </c>
      <c r="H12">
        <v>5.3994321284263402E-2</v>
      </c>
      <c r="I12">
        <v>5.2796108620922294E-2</v>
      </c>
      <c r="J12">
        <v>5.522936501612348E-2</v>
      </c>
      <c r="K12">
        <v>6.1721461004322131E-2</v>
      </c>
      <c r="L12">
        <v>7.0357285903822564E-2</v>
      </c>
      <c r="M12">
        <v>6.6345968222526253E-2</v>
      </c>
    </row>
    <row r="13" spans="1:13" x14ac:dyDescent="0.3">
      <c r="A13" t="s">
        <v>49</v>
      </c>
      <c r="B13">
        <v>5.7957244655581948E-3</v>
      </c>
      <c r="C13">
        <v>9.3259693848300111E-4</v>
      </c>
      <c r="D13">
        <v>0.51517710765562119</v>
      </c>
      <c r="E13">
        <v>1.3074094094418101</v>
      </c>
      <c r="F13">
        <v>0.83803641127331785</v>
      </c>
      <c r="G13">
        <v>1.3489463881867767</v>
      </c>
      <c r="H13">
        <v>0.93364307087474063</v>
      </c>
      <c r="I13">
        <v>8.0161715791675803E-2</v>
      </c>
      <c r="J13">
        <v>3.9870447271615908E-3</v>
      </c>
      <c r="K13">
        <v>6.2725164128127351E-3</v>
      </c>
      <c r="L13">
        <v>6.1080932235211652E-5</v>
      </c>
      <c r="M13">
        <v>8.1919742154254203E-5</v>
      </c>
    </row>
    <row r="14" spans="1:13" x14ac:dyDescent="0.3">
      <c r="A14" t="s">
        <v>50</v>
      </c>
      <c r="B14">
        <v>0.46273159144893117</v>
      </c>
      <c r="C14">
        <v>0.41044585013472973</v>
      </c>
      <c r="D14">
        <v>1.6601500322917184</v>
      </c>
      <c r="E14">
        <v>1.3834394471507874</v>
      </c>
      <c r="F14">
        <v>0.95635869321393652</v>
      </c>
      <c r="G14">
        <v>0.91856957562857522</v>
      </c>
      <c r="H14">
        <v>0.66033032652615498</v>
      </c>
      <c r="I14">
        <v>0.66479312039433702</v>
      </c>
      <c r="J14">
        <v>0.2487823516180474</v>
      </c>
      <c r="K14">
        <v>0.25321916885443485</v>
      </c>
      <c r="L14">
        <v>0.27077840638846473</v>
      </c>
      <c r="M14">
        <v>0.20583611015519429</v>
      </c>
    </row>
    <row r="15" spans="1:13" x14ac:dyDescent="0.3">
      <c r="A15" t="s">
        <v>51</v>
      </c>
      <c r="B15">
        <v>1.9239904988123516E-2</v>
      </c>
      <c r="C15">
        <v>8.4208917002694603E-3</v>
      </c>
      <c r="D15">
        <v>0.62592677231854543</v>
      </c>
      <c r="E15">
        <v>2.1605593228568192</v>
      </c>
      <c r="F15">
        <v>2.5790573266695977</v>
      </c>
      <c r="G15">
        <v>2.3473154183849942</v>
      </c>
      <c r="H15">
        <v>2.6252881074587746</v>
      </c>
      <c r="I15">
        <v>2.4498647128071629</v>
      </c>
      <c r="J15">
        <v>2.7497928507954827</v>
      </c>
      <c r="K15">
        <v>2.4511087888199889</v>
      </c>
      <c r="L15">
        <v>2.6212852028938345</v>
      </c>
      <c r="M15">
        <v>2.4996976691483201</v>
      </c>
    </row>
    <row r="16" spans="1:13" x14ac:dyDescent="0.3">
      <c r="A16" t="s">
        <v>52</v>
      </c>
      <c r="B16">
        <v>3.7054631828978619E-2</v>
      </c>
      <c r="C16">
        <v>1.6098763544632789E-3</v>
      </c>
      <c r="D16">
        <v>6.66501068110686E-3</v>
      </c>
      <c r="E16">
        <v>0.11070902587839261</v>
      </c>
      <c r="F16">
        <v>0.39138224658812548</v>
      </c>
      <c r="G16">
        <v>0.51179393375016624</v>
      </c>
      <c r="H16">
        <v>0.55789974882603477</v>
      </c>
      <c r="I16">
        <v>0.96299228681033422</v>
      </c>
      <c r="J16">
        <v>0.97302071492045172</v>
      </c>
      <c r="K16">
        <v>1.1933872477087606</v>
      </c>
      <c r="L16">
        <v>1.0654291936816283</v>
      </c>
      <c r="M16">
        <v>1.1800330700598449</v>
      </c>
    </row>
    <row r="17" spans="1:13" x14ac:dyDescent="0.3">
      <c r="A17" t="s">
        <v>53</v>
      </c>
      <c r="B17">
        <v>0.19637470308788599</v>
      </c>
      <c r="C17">
        <v>1.9494907026965051E-2</v>
      </c>
      <c r="D17">
        <v>0.10358487753986785</v>
      </c>
      <c r="E17">
        <v>9.842245383482498E-2</v>
      </c>
      <c r="F17">
        <v>0.14816041418047718</v>
      </c>
      <c r="G17">
        <v>5.9325237794332852E-2</v>
      </c>
      <c r="H17">
        <v>0.11198982199410287</v>
      </c>
      <c r="I17">
        <v>8.6492609276376309E-2</v>
      </c>
      <c r="J17">
        <v>7.4570435470254021E-2</v>
      </c>
      <c r="K17">
        <v>4.8614368994257799E-2</v>
      </c>
      <c r="L17">
        <v>3.7919023956742688E-2</v>
      </c>
      <c r="M17">
        <v>5.3113915444725164E-2</v>
      </c>
    </row>
    <row r="18" spans="1:13" x14ac:dyDescent="0.3">
      <c r="A18" t="s">
        <v>54</v>
      </c>
      <c r="B18">
        <v>12.597617482370477</v>
      </c>
      <c r="C18">
        <v>12.597617482370477</v>
      </c>
      <c r="D18">
        <v>9.7055966515971974</v>
      </c>
      <c r="E18">
        <v>6.4376378481606746</v>
      </c>
      <c r="F18">
        <v>5.2716210105070482</v>
      </c>
      <c r="G18">
        <v>5.2623641412797664</v>
      </c>
      <c r="H18">
        <v>4.9517598340067703</v>
      </c>
      <c r="I18">
        <v>4.3044078694093004</v>
      </c>
      <c r="J18">
        <v>4.1207426486089025</v>
      </c>
      <c r="K18">
        <v>4.0211238270710377</v>
      </c>
      <c r="L18">
        <v>4.0692629922146848</v>
      </c>
      <c r="M18">
        <v>4.0148646561637049</v>
      </c>
    </row>
    <row r="19" spans="1:13" x14ac:dyDescent="0.3">
      <c r="A19" t="s">
        <v>25</v>
      </c>
    </row>
    <row r="20" spans="1:13" x14ac:dyDescent="0.3">
      <c r="A20" t="s">
        <v>47</v>
      </c>
      <c r="B20">
        <v>8.8496167985544286E-3</v>
      </c>
      <c r="C20">
        <v>1.0087045175441985E-3</v>
      </c>
      <c r="D20">
        <v>0</v>
      </c>
      <c r="E20">
        <v>7.1446155529418209E-5</v>
      </c>
      <c r="F20">
        <v>0</v>
      </c>
      <c r="G20">
        <v>0</v>
      </c>
      <c r="H20">
        <v>0</v>
      </c>
      <c r="I20">
        <v>4.4064902945870353E-5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t="s">
        <v>47</v>
      </c>
      <c r="B21">
        <v>0.3706667082061188</v>
      </c>
      <c r="C21">
        <v>0.34548129725888793</v>
      </c>
      <c r="D21">
        <v>0.18015080267035055</v>
      </c>
      <c r="E21">
        <v>9.7238217675538183E-2</v>
      </c>
      <c r="F21">
        <v>2.2661382981217906E-2</v>
      </c>
      <c r="G21">
        <v>3.0685350748246862E-3</v>
      </c>
      <c r="H21">
        <v>8.5087863317358193E-4</v>
      </c>
      <c r="I21">
        <v>8.3723315597153663E-4</v>
      </c>
      <c r="J21">
        <v>4.2590858479270614E-4</v>
      </c>
      <c r="K21">
        <v>1.3540056550424128E-3</v>
      </c>
      <c r="L21">
        <v>9.9816569856313059E-4</v>
      </c>
      <c r="M21">
        <v>6.5218476903870163E-4</v>
      </c>
    </row>
    <row r="22" spans="1:13" x14ac:dyDescent="0.3">
      <c r="A22" t="s">
        <v>47</v>
      </c>
      <c r="B22">
        <v>10.137388622344071</v>
      </c>
      <c r="C22">
        <v>8.8135557220424339</v>
      </c>
      <c r="D22">
        <v>4.5045699469876892</v>
      </c>
      <c r="E22">
        <v>2.5447691676468174</v>
      </c>
      <c r="F22">
        <v>0.51106230885441617</v>
      </c>
      <c r="G22">
        <v>1.7349025230739574E-2</v>
      </c>
      <c r="H22">
        <v>2.0421087196165964E-4</v>
      </c>
      <c r="I22">
        <v>1.0575576707008883E-3</v>
      </c>
      <c r="J22">
        <v>3.0422041770907584E-4</v>
      </c>
      <c r="K22">
        <v>2.584919886899152E-3</v>
      </c>
      <c r="L22">
        <v>1.4972485478446959E-3</v>
      </c>
      <c r="M22">
        <v>3.2609238451935083E-3</v>
      </c>
    </row>
    <row r="23" spans="1:13" x14ac:dyDescent="0.3">
      <c r="A23" t="s">
        <v>47</v>
      </c>
      <c r="B23">
        <v>0.23944825222755312</v>
      </c>
      <c r="C23">
        <v>4.0549921605276776E-2</v>
      </c>
      <c r="D23">
        <v>3.5550232396714461E-4</v>
      </c>
      <c r="E23">
        <v>7.1446155529418209E-5</v>
      </c>
      <c r="F23">
        <v>0</v>
      </c>
      <c r="G23">
        <v>0</v>
      </c>
      <c r="H23">
        <v>0</v>
      </c>
      <c r="I23">
        <v>8.8129805891740706E-5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t="s">
        <v>47</v>
      </c>
      <c r="B24">
        <v>10.756353199576298</v>
      </c>
      <c r="C24">
        <v>9.2005956454241424</v>
      </c>
      <c r="D24">
        <v>4.6850762519820073</v>
      </c>
      <c r="E24">
        <v>2.6421502776334145</v>
      </c>
      <c r="F24">
        <v>0.53372369183563406</v>
      </c>
      <c r="G24">
        <v>2.0417560305564259E-2</v>
      </c>
      <c r="H24">
        <v>1.0550895051352415E-3</v>
      </c>
      <c r="I24">
        <v>2.0269855355100359E-3</v>
      </c>
      <c r="J24">
        <v>7.3012900250178192E-4</v>
      </c>
      <c r="K24">
        <v>3.9389255419415648E-3</v>
      </c>
      <c r="L24">
        <v>2.4954142464078265E-3</v>
      </c>
      <c r="M24">
        <v>3.9131086142322096E-3</v>
      </c>
    </row>
    <row r="25" spans="1:13" x14ac:dyDescent="0.3">
      <c r="A25" t="s">
        <v>48</v>
      </c>
      <c r="B25">
        <v>1.8147548133840114E-4</v>
      </c>
      <c r="C25">
        <v>6.2986105211125098E-4</v>
      </c>
      <c r="D25">
        <v>2.9095864495362275E-2</v>
      </c>
      <c r="E25">
        <v>8.2852375612024395E-4</v>
      </c>
      <c r="F25">
        <v>3.9024684369022774E-5</v>
      </c>
      <c r="G25">
        <v>1.0527869484541052E-4</v>
      </c>
      <c r="H25">
        <v>3.3396660594546562E-4</v>
      </c>
      <c r="I25">
        <v>1.4543779796950547E-3</v>
      </c>
      <c r="J25">
        <v>2.7137579374507918E-4</v>
      </c>
      <c r="K25">
        <v>2.1960414703110274E-4</v>
      </c>
      <c r="L25">
        <v>0</v>
      </c>
      <c r="M25">
        <v>0</v>
      </c>
    </row>
    <row r="26" spans="1:13" x14ac:dyDescent="0.3">
      <c r="A26" t="s">
        <v>48</v>
      </c>
      <c r="B26">
        <v>7.3225356720044862E-2</v>
      </c>
      <c r="C26">
        <v>0.34174461084550445</v>
      </c>
      <c r="D26">
        <v>2.2928651146331673</v>
      </c>
      <c r="E26">
        <v>0.81953745999617056</v>
      </c>
      <c r="F26">
        <v>1.9172827430500889</v>
      </c>
      <c r="G26">
        <v>0.14886407451141048</v>
      </c>
      <c r="H26">
        <v>3.4125315007518482E-2</v>
      </c>
      <c r="I26">
        <v>2.370243031773292E-2</v>
      </c>
      <c r="J26">
        <v>1.9810432943390778E-2</v>
      </c>
      <c r="K26">
        <v>2.2948633364750233E-2</v>
      </c>
      <c r="L26">
        <v>3.3390018343014367E-2</v>
      </c>
      <c r="M26">
        <v>3.0252184769038702E-2</v>
      </c>
    </row>
    <row r="27" spans="1:13" x14ac:dyDescent="0.3">
      <c r="A27" t="s">
        <v>48</v>
      </c>
      <c r="B27">
        <v>7.3406832201383262E-2</v>
      </c>
      <c r="C27">
        <v>0.34237447189761572</v>
      </c>
      <c r="D27">
        <v>2.3219609791285296</v>
      </c>
      <c r="E27">
        <v>0.82036598375229075</v>
      </c>
      <c r="F27">
        <v>1.9173217677344581</v>
      </c>
      <c r="G27">
        <v>0.1489693532062559</v>
      </c>
      <c r="H27">
        <v>3.4459281613463948E-2</v>
      </c>
      <c r="I27">
        <v>2.5156808297427974E-2</v>
      </c>
      <c r="J27">
        <v>2.0081808737135859E-2</v>
      </c>
      <c r="K27">
        <v>2.3168237511781337E-2</v>
      </c>
      <c r="L27">
        <v>3.3390018343014367E-2</v>
      </c>
      <c r="M27">
        <v>3.0252184769038702E-2</v>
      </c>
    </row>
    <row r="28" spans="1:13" x14ac:dyDescent="0.3">
      <c r="A28" t="s">
        <v>49</v>
      </c>
      <c r="B28">
        <v>0</v>
      </c>
      <c r="C28">
        <v>1.2815027071281272E-3</v>
      </c>
      <c r="D28">
        <v>5.6389310431652226E-2</v>
      </c>
      <c r="E28">
        <v>0.96315894854892092</v>
      </c>
      <c r="F28">
        <v>0.5215616573264239</v>
      </c>
      <c r="G28">
        <v>1.315078680386534</v>
      </c>
      <c r="H28">
        <v>0.29369964114551977</v>
      </c>
      <c r="I28">
        <v>2.0087657440929073E-2</v>
      </c>
      <c r="J28">
        <v>2.7282002543711303E-4</v>
      </c>
      <c r="K28">
        <v>2.759660697455231E-4</v>
      </c>
      <c r="L28">
        <v>1.8648731274839496E-4</v>
      </c>
      <c r="M28">
        <v>0</v>
      </c>
    </row>
    <row r="29" spans="1:13" x14ac:dyDescent="0.3">
      <c r="A29" t="s">
        <v>50</v>
      </c>
      <c r="B29">
        <v>1.0871437472739736</v>
      </c>
      <c r="C29">
        <v>1.5868086782572428</v>
      </c>
      <c r="D29">
        <v>1.8326874315229302</v>
      </c>
      <c r="E29">
        <v>1.5004060286112859</v>
      </c>
      <c r="F29">
        <v>1.5761474429619904</v>
      </c>
      <c r="G29">
        <v>1.1033371087066535</v>
      </c>
      <c r="H29">
        <v>0.81258383043930371</v>
      </c>
      <c r="I29">
        <v>0.22302428293311649</v>
      </c>
      <c r="J29">
        <v>0.11023009872022438</v>
      </c>
      <c r="K29">
        <v>0.18045353440150802</v>
      </c>
      <c r="L29">
        <v>8.9088963619688169E-2</v>
      </c>
      <c r="M29">
        <v>5.4993258426966299E-2</v>
      </c>
    </row>
    <row r="30" spans="1:13" x14ac:dyDescent="0.3">
      <c r="A30" t="s">
        <v>51</v>
      </c>
      <c r="B30">
        <v>1.009408685899433E-3</v>
      </c>
      <c r="C30">
        <v>6.9000950005020364E-2</v>
      </c>
      <c r="D30">
        <v>0.55956827971989909</v>
      </c>
      <c r="E30">
        <v>1.4160439836975849</v>
      </c>
      <c r="F30">
        <v>1.5629500651527994</v>
      </c>
      <c r="G30">
        <v>2.2061440586066463</v>
      </c>
      <c r="H30">
        <v>2.3210313743579318</v>
      </c>
      <c r="I30">
        <v>2.2894698378101159</v>
      </c>
      <c r="J30">
        <v>2.1582993473004515</v>
      </c>
      <c r="K30">
        <v>2.3635815268614517</v>
      </c>
      <c r="L30">
        <v>2.2716814429837968</v>
      </c>
      <c r="M30">
        <v>1.7633797752808991</v>
      </c>
    </row>
    <row r="31" spans="1:13" x14ac:dyDescent="0.3">
      <c r="A31" t="s">
        <v>52</v>
      </c>
      <c r="B31">
        <v>3.2076764907470871E-3</v>
      </c>
      <c r="C31">
        <v>1.1301815822603941E-2</v>
      </c>
      <c r="D31">
        <v>6.8855845985287226E-2</v>
      </c>
      <c r="E31">
        <v>0.21159572198364288</v>
      </c>
      <c r="F31">
        <v>0.41987880574416558</v>
      </c>
      <c r="G31">
        <v>0.52697038340120983</v>
      </c>
      <c r="H31">
        <v>0.94665718060778536</v>
      </c>
      <c r="I31">
        <v>1.3448019947297567</v>
      </c>
      <c r="J31">
        <v>1.5021850759619282</v>
      </c>
      <c r="K31">
        <v>1.3182808671065034</v>
      </c>
      <c r="L31">
        <v>1.4265820849893001</v>
      </c>
      <c r="M31">
        <v>1.8107685393258428</v>
      </c>
    </row>
    <row r="32" spans="1:13" x14ac:dyDescent="0.3">
      <c r="A32" t="s">
        <v>55</v>
      </c>
      <c r="B32">
        <v>11.921120864228296</v>
      </c>
      <c r="C32">
        <v>11.211363064113758</v>
      </c>
      <c r="D32">
        <v>9.5245380987703037</v>
      </c>
      <c r="E32">
        <v>7.5537209442271429</v>
      </c>
      <c r="F32">
        <v>6.5315834307554699</v>
      </c>
      <c r="G32">
        <v>5.3209171446128645</v>
      </c>
      <c r="H32">
        <v>4.4094863976691405</v>
      </c>
      <c r="I32">
        <v>3.9045675667468562</v>
      </c>
      <c r="J32">
        <v>3.7917992797476789</v>
      </c>
      <c r="K32">
        <v>3.8896990574929311</v>
      </c>
      <c r="L32">
        <v>3.8234244114949556</v>
      </c>
      <c r="M32">
        <v>3.663306866416979</v>
      </c>
    </row>
    <row r="33" spans="1:13" x14ac:dyDescent="0.3">
      <c r="A33" t="s">
        <v>25</v>
      </c>
    </row>
    <row r="34" spans="1:13" x14ac:dyDescent="0.3">
      <c r="A34" t="s">
        <v>47</v>
      </c>
      <c r="B34">
        <v>1.9128991309442438E-2</v>
      </c>
      <c r="C34">
        <v>7.8221547860287295E-3</v>
      </c>
      <c r="D34">
        <v>1.0228769571439761E-3</v>
      </c>
      <c r="E34">
        <v>4.3046529943828217E-3</v>
      </c>
      <c r="F34">
        <v>2.7485767802085635E-5</v>
      </c>
      <c r="G34">
        <v>4.0824747424227267E-5</v>
      </c>
      <c r="H34">
        <v>0</v>
      </c>
      <c r="I34">
        <v>2.0351650338077375E-5</v>
      </c>
      <c r="J34">
        <v>3.2932478332900459E-5</v>
      </c>
      <c r="K34">
        <v>0</v>
      </c>
      <c r="L34">
        <v>0</v>
      </c>
      <c r="M34">
        <v>0</v>
      </c>
    </row>
    <row r="35" spans="1:13" x14ac:dyDescent="0.3">
      <c r="A35" t="s">
        <v>47</v>
      </c>
      <c r="B35">
        <v>0.19479689483448884</v>
      </c>
      <c r="C35">
        <v>0.17156592830689679</v>
      </c>
      <c r="D35">
        <v>9.0478116300098971E-2</v>
      </c>
      <c r="E35">
        <v>2.3381062580016168E-2</v>
      </c>
      <c r="F35">
        <v>8.6855026254590607E-3</v>
      </c>
      <c r="G35">
        <v>1.3472166649994999E-3</v>
      </c>
      <c r="H35">
        <v>1.0778180035220114E-3</v>
      </c>
      <c r="I35">
        <v>1.1193407685942559E-3</v>
      </c>
      <c r="J35">
        <v>9.8797434998701373E-4</v>
      </c>
      <c r="K35">
        <v>7.7335307179866766E-4</v>
      </c>
      <c r="L35">
        <v>1.0293433798087912E-3</v>
      </c>
      <c r="M35">
        <v>3.5389117710817259E-4</v>
      </c>
    </row>
    <row r="36" spans="1:13" x14ac:dyDescent="0.3">
      <c r="A36" t="s">
        <v>47</v>
      </c>
      <c r="B36">
        <v>6.0750488233570943</v>
      </c>
      <c r="C36">
        <v>5.9706507481757294</v>
      </c>
      <c r="D36">
        <v>2.1819825272166726</v>
      </c>
      <c r="E36">
        <v>0.63473241205594277</v>
      </c>
      <c r="F36">
        <v>0.1586478517536383</v>
      </c>
      <c r="G36">
        <v>1.6534022706812044E-3</v>
      </c>
      <c r="H36">
        <v>3.1700529515353282E-5</v>
      </c>
      <c r="I36">
        <v>1.0175825169038689E-4</v>
      </c>
      <c r="J36">
        <v>2.2394085266372312E-3</v>
      </c>
      <c r="K36">
        <v>8.3779916111522334E-4</v>
      </c>
      <c r="L36">
        <v>0</v>
      </c>
      <c r="M36">
        <v>3.5389117710817259E-4</v>
      </c>
    </row>
    <row r="37" spans="1:13" x14ac:dyDescent="0.3">
      <c r="A37" t="s">
        <v>47</v>
      </c>
      <c r="B37">
        <v>0.51616394883312178</v>
      </c>
      <c r="C37">
        <v>0.26386735478203577</v>
      </c>
      <c r="D37">
        <v>3.3197006700036315E-2</v>
      </c>
      <c r="E37">
        <v>0.11613500657477023</v>
      </c>
      <c r="F37">
        <v>4.1228651703128453E-4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t="s">
        <v>47</v>
      </c>
      <c r="B38">
        <v>6.8051386583341476</v>
      </c>
      <c r="C38">
        <v>6.4139061860506912</v>
      </c>
      <c r="D38">
        <v>2.3066805271739521</v>
      </c>
      <c r="E38">
        <v>0.77855313420511207</v>
      </c>
      <c r="F38">
        <v>0.16777312666393074</v>
      </c>
      <c r="G38">
        <v>3.0414436831049316E-3</v>
      </c>
      <c r="H38">
        <v>1.1095185330373646E-3</v>
      </c>
      <c r="I38">
        <v>1.24145067062272E-3</v>
      </c>
      <c r="J38">
        <v>3.2603153549571454E-3</v>
      </c>
      <c r="K38">
        <v>1.6111522329138911E-3</v>
      </c>
      <c r="L38">
        <v>1.0293433798087912E-3</v>
      </c>
      <c r="M38">
        <v>7.0778235421634517E-4</v>
      </c>
    </row>
    <row r="39" spans="1:13" x14ac:dyDescent="0.3">
      <c r="A39" t="s">
        <v>48</v>
      </c>
      <c r="B39">
        <v>0.26647910360316379</v>
      </c>
      <c r="C39">
        <v>0.34434700579973448</v>
      </c>
      <c r="D39">
        <v>4.9437866241357951E-2</v>
      </c>
      <c r="E39">
        <v>7.5989771808634282E-3</v>
      </c>
      <c r="F39">
        <v>3.52328187644032E-2</v>
      </c>
      <c r="G39">
        <v>4.9163186455936775E-4</v>
      </c>
      <c r="H39">
        <v>1.187677572118098E-3</v>
      </c>
      <c r="I39">
        <v>1.3434270870181092E-3</v>
      </c>
      <c r="J39">
        <v>4.7003169687998811E-4</v>
      </c>
      <c r="K39">
        <v>2.2995312114483101E-4</v>
      </c>
      <c r="L39">
        <v>4.591060633526959E-4</v>
      </c>
      <c r="M39">
        <v>3.1568393670062866E-4</v>
      </c>
    </row>
    <row r="40" spans="1:13" x14ac:dyDescent="0.3">
      <c r="A40" t="s">
        <v>48</v>
      </c>
      <c r="B40">
        <v>8.7025192852260527E-2</v>
      </c>
      <c r="C40">
        <v>0.46854916797268836</v>
      </c>
      <c r="D40">
        <v>2.6995895248741522</v>
      </c>
      <c r="E40">
        <v>0.84490117027440559</v>
      </c>
      <c r="F40">
        <v>1.3076598162704802</v>
      </c>
      <c r="G40">
        <v>0.26183948934680407</v>
      </c>
      <c r="H40">
        <v>3.4329537441699309E-2</v>
      </c>
      <c r="I40">
        <v>3.8414752920679987E-2</v>
      </c>
      <c r="J40">
        <v>3.7396896883014057E-2</v>
      </c>
      <c r="K40">
        <v>4.1506538366641997E-2</v>
      </c>
      <c r="L40">
        <v>4.7655209376009845E-2</v>
      </c>
      <c r="M40">
        <v>6.2821103403425102E-2</v>
      </c>
    </row>
    <row r="41" spans="1:13" x14ac:dyDescent="0.3">
      <c r="A41" t="s">
        <v>48</v>
      </c>
      <c r="B41">
        <v>0.35350429645542431</v>
      </c>
      <c r="C41">
        <v>0.81289617377242285</v>
      </c>
      <c r="D41">
        <v>2.7490273911155101</v>
      </c>
      <c r="E41">
        <v>0.85250014745526903</v>
      </c>
      <c r="F41">
        <v>1.3428926350348833</v>
      </c>
      <c r="G41">
        <v>0.26233112121136343</v>
      </c>
      <c r="H41">
        <v>3.551721501381741E-2</v>
      </c>
      <c r="I41">
        <v>3.9758180007698096E-2</v>
      </c>
      <c r="J41">
        <v>3.7866928579894044E-2</v>
      </c>
      <c r="K41">
        <v>4.1736491487786825E-2</v>
      </c>
      <c r="L41">
        <v>4.8114315439362544E-2</v>
      </c>
      <c r="M41">
        <v>6.3136787340125733E-2</v>
      </c>
    </row>
    <row r="42" spans="1:13" x14ac:dyDescent="0.3">
      <c r="A42" t="s">
        <v>49</v>
      </c>
      <c r="B42">
        <v>0.35571916804999515</v>
      </c>
      <c r="C42">
        <v>0.13172205196801659</v>
      </c>
      <c r="D42">
        <v>0.20819924953897198</v>
      </c>
      <c r="E42">
        <v>1.0685703777977469</v>
      </c>
      <c r="F42">
        <v>0.49416733486967407</v>
      </c>
      <c r="G42">
        <v>1.1881026808042412</v>
      </c>
      <c r="H42">
        <v>0.26607919549590331</v>
      </c>
      <c r="I42">
        <v>7.3308327502621864E-3</v>
      </c>
      <c r="J42">
        <v>1.2305550862523292E-4</v>
      </c>
      <c r="K42">
        <v>9.6323710831482849E-4</v>
      </c>
      <c r="L42">
        <v>0</v>
      </c>
      <c r="M42">
        <v>0</v>
      </c>
    </row>
    <row r="43" spans="1:13" x14ac:dyDescent="0.3">
      <c r="A43" t="s">
        <v>50</v>
      </c>
      <c r="B43">
        <v>1.7148598769651402</v>
      </c>
      <c r="C43">
        <v>1.8205855635525123</v>
      </c>
      <c r="D43">
        <v>1.9713836536202267</v>
      </c>
      <c r="E43">
        <v>1.4891255729070894</v>
      </c>
      <c r="F43">
        <v>1.4736147993812545</v>
      </c>
      <c r="G43">
        <v>1.2573847154146245</v>
      </c>
      <c r="H43">
        <v>1.1708771167567398</v>
      </c>
      <c r="I43">
        <v>0.52049517154758251</v>
      </c>
      <c r="J43">
        <v>0.35979776533213642</v>
      </c>
      <c r="K43">
        <v>0.46997858376511231</v>
      </c>
      <c r="L43">
        <v>0.32500232508650112</v>
      </c>
      <c r="M43">
        <v>0.12093323216995448</v>
      </c>
    </row>
    <row r="44" spans="1:13" x14ac:dyDescent="0.3">
      <c r="A44" t="s">
        <v>51</v>
      </c>
      <c r="B44">
        <v>0.48046870422810278</v>
      </c>
      <c r="C44">
        <v>0.54124519600307464</v>
      </c>
      <c r="D44">
        <v>1.0478953626634959</v>
      </c>
      <c r="E44">
        <v>1.9580388796175183</v>
      </c>
      <c r="F44">
        <v>2.026946491144995</v>
      </c>
      <c r="G44">
        <v>2.4918620586175853</v>
      </c>
      <c r="H44">
        <v>2.5656509470715241</v>
      </c>
      <c r="I44">
        <v>2.8279531319880884</v>
      </c>
      <c r="J44">
        <v>2.6595131742521483</v>
      </c>
      <c r="K44">
        <v>2.9169219837157661</v>
      </c>
      <c r="L44">
        <v>2.8034357685002012</v>
      </c>
      <c r="M44">
        <v>2.4780533275525691</v>
      </c>
    </row>
    <row r="45" spans="1:13" x14ac:dyDescent="0.3">
      <c r="A45" t="s">
        <v>52</v>
      </c>
      <c r="B45">
        <v>0.10769651401230348</v>
      </c>
      <c r="C45">
        <v>5.4877267236990532E-2</v>
      </c>
      <c r="D45">
        <v>5.4048573483235669E-2</v>
      </c>
      <c r="E45">
        <v>0.22810337828695143</v>
      </c>
      <c r="F45">
        <v>0.38437680335890395</v>
      </c>
      <c r="G45">
        <v>0.26026657997399222</v>
      </c>
      <c r="H45">
        <v>0.60490348450958242</v>
      </c>
      <c r="I45">
        <v>0.81202449054645576</v>
      </c>
      <c r="J45">
        <v>1.0139612526445587</v>
      </c>
      <c r="K45">
        <v>0.77377231680236858</v>
      </c>
      <c r="L45">
        <v>0.92471038880175294</v>
      </c>
      <c r="M45">
        <v>1.2546282245827012</v>
      </c>
    </row>
    <row r="46" spans="1:13" x14ac:dyDescent="0.3">
      <c r="A46" t="s">
        <v>57</v>
      </c>
      <c r="B46">
        <v>9.8173872180451145</v>
      </c>
      <c r="C46">
        <v>9.7752324385837071</v>
      </c>
      <c r="D46">
        <v>8.3372347575953913</v>
      </c>
      <c r="E46">
        <v>6.374891490269686</v>
      </c>
      <c r="F46">
        <v>5.8897711904536436</v>
      </c>
      <c r="G46">
        <v>5.4629885997049108</v>
      </c>
      <c r="H46">
        <v>4.6441374773806041</v>
      </c>
      <c r="I46">
        <v>4.2088032575107093</v>
      </c>
      <c r="J46">
        <v>4.0745224916723197</v>
      </c>
      <c r="K46">
        <v>4.2049837651122628</v>
      </c>
      <c r="L46">
        <v>4.1022921412076263</v>
      </c>
      <c r="M46">
        <v>3.917459353999567</v>
      </c>
    </row>
    <row r="47" spans="1:13" x14ac:dyDescent="0.3">
      <c r="A47" t="s">
        <v>25</v>
      </c>
    </row>
    <row r="48" spans="1:13" x14ac:dyDescent="0.3">
      <c r="A48" t="s">
        <v>47</v>
      </c>
      <c r="B48">
        <v>9.3451867061779097E-3</v>
      </c>
      <c r="C48">
        <v>5.1289952268745095E-3</v>
      </c>
      <c r="D48">
        <v>3.1559233975714373E-3</v>
      </c>
      <c r="E48">
        <v>3.0737587491302034E-3</v>
      </c>
      <c r="F48">
        <v>2.4213209733487835E-4</v>
      </c>
      <c r="G48">
        <v>1.0263019339426183E-4</v>
      </c>
      <c r="H48">
        <v>2.5920258488090774E-5</v>
      </c>
      <c r="I48">
        <v>2.3823918776646203E-4</v>
      </c>
      <c r="J48">
        <v>1.8020815007226956E-4</v>
      </c>
      <c r="K48">
        <v>2.0396848327723942E-4</v>
      </c>
      <c r="L48">
        <v>2.0839317057603322E-4</v>
      </c>
      <c r="M48">
        <v>0</v>
      </c>
    </row>
    <row r="49" spans="1:13" x14ac:dyDescent="0.3">
      <c r="A49" t="s">
        <v>47</v>
      </c>
      <c r="B49">
        <v>0.37015065605774244</v>
      </c>
      <c r="C49">
        <v>0.33782324330856139</v>
      </c>
      <c r="D49">
        <v>0.1776960201910362</v>
      </c>
      <c r="E49">
        <v>9.0943166468830577E-2</v>
      </c>
      <c r="F49">
        <v>2.0904071069911163E-2</v>
      </c>
      <c r="G49">
        <v>2.6683850282508076E-3</v>
      </c>
      <c r="H49">
        <v>6.4800646220226931E-4</v>
      </c>
      <c r="I49">
        <v>6.4664922393753974E-4</v>
      </c>
      <c r="J49">
        <v>3.1536426262647173E-4</v>
      </c>
      <c r="K49">
        <v>1.1218266580248167E-3</v>
      </c>
      <c r="L49">
        <v>8.3357268230413288E-4</v>
      </c>
      <c r="M49">
        <v>4.6828498691240273E-4</v>
      </c>
    </row>
    <row r="50" spans="1:13" x14ac:dyDescent="0.3">
      <c r="A50" t="s">
        <v>47</v>
      </c>
      <c r="B50">
        <v>10.123275077583592</v>
      </c>
      <c r="C50">
        <v>8.6181914990030819</v>
      </c>
      <c r="D50">
        <v>4.4431894856252985</v>
      </c>
      <c r="E50">
        <v>2.3800247636199909</v>
      </c>
      <c r="F50">
        <v>0.47143119351100815</v>
      </c>
      <c r="G50">
        <v>1.5086638428956488E-2</v>
      </c>
      <c r="H50">
        <v>1.5552155092854464E-4</v>
      </c>
      <c r="I50">
        <v>8.1682007234215549E-4</v>
      </c>
      <c r="J50">
        <v>2.2526018759033692E-4</v>
      </c>
      <c r="K50">
        <v>2.1416690744110135E-3</v>
      </c>
      <c r="L50">
        <v>1.2503590234561992E-3</v>
      </c>
      <c r="M50">
        <v>2.3414249345620141E-3</v>
      </c>
    </row>
    <row r="51" spans="1:13" x14ac:dyDescent="0.3">
      <c r="A51" t="s">
        <v>47</v>
      </c>
      <c r="B51">
        <v>0.2565863219544065</v>
      </c>
      <c r="C51">
        <v>0.31858951120778201</v>
      </c>
      <c r="D51">
        <v>7.4427193459393068E-2</v>
      </c>
      <c r="E51">
        <v>7.8314027260447797E-2</v>
      </c>
      <c r="F51">
        <v>4.842641946697567E-4</v>
      </c>
      <c r="G51">
        <v>1.0263019339426183E-4</v>
      </c>
      <c r="H51">
        <v>4.9248491127372473E-4</v>
      </c>
      <c r="I51">
        <v>4.0841003617107774E-4</v>
      </c>
      <c r="J51">
        <v>3.6041630014453912E-4</v>
      </c>
      <c r="K51">
        <v>1.0198424163861971E-4</v>
      </c>
      <c r="L51">
        <v>0</v>
      </c>
      <c r="M51">
        <v>0</v>
      </c>
    </row>
    <row r="52" spans="1:13" x14ac:dyDescent="0.3">
      <c r="A52" t="s">
        <v>47</v>
      </c>
      <c r="B52">
        <v>10.759357242301919</v>
      </c>
      <c r="C52">
        <v>9.2797332487462985</v>
      </c>
      <c r="D52">
        <v>4.6984686226732997</v>
      </c>
      <c r="E52">
        <v>2.5523557160983996</v>
      </c>
      <c r="F52">
        <v>0.49306166087292391</v>
      </c>
      <c r="G52">
        <v>1.7960283843995818E-2</v>
      </c>
      <c r="H52">
        <v>1.3219331828926294E-3</v>
      </c>
      <c r="I52">
        <v>2.110118520217235E-3</v>
      </c>
      <c r="J52">
        <v>1.0812489004336174E-3</v>
      </c>
      <c r="K52">
        <v>3.5694484573516893E-3</v>
      </c>
      <c r="L52">
        <v>2.2923248763363656E-3</v>
      </c>
      <c r="M52">
        <v>2.8097099214744168E-3</v>
      </c>
    </row>
    <row r="53" spans="1:13" x14ac:dyDescent="0.3">
      <c r="A53" t="s">
        <v>48</v>
      </c>
      <c r="B53">
        <v>1.8122282629830987E-4</v>
      </c>
      <c r="C53">
        <v>3.6953960485771255E-3</v>
      </c>
      <c r="D53">
        <v>9.1259389033206476E-2</v>
      </c>
      <c r="E53">
        <v>3.0518603413695715E-2</v>
      </c>
      <c r="F53">
        <v>9.3775975280030899E-2</v>
      </c>
      <c r="G53">
        <v>9.7958397837379085E-3</v>
      </c>
      <c r="H53">
        <v>1.4404895872407231E-2</v>
      </c>
      <c r="I53">
        <v>1.4026195365515517E-2</v>
      </c>
      <c r="J53">
        <v>2.0134224715147628E-2</v>
      </c>
      <c r="K53">
        <v>1.8285712054599834E-2</v>
      </c>
      <c r="L53">
        <v>1.6358704324238072E-2</v>
      </c>
      <c r="M53">
        <v>3.1747283875363047E-2</v>
      </c>
    </row>
    <row r="54" spans="1:13" x14ac:dyDescent="0.3">
      <c r="A54" t="s">
        <v>48</v>
      </c>
      <c r="B54">
        <v>7.3123410411368037E-2</v>
      </c>
      <c r="C54">
        <v>0.33416938553561715</v>
      </c>
      <c r="D54">
        <v>2.2616219282171075</v>
      </c>
      <c r="E54">
        <v>0.76648187753264296</v>
      </c>
      <c r="F54">
        <v>1.7686040942448822</v>
      </c>
      <c r="G54">
        <v>0.12945156499257385</v>
      </c>
      <c r="H54">
        <v>2.5988929310731504E-2</v>
      </c>
      <c r="I54">
        <v>1.8306917327718303E-2</v>
      </c>
      <c r="J54">
        <v>1.4668646748560646E-2</v>
      </c>
      <c r="K54">
        <v>1.9013501589111269E-2</v>
      </c>
      <c r="L54">
        <v>2.7884155098133079E-2</v>
      </c>
      <c r="M54">
        <v>2.1721825809458927E-2</v>
      </c>
    </row>
    <row r="55" spans="1:13" x14ac:dyDescent="0.3">
      <c r="A55" t="s">
        <v>48</v>
      </c>
      <c r="B55">
        <v>7.3304633237666353E-2</v>
      </c>
      <c r="C55">
        <v>0.33786478158419425</v>
      </c>
      <c r="D55">
        <v>2.352881317250314</v>
      </c>
      <c r="E55">
        <v>0.79700048094633869</v>
      </c>
      <c r="F55">
        <v>1.8623800695249131</v>
      </c>
      <c r="G55">
        <v>0.13924740477631176</v>
      </c>
      <c r="H55">
        <v>4.0393825183138735E-2</v>
      </c>
      <c r="I55">
        <v>3.2333112693233822E-2</v>
      </c>
      <c r="J55">
        <v>3.4802871463708272E-2</v>
      </c>
      <c r="K55">
        <v>3.7299213643711103E-2</v>
      </c>
      <c r="L55">
        <v>4.4242859422371147E-2</v>
      </c>
      <c r="M55">
        <v>5.3469109684821978E-2</v>
      </c>
    </row>
    <row r="56" spans="1:13" x14ac:dyDescent="0.3">
      <c r="A56" t="s">
        <v>49</v>
      </c>
      <c r="B56">
        <v>0</v>
      </c>
      <c r="C56">
        <v>1.2530964896380883E-3</v>
      </c>
      <c r="D56">
        <v>6.0927525725447552E-2</v>
      </c>
      <c r="E56">
        <v>1.261147722156277</v>
      </c>
      <c r="F56">
        <v>0.83586916956353807</v>
      </c>
      <c r="G56">
        <v>2.0054377761886424</v>
      </c>
      <c r="H56">
        <v>1.5694939595477251</v>
      </c>
      <c r="I56">
        <v>0.5009308579946421</v>
      </c>
      <c r="J56">
        <v>0.2799181750130223</v>
      </c>
      <c r="K56">
        <v>0.10609109863422329</v>
      </c>
      <c r="L56">
        <v>0.14608074038614965</v>
      </c>
      <c r="M56">
        <v>1.1198680483344688E-2</v>
      </c>
    </row>
    <row r="57" spans="1:13" x14ac:dyDescent="0.3">
      <c r="A57" t="s">
        <v>50</v>
      </c>
      <c r="B57">
        <v>1.0856301965450996</v>
      </c>
      <c r="C57">
        <v>1.5527049725092139</v>
      </c>
      <c r="D57">
        <v>1.8151499895957095</v>
      </c>
      <c r="E57">
        <v>1.4368810118292334</v>
      </c>
      <c r="F57">
        <v>1.47778224797219</v>
      </c>
      <c r="G57">
        <v>1.0205409171754956</v>
      </c>
      <c r="H57">
        <v>0.73932063518526236</v>
      </c>
      <c r="I57">
        <v>0.41775113881563181</v>
      </c>
      <c r="J57">
        <v>0.22730953785440536</v>
      </c>
      <c r="K57">
        <v>0.23756674657774932</v>
      </c>
      <c r="L57">
        <v>0.15516834210946226</v>
      </c>
      <c r="M57">
        <v>0.24754132453655564</v>
      </c>
    </row>
    <row r="58" spans="1:13" x14ac:dyDescent="0.3">
      <c r="A58" t="s">
        <v>51</v>
      </c>
      <c r="B58">
        <v>1.0080033600112E-3</v>
      </c>
      <c r="C58">
        <v>6.750407830342578E-2</v>
      </c>
      <c r="D58">
        <v>0.55261040294810615</v>
      </c>
      <c r="E58">
        <v>1.3482649093364987</v>
      </c>
      <c r="F58">
        <v>1.4991885052143687</v>
      </c>
      <c r="G58">
        <v>1.9933430253117808</v>
      </c>
      <c r="H58">
        <v>1.9522408321474718</v>
      </c>
      <c r="I58">
        <v>1.8942695422847198</v>
      </c>
      <c r="J58">
        <v>1.9619849113620136</v>
      </c>
      <c r="K58">
        <v>2.2663141208349278</v>
      </c>
      <c r="L58">
        <v>2.2208674006701772</v>
      </c>
      <c r="M58">
        <v>2.0804589623148915</v>
      </c>
    </row>
    <row r="59" spans="1:13" x14ac:dyDescent="0.3">
      <c r="A59" t="s">
        <v>52</v>
      </c>
      <c r="B59">
        <v>3.2032106773689246E-3</v>
      </c>
      <c r="C59">
        <v>1.1145550117817656E-2</v>
      </c>
      <c r="D59">
        <v>6.9174167824563523E-2</v>
      </c>
      <c r="E59">
        <v>0.21869755638328353</v>
      </c>
      <c r="F59">
        <v>0.4351176825028969</v>
      </c>
      <c r="G59">
        <v>0.49853441569157508</v>
      </c>
      <c r="H59">
        <v>0.83375984662193137</v>
      </c>
      <c r="I59">
        <v>1.3782550321578602</v>
      </c>
      <c r="J59">
        <v>1.4916722722992062</v>
      </c>
      <c r="K59">
        <v>1.3216370579186156</v>
      </c>
      <c r="L59">
        <v>1.3803274293920536</v>
      </c>
      <c r="M59">
        <v>1.4763756319695938</v>
      </c>
    </row>
    <row r="60" spans="1:13" x14ac:dyDescent="0.3">
      <c r="A60" t="s">
        <v>53</v>
      </c>
      <c r="B60">
        <v>1.7437835903897457E-4</v>
      </c>
      <c r="C60">
        <v>2.539876744607577E-4</v>
      </c>
      <c r="D60">
        <v>9.7820468931445804E-4</v>
      </c>
      <c r="E60">
        <v>1.8239020097417215E-2</v>
      </c>
      <c r="F60">
        <v>8.69435303205871E-3</v>
      </c>
      <c r="G60">
        <v>1.7031163639887995E-2</v>
      </c>
      <c r="H60">
        <v>1.8866772649959413E-2</v>
      </c>
      <c r="I60">
        <v>7.0987824836083518E-3</v>
      </c>
      <c r="J60">
        <v>7.7340480946023801E-3</v>
      </c>
      <c r="K60">
        <v>6.1276442889605584E-3</v>
      </c>
      <c r="L60">
        <v>5.1873304611456837E-3</v>
      </c>
      <c r="M60">
        <v>9.2448635662806134E-3</v>
      </c>
    </row>
    <row r="61" spans="1:13" x14ac:dyDescent="0.3">
      <c r="A61" t="s">
        <v>58</v>
      </c>
      <c r="B61">
        <v>11.922677664481103</v>
      </c>
      <c r="C61">
        <v>11.25045971542505</v>
      </c>
      <c r="D61">
        <v>9.5501902307067539</v>
      </c>
      <c r="E61">
        <v>7.632586416847448</v>
      </c>
      <c r="F61">
        <v>6.6120936886828892</v>
      </c>
      <c r="G61">
        <v>5.692094986627688</v>
      </c>
      <c r="H61">
        <v>5.1553978045183815</v>
      </c>
      <c r="I61">
        <v>4.2327485849499134</v>
      </c>
      <c r="J61">
        <v>4.0045030649873912</v>
      </c>
      <c r="K61">
        <v>3.9786053303555389</v>
      </c>
      <c r="L61">
        <v>3.9541664273176957</v>
      </c>
      <c r="M61">
        <v>3.8810982824769624</v>
      </c>
    </row>
    <row r="62" spans="1:13" x14ac:dyDescent="0.3">
      <c r="A62" t="s">
        <v>25</v>
      </c>
    </row>
    <row r="63" spans="1:13" x14ac:dyDescent="0.3">
      <c r="A63" t="s">
        <v>59</v>
      </c>
      <c r="B63">
        <v>0.19537236976909136</v>
      </c>
      <c r="C63">
        <v>0.22411784535974225</v>
      </c>
      <c r="D63">
        <v>1.029265753963641</v>
      </c>
      <c r="E63">
        <v>0.49353290875193573</v>
      </c>
      <c r="F63">
        <v>0.266022792686604</v>
      </c>
      <c r="G63">
        <v>0.24252849148319106</v>
      </c>
      <c r="H63">
        <v>0.10111566734415103</v>
      </c>
      <c r="I63">
        <v>8.0152089053717429E-2</v>
      </c>
      <c r="J63">
        <v>9.0037843633750517E-2</v>
      </c>
      <c r="K63">
        <v>9.4753932867838814E-2</v>
      </c>
      <c r="L63">
        <v>3.8292778134614631E-2</v>
      </c>
      <c r="M63">
        <v>8.8701947149468649E-2</v>
      </c>
    </row>
    <row r="64" spans="1:13" x14ac:dyDescent="0.3">
      <c r="A64" t="s">
        <v>59</v>
      </c>
      <c r="B64">
        <v>7.582945858617701E-3</v>
      </c>
      <c r="C64">
        <v>6.2840579389772805E-2</v>
      </c>
      <c r="D64">
        <v>0.3238978261452754</v>
      </c>
      <c r="E64">
        <v>0.25446896391242801</v>
      </c>
      <c r="F64">
        <v>0.11583831309448754</v>
      </c>
      <c r="G64">
        <v>0.11711859584279997</v>
      </c>
      <c r="H64">
        <v>4.9729548412804407E-2</v>
      </c>
      <c r="I64">
        <v>3.4446067430906765E-2</v>
      </c>
      <c r="J64">
        <v>2.8740668871605035E-2</v>
      </c>
      <c r="K64">
        <v>9.3146925212416933E-3</v>
      </c>
      <c r="L64">
        <v>3.4346000844579609E-3</v>
      </c>
      <c r="M64">
        <v>1.8540269634108105E-4</v>
      </c>
    </row>
    <row r="65" spans="1:13" x14ac:dyDescent="0.3">
      <c r="A65" t="s">
        <v>59</v>
      </c>
      <c r="B65">
        <v>0.20295531562770908</v>
      </c>
      <c r="C65">
        <v>0.28695842474951505</v>
      </c>
      <c r="D65">
        <v>1.3531635801089164</v>
      </c>
      <c r="E65">
        <v>0.7480018726643638</v>
      </c>
      <c r="F65">
        <v>0.38186110578109156</v>
      </c>
      <c r="G65">
        <v>0.35964708732599104</v>
      </c>
      <c r="H65">
        <v>0.15084521575695545</v>
      </c>
      <c r="I65">
        <v>0.11459815648462419</v>
      </c>
      <c r="J65">
        <v>0.11877851250535555</v>
      </c>
      <c r="K65">
        <v>0.1040686253890805</v>
      </c>
      <c r="L65">
        <v>4.1727378219072589E-2</v>
      </c>
      <c r="M65">
        <v>8.8887349845809732E-2</v>
      </c>
    </row>
    <row r="66" spans="1:13" x14ac:dyDescent="0.3">
      <c r="A66" t="s">
        <v>60</v>
      </c>
      <c r="B66">
        <v>0</v>
      </c>
      <c r="C66">
        <v>7.126648945282925E-3</v>
      </c>
      <c r="D66">
        <v>0.10199250641604592</v>
      </c>
      <c r="E66">
        <v>0.10011702767166321</v>
      </c>
      <c r="F66">
        <v>0.10808056476887512</v>
      </c>
      <c r="G66">
        <v>6.5906663718098057E-2</v>
      </c>
      <c r="H66">
        <v>8.9070374185597212E-2</v>
      </c>
      <c r="I66">
        <v>0.10353751960929977</v>
      </c>
      <c r="J66">
        <v>9.7126064593057393E-2</v>
      </c>
      <c r="K66">
        <v>4.2413942226802386E-2</v>
      </c>
      <c r="L66">
        <v>7.000367285670181E-2</v>
      </c>
      <c r="M66">
        <v>6.4343860699963021E-2</v>
      </c>
    </row>
    <row r="67" spans="1:13" x14ac:dyDescent="0.3">
      <c r="A67" t="s">
        <v>60</v>
      </c>
      <c r="B67">
        <v>0</v>
      </c>
      <c r="C67">
        <v>6.2790620561594696E-3</v>
      </c>
      <c r="D67">
        <v>9.1426597751924812E-2</v>
      </c>
      <c r="E67">
        <v>7.5795522226808465E-2</v>
      </c>
      <c r="F67">
        <v>7.8094133475873281E-2</v>
      </c>
      <c r="G67">
        <v>4.7109883949410451E-2</v>
      </c>
      <c r="H67">
        <v>6.3152219764119069E-2</v>
      </c>
      <c r="I67">
        <v>7.5889585894039352E-2</v>
      </c>
      <c r="J67">
        <v>7.0803557219964133E-2</v>
      </c>
      <c r="K67">
        <v>3.1136746025069401E-2</v>
      </c>
      <c r="L67">
        <v>5.2670752350095988E-2</v>
      </c>
      <c r="M67">
        <v>4.81590289054128E-2</v>
      </c>
    </row>
    <row r="68" spans="1:13" x14ac:dyDescent="0.3">
      <c r="A68" t="s">
        <v>60</v>
      </c>
      <c r="B68">
        <v>4.9334068878556232E-4</v>
      </c>
      <c r="C68">
        <v>2.5946537422146573E-4</v>
      </c>
      <c r="D68">
        <v>7.4451170984270627E-3</v>
      </c>
      <c r="E68">
        <v>6.1215625112539919E-3</v>
      </c>
      <c r="F68">
        <v>3.2245780908783566E-3</v>
      </c>
      <c r="G68">
        <v>2.2594932875460065E-3</v>
      </c>
      <c r="H68">
        <v>4.3348685825766176E-3</v>
      </c>
      <c r="I68">
        <v>4.982643478327985E-3</v>
      </c>
      <c r="J68">
        <v>5.5571156867234451E-3</v>
      </c>
      <c r="K68">
        <v>2.3410159207537646E-3</v>
      </c>
      <c r="L68">
        <v>3.5099025184796148E-3</v>
      </c>
      <c r="M68">
        <v>1.6404535393571269E-3</v>
      </c>
    </row>
    <row r="69" spans="1:13" x14ac:dyDescent="0.3">
      <c r="A69" t="s">
        <v>60</v>
      </c>
      <c r="B69">
        <v>4.9334068878556232E-4</v>
      </c>
      <c r="C69">
        <v>1.366517637566386E-2</v>
      </c>
      <c r="D69">
        <v>0.2008642212663978</v>
      </c>
      <c r="E69">
        <v>0.18203411240972564</v>
      </c>
      <c r="F69">
        <v>0.18939927633562678</v>
      </c>
      <c r="G69">
        <v>0.11527604095505452</v>
      </c>
      <c r="H69">
        <v>0.15655746253229288</v>
      </c>
      <c r="I69">
        <v>0.18440974898166712</v>
      </c>
      <c r="J69">
        <v>0.17348673749974497</v>
      </c>
      <c r="K69">
        <v>7.5891704172625557E-2</v>
      </c>
      <c r="L69">
        <v>0.12618432772527741</v>
      </c>
      <c r="M69">
        <v>0.11414334314473296</v>
      </c>
    </row>
    <row r="70" spans="1:13" x14ac:dyDescent="0.3">
      <c r="A70" t="s">
        <v>47</v>
      </c>
      <c r="B70">
        <v>2.8818661833083774E-2</v>
      </c>
      <c r="C70">
        <v>1.0537554780628795E-2</v>
      </c>
      <c r="D70">
        <v>7.8246250972466899E-3</v>
      </c>
      <c r="E70">
        <v>2.858140134022932E-3</v>
      </c>
      <c r="F70">
        <v>2.3120482808402548E-3</v>
      </c>
      <c r="G70">
        <v>5.8866200248186844E-4</v>
      </c>
      <c r="H70">
        <v>2.4177861467888697E-4</v>
      </c>
      <c r="I70">
        <v>1.5624149781282742E-4</v>
      </c>
      <c r="J70">
        <v>2.9605718029338226E-5</v>
      </c>
      <c r="K70">
        <v>3.4333725919071258E-5</v>
      </c>
      <c r="L70">
        <v>6.9518128298030153E-5</v>
      </c>
      <c r="M70">
        <v>0</v>
      </c>
    </row>
    <row r="71" spans="1:13" x14ac:dyDescent="0.3">
      <c r="A71" t="s">
        <v>47</v>
      </c>
      <c r="B71">
        <v>10.659817164473166</v>
      </c>
      <c r="C71">
        <v>10.977245080105446</v>
      </c>
      <c r="D71">
        <v>0.72774852676854851</v>
      </c>
      <c r="E71">
        <v>0.83973242507264878</v>
      </c>
      <c r="F71">
        <v>0.12323963158904636</v>
      </c>
      <c r="G71">
        <v>3.6791375155116777E-5</v>
      </c>
      <c r="H71">
        <v>5.7566336828306421E-6</v>
      </c>
      <c r="I71">
        <v>1.5120144949628463E-5</v>
      </c>
      <c r="J71">
        <v>1.7763430817602935E-5</v>
      </c>
      <c r="K71">
        <v>3.0900353327164128E-4</v>
      </c>
      <c r="L71">
        <v>2.3172709432676714E-4</v>
      </c>
      <c r="M71">
        <v>6.7226025634426324E-4</v>
      </c>
    </row>
    <row r="72" spans="1:13" x14ac:dyDescent="0.3">
      <c r="A72" t="s">
        <v>47</v>
      </c>
      <c r="B72">
        <v>10.68863582630625</v>
      </c>
      <c r="C72">
        <v>10.987782634886075</v>
      </c>
      <c r="D72">
        <v>0.73557315186579519</v>
      </c>
      <c r="E72">
        <v>0.84259056520667175</v>
      </c>
      <c r="F72">
        <v>0.12555167986988661</v>
      </c>
      <c r="G72">
        <v>6.2545337763698526E-4</v>
      </c>
      <c r="H72">
        <v>2.4753524836171759E-4</v>
      </c>
      <c r="I72">
        <v>1.7136164276245586E-4</v>
      </c>
      <c r="J72">
        <v>4.7369148846941161E-5</v>
      </c>
      <c r="K72">
        <v>3.4333725919071255E-4</v>
      </c>
      <c r="L72">
        <v>3.0124522262479729E-4</v>
      </c>
      <c r="M72">
        <v>6.7226025634426324E-4</v>
      </c>
    </row>
    <row r="73" spans="1:13" x14ac:dyDescent="0.3">
      <c r="A73" t="s">
        <v>48</v>
      </c>
      <c r="B73">
        <v>8.6303097170777832E-2</v>
      </c>
      <c r="C73">
        <v>0.19720446092545413</v>
      </c>
      <c r="D73">
        <v>2.5866085720162033</v>
      </c>
      <c r="E73">
        <v>0.1228632650291011</v>
      </c>
      <c r="F73">
        <v>0.54220673090101701</v>
      </c>
      <c r="G73">
        <v>9.1204720339066625E-2</v>
      </c>
      <c r="H73">
        <v>3.3332121178461377E-2</v>
      </c>
      <c r="I73">
        <v>4.3709220857155541E-2</v>
      </c>
      <c r="J73">
        <v>6.0736311889212045E-2</v>
      </c>
      <c r="K73">
        <v>3.6216362938504248E-2</v>
      </c>
      <c r="L73">
        <v>3.2763389958019425E-2</v>
      </c>
      <c r="M73">
        <v>6.8690716294566606E-2</v>
      </c>
    </row>
    <row r="74" spans="1:13" x14ac:dyDescent="0.3">
      <c r="A74" t="s">
        <v>49</v>
      </c>
      <c r="B74">
        <v>0</v>
      </c>
      <c r="C74">
        <v>3.5598980928327872E-3</v>
      </c>
      <c r="D74">
        <v>4.1456151803199524E-2</v>
      </c>
      <c r="E74">
        <v>0.45486175249249966</v>
      </c>
      <c r="F74">
        <v>5.5001050775289419E-2</v>
      </c>
      <c r="G74">
        <v>0.38763730915882694</v>
      </c>
      <c r="H74">
        <v>5.4106855639407286E-2</v>
      </c>
      <c r="I74">
        <v>8.8890089512956127E-4</v>
      </c>
      <c r="J74">
        <v>4.2568398049558972E-3</v>
      </c>
      <c r="K74">
        <v>2.4375368049129299E-4</v>
      </c>
      <c r="L74">
        <v>5.5415778024606372E-4</v>
      </c>
      <c r="M74">
        <v>2.5119678797549802E-3</v>
      </c>
    </row>
    <row r="75" spans="1:13" x14ac:dyDescent="0.3">
      <c r="A75" t="s">
        <v>50</v>
      </c>
      <c r="B75">
        <v>0.37303175979194581</v>
      </c>
      <c r="C75">
        <v>0.39359134341720597</v>
      </c>
      <c r="D75">
        <v>1.6573228768923984</v>
      </c>
      <c r="E75">
        <v>1.2684989043805388</v>
      </c>
      <c r="F75">
        <v>1.0703543853878277</v>
      </c>
      <c r="G75">
        <v>1.3363733169565701</v>
      </c>
      <c r="H75">
        <v>0.37013960938639839</v>
      </c>
      <c r="I75">
        <v>0.20634135328770534</v>
      </c>
      <c r="J75">
        <v>0.16739319612541401</v>
      </c>
      <c r="K75">
        <v>0.16655143223689747</v>
      </c>
      <c r="L75">
        <v>0.17587923221325991</v>
      </c>
      <c r="M75">
        <v>0.15321207129721054</v>
      </c>
    </row>
    <row r="76" spans="1:13" x14ac:dyDescent="0.3">
      <c r="A76" t="s">
        <v>51</v>
      </c>
      <c r="B76">
        <v>3.813066435495311E-2</v>
      </c>
      <c r="C76">
        <v>2.0818241603987864E-2</v>
      </c>
      <c r="D76">
        <v>0.4907607150202542</v>
      </c>
      <c r="E76">
        <v>1.9268825401750223</v>
      </c>
      <c r="F76">
        <v>2.212429483840904</v>
      </c>
      <c r="G76">
        <v>2.4461657950078104</v>
      </c>
      <c r="H76">
        <v>3.1616099356147411</v>
      </c>
      <c r="I76">
        <v>3.1017718201096387</v>
      </c>
      <c r="J76">
        <v>2.5807106188411155</v>
      </c>
      <c r="K76">
        <v>2.7011640868175322</v>
      </c>
      <c r="L76">
        <v>3.0265386785522916</v>
      </c>
      <c r="M76">
        <v>2.7485046584650235</v>
      </c>
    </row>
    <row r="77" spans="1:13" x14ac:dyDescent="0.3">
      <c r="A77" t="s">
        <v>52</v>
      </c>
      <c r="B77">
        <v>9.8352904090156829E-4</v>
      </c>
      <c r="C77">
        <v>1.0173032180338106E-3</v>
      </c>
      <c r="D77">
        <v>1.488451117330925E-2</v>
      </c>
      <c r="E77">
        <v>7.3150591579104834E-2</v>
      </c>
      <c r="F77">
        <v>0.30612592856555465</v>
      </c>
      <c r="G77">
        <v>0.17855592443964285</v>
      </c>
      <c r="H77">
        <v>0.30942182857309097</v>
      </c>
      <c r="I77">
        <v>0.47217596174811721</v>
      </c>
      <c r="J77">
        <v>0.87953345378130299</v>
      </c>
      <c r="K77">
        <v>0.91678871876840251</v>
      </c>
      <c r="L77">
        <v>0.65585467552883814</v>
      </c>
      <c r="M77">
        <v>0.83990060693411706</v>
      </c>
    </row>
    <row r="78" spans="1:13" x14ac:dyDescent="0.3">
      <c r="A78" t="s">
        <v>53</v>
      </c>
      <c r="B78">
        <v>0.11573094806525337</v>
      </c>
      <c r="C78">
        <v>1.8585347252540773E-4</v>
      </c>
      <c r="D78">
        <v>1.2279685949082976E-2</v>
      </c>
      <c r="E78">
        <v>2.2855813154636091E-2</v>
      </c>
      <c r="F78">
        <v>0.12309254589146863</v>
      </c>
      <c r="G78">
        <v>3.2400806255097198E-2</v>
      </c>
      <c r="H78">
        <v>0.10991169782345472</v>
      </c>
      <c r="I78">
        <v>1.9078126537629598E-2</v>
      </c>
      <c r="J78">
        <v>1.1791145940774964E-3</v>
      </c>
      <c r="K78">
        <v>5.6730172667620099E-3</v>
      </c>
      <c r="L78">
        <v>3.9780409301731388E-4</v>
      </c>
      <c r="M78">
        <v>1.5737235431475407E-4</v>
      </c>
    </row>
    <row r="79" spans="1:13" x14ac:dyDescent="0.3">
      <c r="A79" t="s">
        <v>53</v>
      </c>
      <c r="B79">
        <v>0.67760028371030034</v>
      </c>
      <c r="C79">
        <v>0.21887343947742183</v>
      </c>
      <c r="D79">
        <v>0.41525386974756101</v>
      </c>
      <c r="E79">
        <v>0.21762709047240456</v>
      </c>
      <c r="F79">
        <v>0.25455856016373818</v>
      </c>
      <c r="G79">
        <v>0.20198397349668779</v>
      </c>
      <c r="H79">
        <v>0.18550193129329876</v>
      </c>
      <c r="I79">
        <v>0.15552782928669423</v>
      </c>
      <c r="J79">
        <v>0.14058400339128285</v>
      </c>
      <c r="K79">
        <v>9.7811658744847318E-2</v>
      </c>
      <c r="L79">
        <v>0.12640225055625151</v>
      </c>
      <c r="M79">
        <v>0.1389073314084896</v>
      </c>
    </row>
    <row r="80" spans="1:13" x14ac:dyDescent="0.3">
      <c r="A80" t="s">
        <v>53</v>
      </c>
      <c r="B80">
        <v>0.79333123177555376</v>
      </c>
      <c r="C80">
        <v>0.21905929294994725</v>
      </c>
      <c r="D80">
        <v>0.42753355569664397</v>
      </c>
      <c r="E80">
        <v>0.24048290362704064</v>
      </c>
      <c r="F80">
        <v>0.3776511060552068</v>
      </c>
      <c r="G80">
        <v>0.23438477975178498</v>
      </c>
      <c r="H80">
        <v>0.29541362911675351</v>
      </c>
      <c r="I80">
        <v>0.17460595582432384</v>
      </c>
      <c r="J80">
        <v>0.14176311798536034</v>
      </c>
      <c r="K80">
        <v>0.10348467601160932</v>
      </c>
      <c r="L80">
        <v>0.12680005464926883</v>
      </c>
      <c r="M80">
        <v>0.13906470376280436</v>
      </c>
    </row>
    <row r="81" spans="1:13" x14ac:dyDescent="0.3">
      <c r="A81" t="s">
        <v>61</v>
      </c>
      <c r="B81">
        <v>12.183864764756876</v>
      </c>
      <c r="C81">
        <v>12.123656776218718</v>
      </c>
      <c r="D81">
        <v>7.508167335843118</v>
      </c>
      <c r="E81">
        <v>5.8593665075640677</v>
      </c>
      <c r="F81">
        <v>5.2605807475124049</v>
      </c>
      <c r="G81">
        <v>5.1498704273123845</v>
      </c>
      <c r="H81">
        <v>4.5316741930464621</v>
      </c>
      <c r="I81">
        <v>4.298672479831124</v>
      </c>
      <c r="J81">
        <v>4.1267061575813075</v>
      </c>
      <c r="K81">
        <v>4.1047526972743338</v>
      </c>
      <c r="L81">
        <v>4.1866031398488994</v>
      </c>
      <c r="M81">
        <v>4.1555876778803649</v>
      </c>
    </row>
    <row r="82" spans="1:13" x14ac:dyDescent="0.3">
      <c r="A82" t="s">
        <v>25</v>
      </c>
      <c r="B82" t="s">
        <v>13</v>
      </c>
    </row>
    <row r="83" spans="1:13" x14ac:dyDescent="0.3">
      <c r="A83" t="s">
        <v>62</v>
      </c>
      <c r="B83">
        <v>0.86694560669456056</v>
      </c>
      <c r="C83">
        <v>0.77304312512086626</v>
      </c>
      <c r="D83">
        <v>1.6813896296296296</v>
      </c>
      <c r="E83">
        <v>0.88690193548387086</v>
      </c>
      <c r="F83">
        <v>0.27208727713138564</v>
      </c>
      <c r="G83">
        <v>0.17498239020497566</v>
      </c>
      <c r="H83">
        <v>6.1615424860739232E-2</v>
      </c>
      <c r="I83">
        <v>5.6888694312624229E-2</v>
      </c>
      <c r="J83">
        <v>6.1401370919673223E-2</v>
      </c>
      <c r="K83">
        <v>1.4872882650204141E-2</v>
      </c>
      <c r="L83">
        <v>2.8556663019173128E-2</v>
      </c>
      <c r="M83">
        <v>2.8923313254051817E-2</v>
      </c>
    </row>
    <row r="84" spans="1:13" x14ac:dyDescent="0.3">
      <c r="A84" t="s">
        <v>47</v>
      </c>
      <c r="B84">
        <v>0</v>
      </c>
      <c r="C84">
        <v>2.0204989363759428E-3</v>
      </c>
      <c r="D84">
        <v>0</v>
      </c>
      <c r="E84">
        <v>0</v>
      </c>
      <c r="F84">
        <v>8.2382143386562116E-5</v>
      </c>
      <c r="G84">
        <v>3.0562647577102818E-5</v>
      </c>
      <c r="H84">
        <v>0</v>
      </c>
      <c r="I84">
        <v>5.0959211560327353E-5</v>
      </c>
      <c r="J84">
        <v>3.4343115599032293E-5</v>
      </c>
      <c r="K84">
        <v>0</v>
      </c>
      <c r="L84">
        <v>0</v>
      </c>
      <c r="M84">
        <v>0</v>
      </c>
    </row>
    <row r="85" spans="1:13" x14ac:dyDescent="0.3">
      <c r="A85" t="s">
        <v>47</v>
      </c>
      <c r="B85">
        <v>0.16393305439330544</v>
      </c>
      <c r="C85">
        <v>0.16366041384645136</v>
      </c>
      <c r="D85">
        <v>2.4323386243386244E-2</v>
      </c>
      <c r="E85">
        <v>5.9462119815668207E-2</v>
      </c>
      <c r="F85">
        <v>7.9498768368032446E-3</v>
      </c>
      <c r="G85">
        <v>2.9645768149789736E-3</v>
      </c>
      <c r="H85">
        <v>2.1797120799982952E-3</v>
      </c>
      <c r="I85">
        <v>2.1504787278458144E-3</v>
      </c>
      <c r="J85">
        <v>1.8087374215490341E-3</v>
      </c>
      <c r="K85">
        <v>1.1080981099545562E-3</v>
      </c>
      <c r="L85">
        <v>9.7084780436747708E-4</v>
      </c>
      <c r="M85">
        <v>1.127086317897026E-3</v>
      </c>
    </row>
    <row r="86" spans="1:13" x14ac:dyDescent="0.3">
      <c r="A86" t="s">
        <v>47</v>
      </c>
      <c r="B86">
        <v>8.4698744769874477</v>
      </c>
      <c r="C86">
        <v>10.642978147360278</v>
      </c>
      <c r="D86">
        <v>0.28828740740740738</v>
      </c>
      <c r="E86">
        <v>2.1089793548387097</v>
      </c>
      <c r="F86">
        <v>0.10371911852368171</v>
      </c>
      <c r="G86">
        <v>7.9768510176238365E-3</v>
      </c>
      <c r="H86">
        <v>5.9207782031159379E-3</v>
      </c>
      <c r="I86">
        <v>3.7404061285280284E-3</v>
      </c>
      <c r="J86">
        <v>3.0679849935135515E-3</v>
      </c>
      <c r="K86">
        <v>1.1524220343527385E-3</v>
      </c>
      <c r="L86">
        <v>1.1650173652409724E-3</v>
      </c>
      <c r="M86">
        <v>1.6906294768455393E-3</v>
      </c>
    </row>
    <row r="87" spans="1:13" x14ac:dyDescent="0.3">
      <c r="A87" t="s">
        <v>47</v>
      </c>
      <c r="B87">
        <v>0.49179916317991634</v>
      </c>
      <c r="C87">
        <v>0.14623361052020886</v>
      </c>
      <c r="D87">
        <v>2.7640211640211643E-4</v>
      </c>
      <c r="E87">
        <v>2.8888479262672811E-3</v>
      </c>
      <c r="F87">
        <v>1.6476428677312423E-4</v>
      </c>
      <c r="G87">
        <v>3.0562647577102818E-5</v>
      </c>
      <c r="H87">
        <v>7.7294754609868646E-5</v>
      </c>
      <c r="I87">
        <v>1.3249395005685114E-4</v>
      </c>
      <c r="J87">
        <v>5.723852599838715E-5</v>
      </c>
      <c r="K87">
        <v>0</v>
      </c>
      <c r="L87">
        <v>0</v>
      </c>
      <c r="M87">
        <v>1.1270863178970262E-4</v>
      </c>
    </row>
    <row r="88" spans="1:13" x14ac:dyDescent="0.3">
      <c r="A88" t="s">
        <v>47</v>
      </c>
      <c r="B88">
        <v>9.1256066945606698</v>
      </c>
      <c r="C88">
        <v>10.954892670663314</v>
      </c>
      <c r="D88">
        <v>0.31288719576719576</v>
      </c>
      <c r="E88">
        <v>2.1713303225806455</v>
      </c>
      <c r="F88">
        <v>0.11191614179064464</v>
      </c>
      <c r="G88">
        <v>1.1002553127757015E-2</v>
      </c>
      <c r="H88">
        <v>8.1777850377241015E-3</v>
      </c>
      <c r="I88">
        <v>6.0743380179910213E-3</v>
      </c>
      <c r="J88">
        <v>4.9683040566600055E-3</v>
      </c>
      <c r="K88">
        <v>2.2605201443072947E-3</v>
      </c>
      <c r="L88">
        <v>2.1358651696084495E-3</v>
      </c>
      <c r="M88">
        <v>2.9304244265322679E-3</v>
      </c>
    </row>
    <row r="89" spans="1:13" x14ac:dyDescent="0.3">
      <c r="A89" t="s">
        <v>48</v>
      </c>
      <c r="B89">
        <v>0</v>
      </c>
      <c r="C89">
        <v>2.2529491394314446E-4</v>
      </c>
      <c r="D89">
        <v>0.12007513227513229</v>
      </c>
      <c r="E89">
        <v>8.5898617511520733E-4</v>
      </c>
      <c r="F89">
        <v>1.5065019444330549E-3</v>
      </c>
      <c r="G89">
        <v>4.362080787421107E-4</v>
      </c>
      <c r="H89">
        <v>5.1022823850817571E-4</v>
      </c>
      <c r="I89">
        <v>4.3002785197948836E-3</v>
      </c>
      <c r="J89">
        <v>8.7821254514217604E-4</v>
      </c>
      <c r="K89">
        <v>5.5353997468173997E-4</v>
      </c>
      <c r="L89">
        <v>9.3531447737761066E-4</v>
      </c>
      <c r="M89">
        <v>1.1059426618568445E-3</v>
      </c>
    </row>
    <row r="90" spans="1:13" x14ac:dyDescent="0.3">
      <c r="A90" t="s">
        <v>48</v>
      </c>
      <c r="B90">
        <v>9.7489539748953968E-2</v>
      </c>
      <c r="C90">
        <v>1.0363566041384645E-2</v>
      </c>
      <c r="D90">
        <v>6.4167460317460323</v>
      </c>
      <c r="E90">
        <v>0.8940972350230415</v>
      </c>
      <c r="F90">
        <v>2.1369546362033569</v>
      </c>
      <c r="G90">
        <v>0.1997833000638867</v>
      </c>
      <c r="H90">
        <v>6.9666839484954154E-2</v>
      </c>
      <c r="I90">
        <v>7.755047732315086E-2</v>
      </c>
      <c r="J90">
        <v>8.7657866133726031E-2</v>
      </c>
      <c r="K90">
        <v>9.6454340588293191E-2</v>
      </c>
      <c r="L90">
        <v>0.10537876445121082</v>
      </c>
      <c r="M90">
        <v>0.10697481747415297</v>
      </c>
    </row>
    <row r="91" spans="1:13" x14ac:dyDescent="0.3">
      <c r="A91" t="s">
        <v>48</v>
      </c>
      <c r="B91">
        <v>9.7489539748953968E-2</v>
      </c>
      <c r="C91">
        <v>1.0588860955327789E-2</v>
      </c>
      <c r="D91">
        <v>6.5368211640211644</v>
      </c>
      <c r="E91">
        <v>0.89495622119815676</v>
      </c>
      <c r="F91">
        <v>2.13846113814779</v>
      </c>
      <c r="G91">
        <v>0.20021950814262882</v>
      </c>
      <c r="H91">
        <v>7.0177067723462327E-2</v>
      </c>
      <c r="I91">
        <v>8.1850755842945738E-2</v>
      </c>
      <c r="J91">
        <v>8.8536078678868202E-2</v>
      </c>
      <c r="K91">
        <v>9.7007880562974935E-2</v>
      </c>
      <c r="L91">
        <v>0.10631407892858843</v>
      </c>
      <c r="M91">
        <v>0.10808076013600981</v>
      </c>
    </row>
    <row r="92" spans="1:13" x14ac:dyDescent="0.3">
      <c r="A92" t="s">
        <v>49</v>
      </c>
      <c r="B92">
        <v>8.1673640167364003E-2</v>
      </c>
      <c r="C92">
        <v>3.7748984722490813E-4</v>
      </c>
      <c r="D92">
        <v>2.8918518518518516E-3</v>
      </c>
      <c r="E92">
        <v>2.6367292165898615</v>
      </c>
      <c r="F92">
        <v>1.1466019889042733</v>
      </c>
      <c r="G92">
        <v>3.0957215569632988</v>
      </c>
      <c r="H92">
        <v>1.1890472030662225</v>
      </c>
      <c r="I92">
        <v>4.2012990306824399E-2</v>
      </c>
      <c r="J92">
        <v>2.0703341397566705E-2</v>
      </c>
      <c r="K92">
        <v>5.122651018669671E-2</v>
      </c>
      <c r="L92">
        <v>2.3797516532660925E-3</v>
      </c>
      <c r="M92">
        <v>8.4229421613131515E-5</v>
      </c>
    </row>
    <row r="93" spans="1:13" x14ac:dyDescent="0.3">
      <c r="A93" t="s">
        <v>50</v>
      </c>
      <c r="B93">
        <v>2.694560669456067E-2</v>
      </c>
      <c r="C93">
        <v>1.9801972539160703E-2</v>
      </c>
      <c r="D93">
        <v>0.20280888888888893</v>
      </c>
      <c r="E93">
        <v>0.94344516129032263</v>
      </c>
      <c r="F93">
        <v>1.5601399108683243</v>
      </c>
      <c r="G93">
        <v>1.3501094030454999</v>
      </c>
      <c r="H93">
        <v>2.5827447805326118</v>
      </c>
      <c r="I93">
        <v>1.5165863103111634</v>
      </c>
      <c r="J93">
        <v>0.82756291855124309</v>
      </c>
      <c r="K93">
        <v>0.64202417113243215</v>
      </c>
      <c r="L93">
        <v>0.79276357105476003</v>
      </c>
      <c r="M93">
        <v>0.37414847161572057</v>
      </c>
    </row>
    <row r="94" spans="1:13" x14ac:dyDescent="0.3">
      <c r="A94" t="s">
        <v>51</v>
      </c>
      <c r="B94">
        <v>7.2301255230125525E-2</v>
      </c>
      <c r="C94">
        <v>2.4227422162057632E-3</v>
      </c>
      <c r="D94">
        <v>9.7280000000000005E-2</v>
      </c>
      <c r="E94">
        <v>0.55168589861751161</v>
      </c>
      <c r="F94">
        <v>1.2878425781952256</v>
      </c>
      <c r="G94">
        <v>1.2977014361636157</v>
      </c>
      <c r="H94">
        <v>1.5564657003046811</v>
      </c>
      <c r="I94">
        <v>2.2456217765177144</v>
      </c>
      <c r="J94">
        <v>2.5487182076364787</v>
      </c>
      <c r="K94">
        <v>2.59145165943207</v>
      </c>
      <c r="L94">
        <v>2.7786659688852944</v>
      </c>
      <c r="M94">
        <v>2.4660469130262181</v>
      </c>
    </row>
    <row r="95" spans="1:13" x14ac:dyDescent="0.3">
      <c r="A95" t="s">
        <v>52</v>
      </c>
      <c r="B95">
        <v>0.15665271966527197</v>
      </c>
      <c r="C95">
        <v>2.2324502030555021E-3</v>
      </c>
      <c r="D95">
        <v>6.0088888888888891E-3</v>
      </c>
      <c r="E95">
        <v>5.7626543778801845E-2</v>
      </c>
      <c r="F95">
        <v>0.23582613961439353</v>
      </c>
      <c r="G95">
        <v>0.33817602306473615</v>
      </c>
      <c r="H95">
        <v>0.26039331548333489</v>
      </c>
      <c r="I95">
        <v>0.65414921138083859</v>
      </c>
      <c r="J95">
        <v>0.77240538550541704</v>
      </c>
      <c r="K95">
        <v>0.86843559625181155</v>
      </c>
      <c r="L95">
        <v>0.64896712498215903</v>
      </c>
      <c r="M95">
        <v>1.0820132212575728</v>
      </c>
    </row>
    <row r="96" spans="1:13" x14ac:dyDescent="0.3">
      <c r="A96" t="s">
        <v>53</v>
      </c>
      <c r="B96">
        <v>0.51594142259414233</v>
      </c>
      <c r="C96">
        <v>7.4357571069425643E-2</v>
      </c>
      <c r="D96">
        <v>0.38244486772486774</v>
      </c>
      <c r="E96">
        <v>0.25622857142857147</v>
      </c>
      <c r="F96">
        <v>0.245478065596624</v>
      </c>
      <c r="G96">
        <v>0.14100414444478249</v>
      </c>
      <c r="H96">
        <v>0.16616931694163714</v>
      </c>
      <c r="I96">
        <v>0.13723188470263781</v>
      </c>
      <c r="J96">
        <v>0.13439147470285054</v>
      </c>
      <c r="K96">
        <v>6.1290925813425469E-2</v>
      </c>
      <c r="L96">
        <v>0.11923191517198725</v>
      </c>
      <c r="M96">
        <v>0.10274108082917653</v>
      </c>
    </row>
    <row r="97" spans="1:13" x14ac:dyDescent="0.3">
      <c r="A97" t="s">
        <v>63</v>
      </c>
      <c r="B97">
        <v>11.837716882614579</v>
      </c>
      <c r="C97">
        <v>11.837716882614579</v>
      </c>
      <c r="D97">
        <v>9.2225324867724883</v>
      </c>
      <c r="E97">
        <v>8.3989038709677413</v>
      </c>
      <c r="F97">
        <v>6.9983532402486617</v>
      </c>
      <c r="G97">
        <v>6.6089170151572931</v>
      </c>
      <c r="H97">
        <v>5.8947905939504128</v>
      </c>
      <c r="I97">
        <v>4.7404159613927401</v>
      </c>
      <c r="J97">
        <v>4.4586870814487574</v>
      </c>
      <c r="K97">
        <v>4.3285701461739228</v>
      </c>
      <c r="L97">
        <v>4.4790149388648359</v>
      </c>
      <c r="M97">
        <v>4.1649684139668954</v>
      </c>
    </row>
    <row r="98" spans="1:13" x14ac:dyDescent="0.3">
      <c r="A98" t="s">
        <v>25</v>
      </c>
      <c r="B98" t="s">
        <v>42</v>
      </c>
      <c r="C98" t="s">
        <v>11</v>
      </c>
      <c r="D98" t="s">
        <v>10</v>
      </c>
      <c r="E98" t="s">
        <v>9</v>
      </c>
      <c r="F98" t="s">
        <v>8</v>
      </c>
      <c r="G98" t="s">
        <v>7</v>
      </c>
      <c r="H98" t="s">
        <v>6</v>
      </c>
      <c r="I98" t="s">
        <v>5</v>
      </c>
      <c r="J98" t="s">
        <v>43</v>
      </c>
      <c r="K98" t="s">
        <v>44</v>
      </c>
      <c r="L98" t="s">
        <v>45</v>
      </c>
      <c r="M98" t="s">
        <v>46</v>
      </c>
    </row>
    <row r="99" spans="1:13" x14ac:dyDescent="0.3">
      <c r="A99" t="s">
        <v>65</v>
      </c>
      <c r="B99">
        <v>11.713397479416075</v>
      </c>
      <c r="C99">
        <v>11.466007726554382</v>
      </c>
      <c r="D99">
        <v>8.974709926880875</v>
      </c>
      <c r="E99">
        <v>7.0428511796727937</v>
      </c>
      <c r="F99">
        <v>6.0940005513600193</v>
      </c>
      <c r="G99">
        <v>5.5828587191158183</v>
      </c>
      <c r="H99">
        <v>4.9312077167619615</v>
      </c>
      <c r="I99">
        <v>4.28160261997344</v>
      </c>
      <c r="J99">
        <v>4.0961601206743934</v>
      </c>
      <c r="K99">
        <v>4.0879558039133377</v>
      </c>
      <c r="L99">
        <v>4.1024606751581159</v>
      </c>
      <c r="M99">
        <v>3.9662142084840788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A505"/>
  <sheetViews>
    <sheetView topLeftCell="J1" workbookViewId="0">
      <selection activeCell="B1" sqref="B1"/>
    </sheetView>
  </sheetViews>
  <sheetFormatPr defaultRowHeight="14.4" x14ac:dyDescent="0.3"/>
  <cols>
    <col min="2" max="2" width="17.6640625" bestFit="1" customWidth="1"/>
    <col min="3" max="3" width="10.109375" bestFit="1" customWidth="1"/>
    <col min="7" max="7" width="15.21875" bestFit="1" customWidth="1"/>
    <col min="8" max="8" width="15.21875" customWidth="1"/>
    <col min="12" max="12" width="11.5546875" bestFit="1" customWidth="1"/>
    <col min="13" max="13" width="17.5546875" bestFit="1" customWidth="1"/>
    <col min="14" max="14" width="20.6640625" bestFit="1" customWidth="1"/>
    <col min="15" max="15" width="9.21875" bestFit="1" customWidth="1"/>
    <col min="16" max="16" width="6.88671875" bestFit="1" customWidth="1"/>
    <col min="17" max="17" width="23.21875" bestFit="1" customWidth="1"/>
    <col min="18" max="18" width="6.5546875" bestFit="1" customWidth="1"/>
    <col min="19" max="19" width="14.6640625" bestFit="1" customWidth="1"/>
    <col min="20" max="20" width="5.88671875" bestFit="1" customWidth="1"/>
    <col min="21" max="21" width="9.109375" bestFit="1" customWidth="1"/>
    <col min="22" max="22" width="10.109375" bestFit="1" customWidth="1"/>
    <col min="26" max="27" width="10.109375" bestFit="1" customWidth="1"/>
  </cols>
  <sheetData>
    <row r="1" spans="2:27" x14ac:dyDescent="0.3">
      <c r="B1" s="13" t="s">
        <v>25</v>
      </c>
      <c r="C1" s="13" t="s">
        <v>23</v>
      </c>
      <c r="D1" s="13" t="s">
        <v>67</v>
      </c>
      <c r="E1" s="13" t="s">
        <v>13</v>
      </c>
      <c r="F1" s="13" t="s">
        <v>24</v>
      </c>
      <c r="G1" s="13" t="s">
        <v>68</v>
      </c>
      <c r="H1" s="13" t="s">
        <v>22</v>
      </c>
      <c r="I1" s="13" t="s">
        <v>69</v>
      </c>
      <c r="L1" s="1" t="s">
        <v>18</v>
      </c>
      <c r="M1" s="1" t="s">
        <v>14</v>
      </c>
      <c r="N1" s="1" t="s">
        <v>19</v>
      </c>
      <c r="O1" s="1" t="s">
        <v>4</v>
      </c>
      <c r="P1" s="1" t="s">
        <v>20</v>
      </c>
      <c r="Q1" s="1" t="s">
        <v>12</v>
      </c>
      <c r="R1" s="1" t="s">
        <v>13</v>
      </c>
      <c r="S1" s="2" t="s">
        <v>16</v>
      </c>
      <c r="T1" s="2" t="s">
        <v>22</v>
      </c>
      <c r="U1" s="2" t="s">
        <v>24</v>
      </c>
      <c r="V1" s="2" t="s">
        <v>23</v>
      </c>
      <c r="Z1" t="s">
        <v>23</v>
      </c>
      <c r="AA1" t="s">
        <v>70</v>
      </c>
    </row>
    <row r="2" spans="2:27" x14ac:dyDescent="0.3">
      <c r="B2" s="13" t="s">
        <v>54</v>
      </c>
      <c r="C2" s="13">
        <v>2018</v>
      </c>
      <c r="D2" s="13" t="s">
        <v>46</v>
      </c>
      <c r="E2" s="13">
        <f>INDEX(CPP_template!$A$4:$M$150,MATCH(CPP_template_formulas!$B2,CPP_template!$A$4:$A$150,0),MATCH(CPP_template_formulas!$D2,CPP_template!$A$4:$M$4,0))</f>
        <v>4.0148646561637049</v>
      </c>
      <c r="F2" s="13" t="str">
        <f>LEFT(B2,3)</f>
        <v>CEO</v>
      </c>
      <c r="G2" s="13" t="str">
        <f>VLOOKUP(F2,DC_key!A:D,4,FALSE)</f>
        <v>TFC</v>
      </c>
      <c r="H2" s="13">
        <f>VLOOKUP(G2,DC_key!D:E,2,FALSE)</f>
        <v>2</v>
      </c>
      <c r="I2" s="13">
        <f>24*11</f>
        <v>264</v>
      </c>
      <c r="L2" s="16">
        <f>VLOOKUP(C2,Z:AA,2,FALSE)</f>
        <v>43135</v>
      </c>
      <c r="M2" t="s">
        <v>1</v>
      </c>
      <c r="N2">
        <v>1</v>
      </c>
      <c r="O2" t="s">
        <v>17</v>
      </c>
      <c r="P2">
        <v>1</v>
      </c>
      <c r="Q2" t="str">
        <f>D2</f>
        <v>T-11</v>
      </c>
      <c r="R2" s="12">
        <f>E2</f>
        <v>4.0148646561637049</v>
      </c>
      <c r="S2">
        <f>I2</f>
        <v>264</v>
      </c>
      <c r="T2">
        <f>H2</f>
        <v>2</v>
      </c>
      <c r="U2" t="str">
        <f>G2</f>
        <v>TFC</v>
      </c>
      <c r="V2">
        <v>2018</v>
      </c>
      <c r="Z2">
        <v>2018</v>
      </c>
      <c r="AA2" s="4">
        <v>43135</v>
      </c>
    </row>
    <row r="3" spans="2:27" x14ac:dyDescent="0.3">
      <c r="B3" s="13" t="s">
        <v>54</v>
      </c>
      <c r="C3" s="13">
        <v>2018</v>
      </c>
      <c r="D3" s="13" t="s">
        <v>45</v>
      </c>
      <c r="E3" s="13">
        <f>INDEX(CPP_template!$A$4:$M$150,MATCH(CPP_template_formulas!$B3,CPP_template!$A$4:$A$150,0),MATCH(CPP_template_formulas!$D3,CPP_template!$A$4:$M$4,0))</f>
        <v>4.0692629922146848</v>
      </c>
      <c r="F3" s="13" t="str">
        <f t="shared" ref="F3:F66" si="0">LEFT(B3,3)</f>
        <v>CEO</v>
      </c>
      <c r="G3" s="13" t="str">
        <f>VLOOKUP(F3,DC_key!A:D,4,FALSE)</f>
        <v>TFC</v>
      </c>
      <c r="H3" s="13">
        <f>VLOOKUP(G3,DC_key!D:E,2,FALSE)</f>
        <v>2</v>
      </c>
      <c r="I3" s="13">
        <f>24*10</f>
        <v>240</v>
      </c>
      <c r="L3" s="16">
        <f t="shared" ref="L3:L66" si="1">VLOOKUP(C3,Z:AA,2,FALSE)</f>
        <v>43135</v>
      </c>
      <c r="M3" t="s">
        <v>1</v>
      </c>
      <c r="N3">
        <v>1</v>
      </c>
      <c r="O3" t="s">
        <v>17</v>
      </c>
      <c r="P3">
        <v>1</v>
      </c>
      <c r="Q3" t="str">
        <f t="shared" ref="Q3:Q66" si="2">D3</f>
        <v>T-10</v>
      </c>
      <c r="R3" s="12">
        <f t="shared" ref="R3:R66" si="3">E3</f>
        <v>4.0692629922146848</v>
      </c>
      <c r="S3">
        <f t="shared" ref="S3:S66" si="4">I3</f>
        <v>240</v>
      </c>
      <c r="T3">
        <f t="shared" ref="T3:T66" si="5">H3</f>
        <v>2</v>
      </c>
      <c r="U3" t="str">
        <f t="shared" ref="U3:U66" si="6">G3</f>
        <v>TFC</v>
      </c>
      <c r="V3">
        <v>2018</v>
      </c>
      <c r="Z3">
        <f>Z2+1</f>
        <v>2019</v>
      </c>
      <c r="AA3" s="3">
        <v>43499</v>
      </c>
    </row>
    <row r="4" spans="2:27" x14ac:dyDescent="0.3">
      <c r="B4" s="13" t="s">
        <v>54</v>
      </c>
      <c r="C4" s="13">
        <v>2018</v>
      </c>
      <c r="D4" s="13" t="s">
        <v>44</v>
      </c>
      <c r="E4" s="13">
        <f>INDEX(CPP_template!$A$4:$M$150,MATCH(CPP_template_formulas!$B4,CPP_template!$A$4:$A$150,0),MATCH(CPP_template_formulas!$D4,CPP_template!$A$4:$M$4,0))</f>
        <v>4.0211238270710377</v>
      </c>
      <c r="F4" s="13" t="str">
        <f t="shared" si="0"/>
        <v>CEO</v>
      </c>
      <c r="G4" s="13" t="str">
        <f>VLOOKUP(F4,DC_key!A:D,4,FALSE)</f>
        <v>TFC</v>
      </c>
      <c r="H4" s="13">
        <f>VLOOKUP(G4,DC_key!D:E,2,FALSE)</f>
        <v>2</v>
      </c>
      <c r="I4" s="13">
        <f>24*RIGHT(D4,1)</f>
        <v>216</v>
      </c>
      <c r="L4" s="16">
        <f t="shared" si="1"/>
        <v>43135</v>
      </c>
      <c r="M4" t="s">
        <v>1</v>
      </c>
      <c r="N4">
        <v>1</v>
      </c>
      <c r="O4" t="s">
        <v>17</v>
      </c>
      <c r="P4">
        <v>1</v>
      </c>
      <c r="Q4" t="str">
        <f t="shared" si="2"/>
        <v>T-9</v>
      </c>
      <c r="R4" s="12">
        <f t="shared" si="3"/>
        <v>4.0211238270710377</v>
      </c>
      <c r="S4">
        <f t="shared" si="4"/>
        <v>216</v>
      </c>
      <c r="T4">
        <f t="shared" si="5"/>
        <v>2</v>
      </c>
      <c r="U4" t="str">
        <f t="shared" si="6"/>
        <v>TFC</v>
      </c>
      <c r="V4">
        <v>2018</v>
      </c>
      <c r="Z4">
        <f t="shared" ref="Z4:Z7" si="7">Z3+1</f>
        <v>2020</v>
      </c>
      <c r="AA4" s="3">
        <v>43863</v>
      </c>
    </row>
    <row r="5" spans="2:27" x14ac:dyDescent="0.3">
      <c r="B5" s="13" t="s">
        <v>54</v>
      </c>
      <c r="C5" s="13">
        <v>2018</v>
      </c>
      <c r="D5" s="13" t="s">
        <v>43</v>
      </c>
      <c r="E5" s="13">
        <f>INDEX(CPP_template!$A$4:$M$150,MATCH(CPP_template_formulas!$B5,CPP_template!$A$4:$A$150,0),MATCH(CPP_template_formulas!$D5,CPP_template!$A$4:$M$4,0))</f>
        <v>4.1207426486089025</v>
      </c>
      <c r="F5" s="13" t="str">
        <f t="shared" si="0"/>
        <v>CEO</v>
      </c>
      <c r="G5" s="13" t="str">
        <f>VLOOKUP(F5,DC_key!A:D,4,FALSE)</f>
        <v>TFC</v>
      </c>
      <c r="H5" s="13">
        <f>VLOOKUP(G5,DC_key!D:E,2,FALSE)</f>
        <v>2</v>
      </c>
      <c r="I5" s="13">
        <f t="shared" ref="I5:I12" si="8">24*RIGHT(D5,1)</f>
        <v>192</v>
      </c>
      <c r="L5" s="16">
        <f t="shared" si="1"/>
        <v>43135</v>
      </c>
      <c r="M5" t="s">
        <v>1</v>
      </c>
      <c r="N5">
        <v>1</v>
      </c>
      <c r="O5" t="s">
        <v>17</v>
      </c>
      <c r="P5">
        <v>1</v>
      </c>
      <c r="Q5" t="str">
        <f t="shared" si="2"/>
        <v>T-8</v>
      </c>
      <c r="R5" s="12">
        <f t="shared" si="3"/>
        <v>4.1207426486089025</v>
      </c>
      <c r="S5">
        <f t="shared" si="4"/>
        <v>192</v>
      </c>
      <c r="T5">
        <f t="shared" si="5"/>
        <v>2</v>
      </c>
      <c r="U5" t="str">
        <f t="shared" si="6"/>
        <v>TFC</v>
      </c>
      <c r="V5">
        <v>2018</v>
      </c>
      <c r="Z5">
        <f t="shared" si="7"/>
        <v>2021</v>
      </c>
      <c r="AA5" s="3">
        <v>44227</v>
      </c>
    </row>
    <row r="6" spans="2:27" x14ac:dyDescent="0.3">
      <c r="B6" s="13" t="s">
        <v>54</v>
      </c>
      <c r="C6" s="13">
        <v>2018</v>
      </c>
      <c r="D6" s="13" t="s">
        <v>5</v>
      </c>
      <c r="E6" s="13">
        <f>INDEX(CPP_template!$A$4:$M$150,MATCH(CPP_template_formulas!$B6,CPP_template!$A$4:$A$150,0),MATCH(CPP_template_formulas!$D6,CPP_template!$A$4:$M$4,0))</f>
        <v>4.3044078694093004</v>
      </c>
      <c r="F6" s="13" t="str">
        <f t="shared" si="0"/>
        <v>CEO</v>
      </c>
      <c r="G6" s="13" t="str">
        <f>VLOOKUP(F6,DC_key!A:D,4,FALSE)</f>
        <v>TFC</v>
      </c>
      <c r="H6" s="13">
        <f>VLOOKUP(G6,DC_key!D:E,2,FALSE)</f>
        <v>2</v>
      </c>
      <c r="I6" s="13">
        <f t="shared" si="8"/>
        <v>168</v>
      </c>
      <c r="L6" s="16">
        <f t="shared" si="1"/>
        <v>43135</v>
      </c>
      <c r="M6" t="s">
        <v>1</v>
      </c>
      <c r="N6">
        <v>1</v>
      </c>
      <c r="O6" t="s">
        <v>17</v>
      </c>
      <c r="P6">
        <v>1</v>
      </c>
      <c r="Q6" t="str">
        <f t="shared" si="2"/>
        <v>T-7</v>
      </c>
      <c r="R6" s="12">
        <f t="shared" si="3"/>
        <v>4.3044078694093004</v>
      </c>
      <c r="S6">
        <f t="shared" si="4"/>
        <v>168</v>
      </c>
      <c r="T6">
        <f t="shared" si="5"/>
        <v>2</v>
      </c>
      <c r="U6" t="str">
        <f t="shared" si="6"/>
        <v>TFC</v>
      </c>
      <c r="V6">
        <v>2018</v>
      </c>
      <c r="Z6">
        <f t="shared" si="7"/>
        <v>2022</v>
      </c>
      <c r="AA6" s="3">
        <v>44591</v>
      </c>
    </row>
    <row r="7" spans="2:27" x14ac:dyDescent="0.3">
      <c r="B7" s="13" t="s">
        <v>54</v>
      </c>
      <c r="C7" s="13">
        <v>2018</v>
      </c>
      <c r="D7" s="13" t="s">
        <v>6</v>
      </c>
      <c r="E7" s="13">
        <f>INDEX(CPP_template!$A$4:$M$150,MATCH(CPP_template_formulas!$B7,CPP_template!$A$4:$A$150,0),MATCH(CPP_template_formulas!$D7,CPP_template!$A$4:$M$4,0))</f>
        <v>4.9517598340067703</v>
      </c>
      <c r="F7" s="13" t="str">
        <f t="shared" si="0"/>
        <v>CEO</v>
      </c>
      <c r="G7" s="13" t="str">
        <f>VLOOKUP(F7,DC_key!A:D,4,FALSE)</f>
        <v>TFC</v>
      </c>
      <c r="H7" s="13">
        <f>VLOOKUP(G7,DC_key!D:E,2,FALSE)</f>
        <v>2</v>
      </c>
      <c r="I7" s="13">
        <f t="shared" si="8"/>
        <v>144</v>
      </c>
      <c r="L7" s="16">
        <f t="shared" si="1"/>
        <v>43135</v>
      </c>
      <c r="M7" t="s">
        <v>1</v>
      </c>
      <c r="N7">
        <v>1</v>
      </c>
      <c r="O7" t="s">
        <v>17</v>
      </c>
      <c r="P7">
        <v>1</v>
      </c>
      <c r="Q7" t="str">
        <f t="shared" si="2"/>
        <v>T-6</v>
      </c>
      <c r="R7" s="12">
        <f t="shared" si="3"/>
        <v>4.9517598340067703</v>
      </c>
      <c r="S7">
        <f t="shared" si="4"/>
        <v>144</v>
      </c>
      <c r="T7">
        <f t="shared" si="5"/>
        <v>2</v>
      </c>
      <c r="U7" t="str">
        <f t="shared" si="6"/>
        <v>TFC</v>
      </c>
      <c r="V7">
        <v>2018</v>
      </c>
      <c r="Z7">
        <f t="shared" si="7"/>
        <v>2023</v>
      </c>
      <c r="AA7" s="3">
        <v>44955</v>
      </c>
    </row>
    <row r="8" spans="2:27" x14ac:dyDescent="0.3">
      <c r="B8" s="13" t="s">
        <v>54</v>
      </c>
      <c r="C8" s="13">
        <v>2018</v>
      </c>
      <c r="D8" s="13" t="s">
        <v>7</v>
      </c>
      <c r="E8" s="13">
        <f>INDEX(CPP_template!$A$4:$M$150,MATCH(CPP_template_formulas!$B8,CPP_template!$A$4:$A$150,0),MATCH(CPP_template_formulas!$D8,CPP_template!$A$4:$M$4,0))</f>
        <v>5.2623641412797664</v>
      </c>
      <c r="F8" s="13" t="str">
        <f t="shared" si="0"/>
        <v>CEO</v>
      </c>
      <c r="G8" s="13" t="str">
        <f>VLOOKUP(F8,DC_key!A:D,4,FALSE)</f>
        <v>TFC</v>
      </c>
      <c r="H8" s="13">
        <f>VLOOKUP(G8,DC_key!D:E,2,FALSE)</f>
        <v>2</v>
      </c>
      <c r="I8" s="13">
        <f t="shared" si="8"/>
        <v>120</v>
      </c>
      <c r="L8" s="16">
        <f t="shared" si="1"/>
        <v>43135</v>
      </c>
      <c r="M8" t="s">
        <v>1</v>
      </c>
      <c r="N8">
        <v>1</v>
      </c>
      <c r="O8" t="s">
        <v>17</v>
      </c>
      <c r="P8">
        <v>1</v>
      </c>
      <c r="Q8" t="str">
        <f t="shared" si="2"/>
        <v>T-5</v>
      </c>
      <c r="R8" s="12">
        <f t="shared" si="3"/>
        <v>5.2623641412797664</v>
      </c>
      <c r="S8">
        <f t="shared" si="4"/>
        <v>120</v>
      </c>
      <c r="T8">
        <f t="shared" si="5"/>
        <v>2</v>
      </c>
      <c r="U8" t="str">
        <f t="shared" si="6"/>
        <v>TFC</v>
      </c>
      <c r="V8">
        <v>2018</v>
      </c>
    </row>
    <row r="9" spans="2:27" x14ac:dyDescent="0.3">
      <c r="B9" s="13" t="s">
        <v>54</v>
      </c>
      <c r="C9" s="13">
        <v>2018</v>
      </c>
      <c r="D9" s="13" t="s">
        <v>8</v>
      </c>
      <c r="E9" s="13">
        <f>INDEX(CPP_template!$A$4:$M$150,MATCH(CPP_template_formulas!$B9,CPP_template!$A$4:$A$150,0),MATCH(CPP_template_formulas!$D9,CPP_template!$A$4:$M$4,0))</f>
        <v>5.2716210105070482</v>
      </c>
      <c r="F9" s="13" t="str">
        <f t="shared" si="0"/>
        <v>CEO</v>
      </c>
      <c r="G9" s="13" t="str">
        <f>VLOOKUP(F9,DC_key!A:D,4,FALSE)</f>
        <v>TFC</v>
      </c>
      <c r="H9" s="13">
        <f>VLOOKUP(G9,DC_key!D:E,2,FALSE)</f>
        <v>2</v>
      </c>
      <c r="I9" s="13">
        <f t="shared" si="8"/>
        <v>96</v>
      </c>
      <c r="L9" s="16">
        <f t="shared" si="1"/>
        <v>43135</v>
      </c>
      <c r="M9" t="s">
        <v>1</v>
      </c>
      <c r="N9">
        <v>1</v>
      </c>
      <c r="O9" t="s">
        <v>17</v>
      </c>
      <c r="P9">
        <v>1</v>
      </c>
      <c r="Q9" t="str">
        <f t="shared" si="2"/>
        <v>T-4</v>
      </c>
      <c r="R9" s="12">
        <f t="shared" si="3"/>
        <v>5.2716210105070482</v>
      </c>
      <c r="S9">
        <f t="shared" si="4"/>
        <v>96</v>
      </c>
      <c r="T9">
        <f t="shared" si="5"/>
        <v>2</v>
      </c>
      <c r="U9" t="str">
        <f t="shared" si="6"/>
        <v>TFC</v>
      </c>
      <c r="V9">
        <v>2018</v>
      </c>
    </row>
    <row r="10" spans="2:27" x14ac:dyDescent="0.3">
      <c r="B10" s="13" t="s">
        <v>54</v>
      </c>
      <c r="C10" s="13">
        <v>2018</v>
      </c>
      <c r="D10" s="13" t="s">
        <v>9</v>
      </c>
      <c r="E10" s="13">
        <f>INDEX(CPP_template!$A$4:$M$150,MATCH(CPP_template_formulas!$B10,CPP_template!$A$4:$A$150,0),MATCH(CPP_template_formulas!$D10,CPP_template!$A$4:$M$4,0))</f>
        <v>6.4376378481606746</v>
      </c>
      <c r="F10" s="13" t="str">
        <f t="shared" si="0"/>
        <v>CEO</v>
      </c>
      <c r="G10" s="13" t="str">
        <f>VLOOKUP(F10,DC_key!A:D,4,FALSE)</f>
        <v>TFC</v>
      </c>
      <c r="H10" s="13">
        <f>VLOOKUP(G10,DC_key!D:E,2,FALSE)</f>
        <v>2</v>
      </c>
      <c r="I10" s="13">
        <f t="shared" si="8"/>
        <v>72</v>
      </c>
      <c r="L10" s="16">
        <f t="shared" si="1"/>
        <v>43135</v>
      </c>
      <c r="M10" t="s">
        <v>1</v>
      </c>
      <c r="N10">
        <v>1</v>
      </c>
      <c r="O10" t="s">
        <v>17</v>
      </c>
      <c r="P10">
        <v>1</v>
      </c>
      <c r="Q10" t="str">
        <f t="shared" si="2"/>
        <v>T-3</v>
      </c>
      <c r="R10" s="12">
        <f t="shared" si="3"/>
        <v>6.4376378481606746</v>
      </c>
      <c r="S10">
        <f t="shared" si="4"/>
        <v>72</v>
      </c>
      <c r="T10">
        <f t="shared" si="5"/>
        <v>2</v>
      </c>
      <c r="U10" t="str">
        <f t="shared" si="6"/>
        <v>TFC</v>
      </c>
      <c r="V10">
        <v>2018</v>
      </c>
    </row>
    <row r="11" spans="2:27" x14ac:dyDescent="0.3">
      <c r="B11" s="13" t="s">
        <v>54</v>
      </c>
      <c r="C11" s="13">
        <v>2018</v>
      </c>
      <c r="D11" s="13" t="s">
        <v>10</v>
      </c>
      <c r="E11" s="13">
        <f>INDEX(CPP_template!$A$4:$M$150,MATCH(CPP_template_formulas!$B11,CPP_template!$A$4:$A$150,0),MATCH(CPP_template_formulas!$D11,CPP_template!$A$4:$M$4,0))</f>
        <v>9.7055966515971974</v>
      </c>
      <c r="F11" s="13" t="str">
        <f t="shared" si="0"/>
        <v>CEO</v>
      </c>
      <c r="G11" s="13" t="str">
        <f>VLOOKUP(F11,DC_key!A:D,4,FALSE)</f>
        <v>TFC</v>
      </c>
      <c r="H11" s="13">
        <f>VLOOKUP(G11,DC_key!D:E,2,FALSE)</f>
        <v>2</v>
      </c>
      <c r="I11" s="13">
        <f t="shared" si="8"/>
        <v>48</v>
      </c>
      <c r="L11" s="16">
        <f t="shared" si="1"/>
        <v>43135</v>
      </c>
      <c r="M11" t="s">
        <v>1</v>
      </c>
      <c r="N11">
        <v>1</v>
      </c>
      <c r="O11" t="s">
        <v>17</v>
      </c>
      <c r="P11">
        <v>1</v>
      </c>
      <c r="Q11" t="str">
        <f t="shared" si="2"/>
        <v>T-2</v>
      </c>
      <c r="R11" s="12">
        <f t="shared" si="3"/>
        <v>9.7055966515971974</v>
      </c>
      <c r="S11">
        <f t="shared" si="4"/>
        <v>48</v>
      </c>
      <c r="T11">
        <f t="shared" si="5"/>
        <v>2</v>
      </c>
      <c r="U11" t="str">
        <f t="shared" si="6"/>
        <v>TFC</v>
      </c>
      <c r="V11">
        <v>2018</v>
      </c>
    </row>
    <row r="12" spans="2:27" x14ac:dyDescent="0.3">
      <c r="B12" s="13" t="s">
        <v>54</v>
      </c>
      <c r="C12" s="13">
        <v>2018</v>
      </c>
      <c r="D12" s="13" t="s">
        <v>11</v>
      </c>
      <c r="E12" s="13">
        <f>INDEX(CPP_template!$A$4:$M$150,MATCH(CPP_template_formulas!$B12,CPP_template!$A$4:$A$150,0),MATCH(CPP_template_formulas!$D12,CPP_template!$A$4:$M$4,0))</f>
        <v>12.597617482370477</v>
      </c>
      <c r="F12" s="13" t="str">
        <f t="shared" si="0"/>
        <v>CEO</v>
      </c>
      <c r="G12" s="13" t="str">
        <f>VLOOKUP(F12,DC_key!A:D,4,FALSE)</f>
        <v>TFC</v>
      </c>
      <c r="H12" s="13">
        <f>VLOOKUP(G12,DC_key!D:E,2,FALSE)</f>
        <v>2</v>
      </c>
      <c r="I12" s="13">
        <f t="shared" si="8"/>
        <v>24</v>
      </c>
      <c r="L12" s="16">
        <f t="shared" si="1"/>
        <v>43135</v>
      </c>
      <c r="M12" t="s">
        <v>1</v>
      </c>
      <c r="N12">
        <v>1</v>
      </c>
      <c r="O12" t="s">
        <v>17</v>
      </c>
      <c r="P12">
        <v>1</v>
      </c>
      <c r="Q12" t="str">
        <f t="shared" si="2"/>
        <v>T-1</v>
      </c>
      <c r="R12" s="12">
        <f t="shared" si="3"/>
        <v>12.597617482370477</v>
      </c>
      <c r="S12">
        <f t="shared" si="4"/>
        <v>24</v>
      </c>
      <c r="T12">
        <f t="shared" si="5"/>
        <v>2</v>
      </c>
      <c r="U12" t="str">
        <f t="shared" si="6"/>
        <v>TFC</v>
      </c>
      <c r="V12">
        <v>2018</v>
      </c>
    </row>
    <row r="13" spans="2:27" x14ac:dyDescent="0.3">
      <c r="B13" s="13" t="s">
        <v>54</v>
      </c>
      <c r="C13" s="13">
        <v>2018</v>
      </c>
      <c r="D13" s="13" t="s">
        <v>42</v>
      </c>
      <c r="E13" s="13">
        <f>INDEX(CPP_template!$A$4:$M$150,MATCH(CPP_template_formulas!$B13,CPP_template!$A$4:$A$150,0),MATCH(CPP_template_formulas!$D13,CPP_template!$A$4:$M$4,0))</f>
        <v>12.597617482370477</v>
      </c>
      <c r="F13" s="13" t="str">
        <f t="shared" si="0"/>
        <v>CEO</v>
      </c>
      <c r="G13" s="13" t="str">
        <f>VLOOKUP(F13,DC_key!A:D,4,FALSE)</f>
        <v>TFC</v>
      </c>
      <c r="H13" s="13">
        <f>VLOOKUP(G13,DC_key!D:E,2,FALSE)</f>
        <v>2</v>
      </c>
      <c r="I13" s="13">
        <v>0</v>
      </c>
      <c r="L13" s="16">
        <f t="shared" si="1"/>
        <v>43135</v>
      </c>
      <c r="M13" t="s">
        <v>1</v>
      </c>
      <c r="N13">
        <v>1</v>
      </c>
      <c r="O13" t="s">
        <v>17</v>
      </c>
      <c r="P13">
        <v>1</v>
      </c>
      <c r="Q13" t="str">
        <f t="shared" si="2"/>
        <v>T</v>
      </c>
      <c r="R13" s="12">
        <f t="shared" si="3"/>
        <v>12.597617482370477</v>
      </c>
      <c r="S13">
        <f t="shared" si="4"/>
        <v>0</v>
      </c>
      <c r="T13">
        <f t="shared" si="5"/>
        <v>2</v>
      </c>
      <c r="U13" t="str">
        <f t="shared" si="6"/>
        <v>TFC</v>
      </c>
      <c r="V13">
        <v>2018</v>
      </c>
    </row>
    <row r="14" spans="2:27" x14ac:dyDescent="0.3">
      <c r="B14" s="13" t="s">
        <v>55</v>
      </c>
      <c r="C14" s="13">
        <v>2018</v>
      </c>
      <c r="D14" s="13" t="s">
        <v>46</v>
      </c>
      <c r="E14" s="13">
        <f>INDEX(CPP_template!$A$4:$M$150,MATCH(CPP_template_formulas!$B14,CPP_template!$A$4:$A$150,0),MATCH(CPP_template_formulas!$D14,CPP_template!$A$4:$M$4,0))</f>
        <v>3.663306866416979</v>
      </c>
      <c r="F14" s="13" t="str">
        <f t="shared" si="0"/>
        <v>EAO</v>
      </c>
      <c r="G14" s="13" t="str">
        <f>VLOOKUP(F14,DC_key!A:D,4,FALSE)</f>
        <v>EAO</v>
      </c>
      <c r="H14" s="13">
        <f>VLOOKUP(G14,DC_key!D:E,2,FALSE)</f>
        <v>4</v>
      </c>
      <c r="I14" s="13">
        <f t="shared" ref="I14:I45" si="9">24*11</f>
        <v>264</v>
      </c>
      <c r="L14" s="16">
        <f t="shared" si="1"/>
        <v>43135</v>
      </c>
      <c r="M14" t="s">
        <v>1</v>
      </c>
      <c r="N14">
        <v>1</v>
      </c>
      <c r="O14" t="s">
        <v>17</v>
      </c>
      <c r="P14">
        <v>1</v>
      </c>
      <c r="Q14" t="str">
        <f t="shared" si="2"/>
        <v>T-11</v>
      </c>
      <c r="R14" s="12">
        <f t="shared" si="3"/>
        <v>3.663306866416979</v>
      </c>
      <c r="S14">
        <f t="shared" si="4"/>
        <v>264</v>
      </c>
      <c r="T14">
        <f t="shared" si="5"/>
        <v>4</v>
      </c>
      <c r="U14" t="str">
        <f t="shared" si="6"/>
        <v>EAO</v>
      </c>
      <c r="V14">
        <v>2018</v>
      </c>
    </row>
    <row r="15" spans="2:27" x14ac:dyDescent="0.3">
      <c r="B15" s="13" t="s">
        <v>55</v>
      </c>
      <c r="C15" s="13">
        <v>2018</v>
      </c>
      <c r="D15" s="13" t="s">
        <v>45</v>
      </c>
      <c r="E15" s="13">
        <f>INDEX(CPP_template!$A$4:$M$150,MATCH(CPP_template_formulas!$B15,CPP_template!$A$4:$A$150,0),MATCH(CPP_template_formulas!$D15,CPP_template!$A$4:$M$4,0))</f>
        <v>3.8234244114949556</v>
      </c>
      <c r="F15" s="13" t="str">
        <f t="shared" si="0"/>
        <v>EAO</v>
      </c>
      <c r="G15" s="13" t="str">
        <f>VLOOKUP(F15,DC_key!A:D,4,FALSE)</f>
        <v>EAO</v>
      </c>
      <c r="H15" s="13">
        <f>VLOOKUP(G15,DC_key!D:E,2,FALSE)</f>
        <v>4</v>
      </c>
      <c r="I15" s="13">
        <f t="shared" ref="I15:I46" si="10">24*10</f>
        <v>240</v>
      </c>
      <c r="L15" s="16">
        <f t="shared" si="1"/>
        <v>43135</v>
      </c>
      <c r="M15" t="s">
        <v>1</v>
      </c>
      <c r="N15">
        <v>1</v>
      </c>
      <c r="O15" t="s">
        <v>17</v>
      </c>
      <c r="P15">
        <v>1</v>
      </c>
      <c r="Q15" t="str">
        <f t="shared" si="2"/>
        <v>T-10</v>
      </c>
      <c r="R15" s="12">
        <f t="shared" si="3"/>
        <v>3.8234244114949556</v>
      </c>
      <c r="S15">
        <f t="shared" si="4"/>
        <v>240</v>
      </c>
      <c r="T15">
        <f t="shared" si="5"/>
        <v>4</v>
      </c>
      <c r="U15" t="str">
        <f t="shared" si="6"/>
        <v>EAO</v>
      </c>
      <c r="V15">
        <v>2018</v>
      </c>
    </row>
    <row r="16" spans="2:27" x14ac:dyDescent="0.3">
      <c r="B16" s="13" t="s">
        <v>55</v>
      </c>
      <c r="C16" s="13">
        <v>2018</v>
      </c>
      <c r="D16" s="13" t="s">
        <v>44</v>
      </c>
      <c r="E16" s="13">
        <f>INDEX(CPP_template!$A$4:$M$150,MATCH(CPP_template_formulas!$B16,CPP_template!$A$4:$A$150,0),MATCH(CPP_template_formulas!$D16,CPP_template!$A$4:$M$4,0))</f>
        <v>3.8896990574929311</v>
      </c>
      <c r="F16" s="13" t="str">
        <f t="shared" si="0"/>
        <v>EAO</v>
      </c>
      <c r="G16" s="13" t="str">
        <f>VLOOKUP(F16,DC_key!A:D,4,FALSE)</f>
        <v>EAO</v>
      </c>
      <c r="H16" s="13">
        <f>VLOOKUP(G16,DC_key!D:E,2,FALSE)</f>
        <v>4</v>
      </c>
      <c r="I16" s="13">
        <f t="shared" ref="I16:I79" si="11">24*RIGHT(D16,1)</f>
        <v>216</v>
      </c>
      <c r="L16" s="16">
        <f t="shared" si="1"/>
        <v>43135</v>
      </c>
      <c r="M16" t="s">
        <v>1</v>
      </c>
      <c r="N16">
        <v>1</v>
      </c>
      <c r="O16" t="s">
        <v>17</v>
      </c>
      <c r="P16">
        <v>1</v>
      </c>
      <c r="Q16" t="str">
        <f t="shared" si="2"/>
        <v>T-9</v>
      </c>
      <c r="R16" s="12">
        <f t="shared" si="3"/>
        <v>3.8896990574929311</v>
      </c>
      <c r="S16">
        <f t="shared" si="4"/>
        <v>216</v>
      </c>
      <c r="T16">
        <f t="shared" si="5"/>
        <v>4</v>
      </c>
      <c r="U16" t="str">
        <f t="shared" si="6"/>
        <v>EAO</v>
      </c>
      <c r="V16">
        <v>2018</v>
      </c>
    </row>
    <row r="17" spans="2:22" x14ac:dyDescent="0.3">
      <c r="B17" s="13" t="s">
        <v>55</v>
      </c>
      <c r="C17" s="13">
        <v>2018</v>
      </c>
      <c r="D17" s="13" t="s">
        <v>43</v>
      </c>
      <c r="E17" s="13">
        <f>INDEX(CPP_template!$A$4:$M$150,MATCH(CPP_template_formulas!$B17,CPP_template!$A$4:$A$150,0),MATCH(CPP_template_formulas!$D17,CPP_template!$A$4:$M$4,0))</f>
        <v>3.7917992797476789</v>
      </c>
      <c r="F17" s="13" t="str">
        <f t="shared" si="0"/>
        <v>EAO</v>
      </c>
      <c r="G17" s="13" t="str">
        <f>VLOOKUP(F17,DC_key!A:D,4,FALSE)</f>
        <v>EAO</v>
      </c>
      <c r="H17" s="13">
        <f>VLOOKUP(G17,DC_key!D:E,2,FALSE)</f>
        <v>4</v>
      </c>
      <c r="I17" s="13">
        <f t="shared" si="11"/>
        <v>192</v>
      </c>
      <c r="L17" s="16">
        <f t="shared" si="1"/>
        <v>43135</v>
      </c>
      <c r="M17" t="s">
        <v>1</v>
      </c>
      <c r="N17">
        <v>1</v>
      </c>
      <c r="O17" t="s">
        <v>17</v>
      </c>
      <c r="P17">
        <v>1</v>
      </c>
      <c r="Q17" t="str">
        <f t="shared" si="2"/>
        <v>T-8</v>
      </c>
      <c r="R17" s="12">
        <f t="shared" si="3"/>
        <v>3.7917992797476789</v>
      </c>
      <c r="S17">
        <f t="shared" si="4"/>
        <v>192</v>
      </c>
      <c r="T17">
        <f t="shared" si="5"/>
        <v>4</v>
      </c>
      <c r="U17" t="str">
        <f t="shared" si="6"/>
        <v>EAO</v>
      </c>
      <c r="V17">
        <v>2018</v>
      </c>
    </row>
    <row r="18" spans="2:22" x14ac:dyDescent="0.3">
      <c r="B18" s="13" t="s">
        <v>55</v>
      </c>
      <c r="C18" s="13">
        <v>2018</v>
      </c>
      <c r="D18" s="13" t="s">
        <v>5</v>
      </c>
      <c r="E18" s="13">
        <f>INDEX(CPP_template!$A$4:$M$150,MATCH(CPP_template_formulas!$B18,CPP_template!$A$4:$A$150,0),MATCH(CPP_template_formulas!$D18,CPP_template!$A$4:$M$4,0))</f>
        <v>3.9045675667468562</v>
      </c>
      <c r="F18" s="13" t="str">
        <f t="shared" si="0"/>
        <v>EAO</v>
      </c>
      <c r="G18" s="13" t="str">
        <f>VLOOKUP(F18,DC_key!A:D,4,FALSE)</f>
        <v>EAO</v>
      </c>
      <c r="H18" s="13">
        <f>VLOOKUP(G18,DC_key!D:E,2,FALSE)</f>
        <v>4</v>
      </c>
      <c r="I18" s="13">
        <f t="shared" si="11"/>
        <v>168</v>
      </c>
      <c r="L18" s="16">
        <f t="shared" si="1"/>
        <v>43135</v>
      </c>
      <c r="M18" t="s">
        <v>1</v>
      </c>
      <c r="N18">
        <v>1</v>
      </c>
      <c r="O18" t="s">
        <v>17</v>
      </c>
      <c r="P18">
        <v>1</v>
      </c>
      <c r="Q18" t="str">
        <f t="shared" si="2"/>
        <v>T-7</v>
      </c>
      <c r="R18" s="12">
        <f t="shared" si="3"/>
        <v>3.9045675667468562</v>
      </c>
      <c r="S18">
        <f t="shared" si="4"/>
        <v>168</v>
      </c>
      <c r="T18">
        <f t="shared" si="5"/>
        <v>4</v>
      </c>
      <c r="U18" t="str">
        <f t="shared" si="6"/>
        <v>EAO</v>
      </c>
      <c r="V18">
        <v>2018</v>
      </c>
    </row>
    <row r="19" spans="2:22" x14ac:dyDescent="0.3">
      <c r="B19" s="13" t="s">
        <v>55</v>
      </c>
      <c r="C19" s="13">
        <v>2018</v>
      </c>
      <c r="D19" s="13" t="s">
        <v>6</v>
      </c>
      <c r="E19" s="13">
        <f>INDEX(CPP_template!$A$4:$M$150,MATCH(CPP_template_formulas!$B19,CPP_template!$A$4:$A$150,0),MATCH(CPP_template_formulas!$D19,CPP_template!$A$4:$M$4,0))</f>
        <v>4.4094863976691405</v>
      </c>
      <c r="F19" s="13" t="str">
        <f t="shared" si="0"/>
        <v>EAO</v>
      </c>
      <c r="G19" s="13" t="str">
        <f>VLOOKUP(F19,DC_key!A:D,4,FALSE)</f>
        <v>EAO</v>
      </c>
      <c r="H19" s="13">
        <f>VLOOKUP(G19,DC_key!D:E,2,FALSE)</f>
        <v>4</v>
      </c>
      <c r="I19" s="13">
        <f t="shared" si="11"/>
        <v>144</v>
      </c>
      <c r="L19" s="16">
        <f t="shared" si="1"/>
        <v>43135</v>
      </c>
      <c r="M19" t="s">
        <v>1</v>
      </c>
      <c r="N19">
        <v>1</v>
      </c>
      <c r="O19" t="s">
        <v>17</v>
      </c>
      <c r="P19">
        <v>1</v>
      </c>
      <c r="Q19" t="str">
        <f t="shared" si="2"/>
        <v>T-6</v>
      </c>
      <c r="R19" s="12">
        <f t="shared" si="3"/>
        <v>4.4094863976691405</v>
      </c>
      <c r="S19">
        <f t="shared" si="4"/>
        <v>144</v>
      </c>
      <c r="T19">
        <f t="shared" si="5"/>
        <v>4</v>
      </c>
      <c r="U19" t="str">
        <f t="shared" si="6"/>
        <v>EAO</v>
      </c>
      <c r="V19">
        <v>2018</v>
      </c>
    </row>
    <row r="20" spans="2:22" x14ac:dyDescent="0.3">
      <c r="B20" s="13" t="s">
        <v>55</v>
      </c>
      <c r="C20" s="13">
        <v>2018</v>
      </c>
      <c r="D20" s="13" t="s">
        <v>7</v>
      </c>
      <c r="E20" s="13">
        <f>INDEX(CPP_template!$A$4:$M$150,MATCH(CPP_template_formulas!$B20,CPP_template!$A$4:$A$150,0),MATCH(CPP_template_formulas!$D20,CPP_template!$A$4:$M$4,0))</f>
        <v>5.3209171446128645</v>
      </c>
      <c r="F20" s="13" t="str">
        <f t="shared" si="0"/>
        <v>EAO</v>
      </c>
      <c r="G20" s="13" t="str">
        <f>VLOOKUP(F20,DC_key!A:D,4,FALSE)</f>
        <v>EAO</v>
      </c>
      <c r="H20" s="13">
        <f>VLOOKUP(G20,DC_key!D:E,2,FALSE)</f>
        <v>4</v>
      </c>
      <c r="I20" s="13">
        <f t="shared" si="11"/>
        <v>120</v>
      </c>
      <c r="L20" s="16">
        <f t="shared" si="1"/>
        <v>43135</v>
      </c>
      <c r="M20" t="s">
        <v>1</v>
      </c>
      <c r="N20">
        <v>1</v>
      </c>
      <c r="O20" t="s">
        <v>17</v>
      </c>
      <c r="P20">
        <v>1</v>
      </c>
      <c r="Q20" t="str">
        <f t="shared" si="2"/>
        <v>T-5</v>
      </c>
      <c r="R20" s="12">
        <f t="shared" si="3"/>
        <v>5.3209171446128645</v>
      </c>
      <c r="S20">
        <f t="shared" si="4"/>
        <v>120</v>
      </c>
      <c r="T20">
        <f t="shared" si="5"/>
        <v>4</v>
      </c>
      <c r="U20" t="str">
        <f t="shared" si="6"/>
        <v>EAO</v>
      </c>
      <c r="V20">
        <v>2018</v>
      </c>
    </row>
    <row r="21" spans="2:22" x14ac:dyDescent="0.3">
      <c r="B21" s="13" t="s">
        <v>55</v>
      </c>
      <c r="C21" s="13">
        <v>2018</v>
      </c>
      <c r="D21" s="13" t="s">
        <v>8</v>
      </c>
      <c r="E21" s="13">
        <f>INDEX(CPP_template!$A$4:$M$150,MATCH(CPP_template_formulas!$B21,CPP_template!$A$4:$A$150,0),MATCH(CPP_template_formulas!$D21,CPP_template!$A$4:$M$4,0))</f>
        <v>6.5315834307554699</v>
      </c>
      <c r="F21" s="13" t="str">
        <f t="shared" si="0"/>
        <v>EAO</v>
      </c>
      <c r="G21" s="13" t="str">
        <f>VLOOKUP(F21,DC_key!A:D,4,FALSE)</f>
        <v>EAO</v>
      </c>
      <c r="H21" s="13">
        <f>VLOOKUP(G21,DC_key!D:E,2,FALSE)</f>
        <v>4</v>
      </c>
      <c r="I21" s="13">
        <f t="shared" si="11"/>
        <v>96</v>
      </c>
      <c r="L21" s="16">
        <f t="shared" si="1"/>
        <v>43135</v>
      </c>
      <c r="M21" t="s">
        <v>1</v>
      </c>
      <c r="N21">
        <v>1</v>
      </c>
      <c r="O21" t="s">
        <v>17</v>
      </c>
      <c r="P21">
        <v>1</v>
      </c>
      <c r="Q21" t="str">
        <f t="shared" si="2"/>
        <v>T-4</v>
      </c>
      <c r="R21" s="12">
        <f t="shared" si="3"/>
        <v>6.5315834307554699</v>
      </c>
      <c r="S21">
        <f t="shared" si="4"/>
        <v>96</v>
      </c>
      <c r="T21">
        <f t="shared" si="5"/>
        <v>4</v>
      </c>
      <c r="U21" t="str">
        <f t="shared" si="6"/>
        <v>EAO</v>
      </c>
      <c r="V21">
        <v>2018</v>
      </c>
    </row>
    <row r="22" spans="2:22" x14ac:dyDescent="0.3">
      <c r="B22" s="13" t="s">
        <v>55</v>
      </c>
      <c r="C22" s="13">
        <v>2018</v>
      </c>
      <c r="D22" s="13" t="s">
        <v>9</v>
      </c>
      <c r="E22" s="13">
        <f>INDEX(CPP_template!$A$4:$M$150,MATCH(CPP_template_formulas!$B22,CPP_template!$A$4:$A$150,0),MATCH(CPP_template_formulas!$D22,CPP_template!$A$4:$M$4,0))</f>
        <v>7.5537209442271429</v>
      </c>
      <c r="F22" s="13" t="str">
        <f t="shared" si="0"/>
        <v>EAO</v>
      </c>
      <c r="G22" s="13" t="str">
        <f>VLOOKUP(F22,DC_key!A:D,4,FALSE)</f>
        <v>EAO</v>
      </c>
      <c r="H22" s="13">
        <f>VLOOKUP(G22,DC_key!D:E,2,FALSE)</f>
        <v>4</v>
      </c>
      <c r="I22" s="13">
        <f t="shared" si="11"/>
        <v>72</v>
      </c>
      <c r="L22" s="16">
        <f t="shared" si="1"/>
        <v>43135</v>
      </c>
      <c r="M22" t="s">
        <v>1</v>
      </c>
      <c r="N22">
        <v>1</v>
      </c>
      <c r="O22" t="s">
        <v>17</v>
      </c>
      <c r="P22">
        <v>1</v>
      </c>
      <c r="Q22" t="str">
        <f t="shared" si="2"/>
        <v>T-3</v>
      </c>
      <c r="R22" s="12">
        <f t="shared" si="3"/>
        <v>7.5537209442271429</v>
      </c>
      <c r="S22">
        <f t="shared" si="4"/>
        <v>72</v>
      </c>
      <c r="T22">
        <f t="shared" si="5"/>
        <v>4</v>
      </c>
      <c r="U22" t="str">
        <f t="shared" si="6"/>
        <v>EAO</v>
      </c>
      <c r="V22">
        <v>2018</v>
      </c>
    </row>
    <row r="23" spans="2:22" x14ac:dyDescent="0.3">
      <c r="B23" s="13" t="s">
        <v>55</v>
      </c>
      <c r="C23" s="13">
        <v>2018</v>
      </c>
      <c r="D23" s="13" t="s">
        <v>10</v>
      </c>
      <c r="E23" s="13">
        <f>INDEX(CPP_template!$A$4:$M$150,MATCH(CPP_template_formulas!$B23,CPP_template!$A$4:$A$150,0),MATCH(CPP_template_formulas!$D23,CPP_template!$A$4:$M$4,0))</f>
        <v>9.5245380987703037</v>
      </c>
      <c r="F23" s="13" t="str">
        <f t="shared" si="0"/>
        <v>EAO</v>
      </c>
      <c r="G23" s="13" t="str">
        <f>VLOOKUP(F23,DC_key!A:D,4,FALSE)</f>
        <v>EAO</v>
      </c>
      <c r="H23" s="13">
        <f>VLOOKUP(G23,DC_key!D:E,2,FALSE)</f>
        <v>4</v>
      </c>
      <c r="I23" s="13">
        <f t="shared" si="11"/>
        <v>48</v>
      </c>
      <c r="L23" s="16">
        <f t="shared" si="1"/>
        <v>43135</v>
      </c>
      <c r="M23" t="s">
        <v>1</v>
      </c>
      <c r="N23">
        <v>1</v>
      </c>
      <c r="O23" t="s">
        <v>17</v>
      </c>
      <c r="P23">
        <v>1</v>
      </c>
      <c r="Q23" t="str">
        <f t="shared" si="2"/>
        <v>T-2</v>
      </c>
      <c r="R23" s="12">
        <f t="shared" si="3"/>
        <v>9.5245380987703037</v>
      </c>
      <c r="S23">
        <f t="shared" si="4"/>
        <v>48</v>
      </c>
      <c r="T23">
        <f t="shared" si="5"/>
        <v>4</v>
      </c>
      <c r="U23" t="str">
        <f t="shared" si="6"/>
        <v>EAO</v>
      </c>
      <c r="V23">
        <v>2018</v>
      </c>
    </row>
    <row r="24" spans="2:22" x14ac:dyDescent="0.3">
      <c r="B24" s="13" t="s">
        <v>55</v>
      </c>
      <c r="C24" s="13">
        <v>2018</v>
      </c>
      <c r="D24" s="13" t="s">
        <v>11</v>
      </c>
      <c r="E24" s="13">
        <f>INDEX(CPP_template!$A$4:$M$150,MATCH(CPP_template_formulas!$B24,CPP_template!$A$4:$A$150,0),MATCH(CPP_template_formulas!$D24,CPP_template!$A$4:$M$4,0))</f>
        <v>11.211363064113758</v>
      </c>
      <c r="F24" s="13" t="str">
        <f t="shared" si="0"/>
        <v>EAO</v>
      </c>
      <c r="G24" s="13" t="str">
        <f>VLOOKUP(F24,DC_key!A:D,4,FALSE)</f>
        <v>EAO</v>
      </c>
      <c r="H24" s="13">
        <f>VLOOKUP(G24,DC_key!D:E,2,FALSE)</f>
        <v>4</v>
      </c>
      <c r="I24" s="13">
        <f t="shared" si="11"/>
        <v>24</v>
      </c>
      <c r="L24" s="16">
        <f t="shared" si="1"/>
        <v>43135</v>
      </c>
      <c r="M24" t="s">
        <v>1</v>
      </c>
      <c r="N24">
        <v>1</v>
      </c>
      <c r="O24" t="s">
        <v>17</v>
      </c>
      <c r="P24">
        <v>1</v>
      </c>
      <c r="Q24" t="str">
        <f t="shared" si="2"/>
        <v>T-1</v>
      </c>
      <c r="R24" s="12">
        <f t="shared" si="3"/>
        <v>11.211363064113758</v>
      </c>
      <c r="S24">
        <f t="shared" si="4"/>
        <v>24</v>
      </c>
      <c r="T24">
        <f t="shared" si="5"/>
        <v>4</v>
      </c>
      <c r="U24" t="str">
        <f t="shared" si="6"/>
        <v>EAO</v>
      </c>
      <c r="V24">
        <v>2018</v>
      </c>
    </row>
    <row r="25" spans="2:22" x14ac:dyDescent="0.3">
      <c r="B25" s="13" t="s">
        <v>55</v>
      </c>
      <c r="C25" s="13">
        <v>2018</v>
      </c>
      <c r="D25" s="13" t="s">
        <v>42</v>
      </c>
      <c r="E25" s="13">
        <f>INDEX(CPP_template!$A$4:$M$150,MATCH(CPP_template_formulas!$B25,CPP_template!$A$4:$A$150,0),MATCH(CPP_template_formulas!$D25,CPP_template!$A$4:$M$4,0))</f>
        <v>11.921120864228296</v>
      </c>
      <c r="F25" s="13" t="str">
        <f t="shared" si="0"/>
        <v>EAO</v>
      </c>
      <c r="G25" s="13" t="str">
        <f>VLOOKUP(F25,DC_key!A:D,4,FALSE)</f>
        <v>EAO</v>
      </c>
      <c r="H25" s="13">
        <f>VLOOKUP(G25,DC_key!D:E,2,FALSE)</f>
        <v>4</v>
      </c>
      <c r="I25" s="13">
        <v>0</v>
      </c>
      <c r="L25" s="16">
        <f t="shared" si="1"/>
        <v>43135</v>
      </c>
      <c r="M25" t="s">
        <v>1</v>
      </c>
      <c r="N25">
        <v>1</v>
      </c>
      <c r="O25" t="s">
        <v>17</v>
      </c>
      <c r="P25">
        <v>1</v>
      </c>
      <c r="Q25" t="str">
        <f t="shared" si="2"/>
        <v>T</v>
      </c>
      <c r="R25" s="12">
        <f t="shared" si="3"/>
        <v>11.921120864228296</v>
      </c>
      <c r="S25">
        <f t="shared" si="4"/>
        <v>0</v>
      </c>
      <c r="T25">
        <f t="shared" si="5"/>
        <v>4</v>
      </c>
      <c r="U25" t="str">
        <f t="shared" si="6"/>
        <v>EAO</v>
      </c>
      <c r="V25">
        <v>2018</v>
      </c>
    </row>
    <row r="26" spans="2:22" x14ac:dyDescent="0.3">
      <c r="B26" s="13" t="s">
        <v>57</v>
      </c>
      <c r="C26" s="13">
        <v>2018</v>
      </c>
      <c r="D26" s="13" t="s">
        <v>46</v>
      </c>
      <c r="E26" s="13">
        <f>INDEX(CPP_template!$A$4:$M$150,MATCH(CPP_template_formulas!$B26,CPP_template!$A$4:$A$150,0),MATCH(CPP_template_formulas!$D26,CPP_template!$A$4:$M$4,0))</f>
        <v>3.917459353999567</v>
      </c>
      <c r="F26" s="13" t="s">
        <v>35</v>
      </c>
      <c r="G26" s="13" t="str">
        <f>VLOOKUP(F26,DC_key!A:D,4,FALSE)</f>
        <v>ODC</v>
      </c>
      <c r="H26" s="13">
        <f>VLOOKUP(G26,DC_key!D:E,2,FALSE)</f>
        <v>5</v>
      </c>
      <c r="I26" s="13">
        <f t="shared" ref="I26:I57" si="12">24*11</f>
        <v>264</v>
      </c>
      <c r="L26" s="16">
        <f t="shared" si="1"/>
        <v>43135</v>
      </c>
      <c r="M26" t="s">
        <v>1</v>
      </c>
      <c r="N26">
        <v>1</v>
      </c>
      <c r="O26" t="s">
        <v>17</v>
      </c>
      <c r="P26">
        <v>1</v>
      </c>
      <c r="Q26" t="str">
        <f t="shared" si="2"/>
        <v>T-11</v>
      </c>
      <c r="R26" s="12">
        <f t="shared" si="3"/>
        <v>3.917459353999567</v>
      </c>
      <c r="S26">
        <f t="shared" si="4"/>
        <v>264</v>
      </c>
      <c r="T26">
        <f t="shared" si="5"/>
        <v>5</v>
      </c>
      <c r="U26" t="str">
        <f t="shared" si="6"/>
        <v>ODC</v>
      </c>
      <c r="V26">
        <v>2018</v>
      </c>
    </row>
    <row r="27" spans="2:22" x14ac:dyDescent="0.3">
      <c r="B27" s="13" t="s">
        <v>57</v>
      </c>
      <c r="C27" s="13">
        <v>2018</v>
      </c>
      <c r="D27" s="13" t="s">
        <v>45</v>
      </c>
      <c r="E27" s="13">
        <f>INDEX(CPP_template!$A$4:$M$150,MATCH(CPP_template_formulas!$B27,CPP_template!$A$4:$A$150,0),MATCH(CPP_template_formulas!$D27,CPP_template!$A$4:$M$4,0))</f>
        <v>4.1022921412076263</v>
      </c>
      <c r="F27" s="13" t="s">
        <v>35</v>
      </c>
      <c r="G27" s="13" t="str">
        <f>VLOOKUP(F27,DC_key!A:D,4,FALSE)</f>
        <v>ODC</v>
      </c>
      <c r="H27" s="13">
        <f>VLOOKUP(G27,DC_key!D:E,2,FALSE)</f>
        <v>5</v>
      </c>
      <c r="I27" s="13">
        <f t="shared" ref="I27:I58" si="13">24*10</f>
        <v>240</v>
      </c>
      <c r="L27" s="16">
        <f t="shared" si="1"/>
        <v>43135</v>
      </c>
      <c r="M27" t="s">
        <v>1</v>
      </c>
      <c r="N27">
        <v>1</v>
      </c>
      <c r="O27" t="s">
        <v>17</v>
      </c>
      <c r="P27">
        <v>1</v>
      </c>
      <c r="Q27" t="str">
        <f t="shared" si="2"/>
        <v>T-10</v>
      </c>
      <c r="R27" s="12">
        <f t="shared" si="3"/>
        <v>4.1022921412076263</v>
      </c>
      <c r="S27">
        <f t="shared" si="4"/>
        <v>240</v>
      </c>
      <c r="T27">
        <f t="shared" si="5"/>
        <v>5</v>
      </c>
      <c r="U27" t="str">
        <f t="shared" si="6"/>
        <v>ODC</v>
      </c>
      <c r="V27">
        <v>2018</v>
      </c>
    </row>
    <row r="28" spans="2:22" x14ac:dyDescent="0.3">
      <c r="B28" s="13" t="s">
        <v>57</v>
      </c>
      <c r="C28" s="13">
        <v>2018</v>
      </c>
      <c r="D28" s="13" t="s">
        <v>44</v>
      </c>
      <c r="E28" s="13">
        <f>INDEX(CPP_template!$A$4:$M$150,MATCH(CPP_template_formulas!$B28,CPP_template!$A$4:$A$150,0),MATCH(CPP_template_formulas!$D28,CPP_template!$A$4:$M$4,0))</f>
        <v>4.2049837651122628</v>
      </c>
      <c r="F28" s="13" t="s">
        <v>35</v>
      </c>
      <c r="G28" s="13" t="str">
        <f>VLOOKUP(F28,DC_key!A:D,4,FALSE)</f>
        <v>ODC</v>
      </c>
      <c r="H28" s="13">
        <f>VLOOKUP(G28,DC_key!D:E,2,FALSE)</f>
        <v>5</v>
      </c>
      <c r="I28" s="13">
        <f t="shared" ref="I28:I59" si="14">24*RIGHT(D28,1)</f>
        <v>216</v>
      </c>
      <c r="L28" s="16">
        <f t="shared" si="1"/>
        <v>43135</v>
      </c>
      <c r="M28" t="s">
        <v>1</v>
      </c>
      <c r="N28">
        <v>1</v>
      </c>
      <c r="O28" t="s">
        <v>17</v>
      </c>
      <c r="P28">
        <v>1</v>
      </c>
      <c r="Q28" t="str">
        <f t="shared" si="2"/>
        <v>T-9</v>
      </c>
      <c r="R28" s="12">
        <f t="shared" si="3"/>
        <v>4.2049837651122628</v>
      </c>
      <c r="S28">
        <f t="shared" si="4"/>
        <v>216</v>
      </c>
      <c r="T28">
        <f t="shared" si="5"/>
        <v>5</v>
      </c>
      <c r="U28" t="str">
        <f t="shared" si="6"/>
        <v>ODC</v>
      </c>
      <c r="V28">
        <v>2018</v>
      </c>
    </row>
    <row r="29" spans="2:22" x14ac:dyDescent="0.3">
      <c r="B29" s="13" t="s">
        <v>57</v>
      </c>
      <c r="C29" s="13">
        <v>2018</v>
      </c>
      <c r="D29" s="13" t="s">
        <v>43</v>
      </c>
      <c r="E29" s="13">
        <f>INDEX(CPP_template!$A$4:$M$150,MATCH(CPP_template_formulas!$B29,CPP_template!$A$4:$A$150,0),MATCH(CPP_template_formulas!$D29,CPP_template!$A$4:$M$4,0))</f>
        <v>4.0745224916723197</v>
      </c>
      <c r="F29" s="13" t="s">
        <v>35</v>
      </c>
      <c r="G29" s="13" t="str">
        <f>VLOOKUP(F29,DC_key!A:D,4,FALSE)</f>
        <v>ODC</v>
      </c>
      <c r="H29" s="13">
        <f>VLOOKUP(G29,DC_key!D:E,2,FALSE)</f>
        <v>5</v>
      </c>
      <c r="I29" s="13">
        <f t="shared" si="11"/>
        <v>192</v>
      </c>
      <c r="L29" s="16">
        <f t="shared" si="1"/>
        <v>43135</v>
      </c>
      <c r="M29" t="s">
        <v>1</v>
      </c>
      <c r="N29">
        <v>1</v>
      </c>
      <c r="O29" t="s">
        <v>17</v>
      </c>
      <c r="P29">
        <v>1</v>
      </c>
      <c r="Q29" t="str">
        <f t="shared" si="2"/>
        <v>T-8</v>
      </c>
      <c r="R29" s="12">
        <f t="shared" si="3"/>
        <v>4.0745224916723197</v>
      </c>
      <c r="S29">
        <f t="shared" si="4"/>
        <v>192</v>
      </c>
      <c r="T29">
        <f t="shared" si="5"/>
        <v>5</v>
      </c>
      <c r="U29" t="str">
        <f t="shared" si="6"/>
        <v>ODC</v>
      </c>
      <c r="V29">
        <v>2018</v>
      </c>
    </row>
    <row r="30" spans="2:22" x14ac:dyDescent="0.3">
      <c r="B30" s="13" t="s">
        <v>57</v>
      </c>
      <c r="C30" s="13">
        <v>2018</v>
      </c>
      <c r="D30" s="13" t="s">
        <v>5</v>
      </c>
      <c r="E30" s="13">
        <f>INDEX(CPP_template!$A$4:$M$150,MATCH(CPP_template_formulas!$B30,CPP_template!$A$4:$A$150,0),MATCH(CPP_template_formulas!$D30,CPP_template!$A$4:$M$4,0))</f>
        <v>4.2088032575107093</v>
      </c>
      <c r="F30" s="13" t="s">
        <v>35</v>
      </c>
      <c r="G30" s="13" t="str">
        <f>VLOOKUP(F30,DC_key!A:D,4,FALSE)</f>
        <v>ODC</v>
      </c>
      <c r="H30" s="13">
        <f>VLOOKUP(G30,DC_key!D:E,2,FALSE)</f>
        <v>5</v>
      </c>
      <c r="I30" s="13">
        <f t="shared" si="11"/>
        <v>168</v>
      </c>
      <c r="L30" s="16">
        <f t="shared" si="1"/>
        <v>43135</v>
      </c>
      <c r="M30" t="s">
        <v>1</v>
      </c>
      <c r="N30">
        <v>1</v>
      </c>
      <c r="O30" t="s">
        <v>17</v>
      </c>
      <c r="P30">
        <v>1</v>
      </c>
      <c r="Q30" t="str">
        <f t="shared" si="2"/>
        <v>T-7</v>
      </c>
      <c r="R30" s="12">
        <f t="shared" si="3"/>
        <v>4.2088032575107093</v>
      </c>
      <c r="S30">
        <f t="shared" si="4"/>
        <v>168</v>
      </c>
      <c r="T30">
        <f t="shared" si="5"/>
        <v>5</v>
      </c>
      <c r="U30" t="str">
        <f t="shared" si="6"/>
        <v>ODC</v>
      </c>
      <c r="V30">
        <v>2018</v>
      </c>
    </row>
    <row r="31" spans="2:22" x14ac:dyDescent="0.3">
      <c r="B31" s="13" t="s">
        <v>57</v>
      </c>
      <c r="C31" s="13">
        <v>2018</v>
      </c>
      <c r="D31" s="13" t="s">
        <v>6</v>
      </c>
      <c r="E31" s="13">
        <f>INDEX(CPP_template!$A$4:$M$150,MATCH(CPP_template_formulas!$B31,CPP_template!$A$4:$A$150,0),MATCH(CPP_template_formulas!$D31,CPP_template!$A$4:$M$4,0))</f>
        <v>4.6441374773806041</v>
      </c>
      <c r="F31" s="13" t="s">
        <v>35</v>
      </c>
      <c r="G31" s="13" t="str">
        <f>VLOOKUP(F31,DC_key!A:D,4,FALSE)</f>
        <v>ODC</v>
      </c>
      <c r="H31" s="13">
        <f>VLOOKUP(G31,DC_key!D:E,2,FALSE)</f>
        <v>5</v>
      </c>
      <c r="I31" s="13">
        <f t="shared" si="11"/>
        <v>144</v>
      </c>
      <c r="L31" s="16">
        <f t="shared" si="1"/>
        <v>43135</v>
      </c>
      <c r="M31" t="s">
        <v>1</v>
      </c>
      <c r="N31">
        <v>1</v>
      </c>
      <c r="O31" t="s">
        <v>17</v>
      </c>
      <c r="P31">
        <v>1</v>
      </c>
      <c r="Q31" t="str">
        <f t="shared" si="2"/>
        <v>T-6</v>
      </c>
      <c r="R31" s="12">
        <f t="shared" si="3"/>
        <v>4.6441374773806041</v>
      </c>
      <c r="S31">
        <f t="shared" si="4"/>
        <v>144</v>
      </c>
      <c r="T31">
        <f t="shared" si="5"/>
        <v>5</v>
      </c>
      <c r="U31" t="str">
        <f t="shared" si="6"/>
        <v>ODC</v>
      </c>
      <c r="V31">
        <v>2018</v>
      </c>
    </row>
    <row r="32" spans="2:22" x14ac:dyDescent="0.3">
      <c r="B32" s="13" t="s">
        <v>57</v>
      </c>
      <c r="C32" s="13">
        <v>2018</v>
      </c>
      <c r="D32" s="13" t="s">
        <v>7</v>
      </c>
      <c r="E32" s="13">
        <f>INDEX(CPP_template!$A$4:$M$150,MATCH(CPP_template_formulas!$B32,CPP_template!$A$4:$A$150,0),MATCH(CPP_template_formulas!$D32,CPP_template!$A$4:$M$4,0))</f>
        <v>5.4629885997049108</v>
      </c>
      <c r="F32" s="13" t="s">
        <v>35</v>
      </c>
      <c r="G32" s="13" t="str">
        <f>VLOOKUP(F32,DC_key!A:D,4,FALSE)</f>
        <v>ODC</v>
      </c>
      <c r="H32" s="13">
        <f>VLOOKUP(G32,DC_key!D:E,2,FALSE)</f>
        <v>5</v>
      </c>
      <c r="I32" s="13">
        <f t="shared" si="11"/>
        <v>120</v>
      </c>
      <c r="L32" s="16">
        <f t="shared" si="1"/>
        <v>43135</v>
      </c>
      <c r="M32" t="s">
        <v>1</v>
      </c>
      <c r="N32">
        <v>1</v>
      </c>
      <c r="O32" t="s">
        <v>17</v>
      </c>
      <c r="P32">
        <v>1</v>
      </c>
      <c r="Q32" t="str">
        <f t="shared" si="2"/>
        <v>T-5</v>
      </c>
      <c r="R32" s="12">
        <f t="shared" si="3"/>
        <v>5.4629885997049108</v>
      </c>
      <c r="S32">
        <f t="shared" si="4"/>
        <v>120</v>
      </c>
      <c r="T32">
        <f t="shared" si="5"/>
        <v>5</v>
      </c>
      <c r="U32" t="str">
        <f t="shared" si="6"/>
        <v>ODC</v>
      </c>
      <c r="V32">
        <v>2018</v>
      </c>
    </row>
    <row r="33" spans="2:22" x14ac:dyDescent="0.3">
      <c r="B33" s="13" t="s">
        <v>57</v>
      </c>
      <c r="C33" s="13">
        <v>2018</v>
      </c>
      <c r="D33" s="13" t="s">
        <v>8</v>
      </c>
      <c r="E33" s="13">
        <f>INDEX(CPP_template!$A$4:$M$150,MATCH(CPP_template_formulas!$B33,CPP_template!$A$4:$A$150,0),MATCH(CPP_template_formulas!$D33,CPP_template!$A$4:$M$4,0))</f>
        <v>5.8897711904536436</v>
      </c>
      <c r="F33" s="13" t="s">
        <v>35</v>
      </c>
      <c r="G33" s="13" t="str">
        <f>VLOOKUP(F33,DC_key!A:D,4,FALSE)</f>
        <v>ODC</v>
      </c>
      <c r="H33" s="13">
        <f>VLOOKUP(G33,DC_key!D:E,2,FALSE)</f>
        <v>5</v>
      </c>
      <c r="I33" s="13">
        <f t="shared" si="11"/>
        <v>96</v>
      </c>
      <c r="L33" s="16">
        <f t="shared" si="1"/>
        <v>43135</v>
      </c>
      <c r="M33" t="s">
        <v>1</v>
      </c>
      <c r="N33">
        <v>1</v>
      </c>
      <c r="O33" t="s">
        <v>17</v>
      </c>
      <c r="P33">
        <v>1</v>
      </c>
      <c r="Q33" t="str">
        <f t="shared" si="2"/>
        <v>T-4</v>
      </c>
      <c r="R33" s="12">
        <f t="shared" si="3"/>
        <v>5.8897711904536436</v>
      </c>
      <c r="S33">
        <f t="shared" si="4"/>
        <v>96</v>
      </c>
      <c r="T33">
        <f t="shared" si="5"/>
        <v>5</v>
      </c>
      <c r="U33" t="str">
        <f t="shared" si="6"/>
        <v>ODC</v>
      </c>
      <c r="V33">
        <v>2018</v>
      </c>
    </row>
    <row r="34" spans="2:22" x14ac:dyDescent="0.3">
      <c r="B34" s="13" t="s">
        <v>57</v>
      </c>
      <c r="C34" s="13">
        <v>2018</v>
      </c>
      <c r="D34" s="13" t="s">
        <v>9</v>
      </c>
      <c r="E34" s="13">
        <f>INDEX(CPP_template!$A$4:$M$150,MATCH(CPP_template_formulas!$B34,CPP_template!$A$4:$A$150,0),MATCH(CPP_template_formulas!$D34,CPP_template!$A$4:$M$4,0))</f>
        <v>6.374891490269686</v>
      </c>
      <c r="F34" s="13" t="s">
        <v>35</v>
      </c>
      <c r="G34" s="13" t="str">
        <f>VLOOKUP(F34,DC_key!A:D,4,FALSE)</f>
        <v>ODC</v>
      </c>
      <c r="H34" s="13">
        <f>VLOOKUP(G34,DC_key!D:E,2,FALSE)</f>
        <v>5</v>
      </c>
      <c r="I34" s="13">
        <f t="shared" si="11"/>
        <v>72</v>
      </c>
      <c r="L34" s="16">
        <f t="shared" si="1"/>
        <v>43135</v>
      </c>
      <c r="M34" t="s">
        <v>1</v>
      </c>
      <c r="N34">
        <v>1</v>
      </c>
      <c r="O34" t="s">
        <v>17</v>
      </c>
      <c r="P34">
        <v>1</v>
      </c>
      <c r="Q34" t="str">
        <f t="shared" si="2"/>
        <v>T-3</v>
      </c>
      <c r="R34" s="12">
        <f t="shared" si="3"/>
        <v>6.374891490269686</v>
      </c>
      <c r="S34">
        <f t="shared" si="4"/>
        <v>72</v>
      </c>
      <c r="T34">
        <f t="shared" si="5"/>
        <v>5</v>
      </c>
      <c r="U34" t="str">
        <f t="shared" si="6"/>
        <v>ODC</v>
      </c>
      <c r="V34">
        <v>2018</v>
      </c>
    </row>
    <row r="35" spans="2:22" x14ac:dyDescent="0.3">
      <c r="B35" s="13" t="s">
        <v>57</v>
      </c>
      <c r="C35" s="13">
        <v>2018</v>
      </c>
      <c r="D35" s="13" t="s">
        <v>10</v>
      </c>
      <c r="E35" s="13">
        <f>INDEX(CPP_template!$A$4:$M$150,MATCH(CPP_template_formulas!$B35,CPP_template!$A$4:$A$150,0),MATCH(CPP_template_formulas!$D35,CPP_template!$A$4:$M$4,0))</f>
        <v>8.3372347575953913</v>
      </c>
      <c r="F35" s="13" t="s">
        <v>35</v>
      </c>
      <c r="G35" s="13" t="str">
        <f>VLOOKUP(F35,DC_key!A:D,4,FALSE)</f>
        <v>ODC</v>
      </c>
      <c r="H35" s="13">
        <f>VLOOKUP(G35,DC_key!D:E,2,FALSE)</f>
        <v>5</v>
      </c>
      <c r="I35" s="13">
        <f t="shared" si="11"/>
        <v>48</v>
      </c>
      <c r="L35" s="16">
        <f t="shared" si="1"/>
        <v>43135</v>
      </c>
      <c r="M35" t="s">
        <v>1</v>
      </c>
      <c r="N35">
        <v>1</v>
      </c>
      <c r="O35" t="s">
        <v>17</v>
      </c>
      <c r="P35">
        <v>1</v>
      </c>
      <c r="Q35" t="str">
        <f t="shared" si="2"/>
        <v>T-2</v>
      </c>
      <c r="R35" s="12">
        <f t="shared" si="3"/>
        <v>8.3372347575953913</v>
      </c>
      <c r="S35">
        <f t="shared" si="4"/>
        <v>48</v>
      </c>
      <c r="T35">
        <f t="shared" si="5"/>
        <v>5</v>
      </c>
      <c r="U35" t="str">
        <f t="shared" si="6"/>
        <v>ODC</v>
      </c>
      <c r="V35">
        <v>2018</v>
      </c>
    </row>
    <row r="36" spans="2:22" x14ac:dyDescent="0.3">
      <c r="B36" s="13" t="s">
        <v>57</v>
      </c>
      <c r="C36" s="13">
        <v>2018</v>
      </c>
      <c r="D36" s="13" t="s">
        <v>11</v>
      </c>
      <c r="E36" s="13">
        <f>INDEX(CPP_template!$A$4:$M$150,MATCH(CPP_template_formulas!$B36,CPP_template!$A$4:$A$150,0),MATCH(CPP_template_formulas!$D36,CPP_template!$A$4:$M$4,0))</f>
        <v>9.7752324385837071</v>
      </c>
      <c r="F36" s="13" t="s">
        <v>35</v>
      </c>
      <c r="G36" s="13" t="str">
        <f>VLOOKUP(F36,DC_key!A:D,4,FALSE)</f>
        <v>ODC</v>
      </c>
      <c r="H36" s="13">
        <f>VLOOKUP(G36,DC_key!D:E,2,FALSE)</f>
        <v>5</v>
      </c>
      <c r="I36" s="13">
        <f t="shared" si="11"/>
        <v>24</v>
      </c>
      <c r="L36" s="16">
        <f t="shared" si="1"/>
        <v>43135</v>
      </c>
      <c r="M36" t="s">
        <v>1</v>
      </c>
      <c r="N36">
        <v>1</v>
      </c>
      <c r="O36" t="s">
        <v>17</v>
      </c>
      <c r="P36">
        <v>1</v>
      </c>
      <c r="Q36" t="str">
        <f t="shared" si="2"/>
        <v>T-1</v>
      </c>
      <c r="R36" s="12">
        <f t="shared" si="3"/>
        <v>9.7752324385837071</v>
      </c>
      <c r="S36">
        <f t="shared" si="4"/>
        <v>24</v>
      </c>
      <c r="T36">
        <f t="shared" si="5"/>
        <v>5</v>
      </c>
      <c r="U36" t="str">
        <f t="shared" si="6"/>
        <v>ODC</v>
      </c>
      <c r="V36">
        <v>2018</v>
      </c>
    </row>
    <row r="37" spans="2:22" x14ac:dyDescent="0.3">
      <c r="B37" s="13" t="s">
        <v>57</v>
      </c>
      <c r="C37" s="13">
        <v>2018</v>
      </c>
      <c r="D37" s="13" t="s">
        <v>42</v>
      </c>
      <c r="E37" s="13">
        <f>INDEX(CPP_template!$A$4:$M$150,MATCH(CPP_template_formulas!$B37,CPP_template!$A$4:$A$150,0),MATCH(CPP_template_formulas!$D37,CPP_template!$A$4:$M$4,0))</f>
        <v>9.8173872180451145</v>
      </c>
      <c r="F37" s="13" t="s">
        <v>35</v>
      </c>
      <c r="G37" s="13" t="str">
        <f>VLOOKUP(F37,DC_key!A:D,4,FALSE)</f>
        <v>ODC</v>
      </c>
      <c r="H37" s="13">
        <f>VLOOKUP(G37,DC_key!D:E,2,FALSE)</f>
        <v>5</v>
      </c>
      <c r="I37" s="13">
        <v>0</v>
      </c>
      <c r="L37" s="16">
        <f t="shared" si="1"/>
        <v>43135</v>
      </c>
      <c r="M37" t="s">
        <v>1</v>
      </c>
      <c r="N37">
        <v>1</v>
      </c>
      <c r="O37" t="s">
        <v>17</v>
      </c>
      <c r="P37">
        <v>1</v>
      </c>
      <c r="Q37" t="str">
        <f t="shared" si="2"/>
        <v>T</v>
      </c>
      <c r="R37" s="12">
        <f t="shared" si="3"/>
        <v>9.8173872180451145</v>
      </c>
      <c r="S37">
        <f t="shared" si="4"/>
        <v>0</v>
      </c>
      <c r="T37">
        <f t="shared" si="5"/>
        <v>5</v>
      </c>
      <c r="U37" t="str">
        <f t="shared" si="6"/>
        <v>ODC</v>
      </c>
      <c r="V37">
        <v>2018</v>
      </c>
    </row>
    <row r="38" spans="2:22" x14ac:dyDescent="0.3">
      <c r="B38" s="13" t="s">
        <v>58</v>
      </c>
      <c r="C38" s="13">
        <v>2018</v>
      </c>
      <c r="D38" s="13" t="s">
        <v>46</v>
      </c>
      <c r="E38" s="13">
        <f>INDEX(CPP_template!$A$4:$M$150,MATCH(CPP_template_formulas!$B38,CPP_template!$A$4:$A$150,0),MATCH(CPP_template_formulas!$D38,CPP_template!$A$4:$M$4,0))</f>
        <v>3.8810982824769624</v>
      </c>
      <c r="F38" s="13" t="str">
        <f t="shared" si="0"/>
        <v>WEO</v>
      </c>
      <c r="G38" s="13" t="str">
        <f>VLOOKUP(F38,DC_key!A:D,4,FALSE)</f>
        <v>WEO</v>
      </c>
      <c r="H38" s="13">
        <f>VLOOKUP(G38,DC_key!D:E,2,FALSE)</f>
        <v>6</v>
      </c>
      <c r="I38" s="13">
        <f t="shared" ref="I38:I85" si="15">24*11</f>
        <v>264</v>
      </c>
      <c r="L38" s="16">
        <f t="shared" si="1"/>
        <v>43135</v>
      </c>
      <c r="M38" t="s">
        <v>1</v>
      </c>
      <c r="N38">
        <v>1</v>
      </c>
      <c r="O38" t="s">
        <v>17</v>
      </c>
      <c r="P38">
        <v>1</v>
      </c>
      <c r="Q38" t="str">
        <f t="shared" si="2"/>
        <v>T-11</v>
      </c>
      <c r="R38" s="12">
        <f t="shared" si="3"/>
        <v>3.8810982824769624</v>
      </c>
      <c r="S38">
        <f t="shared" si="4"/>
        <v>264</v>
      </c>
      <c r="T38">
        <f t="shared" si="5"/>
        <v>6</v>
      </c>
      <c r="U38" t="str">
        <f t="shared" si="6"/>
        <v>WEO</v>
      </c>
      <c r="V38">
        <v>2018</v>
      </c>
    </row>
    <row r="39" spans="2:22" x14ac:dyDescent="0.3">
      <c r="B39" s="13" t="s">
        <v>58</v>
      </c>
      <c r="C39" s="13">
        <v>2018</v>
      </c>
      <c r="D39" s="13" t="s">
        <v>45</v>
      </c>
      <c r="E39" s="13">
        <f>INDEX(CPP_template!$A$4:$M$150,MATCH(CPP_template_formulas!$B39,CPP_template!$A$4:$A$150,0),MATCH(CPP_template_formulas!$D39,CPP_template!$A$4:$M$4,0))</f>
        <v>3.9541664273176957</v>
      </c>
      <c r="F39" s="13" t="str">
        <f t="shared" si="0"/>
        <v>WEO</v>
      </c>
      <c r="G39" s="13" t="str">
        <f>VLOOKUP(F39,DC_key!A:D,4,FALSE)</f>
        <v>WEO</v>
      </c>
      <c r="H39" s="13">
        <f>VLOOKUP(G39,DC_key!D:E,2,FALSE)</f>
        <v>6</v>
      </c>
      <c r="I39" s="13">
        <f t="shared" ref="I39:I85" si="16">24*10</f>
        <v>240</v>
      </c>
      <c r="L39" s="16">
        <f t="shared" si="1"/>
        <v>43135</v>
      </c>
      <c r="M39" t="s">
        <v>1</v>
      </c>
      <c r="N39">
        <v>1</v>
      </c>
      <c r="O39" t="s">
        <v>17</v>
      </c>
      <c r="P39">
        <v>1</v>
      </c>
      <c r="Q39" t="str">
        <f t="shared" si="2"/>
        <v>T-10</v>
      </c>
      <c r="R39" s="12">
        <f t="shared" si="3"/>
        <v>3.9541664273176957</v>
      </c>
      <c r="S39">
        <f t="shared" si="4"/>
        <v>240</v>
      </c>
      <c r="T39">
        <f t="shared" si="5"/>
        <v>6</v>
      </c>
      <c r="U39" t="str">
        <f t="shared" si="6"/>
        <v>WEO</v>
      </c>
      <c r="V39">
        <v>2018</v>
      </c>
    </row>
    <row r="40" spans="2:22" x14ac:dyDescent="0.3">
      <c r="B40" s="13" t="s">
        <v>58</v>
      </c>
      <c r="C40" s="13">
        <v>2018</v>
      </c>
      <c r="D40" s="13" t="s">
        <v>44</v>
      </c>
      <c r="E40" s="13">
        <f>INDEX(CPP_template!$A$4:$M$150,MATCH(CPP_template_formulas!$B40,CPP_template!$A$4:$A$150,0),MATCH(CPP_template_formulas!$D40,CPP_template!$A$4:$M$4,0))</f>
        <v>3.9786053303555389</v>
      </c>
      <c r="F40" s="13" t="str">
        <f t="shared" si="0"/>
        <v>WEO</v>
      </c>
      <c r="G40" s="13" t="str">
        <f>VLOOKUP(F40,DC_key!A:D,4,FALSE)</f>
        <v>WEO</v>
      </c>
      <c r="H40" s="13">
        <f>VLOOKUP(G40,DC_key!D:E,2,FALSE)</f>
        <v>6</v>
      </c>
      <c r="I40" s="13">
        <f t="shared" ref="I40:I85" si="17">24*RIGHT(D40,1)</f>
        <v>216</v>
      </c>
      <c r="L40" s="16">
        <f t="shared" si="1"/>
        <v>43135</v>
      </c>
      <c r="M40" t="s">
        <v>1</v>
      </c>
      <c r="N40">
        <v>1</v>
      </c>
      <c r="O40" t="s">
        <v>17</v>
      </c>
      <c r="P40">
        <v>1</v>
      </c>
      <c r="Q40" t="str">
        <f t="shared" si="2"/>
        <v>T-9</v>
      </c>
      <c r="R40" s="12">
        <f t="shared" si="3"/>
        <v>3.9786053303555389</v>
      </c>
      <c r="S40">
        <f t="shared" si="4"/>
        <v>216</v>
      </c>
      <c r="T40">
        <f t="shared" si="5"/>
        <v>6</v>
      </c>
      <c r="U40" t="str">
        <f t="shared" si="6"/>
        <v>WEO</v>
      </c>
      <c r="V40">
        <v>2018</v>
      </c>
    </row>
    <row r="41" spans="2:22" x14ac:dyDescent="0.3">
      <c r="B41" s="13" t="s">
        <v>58</v>
      </c>
      <c r="C41" s="13">
        <v>2018</v>
      </c>
      <c r="D41" s="13" t="s">
        <v>43</v>
      </c>
      <c r="E41" s="13">
        <f>INDEX(CPP_template!$A$4:$M$150,MATCH(CPP_template_formulas!$B41,CPP_template!$A$4:$A$150,0),MATCH(CPP_template_formulas!$D41,CPP_template!$A$4:$M$4,0))</f>
        <v>4.0045030649873912</v>
      </c>
      <c r="F41" s="13" t="str">
        <f t="shared" si="0"/>
        <v>WEO</v>
      </c>
      <c r="G41" s="13" t="str">
        <f>VLOOKUP(F41,DC_key!A:D,4,FALSE)</f>
        <v>WEO</v>
      </c>
      <c r="H41" s="13">
        <f>VLOOKUP(G41,DC_key!D:E,2,FALSE)</f>
        <v>6</v>
      </c>
      <c r="I41" s="13">
        <f t="shared" si="11"/>
        <v>192</v>
      </c>
      <c r="L41" s="16">
        <f t="shared" si="1"/>
        <v>43135</v>
      </c>
      <c r="M41" t="s">
        <v>1</v>
      </c>
      <c r="N41">
        <v>1</v>
      </c>
      <c r="O41" t="s">
        <v>17</v>
      </c>
      <c r="P41">
        <v>1</v>
      </c>
      <c r="Q41" t="str">
        <f t="shared" si="2"/>
        <v>T-8</v>
      </c>
      <c r="R41" s="12">
        <f t="shared" si="3"/>
        <v>4.0045030649873912</v>
      </c>
      <c r="S41">
        <f t="shared" si="4"/>
        <v>192</v>
      </c>
      <c r="T41">
        <f t="shared" si="5"/>
        <v>6</v>
      </c>
      <c r="U41" t="str">
        <f t="shared" si="6"/>
        <v>WEO</v>
      </c>
      <c r="V41">
        <v>2018</v>
      </c>
    </row>
    <row r="42" spans="2:22" x14ac:dyDescent="0.3">
      <c r="B42" s="13" t="s">
        <v>58</v>
      </c>
      <c r="C42" s="13">
        <v>2018</v>
      </c>
      <c r="D42" s="13" t="s">
        <v>5</v>
      </c>
      <c r="E42" s="13">
        <f>INDEX(CPP_template!$A$4:$M$150,MATCH(CPP_template_formulas!$B42,CPP_template!$A$4:$A$150,0),MATCH(CPP_template_formulas!$D42,CPP_template!$A$4:$M$4,0))</f>
        <v>4.2327485849499134</v>
      </c>
      <c r="F42" s="13" t="str">
        <f t="shared" si="0"/>
        <v>WEO</v>
      </c>
      <c r="G42" s="13" t="str">
        <f>VLOOKUP(F42,DC_key!A:D,4,FALSE)</f>
        <v>WEO</v>
      </c>
      <c r="H42" s="13">
        <f>VLOOKUP(G42,DC_key!D:E,2,FALSE)</f>
        <v>6</v>
      </c>
      <c r="I42" s="13">
        <f t="shared" si="11"/>
        <v>168</v>
      </c>
      <c r="L42" s="16">
        <f t="shared" si="1"/>
        <v>43135</v>
      </c>
      <c r="M42" t="s">
        <v>1</v>
      </c>
      <c r="N42">
        <v>1</v>
      </c>
      <c r="O42" t="s">
        <v>17</v>
      </c>
      <c r="P42">
        <v>1</v>
      </c>
      <c r="Q42" t="str">
        <f t="shared" si="2"/>
        <v>T-7</v>
      </c>
      <c r="R42" s="12">
        <f t="shared" si="3"/>
        <v>4.2327485849499134</v>
      </c>
      <c r="S42">
        <f t="shared" si="4"/>
        <v>168</v>
      </c>
      <c r="T42">
        <f t="shared" si="5"/>
        <v>6</v>
      </c>
      <c r="U42" t="str">
        <f t="shared" si="6"/>
        <v>WEO</v>
      </c>
      <c r="V42">
        <v>2018</v>
      </c>
    </row>
    <row r="43" spans="2:22" x14ac:dyDescent="0.3">
      <c r="B43" s="13" t="s">
        <v>58</v>
      </c>
      <c r="C43" s="13">
        <v>2018</v>
      </c>
      <c r="D43" s="13" t="s">
        <v>6</v>
      </c>
      <c r="E43" s="13">
        <f>INDEX(CPP_template!$A$4:$M$150,MATCH(CPP_template_formulas!$B43,CPP_template!$A$4:$A$150,0),MATCH(CPP_template_formulas!$D43,CPP_template!$A$4:$M$4,0))</f>
        <v>5.1553978045183815</v>
      </c>
      <c r="F43" s="13" t="str">
        <f t="shared" si="0"/>
        <v>WEO</v>
      </c>
      <c r="G43" s="13" t="str">
        <f>VLOOKUP(F43,DC_key!A:D,4,FALSE)</f>
        <v>WEO</v>
      </c>
      <c r="H43" s="13">
        <f>VLOOKUP(G43,DC_key!D:E,2,FALSE)</f>
        <v>6</v>
      </c>
      <c r="I43" s="13">
        <f t="shared" si="11"/>
        <v>144</v>
      </c>
      <c r="L43" s="16">
        <f t="shared" si="1"/>
        <v>43135</v>
      </c>
      <c r="M43" t="s">
        <v>1</v>
      </c>
      <c r="N43">
        <v>1</v>
      </c>
      <c r="O43" t="s">
        <v>17</v>
      </c>
      <c r="P43">
        <v>1</v>
      </c>
      <c r="Q43" t="str">
        <f t="shared" si="2"/>
        <v>T-6</v>
      </c>
      <c r="R43" s="12">
        <f t="shared" si="3"/>
        <v>5.1553978045183815</v>
      </c>
      <c r="S43">
        <f t="shared" si="4"/>
        <v>144</v>
      </c>
      <c r="T43">
        <f t="shared" si="5"/>
        <v>6</v>
      </c>
      <c r="U43" t="str">
        <f t="shared" si="6"/>
        <v>WEO</v>
      </c>
      <c r="V43">
        <v>2018</v>
      </c>
    </row>
    <row r="44" spans="2:22" x14ac:dyDescent="0.3">
      <c r="B44" s="13" t="s">
        <v>58</v>
      </c>
      <c r="C44" s="13">
        <v>2018</v>
      </c>
      <c r="D44" s="13" t="s">
        <v>7</v>
      </c>
      <c r="E44" s="13">
        <f>INDEX(CPP_template!$A$4:$M$150,MATCH(CPP_template_formulas!$B44,CPP_template!$A$4:$A$150,0),MATCH(CPP_template_formulas!$D44,CPP_template!$A$4:$M$4,0))</f>
        <v>5.692094986627688</v>
      </c>
      <c r="F44" s="13" t="str">
        <f t="shared" si="0"/>
        <v>WEO</v>
      </c>
      <c r="G44" s="13" t="str">
        <f>VLOOKUP(F44,DC_key!A:D,4,FALSE)</f>
        <v>WEO</v>
      </c>
      <c r="H44" s="13">
        <f>VLOOKUP(G44,DC_key!D:E,2,FALSE)</f>
        <v>6</v>
      </c>
      <c r="I44" s="13">
        <f t="shared" si="11"/>
        <v>120</v>
      </c>
      <c r="L44" s="16">
        <f t="shared" si="1"/>
        <v>43135</v>
      </c>
      <c r="M44" t="s">
        <v>1</v>
      </c>
      <c r="N44">
        <v>1</v>
      </c>
      <c r="O44" t="s">
        <v>17</v>
      </c>
      <c r="P44">
        <v>1</v>
      </c>
      <c r="Q44" t="str">
        <f t="shared" si="2"/>
        <v>T-5</v>
      </c>
      <c r="R44" s="12">
        <f t="shared" si="3"/>
        <v>5.692094986627688</v>
      </c>
      <c r="S44">
        <f t="shared" si="4"/>
        <v>120</v>
      </c>
      <c r="T44">
        <f t="shared" si="5"/>
        <v>6</v>
      </c>
      <c r="U44" t="str">
        <f t="shared" si="6"/>
        <v>WEO</v>
      </c>
      <c r="V44">
        <v>2018</v>
      </c>
    </row>
    <row r="45" spans="2:22" x14ac:dyDescent="0.3">
      <c r="B45" s="13" t="s">
        <v>58</v>
      </c>
      <c r="C45" s="13">
        <v>2018</v>
      </c>
      <c r="D45" s="13" t="s">
        <v>8</v>
      </c>
      <c r="E45" s="13">
        <f>INDEX(CPP_template!$A$4:$M$150,MATCH(CPP_template_formulas!$B45,CPP_template!$A$4:$A$150,0),MATCH(CPP_template_formulas!$D45,CPP_template!$A$4:$M$4,0))</f>
        <v>6.6120936886828892</v>
      </c>
      <c r="F45" s="13" t="str">
        <f t="shared" si="0"/>
        <v>WEO</v>
      </c>
      <c r="G45" s="13" t="str">
        <f>VLOOKUP(F45,DC_key!A:D,4,FALSE)</f>
        <v>WEO</v>
      </c>
      <c r="H45" s="13">
        <f>VLOOKUP(G45,DC_key!D:E,2,FALSE)</f>
        <v>6</v>
      </c>
      <c r="I45" s="13">
        <f t="shared" si="11"/>
        <v>96</v>
      </c>
      <c r="L45" s="16">
        <f t="shared" si="1"/>
        <v>43135</v>
      </c>
      <c r="M45" t="s">
        <v>1</v>
      </c>
      <c r="N45">
        <v>1</v>
      </c>
      <c r="O45" t="s">
        <v>17</v>
      </c>
      <c r="P45">
        <v>1</v>
      </c>
      <c r="Q45" t="str">
        <f t="shared" si="2"/>
        <v>T-4</v>
      </c>
      <c r="R45" s="12">
        <f t="shared" si="3"/>
        <v>6.6120936886828892</v>
      </c>
      <c r="S45">
        <f t="shared" si="4"/>
        <v>96</v>
      </c>
      <c r="T45">
        <f t="shared" si="5"/>
        <v>6</v>
      </c>
      <c r="U45" t="str">
        <f t="shared" si="6"/>
        <v>WEO</v>
      </c>
      <c r="V45">
        <v>2018</v>
      </c>
    </row>
    <row r="46" spans="2:22" x14ac:dyDescent="0.3">
      <c r="B46" s="13" t="s">
        <v>58</v>
      </c>
      <c r="C46" s="13">
        <v>2018</v>
      </c>
      <c r="D46" s="13" t="s">
        <v>9</v>
      </c>
      <c r="E46" s="13">
        <f>INDEX(CPP_template!$A$4:$M$150,MATCH(CPP_template_formulas!$B46,CPP_template!$A$4:$A$150,0),MATCH(CPP_template_formulas!$D46,CPP_template!$A$4:$M$4,0))</f>
        <v>7.632586416847448</v>
      </c>
      <c r="F46" s="13" t="str">
        <f t="shared" si="0"/>
        <v>WEO</v>
      </c>
      <c r="G46" s="13" t="str">
        <f>VLOOKUP(F46,DC_key!A:D,4,FALSE)</f>
        <v>WEO</v>
      </c>
      <c r="H46" s="13">
        <f>VLOOKUP(G46,DC_key!D:E,2,FALSE)</f>
        <v>6</v>
      </c>
      <c r="I46" s="13">
        <f t="shared" si="11"/>
        <v>72</v>
      </c>
      <c r="L46" s="16">
        <f t="shared" si="1"/>
        <v>43135</v>
      </c>
      <c r="M46" t="s">
        <v>1</v>
      </c>
      <c r="N46">
        <v>1</v>
      </c>
      <c r="O46" t="s">
        <v>17</v>
      </c>
      <c r="P46">
        <v>1</v>
      </c>
      <c r="Q46" t="str">
        <f t="shared" si="2"/>
        <v>T-3</v>
      </c>
      <c r="R46" s="12">
        <f t="shared" si="3"/>
        <v>7.632586416847448</v>
      </c>
      <c r="S46">
        <f t="shared" si="4"/>
        <v>72</v>
      </c>
      <c r="T46">
        <f t="shared" si="5"/>
        <v>6</v>
      </c>
      <c r="U46" t="str">
        <f t="shared" si="6"/>
        <v>WEO</v>
      </c>
      <c r="V46">
        <v>2018</v>
      </c>
    </row>
    <row r="47" spans="2:22" x14ac:dyDescent="0.3">
      <c r="B47" s="13" t="s">
        <v>58</v>
      </c>
      <c r="C47" s="13">
        <v>2018</v>
      </c>
      <c r="D47" s="13" t="s">
        <v>10</v>
      </c>
      <c r="E47" s="13">
        <f>INDEX(CPP_template!$A$4:$M$150,MATCH(CPP_template_formulas!$B47,CPP_template!$A$4:$A$150,0),MATCH(CPP_template_formulas!$D47,CPP_template!$A$4:$M$4,0))</f>
        <v>9.5501902307067539</v>
      </c>
      <c r="F47" s="13" t="str">
        <f t="shared" si="0"/>
        <v>WEO</v>
      </c>
      <c r="G47" s="13" t="str">
        <f>VLOOKUP(F47,DC_key!A:D,4,FALSE)</f>
        <v>WEO</v>
      </c>
      <c r="H47" s="13">
        <f>VLOOKUP(G47,DC_key!D:E,2,FALSE)</f>
        <v>6</v>
      </c>
      <c r="I47" s="13">
        <f t="shared" si="11"/>
        <v>48</v>
      </c>
      <c r="L47" s="16">
        <f t="shared" si="1"/>
        <v>43135</v>
      </c>
      <c r="M47" t="s">
        <v>1</v>
      </c>
      <c r="N47">
        <v>1</v>
      </c>
      <c r="O47" t="s">
        <v>17</v>
      </c>
      <c r="P47">
        <v>1</v>
      </c>
      <c r="Q47" t="str">
        <f t="shared" si="2"/>
        <v>T-2</v>
      </c>
      <c r="R47" s="12">
        <f t="shared" si="3"/>
        <v>9.5501902307067539</v>
      </c>
      <c r="S47">
        <f t="shared" si="4"/>
        <v>48</v>
      </c>
      <c r="T47">
        <f t="shared" si="5"/>
        <v>6</v>
      </c>
      <c r="U47" t="str">
        <f t="shared" si="6"/>
        <v>WEO</v>
      </c>
      <c r="V47">
        <v>2018</v>
      </c>
    </row>
    <row r="48" spans="2:22" x14ac:dyDescent="0.3">
      <c r="B48" s="13" t="s">
        <v>58</v>
      </c>
      <c r="C48" s="13">
        <v>2018</v>
      </c>
      <c r="D48" s="13" t="s">
        <v>11</v>
      </c>
      <c r="E48" s="13">
        <f>INDEX(CPP_template!$A$4:$M$150,MATCH(CPP_template_formulas!$B48,CPP_template!$A$4:$A$150,0),MATCH(CPP_template_formulas!$D48,CPP_template!$A$4:$M$4,0))</f>
        <v>11.25045971542505</v>
      </c>
      <c r="F48" s="13" t="str">
        <f t="shared" si="0"/>
        <v>WEO</v>
      </c>
      <c r="G48" s="13" t="str">
        <f>VLOOKUP(F48,DC_key!A:D,4,FALSE)</f>
        <v>WEO</v>
      </c>
      <c r="H48" s="13">
        <f>VLOOKUP(G48,DC_key!D:E,2,FALSE)</f>
        <v>6</v>
      </c>
      <c r="I48" s="13">
        <f t="shared" si="11"/>
        <v>24</v>
      </c>
      <c r="L48" s="16">
        <f t="shared" si="1"/>
        <v>43135</v>
      </c>
      <c r="M48" t="s">
        <v>1</v>
      </c>
      <c r="N48">
        <v>1</v>
      </c>
      <c r="O48" t="s">
        <v>17</v>
      </c>
      <c r="P48">
        <v>1</v>
      </c>
      <c r="Q48" t="str">
        <f t="shared" si="2"/>
        <v>T-1</v>
      </c>
      <c r="R48" s="12">
        <f t="shared" si="3"/>
        <v>11.25045971542505</v>
      </c>
      <c r="S48">
        <f t="shared" si="4"/>
        <v>24</v>
      </c>
      <c r="T48">
        <f t="shared" si="5"/>
        <v>6</v>
      </c>
      <c r="U48" t="str">
        <f t="shared" si="6"/>
        <v>WEO</v>
      </c>
      <c r="V48">
        <v>2018</v>
      </c>
    </row>
    <row r="49" spans="2:22" x14ac:dyDescent="0.3">
      <c r="B49" s="13" t="s">
        <v>58</v>
      </c>
      <c r="C49" s="13">
        <v>2018</v>
      </c>
      <c r="D49" s="13" t="s">
        <v>42</v>
      </c>
      <c r="E49" s="13">
        <f>INDEX(CPP_template!$A$4:$M$150,MATCH(CPP_template_formulas!$B49,CPP_template!$A$4:$A$150,0),MATCH(CPP_template_formulas!$D49,CPP_template!$A$4:$M$4,0))</f>
        <v>11.922677664481103</v>
      </c>
      <c r="F49" s="13" t="str">
        <f t="shared" si="0"/>
        <v>WEO</v>
      </c>
      <c r="G49" s="13" t="str">
        <f>VLOOKUP(F49,DC_key!A:D,4,FALSE)</f>
        <v>WEO</v>
      </c>
      <c r="H49" s="13">
        <f>VLOOKUP(G49,DC_key!D:E,2,FALSE)</f>
        <v>6</v>
      </c>
      <c r="I49" s="13">
        <v>0</v>
      </c>
      <c r="L49" s="16">
        <f t="shared" si="1"/>
        <v>43135</v>
      </c>
      <c r="M49" t="s">
        <v>1</v>
      </c>
      <c r="N49">
        <v>1</v>
      </c>
      <c r="O49" t="s">
        <v>17</v>
      </c>
      <c r="P49">
        <v>1</v>
      </c>
      <c r="Q49" t="str">
        <f t="shared" si="2"/>
        <v>T</v>
      </c>
      <c r="R49" s="12">
        <f t="shared" si="3"/>
        <v>11.922677664481103</v>
      </c>
      <c r="S49">
        <f t="shared" si="4"/>
        <v>0</v>
      </c>
      <c r="T49">
        <f t="shared" si="5"/>
        <v>6</v>
      </c>
      <c r="U49" t="str">
        <f t="shared" si="6"/>
        <v>WEO</v>
      </c>
      <c r="V49">
        <v>2018</v>
      </c>
    </row>
    <row r="50" spans="2:22" x14ac:dyDescent="0.3">
      <c r="B50" s="13" t="s">
        <v>61</v>
      </c>
      <c r="C50" s="13">
        <v>2018</v>
      </c>
      <c r="D50" s="13" t="s">
        <v>46</v>
      </c>
      <c r="E50" s="13">
        <f>INDEX(CPP_template!$A$4:$M$150,MATCH(CPP_template_formulas!$B50,CPP_template!$A$4:$A$150,0),MATCH(CPP_template_formulas!$D50,CPP_template!$A$4:$M$4,0))</f>
        <v>4.1555876778803649</v>
      </c>
      <c r="F50" s="13" t="str">
        <f t="shared" si="0"/>
        <v>OFC</v>
      </c>
      <c r="G50" s="13" t="str">
        <f>VLOOKUP(F50,DC_key!A:D,4,FALSE)</f>
        <v>OFC</v>
      </c>
      <c r="H50" s="13">
        <f>VLOOKUP(G50,DC_key!D:E,2,FALSE)</f>
        <v>1</v>
      </c>
      <c r="I50" s="13">
        <f t="shared" ref="I50:I85" si="18">24*11</f>
        <v>264</v>
      </c>
      <c r="L50" s="16">
        <f t="shared" si="1"/>
        <v>43135</v>
      </c>
      <c r="M50" t="s">
        <v>1</v>
      </c>
      <c r="N50">
        <v>1</v>
      </c>
      <c r="O50" t="s">
        <v>17</v>
      </c>
      <c r="P50">
        <v>1</v>
      </c>
      <c r="Q50" t="str">
        <f t="shared" si="2"/>
        <v>T-11</v>
      </c>
      <c r="R50" s="12">
        <f t="shared" si="3"/>
        <v>4.1555876778803649</v>
      </c>
      <c r="S50">
        <f t="shared" si="4"/>
        <v>264</v>
      </c>
      <c r="T50">
        <f t="shared" si="5"/>
        <v>1</v>
      </c>
      <c r="U50" t="str">
        <f t="shared" si="6"/>
        <v>OFC</v>
      </c>
      <c r="V50">
        <v>2018</v>
      </c>
    </row>
    <row r="51" spans="2:22" x14ac:dyDescent="0.3">
      <c r="B51" s="13" t="s">
        <v>61</v>
      </c>
      <c r="C51" s="13">
        <v>2018</v>
      </c>
      <c r="D51" s="13" t="s">
        <v>45</v>
      </c>
      <c r="E51" s="13">
        <f>INDEX(CPP_template!$A$4:$M$150,MATCH(CPP_template_formulas!$B51,CPP_template!$A$4:$A$150,0),MATCH(CPP_template_formulas!$D51,CPP_template!$A$4:$M$4,0))</f>
        <v>4.1866031398488994</v>
      </c>
      <c r="F51" s="13" t="str">
        <f t="shared" si="0"/>
        <v>OFC</v>
      </c>
      <c r="G51" s="13" t="str">
        <f>VLOOKUP(F51,DC_key!A:D,4,FALSE)</f>
        <v>OFC</v>
      </c>
      <c r="H51" s="13">
        <f>VLOOKUP(G51,DC_key!D:E,2,FALSE)</f>
        <v>1</v>
      </c>
      <c r="I51" s="13">
        <f t="shared" ref="I51:I85" si="19">24*10</f>
        <v>240</v>
      </c>
      <c r="L51" s="16">
        <f t="shared" si="1"/>
        <v>43135</v>
      </c>
      <c r="M51" t="s">
        <v>1</v>
      </c>
      <c r="N51">
        <v>1</v>
      </c>
      <c r="O51" t="s">
        <v>17</v>
      </c>
      <c r="P51">
        <v>1</v>
      </c>
      <c r="Q51" t="str">
        <f t="shared" si="2"/>
        <v>T-10</v>
      </c>
      <c r="R51" s="12">
        <f t="shared" si="3"/>
        <v>4.1866031398488994</v>
      </c>
      <c r="S51">
        <f t="shared" si="4"/>
        <v>240</v>
      </c>
      <c r="T51">
        <f t="shared" si="5"/>
        <v>1</v>
      </c>
      <c r="U51" t="str">
        <f t="shared" si="6"/>
        <v>OFC</v>
      </c>
      <c r="V51">
        <v>2018</v>
      </c>
    </row>
    <row r="52" spans="2:22" x14ac:dyDescent="0.3">
      <c r="B52" s="13" t="s">
        <v>61</v>
      </c>
      <c r="C52" s="13">
        <v>2018</v>
      </c>
      <c r="D52" s="13" t="s">
        <v>44</v>
      </c>
      <c r="E52" s="13">
        <f>INDEX(CPP_template!$A$4:$M$150,MATCH(CPP_template_formulas!$B52,CPP_template!$A$4:$A$150,0),MATCH(CPP_template_formulas!$D52,CPP_template!$A$4:$M$4,0))</f>
        <v>4.1047526972743338</v>
      </c>
      <c r="F52" s="13" t="str">
        <f t="shared" si="0"/>
        <v>OFC</v>
      </c>
      <c r="G52" s="13" t="str">
        <f>VLOOKUP(F52,DC_key!A:D,4,FALSE)</f>
        <v>OFC</v>
      </c>
      <c r="H52" s="13">
        <f>VLOOKUP(G52,DC_key!D:E,2,FALSE)</f>
        <v>1</v>
      </c>
      <c r="I52" s="13">
        <f t="shared" ref="I52:I85" si="20">24*RIGHT(D52,1)</f>
        <v>216</v>
      </c>
      <c r="L52" s="16">
        <f t="shared" si="1"/>
        <v>43135</v>
      </c>
      <c r="M52" t="s">
        <v>1</v>
      </c>
      <c r="N52">
        <v>1</v>
      </c>
      <c r="O52" t="s">
        <v>17</v>
      </c>
      <c r="P52">
        <v>1</v>
      </c>
      <c r="Q52" t="str">
        <f t="shared" si="2"/>
        <v>T-9</v>
      </c>
      <c r="R52" s="12">
        <f t="shared" si="3"/>
        <v>4.1047526972743338</v>
      </c>
      <c r="S52">
        <f t="shared" si="4"/>
        <v>216</v>
      </c>
      <c r="T52">
        <f t="shared" si="5"/>
        <v>1</v>
      </c>
      <c r="U52" t="str">
        <f t="shared" si="6"/>
        <v>OFC</v>
      </c>
      <c r="V52">
        <v>2018</v>
      </c>
    </row>
    <row r="53" spans="2:22" x14ac:dyDescent="0.3">
      <c r="B53" s="13" t="s">
        <v>61</v>
      </c>
      <c r="C53" s="13">
        <v>2018</v>
      </c>
      <c r="D53" s="13" t="s">
        <v>43</v>
      </c>
      <c r="E53" s="13">
        <f>INDEX(CPP_template!$A$4:$M$150,MATCH(CPP_template_formulas!$B53,CPP_template!$A$4:$A$150,0),MATCH(CPP_template_formulas!$D53,CPP_template!$A$4:$M$4,0))</f>
        <v>4.1267061575813075</v>
      </c>
      <c r="F53" s="13" t="str">
        <f t="shared" si="0"/>
        <v>OFC</v>
      </c>
      <c r="G53" s="13" t="str">
        <f>VLOOKUP(F53,DC_key!A:D,4,FALSE)</f>
        <v>OFC</v>
      </c>
      <c r="H53" s="13">
        <f>VLOOKUP(G53,DC_key!D:E,2,FALSE)</f>
        <v>1</v>
      </c>
      <c r="I53" s="13">
        <f t="shared" si="11"/>
        <v>192</v>
      </c>
      <c r="L53" s="16">
        <f t="shared" si="1"/>
        <v>43135</v>
      </c>
      <c r="M53" t="s">
        <v>1</v>
      </c>
      <c r="N53">
        <v>1</v>
      </c>
      <c r="O53" t="s">
        <v>17</v>
      </c>
      <c r="P53">
        <v>1</v>
      </c>
      <c r="Q53" t="str">
        <f t="shared" si="2"/>
        <v>T-8</v>
      </c>
      <c r="R53" s="12">
        <f t="shared" si="3"/>
        <v>4.1267061575813075</v>
      </c>
      <c r="S53">
        <f t="shared" si="4"/>
        <v>192</v>
      </c>
      <c r="T53">
        <f t="shared" si="5"/>
        <v>1</v>
      </c>
      <c r="U53" t="str">
        <f t="shared" si="6"/>
        <v>OFC</v>
      </c>
      <c r="V53">
        <v>2018</v>
      </c>
    </row>
    <row r="54" spans="2:22" x14ac:dyDescent="0.3">
      <c r="B54" s="13" t="s">
        <v>61</v>
      </c>
      <c r="C54" s="13">
        <v>2018</v>
      </c>
      <c r="D54" s="13" t="s">
        <v>5</v>
      </c>
      <c r="E54" s="13">
        <f>INDEX(CPP_template!$A$4:$M$150,MATCH(CPP_template_formulas!$B54,CPP_template!$A$4:$A$150,0),MATCH(CPP_template_formulas!$D54,CPP_template!$A$4:$M$4,0))</f>
        <v>4.298672479831124</v>
      </c>
      <c r="F54" s="13" t="str">
        <f t="shared" si="0"/>
        <v>OFC</v>
      </c>
      <c r="G54" s="13" t="str">
        <f>VLOOKUP(F54,DC_key!A:D,4,FALSE)</f>
        <v>OFC</v>
      </c>
      <c r="H54" s="13">
        <f>VLOOKUP(G54,DC_key!D:E,2,FALSE)</f>
        <v>1</v>
      </c>
      <c r="I54" s="13">
        <f t="shared" si="11"/>
        <v>168</v>
      </c>
      <c r="L54" s="16">
        <f t="shared" si="1"/>
        <v>43135</v>
      </c>
      <c r="M54" t="s">
        <v>1</v>
      </c>
      <c r="N54">
        <v>1</v>
      </c>
      <c r="O54" t="s">
        <v>17</v>
      </c>
      <c r="P54">
        <v>1</v>
      </c>
      <c r="Q54" t="str">
        <f t="shared" si="2"/>
        <v>T-7</v>
      </c>
      <c r="R54" s="12">
        <f t="shared" si="3"/>
        <v>4.298672479831124</v>
      </c>
      <c r="S54">
        <f t="shared" si="4"/>
        <v>168</v>
      </c>
      <c r="T54">
        <f t="shared" si="5"/>
        <v>1</v>
      </c>
      <c r="U54" t="str">
        <f t="shared" si="6"/>
        <v>OFC</v>
      </c>
      <c r="V54">
        <v>2018</v>
      </c>
    </row>
    <row r="55" spans="2:22" x14ac:dyDescent="0.3">
      <c r="B55" s="13" t="s">
        <v>61</v>
      </c>
      <c r="C55" s="13">
        <v>2018</v>
      </c>
      <c r="D55" s="13" t="s">
        <v>6</v>
      </c>
      <c r="E55" s="13">
        <f>INDEX(CPP_template!$A$4:$M$150,MATCH(CPP_template_formulas!$B55,CPP_template!$A$4:$A$150,0),MATCH(CPP_template_formulas!$D55,CPP_template!$A$4:$M$4,0))</f>
        <v>4.5316741930464621</v>
      </c>
      <c r="F55" s="13" t="str">
        <f t="shared" si="0"/>
        <v>OFC</v>
      </c>
      <c r="G55" s="13" t="str">
        <f>VLOOKUP(F55,DC_key!A:D,4,FALSE)</f>
        <v>OFC</v>
      </c>
      <c r="H55" s="13">
        <f>VLOOKUP(G55,DC_key!D:E,2,FALSE)</f>
        <v>1</v>
      </c>
      <c r="I55" s="13">
        <f t="shared" si="11"/>
        <v>144</v>
      </c>
      <c r="L55" s="16">
        <f t="shared" si="1"/>
        <v>43135</v>
      </c>
      <c r="M55" t="s">
        <v>1</v>
      </c>
      <c r="N55">
        <v>1</v>
      </c>
      <c r="O55" t="s">
        <v>17</v>
      </c>
      <c r="P55">
        <v>1</v>
      </c>
      <c r="Q55" t="str">
        <f t="shared" si="2"/>
        <v>T-6</v>
      </c>
      <c r="R55" s="12">
        <f t="shared" si="3"/>
        <v>4.5316741930464621</v>
      </c>
      <c r="S55">
        <f t="shared" si="4"/>
        <v>144</v>
      </c>
      <c r="T55">
        <f t="shared" si="5"/>
        <v>1</v>
      </c>
      <c r="U55" t="str">
        <f t="shared" si="6"/>
        <v>OFC</v>
      </c>
      <c r="V55">
        <v>2018</v>
      </c>
    </row>
    <row r="56" spans="2:22" x14ac:dyDescent="0.3">
      <c r="B56" s="13" t="s">
        <v>61</v>
      </c>
      <c r="C56" s="13">
        <v>2018</v>
      </c>
      <c r="D56" s="13" t="s">
        <v>7</v>
      </c>
      <c r="E56" s="13">
        <f>INDEX(CPP_template!$A$4:$M$150,MATCH(CPP_template_formulas!$B56,CPP_template!$A$4:$A$150,0),MATCH(CPP_template_formulas!$D56,CPP_template!$A$4:$M$4,0))</f>
        <v>5.1498704273123845</v>
      </c>
      <c r="F56" s="13" t="str">
        <f t="shared" si="0"/>
        <v>OFC</v>
      </c>
      <c r="G56" s="13" t="str">
        <f>VLOOKUP(F56,DC_key!A:D,4,FALSE)</f>
        <v>OFC</v>
      </c>
      <c r="H56" s="13">
        <f>VLOOKUP(G56,DC_key!D:E,2,FALSE)</f>
        <v>1</v>
      </c>
      <c r="I56" s="13">
        <f t="shared" si="11"/>
        <v>120</v>
      </c>
      <c r="L56" s="16">
        <f t="shared" si="1"/>
        <v>43135</v>
      </c>
      <c r="M56" t="s">
        <v>1</v>
      </c>
      <c r="N56">
        <v>1</v>
      </c>
      <c r="O56" t="s">
        <v>17</v>
      </c>
      <c r="P56">
        <v>1</v>
      </c>
      <c r="Q56" t="str">
        <f t="shared" si="2"/>
        <v>T-5</v>
      </c>
      <c r="R56" s="12">
        <f t="shared" si="3"/>
        <v>5.1498704273123845</v>
      </c>
      <c r="S56">
        <f t="shared" si="4"/>
        <v>120</v>
      </c>
      <c r="T56">
        <f t="shared" si="5"/>
        <v>1</v>
      </c>
      <c r="U56" t="str">
        <f t="shared" si="6"/>
        <v>OFC</v>
      </c>
      <c r="V56">
        <v>2018</v>
      </c>
    </row>
    <row r="57" spans="2:22" x14ac:dyDescent="0.3">
      <c r="B57" s="13" t="s">
        <v>61</v>
      </c>
      <c r="C57" s="13">
        <v>2018</v>
      </c>
      <c r="D57" s="13" t="s">
        <v>8</v>
      </c>
      <c r="E57" s="13">
        <f>INDEX(CPP_template!$A$4:$M$150,MATCH(CPP_template_formulas!$B57,CPP_template!$A$4:$A$150,0),MATCH(CPP_template_formulas!$D57,CPP_template!$A$4:$M$4,0))</f>
        <v>5.2605807475124049</v>
      </c>
      <c r="F57" s="13" t="str">
        <f t="shared" si="0"/>
        <v>OFC</v>
      </c>
      <c r="G57" s="13" t="str">
        <f>VLOOKUP(F57,DC_key!A:D,4,FALSE)</f>
        <v>OFC</v>
      </c>
      <c r="H57" s="13">
        <f>VLOOKUP(G57,DC_key!D:E,2,FALSE)</f>
        <v>1</v>
      </c>
      <c r="I57" s="13">
        <f t="shared" si="11"/>
        <v>96</v>
      </c>
      <c r="L57" s="16">
        <f t="shared" si="1"/>
        <v>43135</v>
      </c>
      <c r="M57" t="s">
        <v>1</v>
      </c>
      <c r="N57">
        <v>1</v>
      </c>
      <c r="O57" t="s">
        <v>17</v>
      </c>
      <c r="P57">
        <v>1</v>
      </c>
      <c r="Q57" t="str">
        <f t="shared" si="2"/>
        <v>T-4</v>
      </c>
      <c r="R57" s="12">
        <f t="shared" si="3"/>
        <v>5.2605807475124049</v>
      </c>
      <c r="S57">
        <f t="shared" si="4"/>
        <v>96</v>
      </c>
      <c r="T57">
        <f t="shared" si="5"/>
        <v>1</v>
      </c>
      <c r="U57" t="str">
        <f t="shared" si="6"/>
        <v>OFC</v>
      </c>
      <c r="V57">
        <v>2018</v>
      </c>
    </row>
    <row r="58" spans="2:22" x14ac:dyDescent="0.3">
      <c r="B58" s="13" t="s">
        <v>61</v>
      </c>
      <c r="C58" s="13">
        <v>2018</v>
      </c>
      <c r="D58" s="13" t="s">
        <v>9</v>
      </c>
      <c r="E58" s="13">
        <f>INDEX(CPP_template!$A$4:$M$150,MATCH(CPP_template_formulas!$B58,CPP_template!$A$4:$A$150,0),MATCH(CPP_template_formulas!$D58,CPP_template!$A$4:$M$4,0))</f>
        <v>5.8593665075640677</v>
      </c>
      <c r="F58" s="13" t="str">
        <f t="shared" si="0"/>
        <v>OFC</v>
      </c>
      <c r="G58" s="13" t="str">
        <f>VLOOKUP(F58,DC_key!A:D,4,FALSE)</f>
        <v>OFC</v>
      </c>
      <c r="H58" s="13">
        <f>VLOOKUP(G58,DC_key!D:E,2,FALSE)</f>
        <v>1</v>
      </c>
      <c r="I58" s="13">
        <f t="shared" si="11"/>
        <v>72</v>
      </c>
      <c r="L58" s="16">
        <f t="shared" si="1"/>
        <v>43135</v>
      </c>
      <c r="M58" t="s">
        <v>1</v>
      </c>
      <c r="N58">
        <v>1</v>
      </c>
      <c r="O58" t="s">
        <v>17</v>
      </c>
      <c r="P58">
        <v>1</v>
      </c>
      <c r="Q58" t="str">
        <f t="shared" si="2"/>
        <v>T-3</v>
      </c>
      <c r="R58" s="12">
        <f t="shared" si="3"/>
        <v>5.8593665075640677</v>
      </c>
      <c r="S58">
        <f t="shared" si="4"/>
        <v>72</v>
      </c>
      <c r="T58">
        <f t="shared" si="5"/>
        <v>1</v>
      </c>
      <c r="U58" t="str">
        <f t="shared" si="6"/>
        <v>OFC</v>
      </c>
      <c r="V58">
        <v>2018</v>
      </c>
    </row>
    <row r="59" spans="2:22" x14ac:dyDescent="0.3">
      <c r="B59" s="13" t="s">
        <v>61</v>
      </c>
      <c r="C59" s="13">
        <v>2018</v>
      </c>
      <c r="D59" s="13" t="s">
        <v>10</v>
      </c>
      <c r="E59" s="13">
        <f>INDEX(CPP_template!$A$4:$M$150,MATCH(CPP_template_formulas!$B59,CPP_template!$A$4:$A$150,0),MATCH(CPP_template_formulas!$D59,CPP_template!$A$4:$M$4,0))</f>
        <v>7.508167335843118</v>
      </c>
      <c r="F59" s="13" t="str">
        <f t="shared" si="0"/>
        <v>OFC</v>
      </c>
      <c r="G59" s="13" t="str">
        <f>VLOOKUP(F59,DC_key!A:D,4,FALSE)</f>
        <v>OFC</v>
      </c>
      <c r="H59" s="13">
        <f>VLOOKUP(G59,DC_key!D:E,2,FALSE)</f>
        <v>1</v>
      </c>
      <c r="I59" s="13">
        <f t="shared" si="11"/>
        <v>48</v>
      </c>
      <c r="L59" s="16">
        <f t="shared" si="1"/>
        <v>43135</v>
      </c>
      <c r="M59" t="s">
        <v>1</v>
      </c>
      <c r="N59">
        <v>1</v>
      </c>
      <c r="O59" t="s">
        <v>17</v>
      </c>
      <c r="P59">
        <v>1</v>
      </c>
      <c r="Q59" t="str">
        <f t="shared" si="2"/>
        <v>T-2</v>
      </c>
      <c r="R59" s="12">
        <f t="shared" si="3"/>
        <v>7.508167335843118</v>
      </c>
      <c r="S59">
        <f t="shared" si="4"/>
        <v>48</v>
      </c>
      <c r="T59">
        <f t="shared" si="5"/>
        <v>1</v>
      </c>
      <c r="U59" t="str">
        <f t="shared" si="6"/>
        <v>OFC</v>
      </c>
      <c r="V59">
        <v>2018</v>
      </c>
    </row>
    <row r="60" spans="2:22" x14ac:dyDescent="0.3">
      <c r="B60" s="13" t="s">
        <v>61</v>
      </c>
      <c r="C60" s="13">
        <v>2018</v>
      </c>
      <c r="D60" s="13" t="s">
        <v>11</v>
      </c>
      <c r="E60" s="13">
        <f>INDEX(CPP_template!$A$4:$M$150,MATCH(CPP_template_formulas!$B60,CPP_template!$A$4:$A$150,0),MATCH(CPP_template_formulas!$D60,CPP_template!$A$4:$M$4,0))</f>
        <v>12.123656776218718</v>
      </c>
      <c r="F60" s="13" t="str">
        <f t="shared" si="0"/>
        <v>OFC</v>
      </c>
      <c r="G60" s="13" t="str">
        <f>VLOOKUP(F60,DC_key!A:D,4,FALSE)</f>
        <v>OFC</v>
      </c>
      <c r="H60" s="13">
        <f>VLOOKUP(G60,DC_key!D:E,2,FALSE)</f>
        <v>1</v>
      </c>
      <c r="I60" s="13">
        <f t="shared" si="11"/>
        <v>24</v>
      </c>
      <c r="L60" s="16">
        <f t="shared" si="1"/>
        <v>43135</v>
      </c>
      <c r="M60" t="s">
        <v>1</v>
      </c>
      <c r="N60">
        <v>1</v>
      </c>
      <c r="O60" t="s">
        <v>17</v>
      </c>
      <c r="P60">
        <v>1</v>
      </c>
      <c r="Q60" t="str">
        <f t="shared" si="2"/>
        <v>T-1</v>
      </c>
      <c r="R60" s="12">
        <f t="shared" si="3"/>
        <v>12.123656776218718</v>
      </c>
      <c r="S60">
        <f t="shared" si="4"/>
        <v>24</v>
      </c>
      <c r="T60">
        <f t="shared" si="5"/>
        <v>1</v>
      </c>
      <c r="U60" t="str">
        <f t="shared" si="6"/>
        <v>OFC</v>
      </c>
      <c r="V60">
        <v>2018</v>
      </c>
    </row>
    <row r="61" spans="2:22" x14ac:dyDescent="0.3">
      <c r="B61" s="13" t="s">
        <v>61</v>
      </c>
      <c r="C61" s="13">
        <v>2018</v>
      </c>
      <c r="D61" s="13" t="s">
        <v>42</v>
      </c>
      <c r="E61" s="13">
        <f>INDEX(CPP_template!$A$4:$M$150,MATCH(CPP_template_formulas!$B61,CPP_template!$A$4:$A$150,0),MATCH(CPP_template_formulas!$D61,CPP_template!$A$4:$M$4,0))</f>
        <v>12.183864764756876</v>
      </c>
      <c r="F61" s="13" t="str">
        <f t="shared" si="0"/>
        <v>OFC</v>
      </c>
      <c r="G61" s="13" t="str">
        <f>VLOOKUP(F61,DC_key!A:D,4,FALSE)</f>
        <v>OFC</v>
      </c>
      <c r="H61" s="13">
        <f>VLOOKUP(G61,DC_key!D:E,2,FALSE)</f>
        <v>1</v>
      </c>
      <c r="I61" s="13">
        <v>0</v>
      </c>
      <c r="L61" s="16">
        <f t="shared" si="1"/>
        <v>43135</v>
      </c>
      <c r="M61" t="s">
        <v>1</v>
      </c>
      <c r="N61">
        <v>1</v>
      </c>
      <c r="O61" t="s">
        <v>17</v>
      </c>
      <c r="P61">
        <v>1</v>
      </c>
      <c r="Q61" t="str">
        <f t="shared" si="2"/>
        <v>T</v>
      </c>
      <c r="R61" s="12">
        <f t="shared" si="3"/>
        <v>12.183864764756876</v>
      </c>
      <c r="S61">
        <f t="shared" si="4"/>
        <v>0</v>
      </c>
      <c r="T61">
        <f t="shared" si="5"/>
        <v>1</v>
      </c>
      <c r="U61" t="str">
        <f t="shared" si="6"/>
        <v>OFC</v>
      </c>
      <c r="V61">
        <v>2018</v>
      </c>
    </row>
    <row r="62" spans="2:22" x14ac:dyDescent="0.3">
      <c r="B62" s="13" t="s">
        <v>63</v>
      </c>
      <c r="C62" s="13">
        <v>2018</v>
      </c>
      <c r="D62" s="13" t="s">
        <v>46</v>
      </c>
      <c r="E62" s="13">
        <f>INDEX(CPP_template!$A$4:$M$150,MATCH(CPP_template_formulas!$B62,CPP_template!$A$4:$A$150,0),MATCH(CPP_template_formulas!$D62,CPP_template!$A$4:$M$4,0))</f>
        <v>4.1649684139668954</v>
      </c>
      <c r="F62" s="13" t="str">
        <f t="shared" si="0"/>
        <v>WFC</v>
      </c>
      <c r="G62" s="13" t="str">
        <f>VLOOKUP(F62,DC_key!A:D,4,FALSE)</f>
        <v>WFC</v>
      </c>
      <c r="H62" s="13">
        <f>VLOOKUP(G62,DC_key!D:E,2,FALSE)</f>
        <v>3</v>
      </c>
      <c r="I62" s="13">
        <f t="shared" ref="I62:I85" si="21">24*11</f>
        <v>264</v>
      </c>
      <c r="L62" s="16">
        <f t="shared" si="1"/>
        <v>43135</v>
      </c>
      <c r="M62" t="s">
        <v>1</v>
      </c>
      <c r="N62">
        <v>1</v>
      </c>
      <c r="O62" t="s">
        <v>17</v>
      </c>
      <c r="P62">
        <v>1</v>
      </c>
      <c r="Q62" t="str">
        <f t="shared" si="2"/>
        <v>T-11</v>
      </c>
      <c r="R62" s="12">
        <f t="shared" si="3"/>
        <v>4.1649684139668954</v>
      </c>
      <c r="S62">
        <f t="shared" si="4"/>
        <v>264</v>
      </c>
      <c r="T62">
        <f t="shared" si="5"/>
        <v>3</v>
      </c>
      <c r="U62" t="str">
        <f t="shared" si="6"/>
        <v>WFC</v>
      </c>
      <c r="V62">
        <v>2018</v>
      </c>
    </row>
    <row r="63" spans="2:22" x14ac:dyDescent="0.3">
      <c r="B63" s="13" t="s">
        <v>63</v>
      </c>
      <c r="C63" s="13">
        <v>2018</v>
      </c>
      <c r="D63" s="13" t="s">
        <v>45</v>
      </c>
      <c r="E63" s="13">
        <f>INDEX(CPP_template!$A$4:$M$150,MATCH(CPP_template_formulas!$B63,CPP_template!$A$4:$A$150,0),MATCH(CPP_template_formulas!$D63,CPP_template!$A$4:$M$4,0))</f>
        <v>4.4790149388648359</v>
      </c>
      <c r="F63" s="13" t="str">
        <f t="shared" si="0"/>
        <v>WFC</v>
      </c>
      <c r="G63" s="13" t="str">
        <f>VLOOKUP(F63,DC_key!A:D,4,FALSE)</f>
        <v>WFC</v>
      </c>
      <c r="H63" s="13">
        <f>VLOOKUP(G63,DC_key!D:E,2,FALSE)</f>
        <v>3</v>
      </c>
      <c r="I63" s="13">
        <f t="shared" ref="I63:I85" si="22">24*10</f>
        <v>240</v>
      </c>
      <c r="L63" s="16">
        <f t="shared" si="1"/>
        <v>43135</v>
      </c>
      <c r="M63" t="s">
        <v>1</v>
      </c>
      <c r="N63">
        <v>1</v>
      </c>
      <c r="O63" t="s">
        <v>17</v>
      </c>
      <c r="P63">
        <v>1</v>
      </c>
      <c r="Q63" t="str">
        <f t="shared" si="2"/>
        <v>T-10</v>
      </c>
      <c r="R63" s="12">
        <f t="shared" si="3"/>
        <v>4.4790149388648359</v>
      </c>
      <c r="S63">
        <f t="shared" si="4"/>
        <v>240</v>
      </c>
      <c r="T63">
        <f t="shared" si="5"/>
        <v>3</v>
      </c>
      <c r="U63" t="str">
        <f t="shared" si="6"/>
        <v>WFC</v>
      </c>
      <c r="V63">
        <v>2018</v>
      </c>
    </row>
    <row r="64" spans="2:22" x14ac:dyDescent="0.3">
      <c r="B64" s="13" t="s">
        <v>63</v>
      </c>
      <c r="C64" s="13">
        <v>2018</v>
      </c>
      <c r="D64" s="13" t="s">
        <v>44</v>
      </c>
      <c r="E64" s="13">
        <f>INDEX(CPP_template!$A$4:$M$150,MATCH(CPP_template_formulas!$B64,CPP_template!$A$4:$A$150,0),MATCH(CPP_template_formulas!$D64,CPP_template!$A$4:$M$4,0))</f>
        <v>4.3285701461739228</v>
      </c>
      <c r="F64" s="13" t="str">
        <f t="shared" si="0"/>
        <v>WFC</v>
      </c>
      <c r="G64" s="13" t="str">
        <f>VLOOKUP(F64,DC_key!A:D,4,FALSE)</f>
        <v>WFC</v>
      </c>
      <c r="H64" s="13">
        <f>VLOOKUP(G64,DC_key!D:E,2,FALSE)</f>
        <v>3</v>
      </c>
      <c r="I64" s="13">
        <f t="shared" ref="I64:I85" si="23">24*RIGHT(D64,1)</f>
        <v>216</v>
      </c>
      <c r="L64" s="16">
        <f t="shared" si="1"/>
        <v>43135</v>
      </c>
      <c r="M64" t="s">
        <v>1</v>
      </c>
      <c r="N64">
        <v>1</v>
      </c>
      <c r="O64" t="s">
        <v>17</v>
      </c>
      <c r="P64">
        <v>1</v>
      </c>
      <c r="Q64" t="str">
        <f t="shared" si="2"/>
        <v>T-9</v>
      </c>
      <c r="R64" s="12">
        <f t="shared" si="3"/>
        <v>4.3285701461739228</v>
      </c>
      <c r="S64">
        <f t="shared" si="4"/>
        <v>216</v>
      </c>
      <c r="T64">
        <f t="shared" si="5"/>
        <v>3</v>
      </c>
      <c r="U64" t="str">
        <f t="shared" si="6"/>
        <v>WFC</v>
      </c>
      <c r="V64">
        <v>2018</v>
      </c>
    </row>
    <row r="65" spans="2:22" x14ac:dyDescent="0.3">
      <c r="B65" s="13" t="s">
        <v>63</v>
      </c>
      <c r="C65" s="13">
        <v>2018</v>
      </c>
      <c r="D65" s="13" t="s">
        <v>43</v>
      </c>
      <c r="E65" s="13">
        <f>INDEX(CPP_template!$A$4:$M$150,MATCH(CPP_template_formulas!$B65,CPP_template!$A$4:$A$150,0),MATCH(CPP_template_formulas!$D65,CPP_template!$A$4:$M$4,0))</f>
        <v>4.4586870814487574</v>
      </c>
      <c r="F65" s="13" t="str">
        <f t="shared" si="0"/>
        <v>WFC</v>
      </c>
      <c r="G65" s="13" t="str">
        <f>VLOOKUP(F65,DC_key!A:D,4,FALSE)</f>
        <v>WFC</v>
      </c>
      <c r="H65" s="13">
        <f>VLOOKUP(G65,DC_key!D:E,2,FALSE)</f>
        <v>3</v>
      </c>
      <c r="I65" s="13">
        <f t="shared" si="11"/>
        <v>192</v>
      </c>
      <c r="L65" s="16">
        <f t="shared" si="1"/>
        <v>43135</v>
      </c>
      <c r="M65" t="s">
        <v>1</v>
      </c>
      <c r="N65">
        <v>1</v>
      </c>
      <c r="O65" t="s">
        <v>17</v>
      </c>
      <c r="P65">
        <v>1</v>
      </c>
      <c r="Q65" t="str">
        <f t="shared" si="2"/>
        <v>T-8</v>
      </c>
      <c r="R65" s="12">
        <f t="shared" si="3"/>
        <v>4.4586870814487574</v>
      </c>
      <c r="S65">
        <f t="shared" si="4"/>
        <v>192</v>
      </c>
      <c r="T65">
        <f t="shared" si="5"/>
        <v>3</v>
      </c>
      <c r="U65" t="str">
        <f t="shared" si="6"/>
        <v>WFC</v>
      </c>
      <c r="V65">
        <v>2018</v>
      </c>
    </row>
    <row r="66" spans="2:22" x14ac:dyDescent="0.3">
      <c r="B66" s="13" t="s">
        <v>63</v>
      </c>
      <c r="C66" s="13">
        <v>2018</v>
      </c>
      <c r="D66" s="13" t="s">
        <v>5</v>
      </c>
      <c r="E66" s="13">
        <f>INDEX(CPP_template!$A$4:$M$150,MATCH(CPP_template_formulas!$B66,CPP_template!$A$4:$A$150,0),MATCH(CPP_template_formulas!$D66,CPP_template!$A$4:$M$4,0))</f>
        <v>4.7404159613927401</v>
      </c>
      <c r="F66" s="13" t="str">
        <f t="shared" si="0"/>
        <v>WFC</v>
      </c>
      <c r="G66" s="13" t="str">
        <f>VLOOKUP(F66,DC_key!A:D,4,FALSE)</f>
        <v>WFC</v>
      </c>
      <c r="H66" s="13">
        <f>VLOOKUP(G66,DC_key!D:E,2,FALSE)</f>
        <v>3</v>
      </c>
      <c r="I66" s="13">
        <f t="shared" si="11"/>
        <v>168</v>
      </c>
      <c r="L66" s="16">
        <f t="shared" si="1"/>
        <v>43135</v>
      </c>
      <c r="M66" t="s">
        <v>1</v>
      </c>
      <c r="N66">
        <v>1</v>
      </c>
      <c r="O66" t="s">
        <v>17</v>
      </c>
      <c r="P66">
        <v>1</v>
      </c>
      <c r="Q66" t="str">
        <f t="shared" si="2"/>
        <v>T-7</v>
      </c>
      <c r="R66" s="12">
        <f t="shared" si="3"/>
        <v>4.7404159613927401</v>
      </c>
      <c r="S66">
        <f t="shared" si="4"/>
        <v>168</v>
      </c>
      <c r="T66">
        <f t="shared" si="5"/>
        <v>3</v>
      </c>
      <c r="U66" t="str">
        <f t="shared" si="6"/>
        <v>WFC</v>
      </c>
      <c r="V66">
        <v>2018</v>
      </c>
    </row>
    <row r="67" spans="2:22" x14ac:dyDescent="0.3">
      <c r="B67" s="13" t="s">
        <v>63</v>
      </c>
      <c r="C67" s="13">
        <v>2018</v>
      </c>
      <c r="D67" s="13" t="s">
        <v>6</v>
      </c>
      <c r="E67" s="13">
        <f>INDEX(CPP_template!$A$4:$M$150,MATCH(CPP_template_formulas!$B67,CPP_template!$A$4:$A$150,0),MATCH(CPP_template_formulas!$D67,CPP_template!$A$4:$M$4,0))</f>
        <v>5.8947905939504128</v>
      </c>
      <c r="F67" s="13" t="str">
        <f t="shared" ref="F67:F73" si="24">LEFT(B67,3)</f>
        <v>WFC</v>
      </c>
      <c r="G67" s="13" t="str">
        <f>VLOOKUP(F67,DC_key!A:D,4,FALSE)</f>
        <v>WFC</v>
      </c>
      <c r="H67" s="13">
        <f>VLOOKUP(G67,DC_key!D:E,2,FALSE)</f>
        <v>3</v>
      </c>
      <c r="I67" s="13">
        <f t="shared" si="11"/>
        <v>144</v>
      </c>
      <c r="L67" s="16">
        <f t="shared" ref="L67:L130" si="25">VLOOKUP(C67,Z:AA,2,FALSE)</f>
        <v>43135</v>
      </c>
      <c r="M67" t="s">
        <v>1</v>
      </c>
      <c r="N67">
        <v>1</v>
      </c>
      <c r="O67" t="s">
        <v>17</v>
      </c>
      <c r="P67">
        <v>1</v>
      </c>
      <c r="Q67" t="str">
        <f t="shared" ref="Q67:Q130" si="26">D67</f>
        <v>T-6</v>
      </c>
      <c r="R67" s="12">
        <f t="shared" ref="R67:R130" si="27">E67</f>
        <v>5.8947905939504128</v>
      </c>
      <c r="S67">
        <f t="shared" ref="S67:S130" si="28">I67</f>
        <v>144</v>
      </c>
      <c r="T67">
        <f t="shared" ref="T67:T130" si="29">H67</f>
        <v>3</v>
      </c>
      <c r="U67" t="str">
        <f t="shared" ref="U67:U130" si="30">G67</f>
        <v>WFC</v>
      </c>
      <c r="V67">
        <v>2018</v>
      </c>
    </row>
    <row r="68" spans="2:22" x14ac:dyDescent="0.3">
      <c r="B68" s="13" t="s">
        <v>63</v>
      </c>
      <c r="C68" s="13">
        <v>2018</v>
      </c>
      <c r="D68" s="13" t="s">
        <v>7</v>
      </c>
      <c r="E68" s="13">
        <f>INDEX(CPP_template!$A$4:$M$150,MATCH(CPP_template_formulas!$B68,CPP_template!$A$4:$A$150,0),MATCH(CPP_template_formulas!$D68,CPP_template!$A$4:$M$4,0))</f>
        <v>6.6089170151572931</v>
      </c>
      <c r="F68" s="13" t="str">
        <f t="shared" si="24"/>
        <v>WFC</v>
      </c>
      <c r="G68" s="13" t="str">
        <f>VLOOKUP(F68,DC_key!A:D,4,FALSE)</f>
        <v>WFC</v>
      </c>
      <c r="H68" s="13">
        <f>VLOOKUP(G68,DC_key!D:E,2,FALSE)</f>
        <v>3</v>
      </c>
      <c r="I68" s="13">
        <f t="shared" si="11"/>
        <v>120</v>
      </c>
      <c r="L68" s="16">
        <f t="shared" si="25"/>
        <v>43135</v>
      </c>
      <c r="M68" t="s">
        <v>1</v>
      </c>
      <c r="N68">
        <v>1</v>
      </c>
      <c r="O68" t="s">
        <v>17</v>
      </c>
      <c r="P68">
        <v>1</v>
      </c>
      <c r="Q68" t="str">
        <f t="shared" si="26"/>
        <v>T-5</v>
      </c>
      <c r="R68" s="12">
        <f t="shared" si="27"/>
        <v>6.6089170151572931</v>
      </c>
      <c r="S68">
        <f t="shared" si="28"/>
        <v>120</v>
      </c>
      <c r="T68">
        <f t="shared" si="29"/>
        <v>3</v>
      </c>
      <c r="U68" t="str">
        <f t="shared" si="30"/>
        <v>WFC</v>
      </c>
      <c r="V68">
        <v>2018</v>
      </c>
    </row>
    <row r="69" spans="2:22" x14ac:dyDescent="0.3">
      <c r="B69" s="13" t="s">
        <v>63</v>
      </c>
      <c r="C69" s="13">
        <v>2018</v>
      </c>
      <c r="D69" s="13" t="s">
        <v>8</v>
      </c>
      <c r="E69" s="13">
        <f>INDEX(CPP_template!$A$4:$M$150,MATCH(CPP_template_formulas!$B69,CPP_template!$A$4:$A$150,0),MATCH(CPP_template_formulas!$D69,CPP_template!$A$4:$M$4,0))</f>
        <v>6.9983532402486617</v>
      </c>
      <c r="F69" s="13" t="str">
        <f t="shared" si="24"/>
        <v>WFC</v>
      </c>
      <c r="G69" s="13" t="str">
        <f>VLOOKUP(F69,DC_key!A:D,4,FALSE)</f>
        <v>WFC</v>
      </c>
      <c r="H69" s="13">
        <f>VLOOKUP(G69,DC_key!D:E,2,FALSE)</f>
        <v>3</v>
      </c>
      <c r="I69" s="13">
        <f t="shared" si="11"/>
        <v>96</v>
      </c>
      <c r="L69" s="16">
        <f t="shared" si="25"/>
        <v>43135</v>
      </c>
      <c r="M69" t="s">
        <v>1</v>
      </c>
      <c r="N69">
        <v>1</v>
      </c>
      <c r="O69" t="s">
        <v>17</v>
      </c>
      <c r="P69">
        <v>1</v>
      </c>
      <c r="Q69" t="str">
        <f t="shared" si="26"/>
        <v>T-4</v>
      </c>
      <c r="R69" s="12">
        <f t="shared" si="27"/>
        <v>6.9983532402486617</v>
      </c>
      <c r="S69">
        <f t="shared" si="28"/>
        <v>96</v>
      </c>
      <c r="T69">
        <f t="shared" si="29"/>
        <v>3</v>
      </c>
      <c r="U69" t="str">
        <f t="shared" si="30"/>
        <v>WFC</v>
      </c>
      <c r="V69">
        <v>2018</v>
      </c>
    </row>
    <row r="70" spans="2:22" x14ac:dyDescent="0.3">
      <c r="B70" s="13" t="s">
        <v>63</v>
      </c>
      <c r="C70" s="13">
        <v>2018</v>
      </c>
      <c r="D70" s="13" t="s">
        <v>9</v>
      </c>
      <c r="E70" s="13">
        <f>INDEX(CPP_template!$A$4:$M$150,MATCH(CPP_template_formulas!$B70,CPP_template!$A$4:$A$150,0),MATCH(CPP_template_formulas!$D70,CPP_template!$A$4:$M$4,0))</f>
        <v>8.3989038709677413</v>
      </c>
      <c r="F70" s="13" t="str">
        <f t="shared" si="24"/>
        <v>WFC</v>
      </c>
      <c r="G70" s="13" t="str">
        <f>VLOOKUP(F70,DC_key!A:D,4,FALSE)</f>
        <v>WFC</v>
      </c>
      <c r="H70" s="13">
        <f>VLOOKUP(G70,DC_key!D:E,2,FALSE)</f>
        <v>3</v>
      </c>
      <c r="I70" s="13">
        <f t="shared" si="11"/>
        <v>72</v>
      </c>
      <c r="L70" s="16">
        <f t="shared" si="25"/>
        <v>43135</v>
      </c>
      <c r="M70" t="s">
        <v>1</v>
      </c>
      <c r="N70">
        <v>1</v>
      </c>
      <c r="O70" t="s">
        <v>17</v>
      </c>
      <c r="P70">
        <v>1</v>
      </c>
      <c r="Q70" t="str">
        <f t="shared" si="26"/>
        <v>T-3</v>
      </c>
      <c r="R70" s="12">
        <f t="shared" si="27"/>
        <v>8.3989038709677413</v>
      </c>
      <c r="S70">
        <f t="shared" si="28"/>
        <v>72</v>
      </c>
      <c r="T70">
        <f t="shared" si="29"/>
        <v>3</v>
      </c>
      <c r="U70" t="str">
        <f t="shared" si="30"/>
        <v>WFC</v>
      </c>
      <c r="V70">
        <v>2018</v>
      </c>
    </row>
    <row r="71" spans="2:22" x14ac:dyDescent="0.3">
      <c r="B71" s="13" t="s">
        <v>63</v>
      </c>
      <c r="C71" s="13">
        <v>2018</v>
      </c>
      <c r="D71" s="13" t="s">
        <v>10</v>
      </c>
      <c r="E71" s="13">
        <f>INDEX(CPP_template!$A$4:$M$150,MATCH(CPP_template_formulas!$B71,CPP_template!$A$4:$A$150,0),MATCH(CPP_template_formulas!$D71,CPP_template!$A$4:$M$4,0))</f>
        <v>9.2225324867724883</v>
      </c>
      <c r="F71" s="13" t="str">
        <f t="shared" si="24"/>
        <v>WFC</v>
      </c>
      <c r="G71" s="13" t="str">
        <f>VLOOKUP(F71,DC_key!A:D,4,FALSE)</f>
        <v>WFC</v>
      </c>
      <c r="H71" s="13">
        <f>VLOOKUP(G71,DC_key!D:E,2,FALSE)</f>
        <v>3</v>
      </c>
      <c r="I71" s="13">
        <f t="shared" si="11"/>
        <v>48</v>
      </c>
      <c r="L71" s="16">
        <f t="shared" si="25"/>
        <v>43135</v>
      </c>
      <c r="M71" t="s">
        <v>1</v>
      </c>
      <c r="N71">
        <v>1</v>
      </c>
      <c r="O71" t="s">
        <v>17</v>
      </c>
      <c r="P71">
        <v>1</v>
      </c>
      <c r="Q71" t="str">
        <f t="shared" si="26"/>
        <v>T-2</v>
      </c>
      <c r="R71" s="12">
        <f t="shared" si="27"/>
        <v>9.2225324867724883</v>
      </c>
      <c r="S71">
        <f t="shared" si="28"/>
        <v>48</v>
      </c>
      <c r="T71">
        <f t="shared" si="29"/>
        <v>3</v>
      </c>
      <c r="U71" t="str">
        <f t="shared" si="30"/>
        <v>WFC</v>
      </c>
      <c r="V71">
        <v>2018</v>
      </c>
    </row>
    <row r="72" spans="2:22" x14ac:dyDescent="0.3">
      <c r="B72" s="13" t="s">
        <v>63</v>
      </c>
      <c r="C72" s="13">
        <v>2018</v>
      </c>
      <c r="D72" s="13" t="s">
        <v>11</v>
      </c>
      <c r="E72" s="13">
        <f>INDEX(CPP_template!$A$4:$M$150,MATCH(CPP_template_formulas!$B72,CPP_template!$A$4:$A$150,0),MATCH(CPP_template_formulas!$D72,CPP_template!$A$4:$M$4,0))</f>
        <v>11.837716882614579</v>
      </c>
      <c r="F72" s="13" t="str">
        <f t="shared" si="24"/>
        <v>WFC</v>
      </c>
      <c r="G72" s="13" t="str">
        <f>VLOOKUP(F72,DC_key!A:D,4,FALSE)</f>
        <v>WFC</v>
      </c>
      <c r="H72" s="13">
        <f>VLOOKUP(G72,DC_key!D:E,2,FALSE)</f>
        <v>3</v>
      </c>
      <c r="I72" s="13">
        <f t="shared" si="11"/>
        <v>24</v>
      </c>
      <c r="L72" s="16">
        <f t="shared" si="25"/>
        <v>43135</v>
      </c>
      <c r="M72" t="s">
        <v>1</v>
      </c>
      <c r="N72">
        <v>1</v>
      </c>
      <c r="O72" t="s">
        <v>17</v>
      </c>
      <c r="P72">
        <v>1</v>
      </c>
      <c r="Q72" t="str">
        <f t="shared" si="26"/>
        <v>T-1</v>
      </c>
      <c r="R72" s="12">
        <f t="shared" si="27"/>
        <v>11.837716882614579</v>
      </c>
      <c r="S72">
        <f t="shared" si="28"/>
        <v>24</v>
      </c>
      <c r="T72">
        <f t="shared" si="29"/>
        <v>3</v>
      </c>
      <c r="U72" t="str">
        <f t="shared" si="30"/>
        <v>WFC</v>
      </c>
      <c r="V72">
        <v>2018</v>
      </c>
    </row>
    <row r="73" spans="2:22" x14ac:dyDescent="0.3">
      <c r="B73" s="13" t="s">
        <v>63</v>
      </c>
      <c r="C73" s="13">
        <v>2018</v>
      </c>
      <c r="D73" s="13" t="s">
        <v>42</v>
      </c>
      <c r="E73" s="13">
        <f>INDEX(CPP_template!$A$4:$M$150,MATCH(CPP_template_formulas!$B73,CPP_template!$A$4:$A$150,0),MATCH(CPP_template_formulas!$D73,CPP_template!$A$4:$M$4,0))</f>
        <v>11.837716882614579</v>
      </c>
      <c r="F73" s="13" t="str">
        <f t="shared" si="24"/>
        <v>WFC</v>
      </c>
      <c r="G73" s="13" t="str">
        <f>VLOOKUP(F73,DC_key!A:D,4,FALSE)</f>
        <v>WFC</v>
      </c>
      <c r="H73" s="13">
        <f>VLOOKUP(G73,DC_key!D:E,2,FALSE)</f>
        <v>3</v>
      </c>
      <c r="I73" s="13">
        <v>0</v>
      </c>
      <c r="L73" s="16">
        <f t="shared" si="25"/>
        <v>43135</v>
      </c>
      <c r="M73" t="s">
        <v>1</v>
      </c>
      <c r="N73">
        <v>1</v>
      </c>
      <c r="O73" t="s">
        <v>17</v>
      </c>
      <c r="P73">
        <v>1</v>
      </c>
      <c r="Q73" t="str">
        <f t="shared" si="26"/>
        <v>T</v>
      </c>
      <c r="R73" s="12">
        <f t="shared" si="27"/>
        <v>11.837716882614579</v>
      </c>
      <c r="S73">
        <f t="shared" si="28"/>
        <v>0</v>
      </c>
      <c r="T73">
        <f t="shared" si="29"/>
        <v>3</v>
      </c>
      <c r="U73" t="str">
        <f t="shared" si="30"/>
        <v>WFC</v>
      </c>
      <c r="V73">
        <v>2018</v>
      </c>
    </row>
    <row r="74" spans="2:22" x14ac:dyDescent="0.3">
      <c r="B74" s="13" t="s">
        <v>65</v>
      </c>
      <c r="C74" s="13">
        <v>2018</v>
      </c>
      <c r="D74" s="13" t="s">
        <v>46</v>
      </c>
      <c r="E74" s="13">
        <f>INDEX(CPP_template!$A$4:$M$150,MATCH(CPP_template_formulas!$B74,CPP_template!$A$4:$A$150,0),MATCH(CPP_template_formulas!$D74,CPP_template!$A$4:$M$4,0))</f>
        <v>3.9662142084840788</v>
      </c>
      <c r="F74" s="13" t="s">
        <v>38</v>
      </c>
      <c r="G74" s="13" t="str">
        <f>VLOOKUP(F74,DC_key!A:D,4,FALSE)</f>
        <v>OCC</v>
      </c>
      <c r="H74" s="13">
        <f>VLOOKUP(G74,DC_key!D:E,2,FALSE)</f>
        <v>7</v>
      </c>
      <c r="I74" s="13">
        <f t="shared" ref="I74:I85" si="31">24*11</f>
        <v>264</v>
      </c>
      <c r="L74" s="16">
        <f t="shared" si="25"/>
        <v>43135</v>
      </c>
      <c r="M74" t="s">
        <v>1</v>
      </c>
      <c r="N74">
        <v>1</v>
      </c>
      <c r="O74" t="s">
        <v>17</v>
      </c>
      <c r="P74">
        <v>1</v>
      </c>
      <c r="Q74" t="str">
        <f t="shared" si="26"/>
        <v>T-11</v>
      </c>
      <c r="R74" s="12">
        <f t="shared" si="27"/>
        <v>3.9662142084840788</v>
      </c>
      <c r="S74">
        <f t="shared" si="28"/>
        <v>264</v>
      </c>
      <c r="T74">
        <f t="shared" si="29"/>
        <v>7</v>
      </c>
      <c r="U74" t="str">
        <f t="shared" si="30"/>
        <v>OCC</v>
      </c>
      <c r="V74">
        <v>2018</v>
      </c>
    </row>
    <row r="75" spans="2:22" x14ac:dyDescent="0.3">
      <c r="B75" s="13" t="s">
        <v>65</v>
      </c>
      <c r="C75" s="13">
        <v>2018</v>
      </c>
      <c r="D75" s="13" t="s">
        <v>45</v>
      </c>
      <c r="E75" s="13">
        <f>INDEX(CPP_template!$A$4:$M$150,MATCH(CPP_template_formulas!$B75,CPP_template!$A$4:$A$150,0),MATCH(CPP_template_formulas!$D75,CPP_template!$A$4:$M$4,0))</f>
        <v>4.1024606751581159</v>
      </c>
      <c r="F75" s="13" t="s">
        <v>38</v>
      </c>
      <c r="G75" s="13" t="str">
        <f>VLOOKUP(F75,DC_key!A:D,4,FALSE)</f>
        <v>OCC</v>
      </c>
      <c r="H75" s="13">
        <f>VLOOKUP(G75,DC_key!D:E,2,FALSE)</f>
        <v>7</v>
      </c>
      <c r="I75" s="13">
        <f t="shared" ref="I75:I85" si="32">24*10</f>
        <v>240</v>
      </c>
      <c r="L75" s="16">
        <f t="shared" si="25"/>
        <v>43135</v>
      </c>
      <c r="M75" t="s">
        <v>1</v>
      </c>
      <c r="N75">
        <v>1</v>
      </c>
      <c r="O75" t="s">
        <v>17</v>
      </c>
      <c r="P75">
        <v>1</v>
      </c>
      <c r="Q75" t="str">
        <f t="shared" si="26"/>
        <v>T-10</v>
      </c>
      <c r="R75" s="12">
        <f t="shared" si="27"/>
        <v>4.1024606751581159</v>
      </c>
      <c r="S75">
        <f t="shared" si="28"/>
        <v>240</v>
      </c>
      <c r="T75">
        <f t="shared" si="29"/>
        <v>7</v>
      </c>
      <c r="U75" t="str">
        <f t="shared" si="30"/>
        <v>OCC</v>
      </c>
      <c r="V75">
        <v>2018</v>
      </c>
    </row>
    <row r="76" spans="2:22" x14ac:dyDescent="0.3">
      <c r="B76" s="13" t="s">
        <v>65</v>
      </c>
      <c r="C76" s="13">
        <v>2018</v>
      </c>
      <c r="D76" s="13" t="s">
        <v>44</v>
      </c>
      <c r="E76" s="13">
        <f>INDEX(CPP_template!$A$4:$M$150,MATCH(CPP_template_formulas!$B76,CPP_template!$A$4:$A$150,0),MATCH(CPP_template_formulas!$D76,CPP_template!$A$4:$M$4,0))</f>
        <v>4.0879558039133377</v>
      </c>
      <c r="F76" s="13" t="s">
        <v>38</v>
      </c>
      <c r="G76" s="13" t="str">
        <f>VLOOKUP(F76,DC_key!A:D,4,FALSE)</f>
        <v>OCC</v>
      </c>
      <c r="H76" s="13">
        <f>VLOOKUP(G76,DC_key!D:E,2,FALSE)</f>
        <v>7</v>
      </c>
      <c r="I76" s="13">
        <f t="shared" ref="I76:I85" si="33">24*RIGHT(D76,1)</f>
        <v>216</v>
      </c>
      <c r="L76" s="16">
        <f t="shared" si="25"/>
        <v>43135</v>
      </c>
      <c r="M76" t="s">
        <v>1</v>
      </c>
      <c r="N76">
        <v>1</v>
      </c>
      <c r="O76" t="s">
        <v>17</v>
      </c>
      <c r="P76">
        <v>1</v>
      </c>
      <c r="Q76" t="str">
        <f t="shared" si="26"/>
        <v>T-9</v>
      </c>
      <c r="R76" s="12">
        <f t="shared" si="27"/>
        <v>4.0879558039133377</v>
      </c>
      <c r="S76">
        <f t="shared" si="28"/>
        <v>216</v>
      </c>
      <c r="T76">
        <f t="shared" si="29"/>
        <v>7</v>
      </c>
      <c r="U76" t="str">
        <f t="shared" si="30"/>
        <v>OCC</v>
      </c>
      <c r="V76">
        <v>2018</v>
      </c>
    </row>
    <row r="77" spans="2:22" x14ac:dyDescent="0.3">
      <c r="B77" s="13" t="s">
        <v>65</v>
      </c>
      <c r="C77" s="13">
        <v>2018</v>
      </c>
      <c r="D77" s="13" t="s">
        <v>43</v>
      </c>
      <c r="E77" s="13">
        <f>INDEX(CPP_template!$A$4:$M$150,MATCH(CPP_template_formulas!$B77,CPP_template!$A$4:$A$150,0),MATCH(CPP_template_formulas!$D77,CPP_template!$A$4:$M$4,0))</f>
        <v>4.0961601206743934</v>
      </c>
      <c r="F77" s="13" t="s">
        <v>38</v>
      </c>
      <c r="G77" s="13" t="str">
        <f>VLOOKUP(F77,DC_key!A:D,4,FALSE)</f>
        <v>OCC</v>
      </c>
      <c r="H77" s="13">
        <f>VLOOKUP(G77,DC_key!D:E,2,FALSE)</f>
        <v>7</v>
      </c>
      <c r="I77" s="13">
        <f t="shared" si="11"/>
        <v>192</v>
      </c>
      <c r="L77" s="16">
        <f t="shared" si="25"/>
        <v>43135</v>
      </c>
      <c r="M77" t="s">
        <v>1</v>
      </c>
      <c r="N77">
        <v>1</v>
      </c>
      <c r="O77" t="s">
        <v>17</v>
      </c>
      <c r="P77">
        <v>1</v>
      </c>
      <c r="Q77" t="str">
        <f t="shared" si="26"/>
        <v>T-8</v>
      </c>
      <c r="R77" s="12">
        <f t="shared" si="27"/>
        <v>4.0961601206743934</v>
      </c>
      <c r="S77">
        <f t="shared" si="28"/>
        <v>192</v>
      </c>
      <c r="T77">
        <f t="shared" si="29"/>
        <v>7</v>
      </c>
      <c r="U77" t="str">
        <f t="shared" si="30"/>
        <v>OCC</v>
      </c>
      <c r="V77">
        <v>2018</v>
      </c>
    </row>
    <row r="78" spans="2:22" x14ac:dyDescent="0.3">
      <c r="B78" s="13" t="s">
        <v>65</v>
      </c>
      <c r="C78" s="13">
        <v>2018</v>
      </c>
      <c r="D78" s="13" t="s">
        <v>5</v>
      </c>
      <c r="E78" s="13">
        <f>INDEX(CPP_template!$A$4:$M$150,MATCH(CPP_template_formulas!$B78,CPP_template!$A$4:$A$150,0),MATCH(CPP_template_formulas!$D78,CPP_template!$A$4:$M$4,0))</f>
        <v>4.28160261997344</v>
      </c>
      <c r="F78" s="13" t="s">
        <v>38</v>
      </c>
      <c r="G78" s="13" t="str">
        <f>VLOOKUP(F78,DC_key!A:D,4,FALSE)</f>
        <v>OCC</v>
      </c>
      <c r="H78" s="13">
        <f>VLOOKUP(G78,DC_key!D:E,2,FALSE)</f>
        <v>7</v>
      </c>
      <c r="I78" s="13">
        <f t="shared" si="11"/>
        <v>168</v>
      </c>
      <c r="L78" s="16">
        <f t="shared" si="25"/>
        <v>43135</v>
      </c>
      <c r="M78" t="s">
        <v>1</v>
      </c>
      <c r="N78">
        <v>1</v>
      </c>
      <c r="O78" t="s">
        <v>17</v>
      </c>
      <c r="P78">
        <v>1</v>
      </c>
      <c r="Q78" t="str">
        <f t="shared" si="26"/>
        <v>T-7</v>
      </c>
      <c r="R78" s="12">
        <f t="shared" si="27"/>
        <v>4.28160261997344</v>
      </c>
      <c r="S78">
        <f t="shared" si="28"/>
        <v>168</v>
      </c>
      <c r="T78">
        <f t="shared" si="29"/>
        <v>7</v>
      </c>
      <c r="U78" t="str">
        <f t="shared" si="30"/>
        <v>OCC</v>
      </c>
      <c r="V78">
        <v>2018</v>
      </c>
    </row>
    <row r="79" spans="2:22" x14ac:dyDescent="0.3">
      <c r="B79" s="13" t="s">
        <v>65</v>
      </c>
      <c r="C79" s="13">
        <v>2018</v>
      </c>
      <c r="D79" s="13" t="s">
        <v>6</v>
      </c>
      <c r="E79" s="13">
        <f>INDEX(CPP_template!$A$4:$M$150,MATCH(CPP_template_formulas!$B79,CPP_template!$A$4:$A$150,0),MATCH(CPP_template_formulas!$D79,CPP_template!$A$4:$M$4,0))</f>
        <v>4.9312077167619615</v>
      </c>
      <c r="F79" s="13" t="s">
        <v>38</v>
      </c>
      <c r="G79" s="13" t="str">
        <f>VLOOKUP(F79,DC_key!A:D,4,FALSE)</f>
        <v>OCC</v>
      </c>
      <c r="H79" s="13">
        <f>VLOOKUP(G79,DC_key!D:E,2,FALSE)</f>
        <v>7</v>
      </c>
      <c r="I79" s="13">
        <f t="shared" si="11"/>
        <v>144</v>
      </c>
      <c r="L79" s="16">
        <f t="shared" si="25"/>
        <v>43135</v>
      </c>
      <c r="M79" t="s">
        <v>1</v>
      </c>
      <c r="N79">
        <v>1</v>
      </c>
      <c r="O79" t="s">
        <v>17</v>
      </c>
      <c r="P79">
        <v>1</v>
      </c>
      <c r="Q79" t="str">
        <f t="shared" si="26"/>
        <v>T-6</v>
      </c>
      <c r="R79" s="12">
        <f t="shared" si="27"/>
        <v>4.9312077167619615</v>
      </c>
      <c r="S79">
        <f t="shared" si="28"/>
        <v>144</v>
      </c>
      <c r="T79">
        <f t="shared" si="29"/>
        <v>7</v>
      </c>
      <c r="U79" t="str">
        <f t="shared" si="30"/>
        <v>OCC</v>
      </c>
      <c r="V79">
        <v>2018</v>
      </c>
    </row>
    <row r="80" spans="2:22" x14ac:dyDescent="0.3">
      <c r="B80" s="13" t="s">
        <v>65</v>
      </c>
      <c r="C80" s="13">
        <v>2018</v>
      </c>
      <c r="D80" s="13" t="s">
        <v>7</v>
      </c>
      <c r="E80" s="13">
        <f>INDEX(CPP_template!$A$4:$M$150,MATCH(CPP_template_formulas!$B80,CPP_template!$A$4:$A$150,0),MATCH(CPP_template_formulas!$D80,CPP_template!$A$4:$M$4,0))</f>
        <v>5.5828587191158183</v>
      </c>
      <c r="F80" s="13" t="s">
        <v>38</v>
      </c>
      <c r="G80" s="13" t="str">
        <f>VLOOKUP(F80,DC_key!A:D,4,FALSE)</f>
        <v>OCC</v>
      </c>
      <c r="H80" s="13">
        <f>VLOOKUP(G80,DC_key!D:E,2,FALSE)</f>
        <v>7</v>
      </c>
      <c r="I80" s="13">
        <f t="shared" ref="I80:I85" si="34">24*RIGHT(D80,1)</f>
        <v>120</v>
      </c>
      <c r="L80" s="16">
        <f t="shared" si="25"/>
        <v>43135</v>
      </c>
      <c r="M80" t="s">
        <v>1</v>
      </c>
      <c r="N80">
        <v>1</v>
      </c>
      <c r="O80" t="s">
        <v>17</v>
      </c>
      <c r="P80">
        <v>1</v>
      </c>
      <c r="Q80" t="str">
        <f t="shared" si="26"/>
        <v>T-5</v>
      </c>
      <c r="R80" s="12">
        <f t="shared" si="27"/>
        <v>5.5828587191158183</v>
      </c>
      <c r="S80">
        <f t="shared" si="28"/>
        <v>120</v>
      </c>
      <c r="T80">
        <f t="shared" si="29"/>
        <v>7</v>
      </c>
      <c r="U80" t="str">
        <f t="shared" si="30"/>
        <v>OCC</v>
      </c>
      <c r="V80">
        <v>2018</v>
      </c>
    </row>
    <row r="81" spans="2:27" x14ac:dyDescent="0.3">
      <c r="B81" s="13" t="s">
        <v>65</v>
      </c>
      <c r="C81" s="13">
        <v>2018</v>
      </c>
      <c r="D81" s="13" t="s">
        <v>8</v>
      </c>
      <c r="E81" s="13">
        <f>INDEX(CPP_template!$A$4:$M$150,MATCH(CPP_template_formulas!$B81,CPP_template!$A$4:$A$150,0),MATCH(CPP_template_formulas!$D81,CPP_template!$A$4:$M$4,0))</f>
        <v>6.0940005513600193</v>
      </c>
      <c r="F81" s="13" t="s">
        <v>38</v>
      </c>
      <c r="G81" s="13" t="str">
        <f>VLOOKUP(F81,DC_key!A:D,4,FALSE)</f>
        <v>OCC</v>
      </c>
      <c r="H81" s="13">
        <f>VLOOKUP(G81,DC_key!D:E,2,FALSE)</f>
        <v>7</v>
      </c>
      <c r="I81" s="13">
        <f t="shared" si="34"/>
        <v>96</v>
      </c>
      <c r="L81" s="16">
        <f t="shared" si="25"/>
        <v>43135</v>
      </c>
      <c r="M81" t="s">
        <v>1</v>
      </c>
      <c r="N81">
        <v>1</v>
      </c>
      <c r="O81" t="s">
        <v>17</v>
      </c>
      <c r="P81">
        <v>1</v>
      </c>
      <c r="Q81" t="str">
        <f t="shared" si="26"/>
        <v>T-4</v>
      </c>
      <c r="R81" s="12">
        <f t="shared" si="27"/>
        <v>6.0940005513600193</v>
      </c>
      <c r="S81">
        <f t="shared" si="28"/>
        <v>96</v>
      </c>
      <c r="T81">
        <f t="shared" si="29"/>
        <v>7</v>
      </c>
      <c r="U81" t="str">
        <f t="shared" si="30"/>
        <v>OCC</v>
      </c>
      <c r="V81">
        <v>2018</v>
      </c>
    </row>
    <row r="82" spans="2:27" x14ac:dyDescent="0.3">
      <c r="B82" s="13" t="s">
        <v>65</v>
      </c>
      <c r="C82" s="13">
        <v>2018</v>
      </c>
      <c r="D82" s="13" t="s">
        <v>9</v>
      </c>
      <c r="E82" s="13">
        <f>INDEX(CPP_template!$A$4:$M$150,MATCH(CPP_template_formulas!$B82,CPP_template!$A$4:$A$150,0),MATCH(CPP_template_formulas!$D82,CPP_template!$A$4:$M$4,0))</f>
        <v>7.0428511796727937</v>
      </c>
      <c r="F82" s="13" t="s">
        <v>38</v>
      </c>
      <c r="G82" s="13" t="str">
        <f>VLOOKUP(F82,DC_key!A:D,4,FALSE)</f>
        <v>OCC</v>
      </c>
      <c r="H82" s="13">
        <f>VLOOKUP(G82,DC_key!D:E,2,FALSE)</f>
        <v>7</v>
      </c>
      <c r="I82" s="13">
        <f t="shared" si="34"/>
        <v>72</v>
      </c>
      <c r="L82" s="16">
        <f t="shared" si="25"/>
        <v>43135</v>
      </c>
      <c r="M82" t="s">
        <v>1</v>
      </c>
      <c r="N82">
        <v>1</v>
      </c>
      <c r="O82" t="s">
        <v>17</v>
      </c>
      <c r="P82">
        <v>1</v>
      </c>
      <c r="Q82" t="str">
        <f t="shared" si="26"/>
        <v>T-3</v>
      </c>
      <c r="R82" s="12">
        <f t="shared" si="27"/>
        <v>7.0428511796727937</v>
      </c>
      <c r="S82">
        <f t="shared" si="28"/>
        <v>72</v>
      </c>
      <c r="T82">
        <f t="shared" si="29"/>
        <v>7</v>
      </c>
      <c r="U82" t="str">
        <f t="shared" si="30"/>
        <v>OCC</v>
      </c>
      <c r="V82">
        <v>2018</v>
      </c>
    </row>
    <row r="83" spans="2:27" x14ac:dyDescent="0.3">
      <c r="B83" s="13" t="s">
        <v>65</v>
      </c>
      <c r="C83" s="13">
        <v>2018</v>
      </c>
      <c r="D83" s="13" t="s">
        <v>10</v>
      </c>
      <c r="E83" s="13">
        <f>INDEX(CPP_template!$A$4:$M$150,MATCH(CPP_template_formulas!$B83,CPP_template!$A$4:$A$150,0),MATCH(CPP_template_formulas!$D83,CPP_template!$A$4:$M$4,0))</f>
        <v>8.974709926880875</v>
      </c>
      <c r="F83" s="13" t="s">
        <v>38</v>
      </c>
      <c r="G83" s="13" t="str">
        <f>VLOOKUP(F83,DC_key!A:D,4,FALSE)</f>
        <v>OCC</v>
      </c>
      <c r="H83" s="13">
        <f>VLOOKUP(G83,DC_key!D:E,2,FALSE)</f>
        <v>7</v>
      </c>
      <c r="I83" s="13">
        <f t="shared" si="34"/>
        <v>48</v>
      </c>
      <c r="L83" s="16">
        <f t="shared" si="25"/>
        <v>43135</v>
      </c>
      <c r="M83" t="s">
        <v>1</v>
      </c>
      <c r="N83">
        <v>1</v>
      </c>
      <c r="O83" t="s">
        <v>17</v>
      </c>
      <c r="P83">
        <v>1</v>
      </c>
      <c r="Q83" t="str">
        <f t="shared" si="26"/>
        <v>T-2</v>
      </c>
      <c r="R83" s="12">
        <f t="shared" si="27"/>
        <v>8.974709926880875</v>
      </c>
      <c r="S83">
        <f t="shared" si="28"/>
        <v>48</v>
      </c>
      <c r="T83">
        <f t="shared" si="29"/>
        <v>7</v>
      </c>
      <c r="U83" t="str">
        <f t="shared" si="30"/>
        <v>OCC</v>
      </c>
      <c r="V83">
        <v>2018</v>
      </c>
    </row>
    <row r="84" spans="2:27" x14ac:dyDescent="0.3">
      <c r="B84" s="13" t="s">
        <v>65</v>
      </c>
      <c r="C84" s="13">
        <v>2018</v>
      </c>
      <c r="D84" s="13" t="s">
        <v>11</v>
      </c>
      <c r="E84" s="13">
        <f>INDEX(CPP_template!$A$4:$M$150,MATCH(CPP_template_formulas!$B84,CPP_template!$A$4:$A$150,0),MATCH(CPP_template_formulas!$D84,CPP_template!$A$4:$M$4,0))</f>
        <v>11.466007726554382</v>
      </c>
      <c r="F84" s="13" t="s">
        <v>38</v>
      </c>
      <c r="G84" s="13" t="str">
        <f>VLOOKUP(F84,DC_key!A:D,4,FALSE)</f>
        <v>OCC</v>
      </c>
      <c r="H84" s="13">
        <f>VLOOKUP(G84,DC_key!D:E,2,FALSE)</f>
        <v>7</v>
      </c>
      <c r="I84" s="13">
        <f t="shared" si="34"/>
        <v>24</v>
      </c>
      <c r="L84" s="16">
        <f t="shared" si="25"/>
        <v>43135</v>
      </c>
      <c r="M84" t="s">
        <v>1</v>
      </c>
      <c r="N84">
        <v>1</v>
      </c>
      <c r="O84" t="s">
        <v>17</v>
      </c>
      <c r="P84">
        <v>1</v>
      </c>
      <c r="Q84" t="str">
        <f t="shared" si="26"/>
        <v>T-1</v>
      </c>
      <c r="R84" s="12">
        <f t="shared" si="27"/>
        <v>11.466007726554382</v>
      </c>
      <c r="S84">
        <f t="shared" si="28"/>
        <v>24</v>
      </c>
      <c r="T84">
        <f t="shared" si="29"/>
        <v>7</v>
      </c>
      <c r="U84" t="str">
        <f t="shared" si="30"/>
        <v>OCC</v>
      </c>
      <c r="V84">
        <v>2018</v>
      </c>
    </row>
    <row r="85" spans="2:27" x14ac:dyDescent="0.3">
      <c r="B85" s="13" t="s">
        <v>65</v>
      </c>
      <c r="C85" s="13">
        <v>2018</v>
      </c>
      <c r="D85" s="13" t="s">
        <v>42</v>
      </c>
      <c r="E85" s="13">
        <f>INDEX(CPP_template!$A$4:$M$150,MATCH(CPP_template_formulas!$B85,CPP_template!$A$4:$A$150,0),MATCH(CPP_template_formulas!$D85,CPP_template!$A$4:$M$4,0))</f>
        <v>11.713397479416075</v>
      </c>
      <c r="F85" s="13" t="s">
        <v>38</v>
      </c>
      <c r="G85" s="13" t="str">
        <f>VLOOKUP(F85,DC_key!A:D,4,FALSE)</f>
        <v>OCC</v>
      </c>
      <c r="H85" s="13">
        <f>VLOOKUP(G85,DC_key!D:E,2,FALSE)</f>
        <v>7</v>
      </c>
      <c r="I85" s="13">
        <v>0</v>
      </c>
      <c r="L85" s="16">
        <f t="shared" si="25"/>
        <v>43135</v>
      </c>
      <c r="M85" t="s">
        <v>1</v>
      </c>
      <c r="N85">
        <v>1</v>
      </c>
      <c r="O85" t="s">
        <v>17</v>
      </c>
      <c r="P85">
        <v>1</v>
      </c>
      <c r="Q85" t="str">
        <f t="shared" si="26"/>
        <v>T</v>
      </c>
      <c r="R85" s="12">
        <f t="shared" si="27"/>
        <v>11.713397479416075</v>
      </c>
      <c r="S85">
        <f t="shared" si="28"/>
        <v>0</v>
      </c>
      <c r="T85">
        <f t="shared" si="29"/>
        <v>7</v>
      </c>
      <c r="U85" t="str">
        <f t="shared" si="30"/>
        <v>OCC</v>
      </c>
      <c r="V85">
        <v>2018</v>
      </c>
    </row>
    <row r="86" spans="2:27" s="5" customFormat="1" x14ac:dyDescent="0.3">
      <c r="B86" s="14" t="s">
        <v>54</v>
      </c>
      <c r="C86" s="14">
        <f>C2+1</f>
        <v>2019</v>
      </c>
      <c r="D86" s="14" t="s">
        <v>46</v>
      </c>
      <c r="E86" s="14">
        <f>E2*1.035</f>
        <v>4.1553849191294345</v>
      </c>
      <c r="F86" s="14" t="str">
        <f>LEFT(B86,3)</f>
        <v>CEO</v>
      </c>
      <c r="G86" s="14" t="str">
        <f>VLOOKUP(F86,DC_key!A:D,4,FALSE)</f>
        <v>TFC</v>
      </c>
      <c r="H86" s="14">
        <f>VLOOKUP(G86,DC_key!D:E,2,FALSE)</f>
        <v>2</v>
      </c>
      <c r="I86" s="14">
        <f>24*11</f>
        <v>264</v>
      </c>
      <c r="L86" s="16">
        <f t="shared" si="25"/>
        <v>43499</v>
      </c>
      <c r="M86" t="s">
        <v>1</v>
      </c>
      <c r="N86">
        <v>1</v>
      </c>
      <c r="O86" t="s">
        <v>17</v>
      </c>
      <c r="P86">
        <v>1</v>
      </c>
      <c r="Q86" t="str">
        <f t="shared" si="26"/>
        <v>T-11</v>
      </c>
      <c r="R86" s="12">
        <f t="shared" si="27"/>
        <v>4.1553849191294345</v>
      </c>
      <c r="S86">
        <f t="shared" si="28"/>
        <v>264</v>
      </c>
      <c r="T86">
        <f t="shared" si="29"/>
        <v>2</v>
      </c>
      <c r="U86" t="str">
        <f t="shared" si="30"/>
        <v>TFC</v>
      </c>
      <c r="V86">
        <v>2018</v>
      </c>
      <c r="AA86"/>
    </row>
    <row r="87" spans="2:27" x14ac:dyDescent="0.3">
      <c r="B87" s="13" t="s">
        <v>54</v>
      </c>
      <c r="C87" s="15">
        <f t="shared" ref="C87:C150" si="35">C3+1</f>
        <v>2019</v>
      </c>
      <c r="D87" s="13" t="s">
        <v>45</v>
      </c>
      <c r="E87" s="15">
        <f t="shared" ref="E87:E150" si="36">E3*1.035</f>
        <v>4.2116871969421981</v>
      </c>
      <c r="F87" s="13" t="str">
        <f t="shared" ref="F87:F150" si="37">LEFT(B87,3)</f>
        <v>CEO</v>
      </c>
      <c r="G87" s="13" t="str">
        <f>VLOOKUP(F87,DC_key!A:D,4,FALSE)</f>
        <v>TFC</v>
      </c>
      <c r="H87" s="13">
        <f>VLOOKUP(G87,DC_key!D:E,2,FALSE)</f>
        <v>2</v>
      </c>
      <c r="I87" s="13">
        <f>24*10</f>
        <v>240</v>
      </c>
      <c r="L87" s="16">
        <f t="shared" si="25"/>
        <v>43499</v>
      </c>
      <c r="M87" t="s">
        <v>1</v>
      </c>
      <c r="N87">
        <v>1</v>
      </c>
      <c r="O87" t="s">
        <v>17</v>
      </c>
      <c r="P87">
        <v>1</v>
      </c>
      <c r="Q87" t="str">
        <f t="shared" si="26"/>
        <v>T-10</v>
      </c>
      <c r="R87" s="12">
        <f t="shared" si="27"/>
        <v>4.2116871969421981</v>
      </c>
      <c r="S87">
        <f t="shared" si="28"/>
        <v>240</v>
      </c>
      <c r="T87">
        <f t="shared" si="29"/>
        <v>2</v>
      </c>
      <c r="U87" t="str">
        <f t="shared" si="30"/>
        <v>TFC</v>
      </c>
      <c r="V87">
        <v>2018</v>
      </c>
    </row>
    <row r="88" spans="2:27" x14ac:dyDescent="0.3">
      <c r="B88" s="13" t="s">
        <v>54</v>
      </c>
      <c r="C88" s="15">
        <f t="shared" si="35"/>
        <v>2019</v>
      </c>
      <c r="D88" s="13" t="s">
        <v>44</v>
      </c>
      <c r="E88" s="15">
        <f t="shared" si="36"/>
        <v>4.1618631610185233</v>
      </c>
      <c r="F88" s="13" t="str">
        <f t="shared" si="37"/>
        <v>CEO</v>
      </c>
      <c r="G88" s="13" t="str">
        <f>VLOOKUP(F88,DC_key!A:D,4,FALSE)</f>
        <v>TFC</v>
      </c>
      <c r="H88" s="13">
        <f>VLOOKUP(G88,DC_key!D:E,2,FALSE)</f>
        <v>2</v>
      </c>
      <c r="I88" s="13">
        <f>24*RIGHT(D88,1)</f>
        <v>216</v>
      </c>
      <c r="L88" s="16">
        <f t="shared" si="25"/>
        <v>43499</v>
      </c>
      <c r="M88" t="s">
        <v>1</v>
      </c>
      <c r="N88">
        <v>1</v>
      </c>
      <c r="O88" t="s">
        <v>17</v>
      </c>
      <c r="P88">
        <v>1</v>
      </c>
      <c r="Q88" t="str">
        <f t="shared" si="26"/>
        <v>T-9</v>
      </c>
      <c r="R88" s="12">
        <f t="shared" si="27"/>
        <v>4.1618631610185233</v>
      </c>
      <c r="S88">
        <f t="shared" si="28"/>
        <v>216</v>
      </c>
      <c r="T88">
        <f t="shared" si="29"/>
        <v>2</v>
      </c>
      <c r="U88" t="str">
        <f t="shared" si="30"/>
        <v>TFC</v>
      </c>
      <c r="V88">
        <v>2018</v>
      </c>
    </row>
    <row r="89" spans="2:27" x14ac:dyDescent="0.3">
      <c r="B89" s="13" t="s">
        <v>54</v>
      </c>
      <c r="C89" s="15">
        <f t="shared" si="35"/>
        <v>2019</v>
      </c>
      <c r="D89" s="13" t="s">
        <v>43</v>
      </c>
      <c r="E89" s="15">
        <f t="shared" si="36"/>
        <v>4.2649686413102135</v>
      </c>
      <c r="F89" s="13" t="str">
        <f t="shared" si="37"/>
        <v>CEO</v>
      </c>
      <c r="G89" s="13" t="str">
        <f>VLOOKUP(F89,DC_key!A:D,4,FALSE)</f>
        <v>TFC</v>
      </c>
      <c r="H89" s="13">
        <f>VLOOKUP(G89,DC_key!D:E,2,FALSE)</f>
        <v>2</v>
      </c>
      <c r="I89" s="13">
        <f t="shared" ref="I89:I96" si="38">24*RIGHT(D89,1)</f>
        <v>192</v>
      </c>
      <c r="L89" s="16">
        <f t="shared" si="25"/>
        <v>43499</v>
      </c>
      <c r="M89" t="s">
        <v>1</v>
      </c>
      <c r="N89">
        <v>1</v>
      </c>
      <c r="O89" t="s">
        <v>17</v>
      </c>
      <c r="P89">
        <v>1</v>
      </c>
      <c r="Q89" t="str">
        <f t="shared" si="26"/>
        <v>T-8</v>
      </c>
      <c r="R89" s="12">
        <f t="shared" si="27"/>
        <v>4.2649686413102135</v>
      </c>
      <c r="S89">
        <f t="shared" si="28"/>
        <v>192</v>
      </c>
      <c r="T89">
        <f t="shared" si="29"/>
        <v>2</v>
      </c>
      <c r="U89" t="str">
        <f t="shared" si="30"/>
        <v>TFC</v>
      </c>
      <c r="V89">
        <v>2018</v>
      </c>
    </row>
    <row r="90" spans="2:27" x14ac:dyDescent="0.3">
      <c r="B90" s="13" t="s">
        <v>54</v>
      </c>
      <c r="C90" s="15">
        <f t="shared" si="35"/>
        <v>2019</v>
      </c>
      <c r="D90" s="13" t="s">
        <v>5</v>
      </c>
      <c r="E90" s="15">
        <f t="shared" si="36"/>
        <v>4.4550621448386254</v>
      </c>
      <c r="F90" s="13" t="str">
        <f t="shared" si="37"/>
        <v>CEO</v>
      </c>
      <c r="G90" s="13" t="str">
        <f>VLOOKUP(F90,DC_key!A:D,4,FALSE)</f>
        <v>TFC</v>
      </c>
      <c r="H90" s="13">
        <f>VLOOKUP(G90,DC_key!D:E,2,FALSE)</f>
        <v>2</v>
      </c>
      <c r="I90" s="13">
        <f t="shared" si="38"/>
        <v>168</v>
      </c>
      <c r="L90" s="16">
        <f t="shared" si="25"/>
        <v>43499</v>
      </c>
      <c r="M90" t="s">
        <v>1</v>
      </c>
      <c r="N90">
        <v>1</v>
      </c>
      <c r="O90" t="s">
        <v>17</v>
      </c>
      <c r="P90">
        <v>1</v>
      </c>
      <c r="Q90" t="str">
        <f t="shared" si="26"/>
        <v>T-7</v>
      </c>
      <c r="R90" s="12">
        <f t="shared" si="27"/>
        <v>4.4550621448386254</v>
      </c>
      <c r="S90">
        <f t="shared" si="28"/>
        <v>168</v>
      </c>
      <c r="T90">
        <f t="shared" si="29"/>
        <v>2</v>
      </c>
      <c r="U90" t="str">
        <f t="shared" si="30"/>
        <v>TFC</v>
      </c>
      <c r="V90">
        <v>2018</v>
      </c>
    </row>
    <row r="91" spans="2:27" x14ac:dyDescent="0.3">
      <c r="B91" s="13" t="s">
        <v>54</v>
      </c>
      <c r="C91" s="15">
        <f t="shared" si="35"/>
        <v>2019</v>
      </c>
      <c r="D91" s="13" t="s">
        <v>6</v>
      </c>
      <c r="E91" s="15">
        <f t="shared" si="36"/>
        <v>5.1250714281970069</v>
      </c>
      <c r="F91" s="13" t="str">
        <f t="shared" si="37"/>
        <v>CEO</v>
      </c>
      <c r="G91" s="13" t="str">
        <f>VLOOKUP(F91,DC_key!A:D,4,FALSE)</f>
        <v>TFC</v>
      </c>
      <c r="H91" s="13">
        <f>VLOOKUP(G91,DC_key!D:E,2,FALSE)</f>
        <v>2</v>
      </c>
      <c r="I91" s="13">
        <f t="shared" si="38"/>
        <v>144</v>
      </c>
      <c r="L91" s="16">
        <f t="shared" si="25"/>
        <v>43499</v>
      </c>
      <c r="M91" t="s">
        <v>1</v>
      </c>
      <c r="N91">
        <v>1</v>
      </c>
      <c r="O91" t="s">
        <v>17</v>
      </c>
      <c r="P91">
        <v>1</v>
      </c>
      <c r="Q91" t="str">
        <f t="shared" si="26"/>
        <v>T-6</v>
      </c>
      <c r="R91" s="12">
        <f t="shared" si="27"/>
        <v>5.1250714281970069</v>
      </c>
      <c r="S91">
        <f t="shared" si="28"/>
        <v>144</v>
      </c>
      <c r="T91">
        <f t="shared" si="29"/>
        <v>2</v>
      </c>
      <c r="U91" t="str">
        <f t="shared" si="30"/>
        <v>TFC</v>
      </c>
      <c r="V91">
        <v>2018</v>
      </c>
    </row>
    <row r="92" spans="2:27" x14ac:dyDescent="0.3">
      <c r="B92" s="13" t="s">
        <v>54</v>
      </c>
      <c r="C92" s="15">
        <f t="shared" si="35"/>
        <v>2019</v>
      </c>
      <c r="D92" s="13" t="s">
        <v>7</v>
      </c>
      <c r="E92" s="15">
        <f t="shared" si="36"/>
        <v>5.4465468862245574</v>
      </c>
      <c r="F92" s="13" t="str">
        <f t="shared" si="37"/>
        <v>CEO</v>
      </c>
      <c r="G92" s="13" t="str">
        <f>VLOOKUP(F92,DC_key!A:D,4,FALSE)</f>
        <v>TFC</v>
      </c>
      <c r="H92" s="13">
        <f>VLOOKUP(G92,DC_key!D:E,2,FALSE)</f>
        <v>2</v>
      </c>
      <c r="I92" s="13">
        <f t="shared" si="38"/>
        <v>120</v>
      </c>
      <c r="L92" s="16">
        <f t="shared" si="25"/>
        <v>43499</v>
      </c>
      <c r="M92" t="s">
        <v>1</v>
      </c>
      <c r="N92">
        <v>1</v>
      </c>
      <c r="O92" t="s">
        <v>17</v>
      </c>
      <c r="P92">
        <v>1</v>
      </c>
      <c r="Q92" t="str">
        <f t="shared" si="26"/>
        <v>T-5</v>
      </c>
      <c r="R92" s="12">
        <f t="shared" si="27"/>
        <v>5.4465468862245574</v>
      </c>
      <c r="S92">
        <f t="shared" si="28"/>
        <v>120</v>
      </c>
      <c r="T92">
        <f t="shared" si="29"/>
        <v>2</v>
      </c>
      <c r="U92" t="str">
        <f t="shared" si="30"/>
        <v>TFC</v>
      </c>
      <c r="V92">
        <v>2018</v>
      </c>
    </row>
    <row r="93" spans="2:27" x14ac:dyDescent="0.3">
      <c r="B93" s="13" t="s">
        <v>54</v>
      </c>
      <c r="C93" s="15">
        <f t="shared" si="35"/>
        <v>2019</v>
      </c>
      <c r="D93" s="13" t="s">
        <v>8</v>
      </c>
      <c r="E93" s="15">
        <f t="shared" si="36"/>
        <v>5.4561277458747943</v>
      </c>
      <c r="F93" s="13" t="str">
        <f t="shared" si="37"/>
        <v>CEO</v>
      </c>
      <c r="G93" s="13" t="str">
        <f>VLOOKUP(F93,DC_key!A:D,4,FALSE)</f>
        <v>TFC</v>
      </c>
      <c r="H93" s="13">
        <f>VLOOKUP(G93,DC_key!D:E,2,FALSE)</f>
        <v>2</v>
      </c>
      <c r="I93" s="13">
        <f t="shared" si="38"/>
        <v>96</v>
      </c>
      <c r="L93" s="16">
        <f t="shared" si="25"/>
        <v>43499</v>
      </c>
      <c r="M93" t="s">
        <v>1</v>
      </c>
      <c r="N93">
        <v>1</v>
      </c>
      <c r="O93" t="s">
        <v>17</v>
      </c>
      <c r="P93">
        <v>1</v>
      </c>
      <c r="Q93" t="str">
        <f t="shared" si="26"/>
        <v>T-4</v>
      </c>
      <c r="R93" s="12">
        <f t="shared" si="27"/>
        <v>5.4561277458747943</v>
      </c>
      <c r="S93">
        <f t="shared" si="28"/>
        <v>96</v>
      </c>
      <c r="T93">
        <f t="shared" si="29"/>
        <v>2</v>
      </c>
      <c r="U93" t="str">
        <f t="shared" si="30"/>
        <v>TFC</v>
      </c>
      <c r="V93">
        <v>2018</v>
      </c>
    </row>
    <row r="94" spans="2:27" x14ac:dyDescent="0.3">
      <c r="B94" s="13" t="s">
        <v>54</v>
      </c>
      <c r="C94" s="15">
        <f t="shared" si="35"/>
        <v>2019</v>
      </c>
      <c r="D94" s="13" t="s">
        <v>9</v>
      </c>
      <c r="E94" s="15">
        <f t="shared" si="36"/>
        <v>6.6629551728462975</v>
      </c>
      <c r="F94" s="13" t="str">
        <f t="shared" si="37"/>
        <v>CEO</v>
      </c>
      <c r="G94" s="13" t="str">
        <f>VLOOKUP(F94,DC_key!A:D,4,FALSE)</f>
        <v>TFC</v>
      </c>
      <c r="H94" s="13">
        <f>VLOOKUP(G94,DC_key!D:E,2,FALSE)</f>
        <v>2</v>
      </c>
      <c r="I94" s="13">
        <f t="shared" si="38"/>
        <v>72</v>
      </c>
      <c r="L94" s="16">
        <f t="shared" si="25"/>
        <v>43499</v>
      </c>
      <c r="M94" t="s">
        <v>1</v>
      </c>
      <c r="N94">
        <v>1</v>
      </c>
      <c r="O94" t="s">
        <v>17</v>
      </c>
      <c r="P94">
        <v>1</v>
      </c>
      <c r="Q94" t="str">
        <f t="shared" si="26"/>
        <v>T-3</v>
      </c>
      <c r="R94" s="12">
        <f t="shared" si="27"/>
        <v>6.6629551728462975</v>
      </c>
      <c r="S94">
        <f t="shared" si="28"/>
        <v>72</v>
      </c>
      <c r="T94">
        <f t="shared" si="29"/>
        <v>2</v>
      </c>
      <c r="U94" t="str">
        <f t="shared" si="30"/>
        <v>TFC</v>
      </c>
      <c r="V94">
        <v>2018</v>
      </c>
    </row>
    <row r="95" spans="2:27" x14ac:dyDescent="0.3">
      <c r="B95" s="13" t="s">
        <v>54</v>
      </c>
      <c r="C95" s="15">
        <f t="shared" si="35"/>
        <v>2019</v>
      </c>
      <c r="D95" s="13" t="s">
        <v>10</v>
      </c>
      <c r="E95" s="15">
        <f t="shared" si="36"/>
        <v>10.045292534403099</v>
      </c>
      <c r="F95" s="13" t="str">
        <f t="shared" si="37"/>
        <v>CEO</v>
      </c>
      <c r="G95" s="13" t="str">
        <f>VLOOKUP(F95,DC_key!A:D,4,FALSE)</f>
        <v>TFC</v>
      </c>
      <c r="H95" s="13">
        <f>VLOOKUP(G95,DC_key!D:E,2,FALSE)</f>
        <v>2</v>
      </c>
      <c r="I95" s="13">
        <f t="shared" si="38"/>
        <v>48</v>
      </c>
      <c r="L95" s="16">
        <f t="shared" si="25"/>
        <v>43499</v>
      </c>
      <c r="M95" t="s">
        <v>1</v>
      </c>
      <c r="N95">
        <v>1</v>
      </c>
      <c r="O95" t="s">
        <v>17</v>
      </c>
      <c r="P95">
        <v>1</v>
      </c>
      <c r="Q95" t="str">
        <f t="shared" si="26"/>
        <v>T-2</v>
      </c>
      <c r="R95" s="12">
        <f t="shared" si="27"/>
        <v>10.045292534403099</v>
      </c>
      <c r="S95">
        <f t="shared" si="28"/>
        <v>48</v>
      </c>
      <c r="T95">
        <f t="shared" si="29"/>
        <v>2</v>
      </c>
      <c r="U95" t="str">
        <f t="shared" si="30"/>
        <v>TFC</v>
      </c>
      <c r="V95">
        <v>2018</v>
      </c>
    </row>
    <row r="96" spans="2:27" x14ac:dyDescent="0.3">
      <c r="B96" s="13" t="s">
        <v>54</v>
      </c>
      <c r="C96" s="15">
        <f t="shared" si="35"/>
        <v>2019</v>
      </c>
      <c r="D96" s="13" t="s">
        <v>11</v>
      </c>
      <c r="E96" s="15">
        <f t="shared" si="36"/>
        <v>13.038534094253443</v>
      </c>
      <c r="F96" s="13" t="str">
        <f t="shared" si="37"/>
        <v>CEO</v>
      </c>
      <c r="G96" s="13" t="str">
        <f>VLOOKUP(F96,DC_key!A:D,4,FALSE)</f>
        <v>TFC</v>
      </c>
      <c r="H96" s="13">
        <f>VLOOKUP(G96,DC_key!D:E,2,FALSE)</f>
        <v>2</v>
      </c>
      <c r="I96" s="13">
        <f t="shared" si="38"/>
        <v>24</v>
      </c>
      <c r="L96" s="16">
        <f t="shared" si="25"/>
        <v>43499</v>
      </c>
      <c r="M96" t="s">
        <v>1</v>
      </c>
      <c r="N96">
        <v>1</v>
      </c>
      <c r="O96" t="s">
        <v>17</v>
      </c>
      <c r="P96">
        <v>1</v>
      </c>
      <c r="Q96" t="str">
        <f t="shared" si="26"/>
        <v>T-1</v>
      </c>
      <c r="R96" s="12">
        <f t="shared" si="27"/>
        <v>13.038534094253443</v>
      </c>
      <c r="S96">
        <f t="shared" si="28"/>
        <v>24</v>
      </c>
      <c r="T96">
        <f t="shared" si="29"/>
        <v>2</v>
      </c>
      <c r="U96" t="str">
        <f t="shared" si="30"/>
        <v>TFC</v>
      </c>
      <c r="V96">
        <v>2018</v>
      </c>
    </row>
    <row r="97" spans="2:22" x14ac:dyDescent="0.3">
      <c r="B97" s="13" t="s">
        <v>54</v>
      </c>
      <c r="C97" s="15">
        <f t="shared" si="35"/>
        <v>2019</v>
      </c>
      <c r="D97" s="13" t="s">
        <v>42</v>
      </c>
      <c r="E97" s="15">
        <f t="shared" si="36"/>
        <v>13.038534094253443</v>
      </c>
      <c r="F97" s="13" t="str">
        <f t="shared" si="37"/>
        <v>CEO</v>
      </c>
      <c r="G97" s="13" t="str">
        <f>VLOOKUP(F97,DC_key!A:D,4,FALSE)</f>
        <v>TFC</v>
      </c>
      <c r="H97" s="13">
        <f>VLOOKUP(G97,DC_key!D:E,2,FALSE)</f>
        <v>2</v>
      </c>
      <c r="I97" s="13">
        <v>0</v>
      </c>
      <c r="L97" s="16">
        <f t="shared" si="25"/>
        <v>43499</v>
      </c>
      <c r="M97" t="s">
        <v>1</v>
      </c>
      <c r="N97">
        <v>1</v>
      </c>
      <c r="O97" t="s">
        <v>17</v>
      </c>
      <c r="P97">
        <v>1</v>
      </c>
      <c r="Q97" t="str">
        <f t="shared" si="26"/>
        <v>T</v>
      </c>
      <c r="R97" s="12">
        <f t="shared" si="27"/>
        <v>13.038534094253443</v>
      </c>
      <c r="S97">
        <f t="shared" si="28"/>
        <v>0</v>
      </c>
      <c r="T97">
        <f t="shared" si="29"/>
        <v>2</v>
      </c>
      <c r="U97" t="str">
        <f t="shared" si="30"/>
        <v>TFC</v>
      </c>
      <c r="V97">
        <v>2018</v>
      </c>
    </row>
    <row r="98" spans="2:22" x14ac:dyDescent="0.3">
      <c r="B98" s="13" t="s">
        <v>55</v>
      </c>
      <c r="C98" s="15">
        <f t="shared" si="35"/>
        <v>2019</v>
      </c>
      <c r="D98" s="13" t="s">
        <v>46</v>
      </c>
      <c r="E98" s="15">
        <f t="shared" si="36"/>
        <v>3.791522606741573</v>
      </c>
      <c r="F98" s="13" t="str">
        <f t="shared" si="37"/>
        <v>EAO</v>
      </c>
      <c r="G98" s="13" t="str">
        <f>VLOOKUP(F98,DC_key!A:D,4,FALSE)</f>
        <v>EAO</v>
      </c>
      <c r="H98" s="13">
        <f>VLOOKUP(G98,DC_key!D:E,2,FALSE)</f>
        <v>4</v>
      </c>
      <c r="I98" s="13">
        <f t="shared" ref="I98:I129" si="39">24*11</f>
        <v>264</v>
      </c>
      <c r="L98" s="16">
        <f t="shared" si="25"/>
        <v>43499</v>
      </c>
      <c r="M98" t="s">
        <v>1</v>
      </c>
      <c r="N98">
        <v>1</v>
      </c>
      <c r="O98" t="s">
        <v>17</v>
      </c>
      <c r="P98">
        <v>1</v>
      </c>
      <c r="Q98" t="str">
        <f t="shared" si="26"/>
        <v>T-11</v>
      </c>
      <c r="R98" s="12">
        <f t="shared" si="27"/>
        <v>3.791522606741573</v>
      </c>
      <c r="S98">
        <f t="shared" si="28"/>
        <v>264</v>
      </c>
      <c r="T98">
        <f t="shared" si="29"/>
        <v>4</v>
      </c>
      <c r="U98" t="str">
        <f t="shared" si="30"/>
        <v>EAO</v>
      </c>
      <c r="V98">
        <v>2018</v>
      </c>
    </row>
    <row r="99" spans="2:22" x14ac:dyDescent="0.3">
      <c r="B99" s="13" t="s">
        <v>55</v>
      </c>
      <c r="C99" s="15">
        <f t="shared" si="35"/>
        <v>2019</v>
      </c>
      <c r="D99" s="13" t="s">
        <v>45</v>
      </c>
      <c r="E99" s="15">
        <f t="shared" si="36"/>
        <v>3.9572442658972786</v>
      </c>
      <c r="F99" s="13" t="str">
        <f t="shared" si="37"/>
        <v>EAO</v>
      </c>
      <c r="G99" s="13" t="str">
        <f>VLOOKUP(F99,DC_key!A:D,4,FALSE)</f>
        <v>EAO</v>
      </c>
      <c r="H99" s="13">
        <f>VLOOKUP(G99,DC_key!D:E,2,FALSE)</f>
        <v>4</v>
      </c>
      <c r="I99" s="13">
        <f t="shared" ref="I99:I130" si="40">24*10</f>
        <v>240</v>
      </c>
      <c r="L99" s="16">
        <f t="shared" si="25"/>
        <v>43499</v>
      </c>
      <c r="M99" t="s">
        <v>1</v>
      </c>
      <c r="N99">
        <v>1</v>
      </c>
      <c r="O99" t="s">
        <v>17</v>
      </c>
      <c r="P99">
        <v>1</v>
      </c>
      <c r="Q99" t="str">
        <f t="shared" si="26"/>
        <v>T-10</v>
      </c>
      <c r="R99" s="12">
        <f t="shared" si="27"/>
        <v>3.9572442658972786</v>
      </c>
      <c r="S99">
        <f t="shared" si="28"/>
        <v>240</v>
      </c>
      <c r="T99">
        <f t="shared" si="29"/>
        <v>4</v>
      </c>
      <c r="U99" t="str">
        <f t="shared" si="30"/>
        <v>EAO</v>
      </c>
      <c r="V99">
        <v>2018</v>
      </c>
    </row>
    <row r="100" spans="2:22" x14ac:dyDescent="0.3">
      <c r="B100" s="13" t="s">
        <v>55</v>
      </c>
      <c r="C100" s="15">
        <f t="shared" si="35"/>
        <v>2019</v>
      </c>
      <c r="D100" s="13" t="s">
        <v>44</v>
      </c>
      <c r="E100" s="15">
        <f t="shared" si="36"/>
        <v>4.0258385245051835</v>
      </c>
      <c r="F100" s="13" t="str">
        <f t="shared" si="37"/>
        <v>EAO</v>
      </c>
      <c r="G100" s="13" t="str">
        <f>VLOOKUP(F100,DC_key!A:D,4,FALSE)</f>
        <v>EAO</v>
      </c>
      <c r="H100" s="13">
        <f>VLOOKUP(G100,DC_key!D:E,2,FALSE)</f>
        <v>4</v>
      </c>
      <c r="I100" s="13">
        <f t="shared" ref="I100:I163" si="41">24*RIGHT(D100,1)</f>
        <v>216</v>
      </c>
      <c r="L100" s="16">
        <f t="shared" si="25"/>
        <v>43499</v>
      </c>
      <c r="M100" t="s">
        <v>1</v>
      </c>
      <c r="N100">
        <v>1</v>
      </c>
      <c r="O100" t="s">
        <v>17</v>
      </c>
      <c r="P100">
        <v>1</v>
      </c>
      <c r="Q100" t="str">
        <f t="shared" si="26"/>
        <v>T-9</v>
      </c>
      <c r="R100" s="12">
        <f t="shared" si="27"/>
        <v>4.0258385245051835</v>
      </c>
      <c r="S100">
        <f t="shared" si="28"/>
        <v>216</v>
      </c>
      <c r="T100">
        <f t="shared" si="29"/>
        <v>4</v>
      </c>
      <c r="U100" t="str">
        <f t="shared" si="30"/>
        <v>EAO</v>
      </c>
      <c r="V100">
        <v>2018</v>
      </c>
    </row>
    <row r="101" spans="2:22" x14ac:dyDescent="0.3">
      <c r="B101" s="13" t="s">
        <v>55</v>
      </c>
      <c r="C101" s="15">
        <f t="shared" si="35"/>
        <v>2019</v>
      </c>
      <c r="D101" s="13" t="s">
        <v>43</v>
      </c>
      <c r="E101" s="15">
        <f t="shared" si="36"/>
        <v>3.9245122545388473</v>
      </c>
      <c r="F101" s="13" t="str">
        <f t="shared" si="37"/>
        <v>EAO</v>
      </c>
      <c r="G101" s="13" t="str">
        <f>VLOOKUP(F101,DC_key!A:D,4,FALSE)</f>
        <v>EAO</v>
      </c>
      <c r="H101" s="13">
        <f>VLOOKUP(G101,DC_key!D:E,2,FALSE)</f>
        <v>4</v>
      </c>
      <c r="I101" s="13">
        <f t="shared" si="41"/>
        <v>192</v>
      </c>
      <c r="L101" s="16">
        <f t="shared" si="25"/>
        <v>43499</v>
      </c>
      <c r="M101" t="s">
        <v>1</v>
      </c>
      <c r="N101">
        <v>1</v>
      </c>
      <c r="O101" t="s">
        <v>17</v>
      </c>
      <c r="P101">
        <v>1</v>
      </c>
      <c r="Q101" t="str">
        <f t="shared" si="26"/>
        <v>T-8</v>
      </c>
      <c r="R101" s="12">
        <f t="shared" si="27"/>
        <v>3.9245122545388473</v>
      </c>
      <c r="S101">
        <f t="shared" si="28"/>
        <v>192</v>
      </c>
      <c r="T101">
        <f t="shared" si="29"/>
        <v>4</v>
      </c>
      <c r="U101" t="str">
        <f t="shared" si="30"/>
        <v>EAO</v>
      </c>
      <c r="V101">
        <v>2018</v>
      </c>
    </row>
    <row r="102" spans="2:22" x14ac:dyDescent="0.3">
      <c r="B102" s="13" t="s">
        <v>55</v>
      </c>
      <c r="C102" s="15">
        <f t="shared" si="35"/>
        <v>2019</v>
      </c>
      <c r="D102" s="13" t="s">
        <v>5</v>
      </c>
      <c r="E102" s="15">
        <f t="shared" si="36"/>
        <v>4.0412274315829961</v>
      </c>
      <c r="F102" s="13" t="str">
        <f t="shared" si="37"/>
        <v>EAO</v>
      </c>
      <c r="G102" s="13" t="str">
        <f>VLOOKUP(F102,DC_key!A:D,4,FALSE)</f>
        <v>EAO</v>
      </c>
      <c r="H102" s="13">
        <f>VLOOKUP(G102,DC_key!D:E,2,FALSE)</f>
        <v>4</v>
      </c>
      <c r="I102" s="13">
        <f t="shared" si="41"/>
        <v>168</v>
      </c>
      <c r="L102" s="16">
        <f t="shared" si="25"/>
        <v>43499</v>
      </c>
      <c r="M102" t="s">
        <v>1</v>
      </c>
      <c r="N102">
        <v>1</v>
      </c>
      <c r="O102" t="s">
        <v>17</v>
      </c>
      <c r="P102">
        <v>1</v>
      </c>
      <c r="Q102" t="str">
        <f t="shared" si="26"/>
        <v>T-7</v>
      </c>
      <c r="R102" s="12">
        <f t="shared" si="27"/>
        <v>4.0412274315829961</v>
      </c>
      <c r="S102">
        <f t="shared" si="28"/>
        <v>168</v>
      </c>
      <c r="T102">
        <f t="shared" si="29"/>
        <v>4</v>
      </c>
      <c r="U102" t="str">
        <f t="shared" si="30"/>
        <v>EAO</v>
      </c>
      <c r="V102">
        <v>2018</v>
      </c>
    </row>
    <row r="103" spans="2:22" x14ac:dyDescent="0.3">
      <c r="B103" s="13" t="s">
        <v>55</v>
      </c>
      <c r="C103" s="15">
        <f t="shared" si="35"/>
        <v>2019</v>
      </c>
      <c r="D103" s="13" t="s">
        <v>6</v>
      </c>
      <c r="E103" s="15">
        <f t="shared" si="36"/>
        <v>4.5638184215875599</v>
      </c>
      <c r="F103" s="13" t="str">
        <f t="shared" si="37"/>
        <v>EAO</v>
      </c>
      <c r="G103" s="13" t="str">
        <f>VLOOKUP(F103,DC_key!A:D,4,FALSE)</f>
        <v>EAO</v>
      </c>
      <c r="H103" s="13">
        <f>VLOOKUP(G103,DC_key!D:E,2,FALSE)</f>
        <v>4</v>
      </c>
      <c r="I103" s="13">
        <f t="shared" si="41"/>
        <v>144</v>
      </c>
      <c r="L103" s="16">
        <f t="shared" si="25"/>
        <v>43499</v>
      </c>
      <c r="M103" t="s">
        <v>1</v>
      </c>
      <c r="N103">
        <v>1</v>
      </c>
      <c r="O103" t="s">
        <v>17</v>
      </c>
      <c r="P103">
        <v>1</v>
      </c>
      <c r="Q103" t="str">
        <f t="shared" si="26"/>
        <v>T-6</v>
      </c>
      <c r="R103" s="12">
        <f t="shared" si="27"/>
        <v>4.5638184215875599</v>
      </c>
      <c r="S103">
        <f t="shared" si="28"/>
        <v>144</v>
      </c>
      <c r="T103">
        <f t="shared" si="29"/>
        <v>4</v>
      </c>
      <c r="U103" t="str">
        <f t="shared" si="30"/>
        <v>EAO</v>
      </c>
      <c r="V103">
        <v>2018</v>
      </c>
    </row>
    <row r="104" spans="2:22" x14ac:dyDescent="0.3">
      <c r="B104" s="13" t="s">
        <v>55</v>
      </c>
      <c r="C104" s="15">
        <f t="shared" si="35"/>
        <v>2019</v>
      </c>
      <c r="D104" s="13" t="s">
        <v>7</v>
      </c>
      <c r="E104" s="15">
        <f t="shared" si="36"/>
        <v>5.5071492446743147</v>
      </c>
      <c r="F104" s="13" t="str">
        <f t="shared" si="37"/>
        <v>EAO</v>
      </c>
      <c r="G104" s="13" t="str">
        <f>VLOOKUP(F104,DC_key!A:D,4,FALSE)</f>
        <v>EAO</v>
      </c>
      <c r="H104" s="13">
        <f>VLOOKUP(G104,DC_key!D:E,2,FALSE)</f>
        <v>4</v>
      </c>
      <c r="I104" s="13">
        <f t="shared" si="41"/>
        <v>120</v>
      </c>
      <c r="L104" s="16">
        <f t="shared" si="25"/>
        <v>43499</v>
      </c>
      <c r="M104" t="s">
        <v>1</v>
      </c>
      <c r="N104">
        <v>1</v>
      </c>
      <c r="O104" t="s">
        <v>17</v>
      </c>
      <c r="P104">
        <v>1</v>
      </c>
      <c r="Q104" t="str">
        <f t="shared" si="26"/>
        <v>T-5</v>
      </c>
      <c r="R104" s="12">
        <f t="shared" si="27"/>
        <v>5.5071492446743147</v>
      </c>
      <c r="S104">
        <f t="shared" si="28"/>
        <v>120</v>
      </c>
      <c r="T104">
        <f t="shared" si="29"/>
        <v>4</v>
      </c>
      <c r="U104" t="str">
        <f t="shared" si="30"/>
        <v>EAO</v>
      </c>
      <c r="V104">
        <v>2018</v>
      </c>
    </row>
    <row r="105" spans="2:22" x14ac:dyDescent="0.3">
      <c r="B105" s="13" t="s">
        <v>55</v>
      </c>
      <c r="C105" s="15">
        <f t="shared" si="35"/>
        <v>2019</v>
      </c>
      <c r="D105" s="13" t="s">
        <v>8</v>
      </c>
      <c r="E105" s="15">
        <f t="shared" si="36"/>
        <v>6.760188850831911</v>
      </c>
      <c r="F105" s="13" t="str">
        <f t="shared" si="37"/>
        <v>EAO</v>
      </c>
      <c r="G105" s="13" t="str">
        <f>VLOOKUP(F105,DC_key!A:D,4,FALSE)</f>
        <v>EAO</v>
      </c>
      <c r="H105" s="13">
        <f>VLOOKUP(G105,DC_key!D:E,2,FALSE)</f>
        <v>4</v>
      </c>
      <c r="I105" s="13">
        <f t="shared" si="41"/>
        <v>96</v>
      </c>
      <c r="L105" s="16">
        <f t="shared" si="25"/>
        <v>43499</v>
      </c>
      <c r="M105" t="s">
        <v>1</v>
      </c>
      <c r="N105">
        <v>1</v>
      </c>
      <c r="O105" t="s">
        <v>17</v>
      </c>
      <c r="P105">
        <v>1</v>
      </c>
      <c r="Q105" t="str">
        <f t="shared" si="26"/>
        <v>T-4</v>
      </c>
      <c r="R105" s="12">
        <f t="shared" si="27"/>
        <v>6.760188850831911</v>
      </c>
      <c r="S105">
        <f t="shared" si="28"/>
        <v>96</v>
      </c>
      <c r="T105">
        <f t="shared" si="29"/>
        <v>4</v>
      </c>
      <c r="U105" t="str">
        <f t="shared" si="30"/>
        <v>EAO</v>
      </c>
      <c r="V105">
        <v>2018</v>
      </c>
    </row>
    <row r="106" spans="2:22" x14ac:dyDescent="0.3">
      <c r="B106" s="13" t="s">
        <v>55</v>
      </c>
      <c r="C106" s="15">
        <f t="shared" si="35"/>
        <v>2019</v>
      </c>
      <c r="D106" s="13" t="s">
        <v>9</v>
      </c>
      <c r="E106" s="15">
        <f t="shared" si="36"/>
        <v>7.8181011772750919</v>
      </c>
      <c r="F106" s="13" t="str">
        <f t="shared" si="37"/>
        <v>EAO</v>
      </c>
      <c r="G106" s="13" t="str">
        <f>VLOOKUP(F106,DC_key!A:D,4,FALSE)</f>
        <v>EAO</v>
      </c>
      <c r="H106" s="13">
        <f>VLOOKUP(G106,DC_key!D:E,2,FALSE)</f>
        <v>4</v>
      </c>
      <c r="I106" s="13">
        <f t="shared" si="41"/>
        <v>72</v>
      </c>
      <c r="L106" s="16">
        <f t="shared" si="25"/>
        <v>43499</v>
      </c>
      <c r="M106" t="s">
        <v>1</v>
      </c>
      <c r="N106">
        <v>1</v>
      </c>
      <c r="O106" t="s">
        <v>17</v>
      </c>
      <c r="P106">
        <v>1</v>
      </c>
      <c r="Q106" t="str">
        <f t="shared" si="26"/>
        <v>T-3</v>
      </c>
      <c r="R106" s="12">
        <f t="shared" si="27"/>
        <v>7.8181011772750919</v>
      </c>
      <c r="S106">
        <f t="shared" si="28"/>
        <v>72</v>
      </c>
      <c r="T106">
        <f t="shared" si="29"/>
        <v>4</v>
      </c>
      <c r="U106" t="str">
        <f t="shared" si="30"/>
        <v>EAO</v>
      </c>
      <c r="V106">
        <v>2018</v>
      </c>
    </row>
    <row r="107" spans="2:22" x14ac:dyDescent="0.3">
      <c r="B107" s="13" t="s">
        <v>55</v>
      </c>
      <c r="C107" s="15">
        <f t="shared" si="35"/>
        <v>2019</v>
      </c>
      <c r="D107" s="13" t="s">
        <v>10</v>
      </c>
      <c r="E107" s="15">
        <f t="shared" si="36"/>
        <v>9.8578969322272627</v>
      </c>
      <c r="F107" s="13" t="str">
        <f t="shared" si="37"/>
        <v>EAO</v>
      </c>
      <c r="G107" s="13" t="str">
        <f>VLOOKUP(F107,DC_key!A:D,4,FALSE)</f>
        <v>EAO</v>
      </c>
      <c r="H107" s="13">
        <f>VLOOKUP(G107,DC_key!D:E,2,FALSE)</f>
        <v>4</v>
      </c>
      <c r="I107" s="13">
        <f t="shared" si="41"/>
        <v>48</v>
      </c>
      <c r="L107" s="16">
        <f t="shared" si="25"/>
        <v>43499</v>
      </c>
      <c r="M107" t="s">
        <v>1</v>
      </c>
      <c r="N107">
        <v>1</v>
      </c>
      <c r="O107" t="s">
        <v>17</v>
      </c>
      <c r="P107">
        <v>1</v>
      </c>
      <c r="Q107" t="str">
        <f t="shared" si="26"/>
        <v>T-2</v>
      </c>
      <c r="R107" s="12">
        <f t="shared" si="27"/>
        <v>9.8578969322272627</v>
      </c>
      <c r="S107">
        <f t="shared" si="28"/>
        <v>48</v>
      </c>
      <c r="T107">
        <f t="shared" si="29"/>
        <v>4</v>
      </c>
      <c r="U107" t="str">
        <f t="shared" si="30"/>
        <v>EAO</v>
      </c>
      <c r="V107">
        <v>2018</v>
      </c>
    </row>
    <row r="108" spans="2:22" x14ac:dyDescent="0.3">
      <c r="B108" s="13" t="s">
        <v>55</v>
      </c>
      <c r="C108" s="15">
        <f t="shared" si="35"/>
        <v>2019</v>
      </c>
      <c r="D108" s="13" t="s">
        <v>11</v>
      </c>
      <c r="E108" s="15">
        <f t="shared" si="36"/>
        <v>11.60376077135774</v>
      </c>
      <c r="F108" s="13" t="str">
        <f t="shared" si="37"/>
        <v>EAO</v>
      </c>
      <c r="G108" s="13" t="str">
        <f>VLOOKUP(F108,DC_key!A:D,4,FALSE)</f>
        <v>EAO</v>
      </c>
      <c r="H108" s="13">
        <f>VLOOKUP(G108,DC_key!D:E,2,FALSE)</f>
        <v>4</v>
      </c>
      <c r="I108" s="13">
        <f t="shared" si="41"/>
        <v>24</v>
      </c>
      <c r="L108" s="16">
        <f t="shared" si="25"/>
        <v>43499</v>
      </c>
      <c r="M108" t="s">
        <v>1</v>
      </c>
      <c r="N108">
        <v>1</v>
      </c>
      <c r="O108" t="s">
        <v>17</v>
      </c>
      <c r="P108">
        <v>1</v>
      </c>
      <c r="Q108" t="str">
        <f t="shared" si="26"/>
        <v>T-1</v>
      </c>
      <c r="R108" s="12">
        <f t="shared" si="27"/>
        <v>11.60376077135774</v>
      </c>
      <c r="S108">
        <f t="shared" si="28"/>
        <v>24</v>
      </c>
      <c r="T108">
        <f t="shared" si="29"/>
        <v>4</v>
      </c>
      <c r="U108" t="str">
        <f t="shared" si="30"/>
        <v>EAO</v>
      </c>
      <c r="V108">
        <v>2018</v>
      </c>
    </row>
    <row r="109" spans="2:22" x14ac:dyDescent="0.3">
      <c r="B109" s="13" t="s">
        <v>55</v>
      </c>
      <c r="C109" s="15">
        <f t="shared" si="35"/>
        <v>2019</v>
      </c>
      <c r="D109" s="13" t="s">
        <v>42</v>
      </c>
      <c r="E109" s="15">
        <f t="shared" si="36"/>
        <v>12.338360094476286</v>
      </c>
      <c r="F109" s="13" t="str">
        <f t="shared" si="37"/>
        <v>EAO</v>
      </c>
      <c r="G109" s="13" t="str">
        <f>VLOOKUP(F109,DC_key!A:D,4,FALSE)</f>
        <v>EAO</v>
      </c>
      <c r="H109" s="13">
        <f>VLOOKUP(G109,DC_key!D:E,2,FALSE)</f>
        <v>4</v>
      </c>
      <c r="I109" s="13">
        <v>0</v>
      </c>
      <c r="L109" s="16">
        <f t="shared" si="25"/>
        <v>43499</v>
      </c>
      <c r="M109" t="s">
        <v>1</v>
      </c>
      <c r="N109">
        <v>1</v>
      </c>
      <c r="O109" t="s">
        <v>17</v>
      </c>
      <c r="P109">
        <v>1</v>
      </c>
      <c r="Q109" t="str">
        <f t="shared" si="26"/>
        <v>T</v>
      </c>
      <c r="R109" s="12">
        <f t="shared" si="27"/>
        <v>12.338360094476286</v>
      </c>
      <c r="S109">
        <f t="shared" si="28"/>
        <v>0</v>
      </c>
      <c r="T109">
        <f t="shared" si="29"/>
        <v>4</v>
      </c>
      <c r="U109" t="str">
        <f t="shared" si="30"/>
        <v>EAO</v>
      </c>
      <c r="V109">
        <v>2018</v>
      </c>
    </row>
    <row r="110" spans="2:22" x14ac:dyDescent="0.3">
      <c r="B110" s="13" t="s">
        <v>57</v>
      </c>
      <c r="C110" s="15">
        <f t="shared" si="35"/>
        <v>2019</v>
      </c>
      <c r="D110" s="13" t="s">
        <v>46</v>
      </c>
      <c r="E110" s="15">
        <f t="shared" si="36"/>
        <v>4.0545704313895516</v>
      </c>
      <c r="F110" s="13" t="s">
        <v>35</v>
      </c>
      <c r="G110" s="13" t="str">
        <f>VLOOKUP(F110,DC_key!A:D,4,FALSE)</f>
        <v>ODC</v>
      </c>
      <c r="H110" s="13">
        <f>VLOOKUP(G110,DC_key!D:E,2,FALSE)</f>
        <v>5</v>
      </c>
      <c r="I110" s="13">
        <f t="shared" ref="I110:I141" si="42">24*11</f>
        <v>264</v>
      </c>
      <c r="L110" s="16">
        <f t="shared" si="25"/>
        <v>43499</v>
      </c>
      <c r="M110" t="s">
        <v>1</v>
      </c>
      <c r="N110">
        <v>1</v>
      </c>
      <c r="O110" t="s">
        <v>17</v>
      </c>
      <c r="P110">
        <v>1</v>
      </c>
      <c r="Q110" t="str">
        <f t="shared" si="26"/>
        <v>T-11</v>
      </c>
      <c r="R110" s="12">
        <f t="shared" si="27"/>
        <v>4.0545704313895516</v>
      </c>
      <c r="S110">
        <f t="shared" si="28"/>
        <v>264</v>
      </c>
      <c r="T110">
        <f t="shared" si="29"/>
        <v>5</v>
      </c>
      <c r="U110" t="str">
        <f t="shared" si="30"/>
        <v>ODC</v>
      </c>
      <c r="V110">
        <v>2018</v>
      </c>
    </row>
    <row r="111" spans="2:22" x14ac:dyDescent="0.3">
      <c r="B111" s="13" t="s">
        <v>57</v>
      </c>
      <c r="C111" s="15">
        <f t="shared" si="35"/>
        <v>2019</v>
      </c>
      <c r="D111" s="13" t="s">
        <v>45</v>
      </c>
      <c r="E111" s="15">
        <f t="shared" si="36"/>
        <v>4.2458723661498929</v>
      </c>
      <c r="F111" s="13" t="s">
        <v>35</v>
      </c>
      <c r="G111" s="13" t="str">
        <f>VLOOKUP(F111,DC_key!A:D,4,FALSE)</f>
        <v>ODC</v>
      </c>
      <c r="H111" s="13">
        <f>VLOOKUP(G111,DC_key!D:E,2,FALSE)</f>
        <v>5</v>
      </c>
      <c r="I111" s="13">
        <f t="shared" ref="I111:I142" si="43">24*10</f>
        <v>240</v>
      </c>
      <c r="L111" s="16">
        <f t="shared" si="25"/>
        <v>43499</v>
      </c>
      <c r="M111" t="s">
        <v>1</v>
      </c>
      <c r="N111">
        <v>1</v>
      </c>
      <c r="O111" t="s">
        <v>17</v>
      </c>
      <c r="P111">
        <v>1</v>
      </c>
      <c r="Q111" t="str">
        <f t="shared" si="26"/>
        <v>T-10</v>
      </c>
      <c r="R111" s="12">
        <f t="shared" si="27"/>
        <v>4.2458723661498929</v>
      </c>
      <c r="S111">
        <f t="shared" si="28"/>
        <v>240</v>
      </c>
      <c r="T111">
        <f t="shared" si="29"/>
        <v>5</v>
      </c>
      <c r="U111" t="str">
        <f t="shared" si="30"/>
        <v>ODC</v>
      </c>
      <c r="V111">
        <v>2018</v>
      </c>
    </row>
    <row r="112" spans="2:22" x14ac:dyDescent="0.3">
      <c r="B112" s="13" t="s">
        <v>57</v>
      </c>
      <c r="C112" s="15">
        <f t="shared" si="35"/>
        <v>2019</v>
      </c>
      <c r="D112" s="13" t="s">
        <v>44</v>
      </c>
      <c r="E112" s="15">
        <f t="shared" si="36"/>
        <v>4.3521581968911915</v>
      </c>
      <c r="F112" s="13" t="s">
        <v>35</v>
      </c>
      <c r="G112" s="13" t="str">
        <f>VLOOKUP(F112,DC_key!A:D,4,FALSE)</f>
        <v>ODC</v>
      </c>
      <c r="H112" s="13">
        <f>VLOOKUP(G112,DC_key!D:E,2,FALSE)</f>
        <v>5</v>
      </c>
      <c r="I112" s="13">
        <f t="shared" ref="I112:I143" si="44">24*RIGHT(D112,1)</f>
        <v>216</v>
      </c>
      <c r="L112" s="16">
        <f t="shared" si="25"/>
        <v>43499</v>
      </c>
      <c r="M112" t="s">
        <v>1</v>
      </c>
      <c r="N112">
        <v>1</v>
      </c>
      <c r="O112" t="s">
        <v>17</v>
      </c>
      <c r="P112">
        <v>1</v>
      </c>
      <c r="Q112" t="str">
        <f t="shared" si="26"/>
        <v>T-9</v>
      </c>
      <c r="R112" s="12">
        <f t="shared" si="27"/>
        <v>4.3521581968911915</v>
      </c>
      <c r="S112">
        <f t="shared" si="28"/>
        <v>216</v>
      </c>
      <c r="T112">
        <f t="shared" si="29"/>
        <v>5</v>
      </c>
      <c r="U112" t="str">
        <f t="shared" si="30"/>
        <v>ODC</v>
      </c>
      <c r="V112">
        <v>2018</v>
      </c>
    </row>
    <row r="113" spans="2:22" x14ac:dyDescent="0.3">
      <c r="B113" s="13" t="s">
        <v>57</v>
      </c>
      <c r="C113" s="15">
        <f t="shared" si="35"/>
        <v>2019</v>
      </c>
      <c r="D113" s="13" t="s">
        <v>43</v>
      </c>
      <c r="E113" s="15">
        <f t="shared" si="36"/>
        <v>4.2171307788808505</v>
      </c>
      <c r="F113" s="13" t="s">
        <v>35</v>
      </c>
      <c r="G113" s="13" t="str">
        <f>VLOOKUP(F113,DC_key!A:D,4,FALSE)</f>
        <v>ODC</v>
      </c>
      <c r="H113" s="13">
        <f>VLOOKUP(G113,DC_key!D:E,2,FALSE)</f>
        <v>5</v>
      </c>
      <c r="I113" s="13">
        <f t="shared" si="44"/>
        <v>192</v>
      </c>
      <c r="L113" s="16">
        <f t="shared" si="25"/>
        <v>43499</v>
      </c>
      <c r="M113" t="s">
        <v>1</v>
      </c>
      <c r="N113">
        <v>1</v>
      </c>
      <c r="O113" t="s">
        <v>17</v>
      </c>
      <c r="P113">
        <v>1</v>
      </c>
      <c r="Q113" t="str">
        <f t="shared" si="26"/>
        <v>T-8</v>
      </c>
      <c r="R113" s="12">
        <f t="shared" si="27"/>
        <v>4.2171307788808505</v>
      </c>
      <c r="S113">
        <f t="shared" si="28"/>
        <v>192</v>
      </c>
      <c r="T113">
        <f t="shared" si="29"/>
        <v>5</v>
      </c>
      <c r="U113" t="str">
        <f t="shared" si="30"/>
        <v>ODC</v>
      </c>
      <c r="V113">
        <v>2018</v>
      </c>
    </row>
    <row r="114" spans="2:22" x14ac:dyDescent="0.3">
      <c r="B114" s="13" t="s">
        <v>57</v>
      </c>
      <c r="C114" s="15">
        <f t="shared" si="35"/>
        <v>2019</v>
      </c>
      <c r="D114" s="13" t="s">
        <v>5</v>
      </c>
      <c r="E114" s="15">
        <f t="shared" si="36"/>
        <v>4.3561113715235837</v>
      </c>
      <c r="F114" s="13" t="s">
        <v>35</v>
      </c>
      <c r="G114" s="13" t="str">
        <f>VLOOKUP(F114,DC_key!A:D,4,FALSE)</f>
        <v>ODC</v>
      </c>
      <c r="H114" s="13">
        <f>VLOOKUP(G114,DC_key!D:E,2,FALSE)</f>
        <v>5</v>
      </c>
      <c r="I114" s="13">
        <f t="shared" si="44"/>
        <v>168</v>
      </c>
      <c r="L114" s="16">
        <f t="shared" si="25"/>
        <v>43499</v>
      </c>
      <c r="M114" t="s">
        <v>1</v>
      </c>
      <c r="N114">
        <v>1</v>
      </c>
      <c r="O114" t="s">
        <v>17</v>
      </c>
      <c r="P114">
        <v>1</v>
      </c>
      <c r="Q114" t="str">
        <f t="shared" si="26"/>
        <v>T-7</v>
      </c>
      <c r="R114" s="12">
        <f t="shared" si="27"/>
        <v>4.3561113715235837</v>
      </c>
      <c r="S114">
        <f t="shared" si="28"/>
        <v>168</v>
      </c>
      <c r="T114">
        <f t="shared" si="29"/>
        <v>5</v>
      </c>
      <c r="U114" t="str">
        <f t="shared" si="30"/>
        <v>ODC</v>
      </c>
      <c r="V114">
        <v>2018</v>
      </c>
    </row>
    <row r="115" spans="2:22" x14ac:dyDescent="0.3">
      <c r="B115" s="13" t="s">
        <v>57</v>
      </c>
      <c r="C115" s="15">
        <f t="shared" si="35"/>
        <v>2019</v>
      </c>
      <c r="D115" s="13" t="s">
        <v>6</v>
      </c>
      <c r="E115" s="15">
        <f t="shared" si="36"/>
        <v>4.8066822890889247</v>
      </c>
      <c r="F115" s="13" t="s">
        <v>35</v>
      </c>
      <c r="G115" s="13" t="str">
        <f>VLOOKUP(F115,DC_key!A:D,4,FALSE)</f>
        <v>ODC</v>
      </c>
      <c r="H115" s="13">
        <f>VLOOKUP(G115,DC_key!D:E,2,FALSE)</f>
        <v>5</v>
      </c>
      <c r="I115" s="13">
        <f t="shared" si="44"/>
        <v>144</v>
      </c>
      <c r="L115" s="16">
        <f t="shared" si="25"/>
        <v>43499</v>
      </c>
      <c r="M115" t="s">
        <v>1</v>
      </c>
      <c r="N115">
        <v>1</v>
      </c>
      <c r="O115" t="s">
        <v>17</v>
      </c>
      <c r="P115">
        <v>1</v>
      </c>
      <c r="Q115" t="str">
        <f t="shared" si="26"/>
        <v>T-6</v>
      </c>
      <c r="R115" s="12">
        <f t="shared" si="27"/>
        <v>4.8066822890889247</v>
      </c>
      <c r="S115">
        <f t="shared" si="28"/>
        <v>144</v>
      </c>
      <c r="T115">
        <f t="shared" si="29"/>
        <v>5</v>
      </c>
      <c r="U115" t="str">
        <f t="shared" si="30"/>
        <v>ODC</v>
      </c>
      <c r="V115">
        <v>2018</v>
      </c>
    </row>
    <row r="116" spans="2:22" x14ac:dyDescent="0.3">
      <c r="B116" s="13" t="s">
        <v>57</v>
      </c>
      <c r="C116" s="15">
        <f t="shared" si="35"/>
        <v>2019</v>
      </c>
      <c r="D116" s="13" t="s">
        <v>7</v>
      </c>
      <c r="E116" s="15">
        <f t="shared" si="36"/>
        <v>5.6541932006945821</v>
      </c>
      <c r="F116" s="13" t="s">
        <v>35</v>
      </c>
      <c r="G116" s="13" t="str">
        <f>VLOOKUP(F116,DC_key!A:D,4,FALSE)</f>
        <v>ODC</v>
      </c>
      <c r="H116" s="13">
        <f>VLOOKUP(G116,DC_key!D:E,2,FALSE)</f>
        <v>5</v>
      </c>
      <c r="I116" s="13">
        <f t="shared" si="44"/>
        <v>120</v>
      </c>
      <c r="L116" s="16">
        <f t="shared" si="25"/>
        <v>43499</v>
      </c>
      <c r="M116" t="s">
        <v>1</v>
      </c>
      <c r="N116">
        <v>1</v>
      </c>
      <c r="O116" t="s">
        <v>17</v>
      </c>
      <c r="P116">
        <v>1</v>
      </c>
      <c r="Q116" t="str">
        <f t="shared" si="26"/>
        <v>T-5</v>
      </c>
      <c r="R116" s="12">
        <f t="shared" si="27"/>
        <v>5.6541932006945821</v>
      </c>
      <c r="S116">
        <f t="shared" si="28"/>
        <v>120</v>
      </c>
      <c r="T116">
        <f t="shared" si="29"/>
        <v>5</v>
      </c>
      <c r="U116" t="str">
        <f t="shared" si="30"/>
        <v>ODC</v>
      </c>
      <c r="V116">
        <v>2018</v>
      </c>
    </row>
    <row r="117" spans="2:22" x14ac:dyDescent="0.3">
      <c r="B117" s="13" t="s">
        <v>57</v>
      </c>
      <c r="C117" s="15">
        <f t="shared" si="35"/>
        <v>2019</v>
      </c>
      <c r="D117" s="13" t="s">
        <v>8</v>
      </c>
      <c r="E117" s="15">
        <f t="shared" si="36"/>
        <v>6.0959131821195207</v>
      </c>
      <c r="F117" s="13" t="s">
        <v>35</v>
      </c>
      <c r="G117" s="13" t="str">
        <f>VLOOKUP(F117,DC_key!A:D,4,FALSE)</f>
        <v>ODC</v>
      </c>
      <c r="H117" s="13">
        <f>VLOOKUP(G117,DC_key!D:E,2,FALSE)</f>
        <v>5</v>
      </c>
      <c r="I117" s="13">
        <f t="shared" si="44"/>
        <v>96</v>
      </c>
      <c r="L117" s="16">
        <f t="shared" si="25"/>
        <v>43499</v>
      </c>
      <c r="M117" t="s">
        <v>1</v>
      </c>
      <c r="N117">
        <v>1</v>
      </c>
      <c r="O117" t="s">
        <v>17</v>
      </c>
      <c r="P117">
        <v>1</v>
      </c>
      <c r="Q117" t="str">
        <f t="shared" si="26"/>
        <v>T-4</v>
      </c>
      <c r="R117" s="12">
        <f t="shared" si="27"/>
        <v>6.0959131821195207</v>
      </c>
      <c r="S117">
        <f t="shared" si="28"/>
        <v>96</v>
      </c>
      <c r="T117">
        <f t="shared" si="29"/>
        <v>5</v>
      </c>
      <c r="U117" t="str">
        <f t="shared" si="30"/>
        <v>ODC</v>
      </c>
      <c r="V117">
        <v>2018</v>
      </c>
    </row>
    <row r="118" spans="2:22" x14ac:dyDescent="0.3">
      <c r="B118" s="13" t="s">
        <v>57</v>
      </c>
      <c r="C118" s="15">
        <f t="shared" si="35"/>
        <v>2019</v>
      </c>
      <c r="D118" s="13" t="s">
        <v>9</v>
      </c>
      <c r="E118" s="15">
        <f t="shared" si="36"/>
        <v>6.5980126924291245</v>
      </c>
      <c r="F118" s="13" t="s">
        <v>35</v>
      </c>
      <c r="G118" s="13" t="str">
        <f>VLOOKUP(F118,DC_key!A:D,4,FALSE)</f>
        <v>ODC</v>
      </c>
      <c r="H118" s="13">
        <f>VLOOKUP(G118,DC_key!D:E,2,FALSE)</f>
        <v>5</v>
      </c>
      <c r="I118" s="13">
        <f t="shared" si="44"/>
        <v>72</v>
      </c>
      <c r="L118" s="16">
        <f t="shared" si="25"/>
        <v>43499</v>
      </c>
      <c r="M118" t="s">
        <v>1</v>
      </c>
      <c r="N118">
        <v>1</v>
      </c>
      <c r="O118" t="s">
        <v>17</v>
      </c>
      <c r="P118">
        <v>1</v>
      </c>
      <c r="Q118" t="str">
        <f t="shared" si="26"/>
        <v>T-3</v>
      </c>
      <c r="R118" s="12">
        <f t="shared" si="27"/>
        <v>6.5980126924291245</v>
      </c>
      <c r="S118">
        <f t="shared" si="28"/>
        <v>72</v>
      </c>
      <c r="T118">
        <f t="shared" si="29"/>
        <v>5</v>
      </c>
      <c r="U118" t="str">
        <f t="shared" si="30"/>
        <v>ODC</v>
      </c>
      <c r="V118">
        <v>2018</v>
      </c>
    </row>
    <row r="119" spans="2:22" x14ac:dyDescent="0.3">
      <c r="B119" s="13" t="s">
        <v>57</v>
      </c>
      <c r="C119" s="15">
        <f t="shared" si="35"/>
        <v>2019</v>
      </c>
      <c r="D119" s="13" t="s">
        <v>10</v>
      </c>
      <c r="E119" s="15">
        <f t="shared" si="36"/>
        <v>8.6290379741112293</v>
      </c>
      <c r="F119" s="13" t="s">
        <v>35</v>
      </c>
      <c r="G119" s="13" t="str">
        <f>VLOOKUP(F119,DC_key!A:D,4,FALSE)</f>
        <v>ODC</v>
      </c>
      <c r="H119" s="13">
        <f>VLOOKUP(G119,DC_key!D:E,2,FALSE)</f>
        <v>5</v>
      </c>
      <c r="I119" s="13">
        <f t="shared" si="44"/>
        <v>48</v>
      </c>
      <c r="L119" s="16">
        <f t="shared" si="25"/>
        <v>43499</v>
      </c>
      <c r="M119" t="s">
        <v>1</v>
      </c>
      <c r="N119">
        <v>1</v>
      </c>
      <c r="O119" t="s">
        <v>17</v>
      </c>
      <c r="P119">
        <v>1</v>
      </c>
      <c r="Q119" t="str">
        <f t="shared" si="26"/>
        <v>T-2</v>
      </c>
      <c r="R119" s="12">
        <f t="shared" si="27"/>
        <v>8.6290379741112293</v>
      </c>
      <c r="S119">
        <f t="shared" si="28"/>
        <v>48</v>
      </c>
      <c r="T119">
        <f t="shared" si="29"/>
        <v>5</v>
      </c>
      <c r="U119" t="str">
        <f t="shared" si="30"/>
        <v>ODC</v>
      </c>
      <c r="V119">
        <v>2018</v>
      </c>
    </row>
    <row r="120" spans="2:22" x14ac:dyDescent="0.3">
      <c r="B120" s="13" t="s">
        <v>57</v>
      </c>
      <c r="C120" s="15">
        <f t="shared" si="35"/>
        <v>2019</v>
      </c>
      <c r="D120" s="13" t="s">
        <v>11</v>
      </c>
      <c r="E120" s="15">
        <f t="shared" si="36"/>
        <v>10.117365573934135</v>
      </c>
      <c r="F120" s="13" t="s">
        <v>35</v>
      </c>
      <c r="G120" s="13" t="str">
        <f>VLOOKUP(F120,DC_key!A:D,4,FALSE)</f>
        <v>ODC</v>
      </c>
      <c r="H120" s="13">
        <f>VLOOKUP(G120,DC_key!D:E,2,FALSE)</f>
        <v>5</v>
      </c>
      <c r="I120" s="13">
        <f t="shared" si="44"/>
        <v>24</v>
      </c>
      <c r="L120" s="16">
        <f t="shared" si="25"/>
        <v>43499</v>
      </c>
      <c r="M120" t="s">
        <v>1</v>
      </c>
      <c r="N120">
        <v>1</v>
      </c>
      <c r="O120" t="s">
        <v>17</v>
      </c>
      <c r="P120">
        <v>1</v>
      </c>
      <c r="Q120" t="str">
        <f t="shared" si="26"/>
        <v>T-1</v>
      </c>
      <c r="R120" s="12">
        <f t="shared" si="27"/>
        <v>10.117365573934135</v>
      </c>
      <c r="S120">
        <f t="shared" si="28"/>
        <v>24</v>
      </c>
      <c r="T120">
        <f t="shared" si="29"/>
        <v>5</v>
      </c>
      <c r="U120" t="str">
        <f t="shared" si="30"/>
        <v>ODC</v>
      </c>
      <c r="V120">
        <v>2018</v>
      </c>
    </row>
    <row r="121" spans="2:22" x14ac:dyDescent="0.3">
      <c r="B121" s="13" t="s">
        <v>57</v>
      </c>
      <c r="C121" s="15">
        <f t="shared" si="35"/>
        <v>2019</v>
      </c>
      <c r="D121" s="13" t="s">
        <v>42</v>
      </c>
      <c r="E121" s="15">
        <f t="shared" si="36"/>
        <v>10.160995770676692</v>
      </c>
      <c r="F121" s="13" t="s">
        <v>35</v>
      </c>
      <c r="G121" s="13" t="str">
        <f>VLOOKUP(F121,DC_key!A:D,4,FALSE)</f>
        <v>ODC</v>
      </c>
      <c r="H121" s="13">
        <f>VLOOKUP(G121,DC_key!D:E,2,FALSE)</f>
        <v>5</v>
      </c>
      <c r="I121" s="13">
        <v>0</v>
      </c>
      <c r="L121" s="16">
        <f t="shared" si="25"/>
        <v>43499</v>
      </c>
      <c r="M121" t="s">
        <v>1</v>
      </c>
      <c r="N121">
        <v>1</v>
      </c>
      <c r="O121" t="s">
        <v>17</v>
      </c>
      <c r="P121">
        <v>1</v>
      </c>
      <c r="Q121" t="str">
        <f t="shared" si="26"/>
        <v>T</v>
      </c>
      <c r="R121" s="12">
        <f t="shared" si="27"/>
        <v>10.160995770676692</v>
      </c>
      <c r="S121">
        <f t="shared" si="28"/>
        <v>0</v>
      </c>
      <c r="T121">
        <f t="shared" si="29"/>
        <v>5</v>
      </c>
      <c r="U121" t="str">
        <f t="shared" si="30"/>
        <v>ODC</v>
      </c>
      <c r="V121">
        <v>2018</v>
      </c>
    </row>
    <row r="122" spans="2:22" x14ac:dyDescent="0.3">
      <c r="B122" s="13" t="s">
        <v>58</v>
      </c>
      <c r="C122" s="15">
        <f t="shared" si="35"/>
        <v>2019</v>
      </c>
      <c r="D122" s="13" t="s">
        <v>46</v>
      </c>
      <c r="E122" s="15">
        <f t="shared" si="36"/>
        <v>4.0169367223636554</v>
      </c>
      <c r="F122" s="13" t="str">
        <f t="shared" ref="F122:F169" si="45">LEFT(B122,3)</f>
        <v>WEO</v>
      </c>
      <c r="G122" s="13" t="str">
        <f>VLOOKUP(F122,DC_key!A:D,4,FALSE)</f>
        <v>WEO</v>
      </c>
      <c r="H122" s="13">
        <f>VLOOKUP(G122,DC_key!D:E,2,FALSE)</f>
        <v>6</v>
      </c>
      <c r="I122" s="13">
        <f t="shared" ref="I122:I169" si="46">24*11</f>
        <v>264</v>
      </c>
      <c r="L122" s="16">
        <f t="shared" si="25"/>
        <v>43499</v>
      </c>
      <c r="M122" t="s">
        <v>1</v>
      </c>
      <c r="N122">
        <v>1</v>
      </c>
      <c r="O122" t="s">
        <v>17</v>
      </c>
      <c r="P122">
        <v>1</v>
      </c>
      <c r="Q122" t="str">
        <f t="shared" si="26"/>
        <v>T-11</v>
      </c>
      <c r="R122" s="12">
        <f t="shared" si="27"/>
        <v>4.0169367223636554</v>
      </c>
      <c r="S122">
        <f t="shared" si="28"/>
        <v>264</v>
      </c>
      <c r="T122">
        <f t="shared" si="29"/>
        <v>6</v>
      </c>
      <c r="U122" t="str">
        <f t="shared" si="30"/>
        <v>WEO</v>
      </c>
      <c r="V122">
        <v>2018</v>
      </c>
    </row>
    <row r="123" spans="2:22" x14ac:dyDescent="0.3">
      <c r="B123" s="13" t="s">
        <v>58</v>
      </c>
      <c r="C123" s="15">
        <f t="shared" si="35"/>
        <v>2019</v>
      </c>
      <c r="D123" s="13" t="s">
        <v>45</v>
      </c>
      <c r="E123" s="15">
        <f t="shared" si="36"/>
        <v>4.0925622522738152</v>
      </c>
      <c r="F123" s="13" t="str">
        <f t="shared" si="45"/>
        <v>WEO</v>
      </c>
      <c r="G123" s="13" t="str">
        <f>VLOOKUP(F123,DC_key!A:D,4,FALSE)</f>
        <v>WEO</v>
      </c>
      <c r="H123" s="13">
        <f>VLOOKUP(G123,DC_key!D:E,2,FALSE)</f>
        <v>6</v>
      </c>
      <c r="I123" s="13">
        <f t="shared" ref="I123:I169" si="47">24*10</f>
        <v>240</v>
      </c>
      <c r="L123" s="16">
        <f t="shared" si="25"/>
        <v>43499</v>
      </c>
      <c r="M123" t="s">
        <v>1</v>
      </c>
      <c r="N123">
        <v>1</v>
      </c>
      <c r="O123" t="s">
        <v>17</v>
      </c>
      <c r="P123">
        <v>1</v>
      </c>
      <c r="Q123" t="str">
        <f t="shared" si="26"/>
        <v>T-10</v>
      </c>
      <c r="R123" s="12">
        <f t="shared" si="27"/>
        <v>4.0925622522738152</v>
      </c>
      <c r="S123">
        <f t="shared" si="28"/>
        <v>240</v>
      </c>
      <c r="T123">
        <f t="shared" si="29"/>
        <v>6</v>
      </c>
      <c r="U123" t="str">
        <f t="shared" si="30"/>
        <v>WEO</v>
      </c>
      <c r="V123">
        <v>2018</v>
      </c>
    </row>
    <row r="124" spans="2:22" x14ac:dyDescent="0.3">
      <c r="B124" s="13" t="s">
        <v>58</v>
      </c>
      <c r="C124" s="15">
        <f t="shared" si="35"/>
        <v>2019</v>
      </c>
      <c r="D124" s="13" t="s">
        <v>44</v>
      </c>
      <c r="E124" s="15">
        <f t="shared" si="36"/>
        <v>4.1178565169179828</v>
      </c>
      <c r="F124" s="13" t="str">
        <f t="shared" si="45"/>
        <v>WEO</v>
      </c>
      <c r="G124" s="13" t="str">
        <f>VLOOKUP(F124,DC_key!A:D,4,FALSE)</f>
        <v>WEO</v>
      </c>
      <c r="H124" s="13">
        <f>VLOOKUP(G124,DC_key!D:E,2,FALSE)</f>
        <v>6</v>
      </c>
      <c r="I124" s="13">
        <f t="shared" ref="I124:I169" si="48">24*RIGHT(D124,1)</f>
        <v>216</v>
      </c>
      <c r="L124" s="16">
        <f t="shared" si="25"/>
        <v>43499</v>
      </c>
      <c r="M124" t="s">
        <v>1</v>
      </c>
      <c r="N124">
        <v>1</v>
      </c>
      <c r="O124" t="s">
        <v>17</v>
      </c>
      <c r="P124">
        <v>1</v>
      </c>
      <c r="Q124" t="str">
        <f t="shared" si="26"/>
        <v>T-9</v>
      </c>
      <c r="R124" s="12">
        <f t="shared" si="27"/>
        <v>4.1178565169179828</v>
      </c>
      <c r="S124">
        <f t="shared" si="28"/>
        <v>216</v>
      </c>
      <c r="T124">
        <f t="shared" si="29"/>
        <v>6</v>
      </c>
      <c r="U124" t="str">
        <f t="shared" si="30"/>
        <v>WEO</v>
      </c>
      <c r="V124">
        <v>2018</v>
      </c>
    </row>
    <row r="125" spans="2:22" x14ac:dyDescent="0.3">
      <c r="B125" s="13" t="s">
        <v>58</v>
      </c>
      <c r="C125" s="15">
        <f t="shared" si="35"/>
        <v>2019</v>
      </c>
      <c r="D125" s="13" t="s">
        <v>43</v>
      </c>
      <c r="E125" s="15">
        <f t="shared" si="36"/>
        <v>4.1446606722619492</v>
      </c>
      <c r="F125" s="13" t="str">
        <f t="shared" si="45"/>
        <v>WEO</v>
      </c>
      <c r="G125" s="13" t="str">
        <f>VLOOKUP(F125,DC_key!A:D,4,FALSE)</f>
        <v>WEO</v>
      </c>
      <c r="H125" s="13">
        <f>VLOOKUP(G125,DC_key!D:E,2,FALSE)</f>
        <v>6</v>
      </c>
      <c r="I125" s="13">
        <f t="shared" si="48"/>
        <v>192</v>
      </c>
      <c r="L125" s="16">
        <f t="shared" si="25"/>
        <v>43499</v>
      </c>
      <c r="M125" t="s">
        <v>1</v>
      </c>
      <c r="N125">
        <v>1</v>
      </c>
      <c r="O125" t="s">
        <v>17</v>
      </c>
      <c r="P125">
        <v>1</v>
      </c>
      <c r="Q125" t="str">
        <f t="shared" si="26"/>
        <v>T-8</v>
      </c>
      <c r="R125" s="12">
        <f t="shared" si="27"/>
        <v>4.1446606722619492</v>
      </c>
      <c r="S125">
        <f t="shared" si="28"/>
        <v>192</v>
      </c>
      <c r="T125">
        <f t="shared" si="29"/>
        <v>6</v>
      </c>
      <c r="U125" t="str">
        <f t="shared" si="30"/>
        <v>WEO</v>
      </c>
      <c r="V125">
        <v>2018</v>
      </c>
    </row>
    <row r="126" spans="2:22" x14ac:dyDescent="0.3">
      <c r="B126" s="13" t="s">
        <v>58</v>
      </c>
      <c r="C126" s="15">
        <f t="shared" si="35"/>
        <v>2019</v>
      </c>
      <c r="D126" s="13" t="s">
        <v>5</v>
      </c>
      <c r="E126" s="15">
        <f t="shared" si="36"/>
        <v>4.3808947854231599</v>
      </c>
      <c r="F126" s="13" t="str">
        <f t="shared" si="45"/>
        <v>WEO</v>
      </c>
      <c r="G126" s="13" t="str">
        <f>VLOOKUP(F126,DC_key!A:D,4,FALSE)</f>
        <v>WEO</v>
      </c>
      <c r="H126" s="13">
        <f>VLOOKUP(G126,DC_key!D:E,2,FALSE)</f>
        <v>6</v>
      </c>
      <c r="I126" s="13">
        <f t="shared" si="48"/>
        <v>168</v>
      </c>
      <c r="L126" s="16">
        <f t="shared" si="25"/>
        <v>43499</v>
      </c>
      <c r="M126" t="s">
        <v>1</v>
      </c>
      <c r="N126">
        <v>1</v>
      </c>
      <c r="O126" t="s">
        <v>17</v>
      </c>
      <c r="P126">
        <v>1</v>
      </c>
      <c r="Q126" t="str">
        <f t="shared" si="26"/>
        <v>T-7</v>
      </c>
      <c r="R126" s="12">
        <f t="shared" si="27"/>
        <v>4.3808947854231599</v>
      </c>
      <c r="S126">
        <f t="shared" si="28"/>
        <v>168</v>
      </c>
      <c r="T126">
        <f t="shared" si="29"/>
        <v>6</v>
      </c>
      <c r="U126" t="str">
        <f t="shared" si="30"/>
        <v>WEO</v>
      </c>
      <c r="V126">
        <v>2018</v>
      </c>
    </row>
    <row r="127" spans="2:22" x14ac:dyDescent="0.3">
      <c r="B127" s="13" t="s">
        <v>58</v>
      </c>
      <c r="C127" s="15">
        <f t="shared" si="35"/>
        <v>2019</v>
      </c>
      <c r="D127" s="13" t="s">
        <v>6</v>
      </c>
      <c r="E127" s="15">
        <f t="shared" si="36"/>
        <v>5.3358367276765248</v>
      </c>
      <c r="F127" s="13" t="str">
        <f t="shared" si="45"/>
        <v>WEO</v>
      </c>
      <c r="G127" s="13" t="str">
        <f>VLOOKUP(F127,DC_key!A:D,4,FALSE)</f>
        <v>WEO</v>
      </c>
      <c r="H127" s="13">
        <f>VLOOKUP(G127,DC_key!D:E,2,FALSE)</f>
        <v>6</v>
      </c>
      <c r="I127" s="13">
        <f t="shared" si="48"/>
        <v>144</v>
      </c>
      <c r="L127" s="16">
        <f t="shared" si="25"/>
        <v>43499</v>
      </c>
      <c r="M127" t="s">
        <v>1</v>
      </c>
      <c r="N127">
        <v>1</v>
      </c>
      <c r="O127" t="s">
        <v>17</v>
      </c>
      <c r="P127">
        <v>1</v>
      </c>
      <c r="Q127" t="str">
        <f t="shared" si="26"/>
        <v>T-6</v>
      </c>
      <c r="R127" s="12">
        <f t="shared" si="27"/>
        <v>5.3358367276765248</v>
      </c>
      <c r="S127">
        <f t="shared" si="28"/>
        <v>144</v>
      </c>
      <c r="T127">
        <f t="shared" si="29"/>
        <v>6</v>
      </c>
      <c r="U127" t="str">
        <f t="shared" si="30"/>
        <v>WEO</v>
      </c>
      <c r="V127">
        <v>2018</v>
      </c>
    </row>
    <row r="128" spans="2:22" x14ac:dyDescent="0.3">
      <c r="B128" s="13" t="s">
        <v>58</v>
      </c>
      <c r="C128" s="15">
        <f t="shared" si="35"/>
        <v>2019</v>
      </c>
      <c r="D128" s="13" t="s">
        <v>7</v>
      </c>
      <c r="E128" s="15">
        <f t="shared" si="36"/>
        <v>5.8913183111596563</v>
      </c>
      <c r="F128" s="13" t="str">
        <f t="shared" si="45"/>
        <v>WEO</v>
      </c>
      <c r="G128" s="13" t="str">
        <f>VLOOKUP(F128,DC_key!A:D,4,FALSE)</f>
        <v>WEO</v>
      </c>
      <c r="H128" s="13">
        <f>VLOOKUP(G128,DC_key!D:E,2,FALSE)</f>
        <v>6</v>
      </c>
      <c r="I128" s="13">
        <f t="shared" si="48"/>
        <v>120</v>
      </c>
      <c r="L128" s="16">
        <f t="shared" si="25"/>
        <v>43499</v>
      </c>
      <c r="M128" t="s">
        <v>1</v>
      </c>
      <c r="N128">
        <v>1</v>
      </c>
      <c r="O128" t="s">
        <v>17</v>
      </c>
      <c r="P128">
        <v>1</v>
      </c>
      <c r="Q128" t="str">
        <f t="shared" si="26"/>
        <v>T-5</v>
      </c>
      <c r="R128" s="12">
        <f t="shared" si="27"/>
        <v>5.8913183111596563</v>
      </c>
      <c r="S128">
        <f t="shared" si="28"/>
        <v>120</v>
      </c>
      <c r="T128">
        <f t="shared" si="29"/>
        <v>6</v>
      </c>
      <c r="U128" t="str">
        <f t="shared" si="30"/>
        <v>WEO</v>
      </c>
      <c r="V128">
        <v>2018</v>
      </c>
    </row>
    <row r="129" spans="2:22" x14ac:dyDescent="0.3">
      <c r="B129" s="13" t="s">
        <v>58</v>
      </c>
      <c r="C129" s="15">
        <f t="shared" si="35"/>
        <v>2019</v>
      </c>
      <c r="D129" s="13" t="s">
        <v>8</v>
      </c>
      <c r="E129" s="15">
        <f t="shared" si="36"/>
        <v>6.8435169677867895</v>
      </c>
      <c r="F129" s="13" t="str">
        <f t="shared" si="45"/>
        <v>WEO</v>
      </c>
      <c r="G129" s="13" t="str">
        <f>VLOOKUP(F129,DC_key!A:D,4,FALSE)</f>
        <v>WEO</v>
      </c>
      <c r="H129" s="13">
        <f>VLOOKUP(G129,DC_key!D:E,2,FALSE)</f>
        <v>6</v>
      </c>
      <c r="I129" s="13">
        <f t="shared" si="48"/>
        <v>96</v>
      </c>
      <c r="L129" s="16">
        <f t="shared" si="25"/>
        <v>43499</v>
      </c>
      <c r="M129" t="s">
        <v>1</v>
      </c>
      <c r="N129">
        <v>1</v>
      </c>
      <c r="O129" t="s">
        <v>17</v>
      </c>
      <c r="P129">
        <v>1</v>
      </c>
      <c r="Q129" t="str">
        <f t="shared" si="26"/>
        <v>T-4</v>
      </c>
      <c r="R129" s="12">
        <f t="shared" si="27"/>
        <v>6.8435169677867895</v>
      </c>
      <c r="S129">
        <f t="shared" si="28"/>
        <v>96</v>
      </c>
      <c r="T129">
        <f t="shared" si="29"/>
        <v>6</v>
      </c>
      <c r="U129" t="str">
        <f t="shared" si="30"/>
        <v>WEO</v>
      </c>
      <c r="V129">
        <v>2018</v>
      </c>
    </row>
    <row r="130" spans="2:22" x14ac:dyDescent="0.3">
      <c r="B130" s="13" t="s">
        <v>58</v>
      </c>
      <c r="C130" s="15">
        <f t="shared" si="35"/>
        <v>2019</v>
      </c>
      <c r="D130" s="13" t="s">
        <v>9</v>
      </c>
      <c r="E130" s="15">
        <f t="shared" si="36"/>
        <v>7.8997269414371081</v>
      </c>
      <c r="F130" s="13" t="str">
        <f t="shared" si="45"/>
        <v>WEO</v>
      </c>
      <c r="G130" s="13" t="str">
        <f>VLOOKUP(F130,DC_key!A:D,4,FALSE)</f>
        <v>WEO</v>
      </c>
      <c r="H130" s="13">
        <f>VLOOKUP(G130,DC_key!D:E,2,FALSE)</f>
        <v>6</v>
      </c>
      <c r="I130" s="13">
        <f t="shared" si="48"/>
        <v>72</v>
      </c>
      <c r="L130" s="16">
        <f t="shared" si="25"/>
        <v>43499</v>
      </c>
      <c r="M130" t="s">
        <v>1</v>
      </c>
      <c r="N130">
        <v>1</v>
      </c>
      <c r="O130" t="s">
        <v>17</v>
      </c>
      <c r="P130">
        <v>1</v>
      </c>
      <c r="Q130" t="str">
        <f t="shared" si="26"/>
        <v>T-3</v>
      </c>
      <c r="R130" s="12">
        <f t="shared" si="27"/>
        <v>7.8997269414371081</v>
      </c>
      <c r="S130">
        <f t="shared" si="28"/>
        <v>72</v>
      </c>
      <c r="T130">
        <f t="shared" si="29"/>
        <v>6</v>
      </c>
      <c r="U130" t="str">
        <f t="shared" si="30"/>
        <v>WEO</v>
      </c>
      <c r="V130">
        <v>2018</v>
      </c>
    </row>
    <row r="131" spans="2:22" x14ac:dyDescent="0.3">
      <c r="B131" s="13" t="s">
        <v>58</v>
      </c>
      <c r="C131" s="15">
        <f t="shared" si="35"/>
        <v>2019</v>
      </c>
      <c r="D131" s="13" t="s">
        <v>10</v>
      </c>
      <c r="E131" s="15">
        <f t="shared" si="36"/>
        <v>9.8844468887814898</v>
      </c>
      <c r="F131" s="13" t="str">
        <f t="shared" si="45"/>
        <v>WEO</v>
      </c>
      <c r="G131" s="13" t="str">
        <f>VLOOKUP(F131,DC_key!A:D,4,FALSE)</f>
        <v>WEO</v>
      </c>
      <c r="H131" s="13">
        <f>VLOOKUP(G131,DC_key!D:E,2,FALSE)</f>
        <v>6</v>
      </c>
      <c r="I131" s="13">
        <f t="shared" si="48"/>
        <v>48</v>
      </c>
      <c r="L131" s="16">
        <f t="shared" ref="L131:L194" si="49">VLOOKUP(C131,Z:AA,2,FALSE)</f>
        <v>43499</v>
      </c>
      <c r="M131" t="s">
        <v>1</v>
      </c>
      <c r="N131">
        <v>1</v>
      </c>
      <c r="O131" t="s">
        <v>17</v>
      </c>
      <c r="P131">
        <v>1</v>
      </c>
      <c r="Q131" t="str">
        <f t="shared" ref="Q131:Q194" si="50">D131</f>
        <v>T-2</v>
      </c>
      <c r="R131" s="12">
        <f t="shared" ref="R131:R194" si="51">E131</f>
        <v>9.8844468887814898</v>
      </c>
      <c r="S131">
        <f t="shared" ref="S131:S194" si="52">I131</f>
        <v>48</v>
      </c>
      <c r="T131">
        <f t="shared" ref="T131:T194" si="53">H131</f>
        <v>6</v>
      </c>
      <c r="U131" t="str">
        <f t="shared" ref="U131:U194" si="54">G131</f>
        <v>WEO</v>
      </c>
      <c r="V131">
        <v>2018</v>
      </c>
    </row>
    <row r="132" spans="2:22" x14ac:dyDescent="0.3">
      <c r="B132" s="13" t="s">
        <v>58</v>
      </c>
      <c r="C132" s="15">
        <f t="shared" si="35"/>
        <v>2019</v>
      </c>
      <c r="D132" s="13" t="s">
        <v>11</v>
      </c>
      <c r="E132" s="15">
        <f t="shared" si="36"/>
        <v>11.644225805464925</v>
      </c>
      <c r="F132" s="13" t="str">
        <f t="shared" si="45"/>
        <v>WEO</v>
      </c>
      <c r="G132" s="13" t="str">
        <f>VLOOKUP(F132,DC_key!A:D,4,FALSE)</f>
        <v>WEO</v>
      </c>
      <c r="H132" s="13">
        <f>VLOOKUP(G132,DC_key!D:E,2,FALSE)</f>
        <v>6</v>
      </c>
      <c r="I132" s="13">
        <f t="shared" si="48"/>
        <v>24</v>
      </c>
      <c r="L132" s="16">
        <f t="shared" si="49"/>
        <v>43499</v>
      </c>
      <c r="M132" t="s">
        <v>1</v>
      </c>
      <c r="N132">
        <v>1</v>
      </c>
      <c r="O132" t="s">
        <v>17</v>
      </c>
      <c r="P132">
        <v>1</v>
      </c>
      <c r="Q132" t="str">
        <f t="shared" si="50"/>
        <v>T-1</v>
      </c>
      <c r="R132" s="12">
        <f t="shared" si="51"/>
        <v>11.644225805464925</v>
      </c>
      <c r="S132">
        <f t="shared" si="52"/>
        <v>24</v>
      </c>
      <c r="T132">
        <f t="shared" si="53"/>
        <v>6</v>
      </c>
      <c r="U132" t="str">
        <f t="shared" si="54"/>
        <v>WEO</v>
      </c>
      <c r="V132">
        <v>2018</v>
      </c>
    </row>
    <row r="133" spans="2:22" x14ac:dyDescent="0.3">
      <c r="B133" s="13" t="s">
        <v>58</v>
      </c>
      <c r="C133" s="15">
        <f t="shared" si="35"/>
        <v>2019</v>
      </c>
      <c r="D133" s="13" t="s">
        <v>42</v>
      </c>
      <c r="E133" s="15">
        <f t="shared" si="36"/>
        <v>12.339971382737941</v>
      </c>
      <c r="F133" s="13" t="str">
        <f t="shared" si="45"/>
        <v>WEO</v>
      </c>
      <c r="G133" s="13" t="str">
        <f>VLOOKUP(F133,DC_key!A:D,4,FALSE)</f>
        <v>WEO</v>
      </c>
      <c r="H133" s="13">
        <f>VLOOKUP(G133,DC_key!D:E,2,FALSE)</f>
        <v>6</v>
      </c>
      <c r="I133" s="13">
        <v>0</v>
      </c>
      <c r="L133" s="16">
        <f t="shared" si="49"/>
        <v>43499</v>
      </c>
      <c r="M133" t="s">
        <v>1</v>
      </c>
      <c r="N133">
        <v>1</v>
      </c>
      <c r="O133" t="s">
        <v>17</v>
      </c>
      <c r="P133">
        <v>1</v>
      </c>
      <c r="Q133" t="str">
        <f t="shared" si="50"/>
        <v>T</v>
      </c>
      <c r="R133" s="12">
        <f t="shared" si="51"/>
        <v>12.339971382737941</v>
      </c>
      <c r="S133">
        <f t="shared" si="52"/>
        <v>0</v>
      </c>
      <c r="T133">
        <f t="shared" si="53"/>
        <v>6</v>
      </c>
      <c r="U133" t="str">
        <f t="shared" si="54"/>
        <v>WEO</v>
      </c>
      <c r="V133">
        <v>2018</v>
      </c>
    </row>
    <row r="134" spans="2:22" x14ac:dyDescent="0.3">
      <c r="B134" s="13" t="s">
        <v>61</v>
      </c>
      <c r="C134" s="15">
        <f t="shared" si="35"/>
        <v>2019</v>
      </c>
      <c r="D134" s="13" t="s">
        <v>46</v>
      </c>
      <c r="E134" s="15">
        <f t="shared" si="36"/>
        <v>4.3010332466061776</v>
      </c>
      <c r="F134" s="13" t="str">
        <f t="shared" si="45"/>
        <v>OFC</v>
      </c>
      <c r="G134" s="13" t="str">
        <f>VLOOKUP(F134,DC_key!A:D,4,FALSE)</f>
        <v>OFC</v>
      </c>
      <c r="H134" s="13">
        <f>VLOOKUP(G134,DC_key!D:E,2,FALSE)</f>
        <v>1</v>
      </c>
      <c r="I134" s="13">
        <f t="shared" ref="I134:I169" si="55">24*11</f>
        <v>264</v>
      </c>
      <c r="L134" s="16">
        <f t="shared" si="49"/>
        <v>43499</v>
      </c>
      <c r="M134" t="s">
        <v>1</v>
      </c>
      <c r="N134">
        <v>1</v>
      </c>
      <c r="O134" t="s">
        <v>17</v>
      </c>
      <c r="P134">
        <v>1</v>
      </c>
      <c r="Q134" t="str">
        <f t="shared" si="50"/>
        <v>T-11</v>
      </c>
      <c r="R134" s="12">
        <f t="shared" si="51"/>
        <v>4.3010332466061776</v>
      </c>
      <c r="S134">
        <f t="shared" si="52"/>
        <v>264</v>
      </c>
      <c r="T134">
        <f t="shared" si="53"/>
        <v>1</v>
      </c>
      <c r="U134" t="str">
        <f t="shared" si="54"/>
        <v>OFC</v>
      </c>
      <c r="V134">
        <v>2018</v>
      </c>
    </row>
    <row r="135" spans="2:22" x14ac:dyDescent="0.3">
      <c r="B135" s="13" t="s">
        <v>61</v>
      </c>
      <c r="C135" s="15">
        <f t="shared" si="35"/>
        <v>2019</v>
      </c>
      <c r="D135" s="13" t="s">
        <v>45</v>
      </c>
      <c r="E135" s="15">
        <f t="shared" si="36"/>
        <v>4.3331342497436109</v>
      </c>
      <c r="F135" s="13" t="str">
        <f t="shared" si="45"/>
        <v>OFC</v>
      </c>
      <c r="G135" s="13" t="str">
        <f>VLOOKUP(F135,DC_key!A:D,4,FALSE)</f>
        <v>OFC</v>
      </c>
      <c r="H135" s="13">
        <f>VLOOKUP(G135,DC_key!D:E,2,FALSE)</f>
        <v>1</v>
      </c>
      <c r="I135" s="13">
        <f t="shared" ref="I135:I169" si="56">24*10</f>
        <v>240</v>
      </c>
      <c r="L135" s="16">
        <f t="shared" si="49"/>
        <v>43499</v>
      </c>
      <c r="M135" t="s">
        <v>1</v>
      </c>
      <c r="N135">
        <v>1</v>
      </c>
      <c r="O135" t="s">
        <v>17</v>
      </c>
      <c r="P135">
        <v>1</v>
      </c>
      <c r="Q135" t="str">
        <f t="shared" si="50"/>
        <v>T-10</v>
      </c>
      <c r="R135" s="12">
        <f t="shared" si="51"/>
        <v>4.3331342497436109</v>
      </c>
      <c r="S135">
        <f t="shared" si="52"/>
        <v>240</v>
      </c>
      <c r="T135">
        <f t="shared" si="53"/>
        <v>1</v>
      </c>
      <c r="U135" t="str">
        <f t="shared" si="54"/>
        <v>OFC</v>
      </c>
      <c r="V135">
        <v>2018</v>
      </c>
    </row>
    <row r="136" spans="2:22" x14ac:dyDescent="0.3">
      <c r="B136" s="13" t="s">
        <v>61</v>
      </c>
      <c r="C136" s="15">
        <f t="shared" si="35"/>
        <v>2019</v>
      </c>
      <c r="D136" s="13" t="s">
        <v>44</v>
      </c>
      <c r="E136" s="15">
        <f t="shared" si="36"/>
        <v>4.2484190416789351</v>
      </c>
      <c r="F136" s="13" t="str">
        <f t="shared" si="45"/>
        <v>OFC</v>
      </c>
      <c r="G136" s="13" t="str">
        <f>VLOOKUP(F136,DC_key!A:D,4,FALSE)</f>
        <v>OFC</v>
      </c>
      <c r="H136" s="13">
        <f>VLOOKUP(G136,DC_key!D:E,2,FALSE)</f>
        <v>1</v>
      </c>
      <c r="I136" s="13">
        <f t="shared" ref="I136:I169" si="57">24*RIGHT(D136,1)</f>
        <v>216</v>
      </c>
      <c r="L136" s="16">
        <f t="shared" si="49"/>
        <v>43499</v>
      </c>
      <c r="M136" t="s">
        <v>1</v>
      </c>
      <c r="N136">
        <v>1</v>
      </c>
      <c r="O136" t="s">
        <v>17</v>
      </c>
      <c r="P136">
        <v>1</v>
      </c>
      <c r="Q136" t="str">
        <f t="shared" si="50"/>
        <v>T-9</v>
      </c>
      <c r="R136" s="12">
        <f t="shared" si="51"/>
        <v>4.2484190416789351</v>
      </c>
      <c r="S136">
        <f t="shared" si="52"/>
        <v>216</v>
      </c>
      <c r="T136">
        <f t="shared" si="53"/>
        <v>1</v>
      </c>
      <c r="U136" t="str">
        <f t="shared" si="54"/>
        <v>OFC</v>
      </c>
      <c r="V136">
        <v>2018</v>
      </c>
    </row>
    <row r="137" spans="2:22" x14ac:dyDescent="0.3">
      <c r="B137" s="13" t="s">
        <v>61</v>
      </c>
      <c r="C137" s="15">
        <f t="shared" si="35"/>
        <v>2019</v>
      </c>
      <c r="D137" s="13" t="s">
        <v>43</v>
      </c>
      <c r="E137" s="15">
        <f t="shared" si="36"/>
        <v>4.2711408730966527</v>
      </c>
      <c r="F137" s="13" t="str">
        <f t="shared" si="45"/>
        <v>OFC</v>
      </c>
      <c r="G137" s="13" t="str">
        <f>VLOOKUP(F137,DC_key!A:D,4,FALSE)</f>
        <v>OFC</v>
      </c>
      <c r="H137" s="13">
        <f>VLOOKUP(G137,DC_key!D:E,2,FALSE)</f>
        <v>1</v>
      </c>
      <c r="I137" s="13">
        <f t="shared" si="57"/>
        <v>192</v>
      </c>
      <c r="L137" s="16">
        <f t="shared" si="49"/>
        <v>43499</v>
      </c>
      <c r="M137" t="s">
        <v>1</v>
      </c>
      <c r="N137">
        <v>1</v>
      </c>
      <c r="O137" t="s">
        <v>17</v>
      </c>
      <c r="P137">
        <v>1</v>
      </c>
      <c r="Q137" t="str">
        <f t="shared" si="50"/>
        <v>T-8</v>
      </c>
      <c r="R137" s="12">
        <f t="shared" si="51"/>
        <v>4.2711408730966527</v>
      </c>
      <c r="S137">
        <f t="shared" si="52"/>
        <v>192</v>
      </c>
      <c r="T137">
        <f t="shared" si="53"/>
        <v>1</v>
      </c>
      <c r="U137" t="str">
        <f t="shared" si="54"/>
        <v>OFC</v>
      </c>
      <c r="V137">
        <v>2018</v>
      </c>
    </row>
    <row r="138" spans="2:22" x14ac:dyDescent="0.3">
      <c r="B138" s="13" t="s">
        <v>61</v>
      </c>
      <c r="C138" s="15">
        <f t="shared" si="35"/>
        <v>2019</v>
      </c>
      <c r="D138" s="13" t="s">
        <v>5</v>
      </c>
      <c r="E138" s="15">
        <f t="shared" si="36"/>
        <v>4.4491260166252129</v>
      </c>
      <c r="F138" s="13" t="str">
        <f t="shared" si="45"/>
        <v>OFC</v>
      </c>
      <c r="G138" s="13" t="str">
        <f>VLOOKUP(F138,DC_key!A:D,4,FALSE)</f>
        <v>OFC</v>
      </c>
      <c r="H138" s="13">
        <f>VLOOKUP(G138,DC_key!D:E,2,FALSE)</f>
        <v>1</v>
      </c>
      <c r="I138" s="13">
        <f t="shared" si="57"/>
        <v>168</v>
      </c>
      <c r="L138" s="16">
        <f t="shared" si="49"/>
        <v>43499</v>
      </c>
      <c r="M138" t="s">
        <v>1</v>
      </c>
      <c r="N138">
        <v>1</v>
      </c>
      <c r="O138" t="s">
        <v>17</v>
      </c>
      <c r="P138">
        <v>1</v>
      </c>
      <c r="Q138" t="str">
        <f t="shared" si="50"/>
        <v>T-7</v>
      </c>
      <c r="R138" s="12">
        <f t="shared" si="51"/>
        <v>4.4491260166252129</v>
      </c>
      <c r="S138">
        <f t="shared" si="52"/>
        <v>168</v>
      </c>
      <c r="T138">
        <f t="shared" si="53"/>
        <v>1</v>
      </c>
      <c r="U138" t="str">
        <f t="shared" si="54"/>
        <v>OFC</v>
      </c>
      <c r="V138">
        <v>2018</v>
      </c>
    </row>
    <row r="139" spans="2:22" x14ac:dyDescent="0.3">
      <c r="B139" s="13" t="s">
        <v>61</v>
      </c>
      <c r="C139" s="15">
        <f t="shared" si="35"/>
        <v>2019</v>
      </c>
      <c r="D139" s="13" t="s">
        <v>6</v>
      </c>
      <c r="E139" s="15">
        <f t="shared" si="36"/>
        <v>4.6902827898030877</v>
      </c>
      <c r="F139" s="13" t="str">
        <f t="shared" si="45"/>
        <v>OFC</v>
      </c>
      <c r="G139" s="13" t="str">
        <f>VLOOKUP(F139,DC_key!A:D,4,FALSE)</f>
        <v>OFC</v>
      </c>
      <c r="H139" s="13">
        <f>VLOOKUP(G139,DC_key!D:E,2,FALSE)</f>
        <v>1</v>
      </c>
      <c r="I139" s="13">
        <f t="shared" si="57"/>
        <v>144</v>
      </c>
      <c r="L139" s="16">
        <f t="shared" si="49"/>
        <v>43499</v>
      </c>
      <c r="M139" t="s">
        <v>1</v>
      </c>
      <c r="N139">
        <v>1</v>
      </c>
      <c r="O139" t="s">
        <v>17</v>
      </c>
      <c r="P139">
        <v>1</v>
      </c>
      <c r="Q139" t="str">
        <f t="shared" si="50"/>
        <v>T-6</v>
      </c>
      <c r="R139" s="12">
        <f t="shared" si="51"/>
        <v>4.6902827898030877</v>
      </c>
      <c r="S139">
        <f t="shared" si="52"/>
        <v>144</v>
      </c>
      <c r="T139">
        <f t="shared" si="53"/>
        <v>1</v>
      </c>
      <c r="U139" t="str">
        <f t="shared" si="54"/>
        <v>OFC</v>
      </c>
      <c r="V139">
        <v>2018</v>
      </c>
    </row>
    <row r="140" spans="2:22" x14ac:dyDescent="0.3">
      <c r="B140" s="13" t="s">
        <v>61</v>
      </c>
      <c r="C140" s="15">
        <f t="shared" si="35"/>
        <v>2019</v>
      </c>
      <c r="D140" s="13" t="s">
        <v>7</v>
      </c>
      <c r="E140" s="15">
        <f t="shared" si="36"/>
        <v>5.3301158922683172</v>
      </c>
      <c r="F140" s="13" t="str">
        <f t="shared" si="45"/>
        <v>OFC</v>
      </c>
      <c r="G140" s="13" t="str">
        <f>VLOOKUP(F140,DC_key!A:D,4,FALSE)</f>
        <v>OFC</v>
      </c>
      <c r="H140" s="13">
        <f>VLOOKUP(G140,DC_key!D:E,2,FALSE)</f>
        <v>1</v>
      </c>
      <c r="I140" s="13">
        <f t="shared" si="57"/>
        <v>120</v>
      </c>
      <c r="L140" s="16">
        <f t="shared" si="49"/>
        <v>43499</v>
      </c>
      <c r="M140" t="s">
        <v>1</v>
      </c>
      <c r="N140">
        <v>1</v>
      </c>
      <c r="O140" t="s">
        <v>17</v>
      </c>
      <c r="P140">
        <v>1</v>
      </c>
      <c r="Q140" t="str">
        <f t="shared" si="50"/>
        <v>T-5</v>
      </c>
      <c r="R140" s="12">
        <f t="shared" si="51"/>
        <v>5.3301158922683172</v>
      </c>
      <c r="S140">
        <f t="shared" si="52"/>
        <v>120</v>
      </c>
      <c r="T140">
        <f t="shared" si="53"/>
        <v>1</v>
      </c>
      <c r="U140" t="str">
        <f t="shared" si="54"/>
        <v>OFC</v>
      </c>
      <c r="V140">
        <v>2018</v>
      </c>
    </row>
    <row r="141" spans="2:22" x14ac:dyDescent="0.3">
      <c r="B141" s="13" t="s">
        <v>61</v>
      </c>
      <c r="C141" s="15">
        <f t="shared" si="35"/>
        <v>2019</v>
      </c>
      <c r="D141" s="13" t="s">
        <v>8</v>
      </c>
      <c r="E141" s="15">
        <f t="shared" si="36"/>
        <v>5.444701073675339</v>
      </c>
      <c r="F141" s="13" t="str">
        <f t="shared" si="45"/>
        <v>OFC</v>
      </c>
      <c r="G141" s="13" t="str">
        <f>VLOOKUP(F141,DC_key!A:D,4,FALSE)</f>
        <v>OFC</v>
      </c>
      <c r="H141" s="13">
        <f>VLOOKUP(G141,DC_key!D:E,2,FALSE)</f>
        <v>1</v>
      </c>
      <c r="I141" s="13">
        <f t="shared" si="57"/>
        <v>96</v>
      </c>
      <c r="L141" s="16">
        <f t="shared" si="49"/>
        <v>43499</v>
      </c>
      <c r="M141" t="s">
        <v>1</v>
      </c>
      <c r="N141">
        <v>1</v>
      </c>
      <c r="O141" t="s">
        <v>17</v>
      </c>
      <c r="P141">
        <v>1</v>
      </c>
      <c r="Q141" t="str">
        <f t="shared" si="50"/>
        <v>T-4</v>
      </c>
      <c r="R141" s="12">
        <f t="shared" si="51"/>
        <v>5.444701073675339</v>
      </c>
      <c r="S141">
        <f t="shared" si="52"/>
        <v>96</v>
      </c>
      <c r="T141">
        <f t="shared" si="53"/>
        <v>1</v>
      </c>
      <c r="U141" t="str">
        <f t="shared" si="54"/>
        <v>OFC</v>
      </c>
      <c r="V141">
        <v>2018</v>
      </c>
    </row>
    <row r="142" spans="2:22" x14ac:dyDescent="0.3">
      <c r="B142" s="13" t="s">
        <v>61</v>
      </c>
      <c r="C142" s="15">
        <f t="shared" si="35"/>
        <v>2019</v>
      </c>
      <c r="D142" s="13" t="s">
        <v>9</v>
      </c>
      <c r="E142" s="15">
        <f t="shared" si="36"/>
        <v>6.06444433532881</v>
      </c>
      <c r="F142" s="13" t="str">
        <f t="shared" si="45"/>
        <v>OFC</v>
      </c>
      <c r="G142" s="13" t="str">
        <f>VLOOKUP(F142,DC_key!A:D,4,FALSE)</f>
        <v>OFC</v>
      </c>
      <c r="H142" s="13">
        <f>VLOOKUP(G142,DC_key!D:E,2,FALSE)</f>
        <v>1</v>
      </c>
      <c r="I142" s="13">
        <f t="shared" si="57"/>
        <v>72</v>
      </c>
      <c r="L142" s="16">
        <f t="shared" si="49"/>
        <v>43499</v>
      </c>
      <c r="M142" t="s">
        <v>1</v>
      </c>
      <c r="N142">
        <v>1</v>
      </c>
      <c r="O142" t="s">
        <v>17</v>
      </c>
      <c r="P142">
        <v>1</v>
      </c>
      <c r="Q142" t="str">
        <f t="shared" si="50"/>
        <v>T-3</v>
      </c>
      <c r="R142" s="12">
        <f t="shared" si="51"/>
        <v>6.06444433532881</v>
      </c>
      <c r="S142">
        <f t="shared" si="52"/>
        <v>72</v>
      </c>
      <c r="T142">
        <f t="shared" si="53"/>
        <v>1</v>
      </c>
      <c r="U142" t="str">
        <f t="shared" si="54"/>
        <v>OFC</v>
      </c>
      <c r="V142">
        <v>2018</v>
      </c>
    </row>
    <row r="143" spans="2:22" x14ac:dyDescent="0.3">
      <c r="B143" s="13" t="s">
        <v>61</v>
      </c>
      <c r="C143" s="15">
        <f t="shared" si="35"/>
        <v>2019</v>
      </c>
      <c r="D143" s="13" t="s">
        <v>10</v>
      </c>
      <c r="E143" s="15">
        <f t="shared" si="36"/>
        <v>7.7709531925976263</v>
      </c>
      <c r="F143" s="13" t="str">
        <f t="shared" si="45"/>
        <v>OFC</v>
      </c>
      <c r="G143" s="13" t="str">
        <f>VLOOKUP(F143,DC_key!A:D,4,FALSE)</f>
        <v>OFC</v>
      </c>
      <c r="H143" s="13">
        <f>VLOOKUP(G143,DC_key!D:E,2,FALSE)</f>
        <v>1</v>
      </c>
      <c r="I143" s="13">
        <f t="shared" si="57"/>
        <v>48</v>
      </c>
      <c r="L143" s="16">
        <f t="shared" si="49"/>
        <v>43499</v>
      </c>
      <c r="M143" t="s">
        <v>1</v>
      </c>
      <c r="N143">
        <v>1</v>
      </c>
      <c r="O143" t="s">
        <v>17</v>
      </c>
      <c r="P143">
        <v>1</v>
      </c>
      <c r="Q143" t="str">
        <f t="shared" si="50"/>
        <v>T-2</v>
      </c>
      <c r="R143" s="12">
        <f t="shared" si="51"/>
        <v>7.7709531925976263</v>
      </c>
      <c r="S143">
        <f t="shared" si="52"/>
        <v>48</v>
      </c>
      <c r="T143">
        <f t="shared" si="53"/>
        <v>1</v>
      </c>
      <c r="U143" t="str">
        <f t="shared" si="54"/>
        <v>OFC</v>
      </c>
      <c r="V143">
        <v>2018</v>
      </c>
    </row>
    <row r="144" spans="2:22" x14ac:dyDescent="0.3">
      <c r="B144" s="13" t="s">
        <v>61</v>
      </c>
      <c r="C144" s="15">
        <f t="shared" si="35"/>
        <v>2019</v>
      </c>
      <c r="D144" s="13" t="s">
        <v>11</v>
      </c>
      <c r="E144" s="15">
        <f t="shared" si="36"/>
        <v>12.547984763386372</v>
      </c>
      <c r="F144" s="13" t="str">
        <f t="shared" si="45"/>
        <v>OFC</v>
      </c>
      <c r="G144" s="13" t="str">
        <f>VLOOKUP(F144,DC_key!A:D,4,FALSE)</f>
        <v>OFC</v>
      </c>
      <c r="H144" s="13">
        <f>VLOOKUP(G144,DC_key!D:E,2,FALSE)</f>
        <v>1</v>
      </c>
      <c r="I144" s="13">
        <f t="shared" si="57"/>
        <v>24</v>
      </c>
      <c r="L144" s="16">
        <f t="shared" si="49"/>
        <v>43499</v>
      </c>
      <c r="M144" t="s">
        <v>1</v>
      </c>
      <c r="N144">
        <v>1</v>
      </c>
      <c r="O144" t="s">
        <v>17</v>
      </c>
      <c r="P144">
        <v>1</v>
      </c>
      <c r="Q144" t="str">
        <f t="shared" si="50"/>
        <v>T-1</v>
      </c>
      <c r="R144" s="12">
        <f t="shared" si="51"/>
        <v>12.547984763386372</v>
      </c>
      <c r="S144">
        <f t="shared" si="52"/>
        <v>24</v>
      </c>
      <c r="T144">
        <f t="shared" si="53"/>
        <v>1</v>
      </c>
      <c r="U144" t="str">
        <f t="shared" si="54"/>
        <v>OFC</v>
      </c>
      <c r="V144">
        <v>2018</v>
      </c>
    </row>
    <row r="145" spans="2:22" x14ac:dyDescent="0.3">
      <c r="B145" s="13" t="s">
        <v>61</v>
      </c>
      <c r="C145" s="15">
        <f t="shared" si="35"/>
        <v>2019</v>
      </c>
      <c r="D145" s="13" t="s">
        <v>42</v>
      </c>
      <c r="E145" s="15">
        <f t="shared" si="36"/>
        <v>12.610300031523366</v>
      </c>
      <c r="F145" s="13" t="str">
        <f t="shared" si="45"/>
        <v>OFC</v>
      </c>
      <c r="G145" s="13" t="str">
        <f>VLOOKUP(F145,DC_key!A:D,4,FALSE)</f>
        <v>OFC</v>
      </c>
      <c r="H145" s="13">
        <f>VLOOKUP(G145,DC_key!D:E,2,FALSE)</f>
        <v>1</v>
      </c>
      <c r="I145" s="13">
        <v>0</v>
      </c>
      <c r="L145" s="16">
        <f t="shared" si="49"/>
        <v>43499</v>
      </c>
      <c r="M145" t="s">
        <v>1</v>
      </c>
      <c r="N145">
        <v>1</v>
      </c>
      <c r="O145" t="s">
        <v>17</v>
      </c>
      <c r="P145">
        <v>1</v>
      </c>
      <c r="Q145" t="str">
        <f t="shared" si="50"/>
        <v>T</v>
      </c>
      <c r="R145" s="12">
        <f t="shared" si="51"/>
        <v>12.610300031523366</v>
      </c>
      <c r="S145">
        <f t="shared" si="52"/>
        <v>0</v>
      </c>
      <c r="T145">
        <f t="shared" si="53"/>
        <v>1</v>
      </c>
      <c r="U145" t="str">
        <f t="shared" si="54"/>
        <v>OFC</v>
      </c>
      <c r="V145">
        <v>2018</v>
      </c>
    </row>
    <row r="146" spans="2:22" x14ac:dyDescent="0.3">
      <c r="B146" s="13" t="s">
        <v>63</v>
      </c>
      <c r="C146" s="15">
        <f t="shared" si="35"/>
        <v>2019</v>
      </c>
      <c r="D146" s="13" t="s">
        <v>46</v>
      </c>
      <c r="E146" s="15">
        <f t="shared" si="36"/>
        <v>4.3107423084557368</v>
      </c>
      <c r="F146" s="13" t="str">
        <f t="shared" si="45"/>
        <v>WFC</v>
      </c>
      <c r="G146" s="13" t="str">
        <f>VLOOKUP(F146,DC_key!A:D,4,FALSE)</f>
        <v>WFC</v>
      </c>
      <c r="H146" s="13">
        <f>VLOOKUP(G146,DC_key!D:E,2,FALSE)</f>
        <v>3</v>
      </c>
      <c r="I146" s="13">
        <f t="shared" ref="I146:I169" si="58">24*11</f>
        <v>264</v>
      </c>
      <c r="L146" s="16">
        <f t="shared" si="49"/>
        <v>43499</v>
      </c>
      <c r="M146" t="s">
        <v>1</v>
      </c>
      <c r="N146">
        <v>1</v>
      </c>
      <c r="O146" t="s">
        <v>17</v>
      </c>
      <c r="P146">
        <v>1</v>
      </c>
      <c r="Q146" t="str">
        <f t="shared" si="50"/>
        <v>T-11</v>
      </c>
      <c r="R146" s="12">
        <f t="shared" si="51"/>
        <v>4.3107423084557368</v>
      </c>
      <c r="S146">
        <f t="shared" si="52"/>
        <v>264</v>
      </c>
      <c r="T146">
        <f t="shared" si="53"/>
        <v>3</v>
      </c>
      <c r="U146" t="str">
        <f t="shared" si="54"/>
        <v>WFC</v>
      </c>
      <c r="V146">
        <v>2018</v>
      </c>
    </row>
    <row r="147" spans="2:22" x14ac:dyDescent="0.3">
      <c r="B147" s="13" t="s">
        <v>63</v>
      </c>
      <c r="C147" s="15">
        <f t="shared" si="35"/>
        <v>2019</v>
      </c>
      <c r="D147" s="13" t="s">
        <v>45</v>
      </c>
      <c r="E147" s="15">
        <f t="shared" si="36"/>
        <v>4.6357804617251048</v>
      </c>
      <c r="F147" s="13" t="str">
        <f t="shared" si="45"/>
        <v>WFC</v>
      </c>
      <c r="G147" s="13" t="str">
        <f>VLOOKUP(F147,DC_key!A:D,4,FALSE)</f>
        <v>WFC</v>
      </c>
      <c r="H147" s="13">
        <f>VLOOKUP(G147,DC_key!D:E,2,FALSE)</f>
        <v>3</v>
      </c>
      <c r="I147" s="13">
        <f t="shared" ref="I147:I169" si="59">24*10</f>
        <v>240</v>
      </c>
      <c r="L147" s="16">
        <f t="shared" si="49"/>
        <v>43499</v>
      </c>
      <c r="M147" t="s">
        <v>1</v>
      </c>
      <c r="N147">
        <v>1</v>
      </c>
      <c r="O147" t="s">
        <v>17</v>
      </c>
      <c r="P147">
        <v>1</v>
      </c>
      <c r="Q147" t="str">
        <f t="shared" si="50"/>
        <v>T-10</v>
      </c>
      <c r="R147" s="12">
        <f t="shared" si="51"/>
        <v>4.6357804617251048</v>
      </c>
      <c r="S147">
        <f t="shared" si="52"/>
        <v>240</v>
      </c>
      <c r="T147">
        <f t="shared" si="53"/>
        <v>3</v>
      </c>
      <c r="U147" t="str">
        <f t="shared" si="54"/>
        <v>WFC</v>
      </c>
      <c r="V147">
        <v>2018</v>
      </c>
    </row>
    <row r="148" spans="2:22" x14ac:dyDescent="0.3">
      <c r="B148" s="13" t="s">
        <v>63</v>
      </c>
      <c r="C148" s="15">
        <f t="shared" si="35"/>
        <v>2019</v>
      </c>
      <c r="D148" s="13" t="s">
        <v>44</v>
      </c>
      <c r="E148" s="15">
        <f t="shared" si="36"/>
        <v>4.4800701012900097</v>
      </c>
      <c r="F148" s="13" t="str">
        <f t="shared" si="45"/>
        <v>WFC</v>
      </c>
      <c r="G148" s="13" t="str">
        <f>VLOOKUP(F148,DC_key!A:D,4,FALSE)</f>
        <v>WFC</v>
      </c>
      <c r="H148" s="13">
        <f>VLOOKUP(G148,DC_key!D:E,2,FALSE)</f>
        <v>3</v>
      </c>
      <c r="I148" s="13">
        <f t="shared" ref="I148:I169" si="60">24*RIGHT(D148,1)</f>
        <v>216</v>
      </c>
      <c r="L148" s="16">
        <f t="shared" si="49"/>
        <v>43499</v>
      </c>
      <c r="M148" t="s">
        <v>1</v>
      </c>
      <c r="N148">
        <v>1</v>
      </c>
      <c r="O148" t="s">
        <v>17</v>
      </c>
      <c r="P148">
        <v>1</v>
      </c>
      <c r="Q148" t="str">
        <f t="shared" si="50"/>
        <v>T-9</v>
      </c>
      <c r="R148" s="12">
        <f t="shared" si="51"/>
        <v>4.4800701012900097</v>
      </c>
      <c r="S148">
        <f t="shared" si="52"/>
        <v>216</v>
      </c>
      <c r="T148">
        <f t="shared" si="53"/>
        <v>3</v>
      </c>
      <c r="U148" t="str">
        <f t="shared" si="54"/>
        <v>WFC</v>
      </c>
      <c r="V148">
        <v>2018</v>
      </c>
    </row>
    <row r="149" spans="2:22" x14ac:dyDescent="0.3">
      <c r="B149" s="13" t="s">
        <v>63</v>
      </c>
      <c r="C149" s="15">
        <f t="shared" si="35"/>
        <v>2019</v>
      </c>
      <c r="D149" s="13" t="s">
        <v>43</v>
      </c>
      <c r="E149" s="15">
        <f t="shared" si="36"/>
        <v>4.6147411292994631</v>
      </c>
      <c r="F149" s="13" t="str">
        <f t="shared" si="45"/>
        <v>WFC</v>
      </c>
      <c r="G149" s="13" t="str">
        <f>VLOOKUP(F149,DC_key!A:D,4,FALSE)</f>
        <v>WFC</v>
      </c>
      <c r="H149" s="13">
        <f>VLOOKUP(G149,DC_key!D:E,2,FALSE)</f>
        <v>3</v>
      </c>
      <c r="I149" s="13">
        <f t="shared" si="60"/>
        <v>192</v>
      </c>
      <c r="L149" s="16">
        <f t="shared" si="49"/>
        <v>43499</v>
      </c>
      <c r="M149" t="s">
        <v>1</v>
      </c>
      <c r="N149">
        <v>1</v>
      </c>
      <c r="O149" t="s">
        <v>17</v>
      </c>
      <c r="P149">
        <v>1</v>
      </c>
      <c r="Q149" t="str">
        <f t="shared" si="50"/>
        <v>T-8</v>
      </c>
      <c r="R149" s="12">
        <f t="shared" si="51"/>
        <v>4.6147411292994631</v>
      </c>
      <c r="S149">
        <f t="shared" si="52"/>
        <v>192</v>
      </c>
      <c r="T149">
        <f t="shared" si="53"/>
        <v>3</v>
      </c>
      <c r="U149" t="str">
        <f t="shared" si="54"/>
        <v>WFC</v>
      </c>
      <c r="V149">
        <v>2018</v>
      </c>
    </row>
    <row r="150" spans="2:22" x14ac:dyDescent="0.3">
      <c r="B150" s="13" t="s">
        <v>63</v>
      </c>
      <c r="C150" s="15">
        <f t="shared" si="35"/>
        <v>2019</v>
      </c>
      <c r="D150" s="13" t="s">
        <v>5</v>
      </c>
      <c r="E150" s="15">
        <f t="shared" si="36"/>
        <v>4.906330520041486</v>
      </c>
      <c r="F150" s="13" t="str">
        <f t="shared" si="45"/>
        <v>WFC</v>
      </c>
      <c r="G150" s="13" t="str">
        <f>VLOOKUP(F150,DC_key!A:D,4,FALSE)</f>
        <v>WFC</v>
      </c>
      <c r="H150" s="13">
        <f>VLOOKUP(G150,DC_key!D:E,2,FALSE)</f>
        <v>3</v>
      </c>
      <c r="I150" s="13">
        <f t="shared" si="60"/>
        <v>168</v>
      </c>
      <c r="L150" s="16">
        <f t="shared" si="49"/>
        <v>43499</v>
      </c>
      <c r="M150" t="s">
        <v>1</v>
      </c>
      <c r="N150">
        <v>1</v>
      </c>
      <c r="O150" t="s">
        <v>17</v>
      </c>
      <c r="P150">
        <v>1</v>
      </c>
      <c r="Q150" t="str">
        <f t="shared" si="50"/>
        <v>T-7</v>
      </c>
      <c r="R150" s="12">
        <f t="shared" si="51"/>
        <v>4.906330520041486</v>
      </c>
      <c r="S150">
        <f t="shared" si="52"/>
        <v>168</v>
      </c>
      <c r="T150">
        <f t="shared" si="53"/>
        <v>3</v>
      </c>
      <c r="U150" t="str">
        <f t="shared" si="54"/>
        <v>WFC</v>
      </c>
      <c r="V150">
        <v>2018</v>
      </c>
    </row>
    <row r="151" spans="2:22" x14ac:dyDescent="0.3">
      <c r="B151" s="13" t="s">
        <v>63</v>
      </c>
      <c r="C151" s="15">
        <f t="shared" ref="C151:C169" si="61">C67+1</f>
        <v>2019</v>
      </c>
      <c r="D151" s="13" t="s">
        <v>6</v>
      </c>
      <c r="E151" s="15">
        <f t="shared" ref="E151:E169" si="62">E67*1.035</f>
        <v>6.1011082647386772</v>
      </c>
      <c r="F151" s="13" t="str">
        <f t="shared" si="45"/>
        <v>WFC</v>
      </c>
      <c r="G151" s="13" t="str">
        <f>VLOOKUP(F151,DC_key!A:D,4,FALSE)</f>
        <v>WFC</v>
      </c>
      <c r="H151" s="13">
        <f>VLOOKUP(G151,DC_key!D:E,2,FALSE)</f>
        <v>3</v>
      </c>
      <c r="I151" s="13">
        <f t="shared" si="60"/>
        <v>144</v>
      </c>
      <c r="L151" s="16">
        <f t="shared" si="49"/>
        <v>43499</v>
      </c>
      <c r="M151" t="s">
        <v>1</v>
      </c>
      <c r="N151">
        <v>1</v>
      </c>
      <c r="O151" t="s">
        <v>17</v>
      </c>
      <c r="P151">
        <v>1</v>
      </c>
      <c r="Q151" t="str">
        <f t="shared" si="50"/>
        <v>T-6</v>
      </c>
      <c r="R151" s="12">
        <f t="shared" si="51"/>
        <v>6.1011082647386772</v>
      </c>
      <c r="S151">
        <f t="shared" si="52"/>
        <v>144</v>
      </c>
      <c r="T151">
        <f t="shared" si="53"/>
        <v>3</v>
      </c>
      <c r="U151" t="str">
        <f t="shared" si="54"/>
        <v>WFC</v>
      </c>
      <c r="V151">
        <v>2018</v>
      </c>
    </row>
    <row r="152" spans="2:22" x14ac:dyDescent="0.3">
      <c r="B152" s="13" t="s">
        <v>63</v>
      </c>
      <c r="C152" s="15">
        <f t="shared" si="61"/>
        <v>2019</v>
      </c>
      <c r="D152" s="13" t="s">
        <v>7</v>
      </c>
      <c r="E152" s="15">
        <f t="shared" si="62"/>
        <v>6.8402291106877975</v>
      </c>
      <c r="F152" s="13" t="str">
        <f t="shared" si="45"/>
        <v>WFC</v>
      </c>
      <c r="G152" s="13" t="str">
        <f>VLOOKUP(F152,DC_key!A:D,4,FALSE)</f>
        <v>WFC</v>
      </c>
      <c r="H152" s="13">
        <f>VLOOKUP(G152,DC_key!D:E,2,FALSE)</f>
        <v>3</v>
      </c>
      <c r="I152" s="13">
        <f t="shared" si="60"/>
        <v>120</v>
      </c>
      <c r="L152" s="16">
        <f t="shared" si="49"/>
        <v>43499</v>
      </c>
      <c r="M152" t="s">
        <v>1</v>
      </c>
      <c r="N152">
        <v>1</v>
      </c>
      <c r="O152" t="s">
        <v>17</v>
      </c>
      <c r="P152">
        <v>1</v>
      </c>
      <c r="Q152" t="str">
        <f t="shared" si="50"/>
        <v>T-5</v>
      </c>
      <c r="R152" s="12">
        <f t="shared" si="51"/>
        <v>6.8402291106877975</v>
      </c>
      <c r="S152">
        <f t="shared" si="52"/>
        <v>120</v>
      </c>
      <c r="T152">
        <f t="shared" si="53"/>
        <v>3</v>
      </c>
      <c r="U152" t="str">
        <f t="shared" si="54"/>
        <v>WFC</v>
      </c>
      <c r="V152">
        <v>2018</v>
      </c>
    </row>
    <row r="153" spans="2:22" x14ac:dyDescent="0.3">
      <c r="B153" s="13" t="s">
        <v>63</v>
      </c>
      <c r="C153" s="15">
        <f t="shared" si="61"/>
        <v>2019</v>
      </c>
      <c r="D153" s="13" t="s">
        <v>8</v>
      </c>
      <c r="E153" s="15">
        <f t="shared" si="62"/>
        <v>7.2432956036573639</v>
      </c>
      <c r="F153" s="13" t="str">
        <f t="shared" si="45"/>
        <v>WFC</v>
      </c>
      <c r="G153" s="13" t="str">
        <f>VLOOKUP(F153,DC_key!A:D,4,FALSE)</f>
        <v>WFC</v>
      </c>
      <c r="H153" s="13">
        <f>VLOOKUP(G153,DC_key!D:E,2,FALSE)</f>
        <v>3</v>
      </c>
      <c r="I153" s="13">
        <f t="shared" si="60"/>
        <v>96</v>
      </c>
      <c r="L153" s="16">
        <f t="shared" si="49"/>
        <v>43499</v>
      </c>
      <c r="M153" t="s">
        <v>1</v>
      </c>
      <c r="N153">
        <v>1</v>
      </c>
      <c r="O153" t="s">
        <v>17</v>
      </c>
      <c r="P153">
        <v>1</v>
      </c>
      <c r="Q153" t="str">
        <f t="shared" si="50"/>
        <v>T-4</v>
      </c>
      <c r="R153" s="12">
        <f t="shared" si="51"/>
        <v>7.2432956036573639</v>
      </c>
      <c r="S153">
        <f t="shared" si="52"/>
        <v>96</v>
      </c>
      <c r="T153">
        <f t="shared" si="53"/>
        <v>3</v>
      </c>
      <c r="U153" t="str">
        <f t="shared" si="54"/>
        <v>WFC</v>
      </c>
      <c r="V153">
        <v>2018</v>
      </c>
    </row>
    <row r="154" spans="2:22" x14ac:dyDescent="0.3">
      <c r="B154" s="13" t="s">
        <v>63</v>
      </c>
      <c r="C154" s="15">
        <f t="shared" si="61"/>
        <v>2019</v>
      </c>
      <c r="D154" s="13" t="s">
        <v>9</v>
      </c>
      <c r="E154" s="15">
        <f t="shared" si="62"/>
        <v>8.6928655064516107</v>
      </c>
      <c r="F154" s="13" t="str">
        <f t="shared" si="45"/>
        <v>WFC</v>
      </c>
      <c r="G154" s="13" t="str">
        <f>VLOOKUP(F154,DC_key!A:D,4,FALSE)</f>
        <v>WFC</v>
      </c>
      <c r="H154" s="13">
        <f>VLOOKUP(G154,DC_key!D:E,2,FALSE)</f>
        <v>3</v>
      </c>
      <c r="I154" s="13">
        <f t="shared" si="60"/>
        <v>72</v>
      </c>
      <c r="L154" s="16">
        <f t="shared" si="49"/>
        <v>43499</v>
      </c>
      <c r="M154" t="s">
        <v>1</v>
      </c>
      <c r="N154">
        <v>1</v>
      </c>
      <c r="O154" t="s">
        <v>17</v>
      </c>
      <c r="P154">
        <v>1</v>
      </c>
      <c r="Q154" t="str">
        <f t="shared" si="50"/>
        <v>T-3</v>
      </c>
      <c r="R154" s="12">
        <f t="shared" si="51"/>
        <v>8.6928655064516107</v>
      </c>
      <c r="S154">
        <f t="shared" si="52"/>
        <v>72</v>
      </c>
      <c r="T154">
        <f t="shared" si="53"/>
        <v>3</v>
      </c>
      <c r="U154" t="str">
        <f t="shared" si="54"/>
        <v>WFC</v>
      </c>
      <c r="V154">
        <v>2018</v>
      </c>
    </row>
    <row r="155" spans="2:22" x14ac:dyDescent="0.3">
      <c r="B155" s="13" t="s">
        <v>63</v>
      </c>
      <c r="C155" s="15">
        <f t="shared" si="61"/>
        <v>2019</v>
      </c>
      <c r="D155" s="13" t="s">
        <v>10</v>
      </c>
      <c r="E155" s="15">
        <f t="shared" si="62"/>
        <v>9.5453211238095239</v>
      </c>
      <c r="F155" s="13" t="str">
        <f t="shared" si="45"/>
        <v>WFC</v>
      </c>
      <c r="G155" s="13" t="str">
        <f>VLOOKUP(F155,DC_key!A:D,4,FALSE)</f>
        <v>WFC</v>
      </c>
      <c r="H155" s="13">
        <f>VLOOKUP(G155,DC_key!D:E,2,FALSE)</f>
        <v>3</v>
      </c>
      <c r="I155" s="13">
        <f t="shared" si="60"/>
        <v>48</v>
      </c>
      <c r="L155" s="16">
        <f t="shared" si="49"/>
        <v>43499</v>
      </c>
      <c r="M155" t="s">
        <v>1</v>
      </c>
      <c r="N155">
        <v>1</v>
      </c>
      <c r="O155" t="s">
        <v>17</v>
      </c>
      <c r="P155">
        <v>1</v>
      </c>
      <c r="Q155" t="str">
        <f t="shared" si="50"/>
        <v>T-2</v>
      </c>
      <c r="R155" s="12">
        <f t="shared" si="51"/>
        <v>9.5453211238095239</v>
      </c>
      <c r="S155">
        <f t="shared" si="52"/>
        <v>48</v>
      </c>
      <c r="T155">
        <f t="shared" si="53"/>
        <v>3</v>
      </c>
      <c r="U155" t="str">
        <f t="shared" si="54"/>
        <v>WFC</v>
      </c>
      <c r="V155">
        <v>2018</v>
      </c>
    </row>
    <row r="156" spans="2:22" x14ac:dyDescent="0.3">
      <c r="B156" s="13" t="s">
        <v>63</v>
      </c>
      <c r="C156" s="15">
        <f t="shared" si="61"/>
        <v>2019</v>
      </c>
      <c r="D156" s="13" t="s">
        <v>11</v>
      </c>
      <c r="E156" s="15">
        <f t="shared" si="62"/>
        <v>12.252036973506089</v>
      </c>
      <c r="F156" s="13" t="str">
        <f t="shared" si="45"/>
        <v>WFC</v>
      </c>
      <c r="G156" s="13" t="str">
        <f>VLOOKUP(F156,DC_key!A:D,4,FALSE)</f>
        <v>WFC</v>
      </c>
      <c r="H156" s="13">
        <f>VLOOKUP(G156,DC_key!D:E,2,FALSE)</f>
        <v>3</v>
      </c>
      <c r="I156" s="13">
        <f t="shared" si="60"/>
        <v>24</v>
      </c>
      <c r="L156" s="16">
        <f t="shared" si="49"/>
        <v>43499</v>
      </c>
      <c r="M156" t="s">
        <v>1</v>
      </c>
      <c r="N156">
        <v>1</v>
      </c>
      <c r="O156" t="s">
        <v>17</v>
      </c>
      <c r="P156">
        <v>1</v>
      </c>
      <c r="Q156" t="str">
        <f t="shared" si="50"/>
        <v>T-1</v>
      </c>
      <c r="R156" s="12">
        <f t="shared" si="51"/>
        <v>12.252036973506089</v>
      </c>
      <c r="S156">
        <f t="shared" si="52"/>
        <v>24</v>
      </c>
      <c r="T156">
        <f t="shared" si="53"/>
        <v>3</v>
      </c>
      <c r="U156" t="str">
        <f t="shared" si="54"/>
        <v>WFC</v>
      </c>
      <c r="V156">
        <v>2018</v>
      </c>
    </row>
    <row r="157" spans="2:22" x14ac:dyDescent="0.3">
      <c r="B157" s="13" t="s">
        <v>63</v>
      </c>
      <c r="C157" s="15">
        <f t="shared" si="61"/>
        <v>2019</v>
      </c>
      <c r="D157" s="13" t="s">
        <v>42</v>
      </c>
      <c r="E157" s="15">
        <f t="shared" si="62"/>
        <v>12.252036973506089</v>
      </c>
      <c r="F157" s="13" t="str">
        <f t="shared" si="45"/>
        <v>WFC</v>
      </c>
      <c r="G157" s="13" t="str">
        <f>VLOOKUP(F157,DC_key!A:D,4,FALSE)</f>
        <v>WFC</v>
      </c>
      <c r="H157" s="13">
        <f>VLOOKUP(G157,DC_key!D:E,2,FALSE)</f>
        <v>3</v>
      </c>
      <c r="I157" s="13">
        <v>0</v>
      </c>
      <c r="L157" s="16">
        <f t="shared" si="49"/>
        <v>43499</v>
      </c>
      <c r="M157" t="s">
        <v>1</v>
      </c>
      <c r="N157">
        <v>1</v>
      </c>
      <c r="O157" t="s">
        <v>17</v>
      </c>
      <c r="P157">
        <v>1</v>
      </c>
      <c r="Q157" t="str">
        <f t="shared" si="50"/>
        <v>T</v>
      </c>
      <c r="R157" s="12">
        <f t="shared" si="51"/>
        <v>12.252036973506089</v>
      </c>
      <c r="S157">
        <f t="shared" si="52"/>
        <v>0</v>
      </c>
      <c r="T157">
        <f t="shared" si="53"/>
        <v>3</v>
      </c>
      <c r="U157" t="str">
        <f t="shared" si="54"/>
        <v>WFC</v>
      </c>
      <c r="V157">
        <v>2018</v>
      </c>
    </row>
    <row r="158" spans="2:22" x14ac:dyDescent="0.3">
      <c r="B158" s="13" t="s">
        <v>65</v>
      </c>
      <c r="C158" s="15">
        <f t="shared" si="61"/>
        <v>2019</v>
      </c>
      <c r="D158" s="13" t="s">
        <v>46</v>
      </c>
      <c r="E158" s="15">
        <f t="shared" si="62"/>
        <v>4.1050317057810215</v>
      </c>
      <c r="F158" s="13" t="s">
        <v>38</v>
      </c>
      <c r="G158" s="13" t="str">
        <f>VLOOKUP(F158,DC_key!A:D,4,FALSE)</f>
        <v>OCC</v>
      </c>
      <c r="H158" s="13">
        <f>VLOOKUP(G158,DC_key!D:E,2,FALSE)</f>
        <v>7</v>
      </c>
      <c r="I158" s="13">
        <f t="shared" ref="I158:I169" si="63">24*11</f>
        <v>264</v>
      </c>
      <c r="L158" s="16">
        <f t="shared" si="49"/>
        <v>43499</v>
      </c>
      <c r="M158" t="s">
        <v>1</v>
      </c>
      <c r="N158">
        <v>1</v>
      </c>
      <c r="O158" t="s">
        <v>17</v>
      </c>
      <c r="P158">
        <v>1</v>
      </c>
      <c r="Q158" t="str">
        <f t="shared" si="50"/>
        <v>T-11</v>
      </c>
      <c r="R158" s="12">
        <f t="shared" si="51"/>
        <v>4.1050317057810215</v>
      </c>
      <c r="S158">
        <f t="shared" si="52"/>
        <v>264</v>
      </c>
      <c r="T158">
        <f t="shared" si="53"/>
        <v>7</v>
      </c>
      <c r="U158" t="str">
        <f t="shared" si="54"/>
        <v>OCC</v>
      </c>
      <c r="V158">
        <v>2018</v>
      </c>
    </row>
    <row r="159" spans="2:22" x14ac:dyDescent="0.3">
      <c r="B159" s="13" t="s">
        <v>65</v>
      </c>
      <c r="C159" s="15">
        <f t="shared" si="61"/>
        <v>2019</v>
      </c>
      <c r="D159" s="13" t="s">
        <v>45</v>
      </c>
      <c r="E159" s="15">
        <f t="shared" si="62"/>
        <v>4.2460467987886492</v>
      </c>
      <c r="F159" s="13" t="s">
        <v>38</v>
      </c>
      <c r="G159" s="13" t="str">
        <f>VLOOKUP(F159,DC_key!A:D,4,FALSE)</f>
        <v>OCC</v>
      </c>
      <c r="H159" s="13">
        <f>VLOOKUP(G159,DC_key!D:E,2,FALSE)</f>
        <v>7</v>
      </c>
      <c r="I159" s="13">
        <f t="shared" ref="I159:I169" si="64">24*10</f>
        <v>240</v>
      </c>
      <c r="L159" s="16">
        <f t="shared" si="49"/>
        <v>43499</v>
      </c>
      <c r="M159" t="s">
        <v>1</v>
      </c>
      <c r="N159">
        <v>1</v>
      </c>
      <c r="O159" t="s">
        <v>17</v>
      </c>
      <c r="P159">
        <v>1</v>
      </c>
      <c r="Q159" t="str">
        <f t="shared" si="50"/>
        <v>T-10</v>
      </c>
      <c r="R159" s="12">
        <f t="shared" si="51"/>
        <v>4.2460467987886492</v>
      </c>
      <c r="S159">
        <f t="shared" si="52"/>
        <v>240</v>
      </c>
      <c r="T159">
        <f t="shared" si="53"/>
        <v>7</v>
      </c>
      <c r="U159" t="str">
        <f t="shared" si="54"/>
        <v>OCC</v>
      </c>
      <c r="V159">
        <v>2018</v>
      </c>
    </row>
    <row r="160" spans="2:22" x14ac:dyDescent="0.3">
      <c r="B160" s="13" t="s">
        <v>65</v>
      </c>
      <c r="C160" s="15">
        <f t="shared" si="61"/>
        <v>2019</v>
      </c>
      <c r="D160" s="13" t="s">
        <v>44</v>
      </c>
      <c r="E160" s="15">
        <f t="shared" si="62"/>
        <v>4.2310342570503039</v>
      </c>
      <c r="F160" s="13" t="s">
        <v>38</v>
      </c>
      <c r="G160" s="13" t="str">
        <f>VLOOKUP(F160,DC_key!A:D,4,FALSE)</f>
        <v>OCC</v>
      </c>
      <c r="H160" s="13">
        <f>VLOOKUP(G160,DC_key!D:E,2,FALSE)</f>
        <v>7</v>
      </c>
      <c r="I160" s="13">
        <f t="shared" ref="I160:I169" si="65">24*RIGHT(D160,1)</f>
        <v>216</v>
      </c>
      <c r="L160" s="16">
        <f t="shared" si="49"/>
        <v>43499</v>
      </c>
      <c r="M160" t="s">
        <v>1</v>
      </c>
      <c r="N160">
        <v>1</v>
      </c>
      <c r="O160" t="s">
        <v>17</v>
      </c>
      <c r="P160">
        <v>1</v>
      </c>
      <c r="Q160" t="str">
        <f t="shared" si="50"/>
        <v>T-9</v>
      </c>
      <c r="R160" s="12">
        <f t="shared" si="51"/>
        <v>4.2310342570503039</v>
      </c>
      <c r="S160">
        <f t="shared" si="52"/>
        <v>216</v>
      </c>
      <c r="T160">
        <f t="shared" si="53"/>
        <v>7</v>
      </c>
      <c r="U160" t="str">
        <f t="shared" si="54"/>
        <v>OCC</v>
      </c>
      <c r="V160">
        <v>2018</v>
      </c>
    </row>
    <row r="161" spans="2:22" x14ac:dyDescent="0.3">
      <c r="B161" s="13" t="s">
        <v>65</v>
      </c>
      <c r="C161" s="15">
        <f t="shared" si="61"/>
        <v>2019</v>
      </c>
      <c r="D161" s="13" t="s">
        <v>43</v>
      </c>
      <c r="E161" s="15">
        <f t="shared" si="62"/>
        <v>4.2395257248979972</v>
      </c>
      <c r="F161" s="13" t="s">
        <v>38</v>
      </c>
      <c r="G161" s="13" t="str">
        <f>VLOOKUP(F161,DC_key!A:D,4,FALSE)</f>
        <v>OCC</v>
      </c>
      <c r="H161" s="13">
        <f>VLOOKUP(G161,DC_key!D:E,2,FALSE)</f>
        <v>7</v>
      </c>
      <c r="I161" s="13">
        <f t="shared" si="65"/>
        <v>192</v>
      </c>
      <c r="L161" s="16">
        <f t="shared" si="49"/>
        <v>43499</v>
      </c>
      <c r="M161" t="s">
        <v>1</v>
      </c>
      <c r="N161">
        <v>1</v>
      </c>
      <c r="O161" t="s">
        <v>17</v>
      </c>
      <c r="P161">
        <v>1</v>
      </c>
      <c r="Q161" t="str">
        <f t="shared" si="50"/>
        <v>T-8</v>
      </c>
      <c r="R161" s="12">
        <f t="shared" si="51"/>
        <v>4.2395257248979972</v>
      </c>
      <c r="S161">
        <f t="shared" si="52"/>
        <v>192</v>
      </c>
      <c r="T161">
        <f t="shared" si="53"/>
        <v>7</v>
      </c>
      <c r="U161" t="str">
        <f t="shared" si="54"/>
        <v>OCC</v>
      </c>
      <c r="V161">
        <v>2018</v>
      </c>
    </row>
    <row r="162" spans="2:22" x14ac:dyDescent="0.3">
      <c r="B162" s="13" t="s">
        <v>65</v>
      </c>
      <c r="C162" s="15">
        <f t="shared" si="61"/>
        <v>2019</v>
      </c>
      <c r="D162" s="13" t="s">
        <v>5</v>
      </c>
      <c r="E162" s="15">
        <f t="shared" si="62"/>
        <v>4.4314587116725104</v>
      </c>
      <c r="F162" s="13" t="s">
        <v>38</v>
      </c>
      <c r="G162" s="13" t="str">
        <f>VLOOKUP(F162,DC_key!A:D,4,FALSE)</f>
        <v>OCC</v>
      </c>
      <c r="H162" s="13">
        <f>VLOOKUP(G162,DC_key!D:E,2,FALSE)</f>
        <v>7</v>
      </c>
      <c r="I162" s="13">
        <f t="shared" si="65"/>
        <v>168</v>
      </c>
      <c r="L162" s="16">
        <f t="shared" si="49"/>
        <v>43499</v>
      </c>
      <c r="M162" t="s">
        <v>1</v>
      </c>
      <c r="N162">
        <v>1</v>
      </c>
      <c r="O162" t="s">
        <v>17</v>
      </c>
      <c r="P162">
        <v>1</v>
      </c>
      <c r="Q162" t="str">
        <f t="shared" si="50"/>
        <v>T-7</v>
      </c>
      <c r="R162" s="12">
        <f t="shared" si="51"/>
        <v>4.4314587116725104</v>
      </c>
      <c r="S162">
        <f t="shared" si="52"/>
        <v>168</v>
      </c>
      <c r="T162">
        <f t="shared" si="53"/>
        <v>7</v>
      </c>
      <c r="U162" t="str">
        <f t="shared" si="54"/>
        <v>OCC</v>
      </c>
      <c r="V162">
        <v>2018</v>
      </c>
    </row>
    <row r="163" spans="2:22" x14ac:dyDescent="0.3">
      <c r="B163" s="13" t="s">
        <v>65</v>
      </c>
      <c r="C163" s="15">
        <f t="shared" si="61"/>
        <v>2019</v>
      </c>
      <c r="D163" s="13" t="s">
        <v>6</v>
      </c>
      <c r="E163" s="15">
        <f t="shared" si="62"/>
        <v>5.1037999868486299</v>
      </c>
      <c r="F163" s="13" t="s">
        <v>38</v>
      </c>
      <c r="G163" s="13" t="str">
        <f>VLOOKUP(F163,DC_key!A:D,4,FALSE)</f>
        <v>OCC</v>
      </c>
      <c r="H163" s="13">
        <f>VLOOKUP(G163,DC_key!D:E,2,FALSE)</f>
        <v>7</v>
      </c>
      <c r="I163" s="13">
        <f t="shared" si="65"/>
        <v>144</v>
      </c>
      <c r="L163" s="16">
        <f t="shared" si="49"/>
        <v>43499</v>
      </c>
      <c r="M163" t="s">
        <v>1</v>
      </c>
      <c r="N163">
        <v>1</v>
      </c>
      <c r="O163" t="s">
        <v>17</v>
      </c>
      <c r="P163">
        <v>1</v>
      </c>
      <c r="Q163" t="str">
        <f t="shared" si="50"/>
        <v>T-6</v>
      </c>
      <c r="R163" s="12">
        <f t="shared" si="51"/>
        <v>5.1037999868486299</v>
      </c>
      <c r="S163">
        <f t="shared" si="52"/>
        <v>144</v>
      </c>
      <c r="T163">
        <f t="shared" si="53"/>
        <v>7</v>
      </c>
      <c r="U163" t="str">
        <f t="shared" si="54"/>
        <v>OCC</v>
      </c>
      <c r="V163">
        <v>2018</v>
      </c>
    </row>
    <row r="164" spans="2:22" x14ac:dyDescent="0.3">
      <c r="B164" s="13" t="s">
        <v>65</v>
      </c>
      <c r="C164" s="15">
        <f t="shared" si="61"/>
        <v>2019</v>
      </c>
      <c r="D164" s="13" t="s">
        <v>7</v>
      </c>
      <c r="E164" s="15">
        <f t="shared" si="62"/>
        <v>5.7782587742848719</v>
      </c>
      <c r="F164" s="13" t="s">
        <v>38</v>
      </c>
      <c r="G164" s="13" t="str">
        <f>VLOOKUP(F164,DC_key!A:D,4,FALSE)</f>
        <v>OCC</v>
      </c>
      <c r="H164" s="13">
        <f>VLOOKUP(G164,DC_key!D:E,2,FALSE)</f>
        <v>7</v>
      </c>
      <c r="I164" s="13">
        <f t="shared" si="65"/>
        <v>120</v>
      </c>
      <c r="L164" s="16">
        <f t="shared" si="49"/>
        <v>43499</v>
      </c>
      <c r="M164" t="s">
        <v>1</v>
      </c>
      <c r="N164">
        <v>1</v>
      </c>
      <c r="O164" t="s">
        <v>17</v>
      </c>
      <c r="P164">
        <v>1</v>
      </c>
      <c r="Q164" t="str">
        <f t="shared" si="50"/>
        <v>T-5</v>
      </c>
      <c r="R164" s="12">
        <f t="shared" si="51"/>
        <v>5.7782587742848719</v>
      </c>
      <c r="S164">
        <f t="shared" si="52"/>
        <v>120</v>
      </c>
      <c r="T164">
        <f t="shared" si="53"/>
        <v>7</v>
      </c>
      <c r="U164" t="str">
        <f t="shared" si="54"/>
        <v>OCC</v>
      </c>
      <c r="V164">
        <v>2018</v>
      </c>
    </row>
    <row r="165" spans="2:22" x14ac:dyDescent="0.3">
      <c r="B165" s="13" t="s">
        <v>65</v>
      </c>
      <c r="C165" s="15">
        <f t="shared" si="61"/>
        <v>2019</v>
      </c>
      <c r="D165" s="13" t="s">
        <v>8</v>
      </c>
      <c r="E165" s="15">
        <f t="shared" si="62"/>
        <v>6.3072905706576199</v>
      </c>
      <c r="F165" s="13" t="s">
        <v>38</v>
      </c>
      <c r="G165" s="13" t="str">
        <f>VLOOKUP(F165,DC_key!A:D,4,FALSE)</f>
        <v>OCC</v>
      </c>
      <c r="H165" s="13">
        <f>VLOOKUP(G165,DC_key!D:E,2,FALSE)</f>
        <v>7</v>
      </c>
      <c r="I165" s="13">
        <f t="shared" si="65"/>
        <v>96</v>
      </c>
      <c r="L165" s="16">
        <f t="shared" si="49"/>
        <v>43499</v>
      </c>
      <c r="M165" t="s">
        <v>1</v>
      </c>
      <c r="N165">
        <v>1</v>
      </c>
      <c r="O165" t="s">
        <v>17</v>
      </c>
      <c r="P165">
        <v>1</v>
      </c>
      <c r="Q165" t="str">
        <f t="shared" si="50"/>
        <v>T-4</v>
      </c>
      <c r="R165" s="12">
        <f t="shared" si="51"/>
        <v>6.3072905706576199</v>
      </c>
      <c r="S165">
        <f t="shared" si="52"/>
        <v>96</v>
      </c>
      <c r="T165">
        <f t="shared" si="53"/>
        <v>7</v>
      </c>
      <c r="U165" t="str">
        <f t="shared" si="54"/>
        <v>OCC</v>
      </c>
      <c r="V165">
        <v>2018</v>
      </c>
    </row>
    <row r="166" spans="2:22" x14ac:dyDescent="0.3">
      <c r="B166" s="13" t="s">
        <v>65</v>
      </c>
      <c r="C166" s="15">
        <f t="shared" si="61"/>
        <v>2019</v>
      </c>
      <c r="D166" s="13" t="s">
        <v>9</v>
      </c>
      <c r="E166" s="15">
        <f t="shared" si="62"/>
        <v>7.2893509709613413</v>
      </c>
      <c r="F166" s="13" t="s">
        <v>38</v>
      </c>
      <c r="G166" s="13" t="str">
        <f>VLOOKUP(F166,DC_key!A:D,4,FALSE)</f>
        <v>OCC</v>
      </c>
      <c r="H166" s="13">
        <f>VLOOKUP(G166,DC_key!D:E,2,FALSE)</f>
        <v>7</v>
      </c>
      <c r="I166" s="13">
        <f t="shared" si="65"/>
        <v>72</v>
      </c>
      <c r="L166" s="16">
        <f t="shared" si="49"/>
        <v>43499</v>
      </c>
      <c r="M166" t="s">
        <v>1</v>
      </c>
      <c r="N166">
        <v>1</v>
      </c>
      <c r="O166" t="s">
        <v>17</v>
      </c>
      <c r="P166">
        <v>1</v>
      </c>
      <c r="Q166" t="str">
        <f t="shared" si="50"/>
        <v>T-3</v>
      </c>
      <c r="R166" s="12">
        <f t="shared" si="51"/>
        <v>7.2893509709613413</v>
      </c>
      <c r="S166">
        <f t="shared" si="52"/>
        <v>72</v>
      </c>
      <c r="T166">
        <f t="shared" si="53"/>
        <v>7</v>
      </c>
      <c r="U166" t="str">
        <f t="shared" si="54"/>
        <v>OCC</v>
      </c>
      <c r="V166">
        <v>2018</v>
      </c>
    </row>
    <row r="167" spans="2:22" x14ac:dyDescent="0.3">
      <c r="B167" s="13" t="s">
        <v>65</v>
      </c>
      <c r="C167" s="15">
        <f t="shared" si="61"/>
        <v>2019</v>
      </c>
      <c r="D167" s="13" t="s">
        <v>10</v>
      </c>
      <c r="E167" s="15">
        <f t="shared" si="62"/>
        <v>9.2888247743217054</v>
      </c>
      <c r="F167" s="13" t="s">
        <v>38</v>
      </c>
      <c r="G167" s="13" t="str">
        <f>VLOOKUP(F167,DC_key!A:D,4,FALSE)</f>
        <v>OCC</v>
      </c>
      <c r="H167" s="13">
        <f>VLOOKUP(G167,DC_key!D:E,2,FALSE)</f>
        <v>7</v>
      </c>
      <c r="I167" s="13">
        <f t="shared" si="65"/>
        <v>48</v>
      </c>
      <c r="L167" s="16">
        <f t="shared" si="49"/>
        <v>43499</v>
      </c>
      <c r="M167" t="s">
        <v>1</v>
      </c>
      <c r="N167">
        <v>1</v>
      </c>
      <c r="O167" t="s">
        <v>17</v>
      </c>
      <c r="P167">
        <v>1</v>
      </c>
      <c r="Q167" t="str">
        <f t="shared" si="50"/>
        <v>T-2</v>
      </c>
      <c r="R167" s="12">
        <f t="shared" si="51"/>
        <v>9.2888247743217054</v>
      </c>
      <c r="S167">
        <f t="shared" si="52"/>
        <v>48</v>
      </c>
      <c r="T167">
        <f t="shared" si="53"/>
        <v>7</v>
      </c>
      <c r="U167" t="str">
        <f t="shared" si="54"/>
        <v>OCC</v>
      </c>
      <c r="V167">
        <v>2018</v>
      </c>
    </row>
    <row r="168" spans="2:22" x14ac:dyDescent="0.3">
      <c r="B168" s="13" t="s">
        <v>65</v>
      </c>
      <c r="C168" s="15">
        <f t="shared" si="61"/>
        <v>2019</v>
      </c>
      <c r="D168" s="13" t="s">
        <v>11</v>
      </c>
      <c r="E168" s="15">
        <f t="shared" si="62"/>
        <v>11.867317996983784</v>
      </c>
      <c r="F168" s="13" t="s">
        <v>38</v>
      </c>
      <c r="G168" s="13" t="str">
        <f>VLOOKUP(F168,DC_key!A:D,4,FALSE)</f>
        <v>OCC</v>
      </c>
      <c r="H168" s="13">
        <f>VLOOKUP(G168,DC_key!D:E,2,FALSE)</f>
        <v>7</v>
      </c>
      <c r="I168" s="13">
        <f t="shared" si="65"/>
        <v>24</v>
      </c>
      <c r="L168" s="16">
        <f t="shared" si="49"/>
        <v>43499</v>
      </c>
      <c r="M168" t="s">
        <v>1</v>
      </c>
      <c r="N168">
        <v>1</v>
      </c>
      <c r="O168" t="s">
        <v>17</v>
      </c>
      <c r="P168">
        <v>1</v>
      </c>
      <c r="Q168" t="str">
        <f t="shared" si="50"/>
        <v>T-1</v>
      </c>
      <c r="R168" s="12">
        <f t="shared" si="51"/>
        <v>11.867317996983784</v>
      </c>
      <c r="S168">
        <f t="shared" si="52"/>
        <v>24</v>
      </c>
      <c r="T168">
        <f t="shared" si="53"/>
        <v>7</v>
      </c>
      <c r="U168" t="str">
        <f t="shared" si="54"/>
        <v>OCC</v>
      </c>
      <c r="V168">
        <v>2018</v>
      </c>
    </row>
    <row r="169" spans="2:22" x14ac:dyDescent="0.3">
      <c r="B169" s="13" t="s">
        <v>65</v>
      </c>
      <c r="C169" s="15">
        <f t="shared" si="61"/>
        <v>2019</v>
      </c>
      <c r="D169" s="13" t="s">
        <v>42</v>
      </c>
      <c r="E169" s="15">
        <f t="shared" si="62"/>
        <v>12.123366391195637</v>
      </c>
      <c r="F169" s="13" t="s">
        <v>38</v>
      </c>
      <c r="G169" s="13" t="str">
        <f>VLOOKUP(F169,DC_key!A:D,4,FALSE)</f>
        <v>OCC</v>
      </c>
      <c r="H169" s="13">
        <f>VLOOKUP(G169,DC_key!D:E,2,FALSE)</f>
        <v>7</v>
      </c>
      <c r="I169" s="13">
        <v>0</v>
      </c>
      <c r="L169" s="16">
        <f t="shared" si="49"/>
        <v>43499</v>
      </c>
      <c r="M169" t="s">
        <v>1</v>
      </c>
      <c r="N169">
        <v>1</v>
      </c>
      <c r="O169" t="s">
        <v>17</v>
      </c>
      <c r="P169">
        <v>1</v>
      </c>
      <c r="Q169" t="str">
        <f t="shared" si="50"/>
        <v>T</v>
      </c>
      <c r="R169" s="12">
        <f t="shared" si="51"/>
        <v>12.123366391195637</v>
      </c>
      <c r="S169">
        <f t="shared" si="52"/>
        <v>0</v>
      </c>
      <c r="T169">
        <f t="shared" si="53"/>
        <v>7</v>
      </c>
      <c r="U169" t="str">
        <f t="shared" si="54"/>
        <v>OCC</v>
      </c>
      <c r="V169">
        <v>2018</v>
      </c>
    </row>
    <row r="170" spans="2:22" x14ac:dyDescent="0.3">
      <c r="B170" s="14" t="s">
        <v>54</v>
      </c>
      <c r="C170" s="14">
        <f>C86+1</f>
        <v>2020</v>
      </c>
      <c r="D170" s="14" t="s">
        <v>46</v>
      </c>
      <c r="E170" s="14">
        <f>E86*1.035</f>
        <v>4.3008233912989642</v>
      </c>
      <c r="F170" s="14" t="str">
        <f>LEFT(B170,3)</f>
        <v>CEO</v>
      </c>
      <c r="G170" s="14" t="str">
        <f>VLOOKUP(F170,DC_key!A:D,4,FALSE)</f>
        <v>TFC</v>
      </c>
      <c r="H170" s="14">
        <f>VLOOKUP(G170,DC_key!D:E,2,FALSE)</f>
        <v>2</v>
      </c>
      <c r="I170" s="14">
        <f>24*11</f>
        <v>264</v>
      </c>
      <c r="L170" s="16">
        <f t="shared" si="49"/>
        <v>43863</v>
      </c>
      <c r="M170" t="s">
        <v>1</v>
      </c>
      <c r="N170">
        <v>1</v>
      </c>
      <c r="O170" t="s">
        <v>17</v>
      </c>
      <c r="P170">
        <v>1</v>
      </c>
      <c r="Q170" t="str">
        <f t="shared" si="50"/>
        <v>T-11</v>
      </c>
      <c r="R170" s="12">
        <f t="shared" si="51"/>
        <v>4.3008233912989642</v>
      </c>
      <c r="S170">
        <f t="shared" si="52"/>
        <v>264</v>
      </c>
      <c r="T170">
        <f t="shared" si="53"/>
        <v>2</v>
      </c>
      <c r="U170" t="str">
        <f t="shared" si="54"/>
        <v>TFC</v>
      </c>
      <c r="V170">
        <v>2018</v>
      </c>
    </row>
    <row r="171" spans="2:22" x14ac:dyDescent="0.3">
      <c r="B171" s="13" t="s">
        <v>54</v>
      </c>
      <c r="C171" s="15">
        <f t="shared" ref="C171:C234" si="66">C87+1</f>
        <v>2020</v>
      </c>
      <c r="D171" s="13" t="s">
        <v>45</v>
      </c>
      <c r="E171" s="15">
        <f t="shared" ref="E171:E234" si="67">E87*1.035</f>
        <v>4.3590962488351748</v>
      </c>
      <c r="F171" s="13" t="str">
        <f t="shared" ref="F171:F234" si="68">LEFT(B171,3)</f>
        <v>CEO</v>
      </c>
      <c r="G171" s="13" t="str">
        <f>VLOOKUP(F171,DC_key!A:D,4,FALSE)</f>
        <v>TFC</v>
      </c>
      <c r="H171" s="13">
        <f>VLOOKUP(G171,DC_key!D:E,2,FALSE)</f>
        <v>2</v>
      </c>
      <c r="I171" s="13">
        <f>24*10</f>
        <v>240</v>
      </c>
      <c r="L171" s="16">
        <f t="shared" si="49"/>
        <v>43863</v>
      </c>
      <c r="M171" t="s">
        <v>1</v>
      </c>
      <c r="N171">
        <v>1</v>
      </c>
      <c r="O171" t="s">
        <v>17</v>
      </c>
      <c r="P171">
        <v>1</v>
      </c>
      <c r="Q171" t="str">
        <f t="shared" si="50"/>
        <v>T-10</v>
      </c>
      <c r="R171" s="12">
        <f t="shared" si="51"/>
        <v>4.3590962488351748</v>
      </c>
      <c r="S171">
        <f t="shared" si="52"/>
        <v>240</v>
      </c>
      <c r="T171">
        <f t="shared" si="53"/>
        <v>2</v>
      </c>
      <c r="U171" t="str">
        <f t="shared" si="54"/>
        <v>TFC</v>
      </c>
      <c r="V171">
        <v>2018</v>
      </c>
    </row>
    <row r="172" spans="2:22" x14ac:dyDescent="0.3">
      <c r="B172" s="13" t="s">
        <v>54</v>
      </c>
      <c r="C172" s="15">
        <f t="shared" si="66"/>
        <v>2020</v>
      </c>
      <c r="D172" s="13" t="s">
        <v>44</v>
      </c>
      <c r="E172" s="15">
        <f t="shared" si="67"/>
        <v>4.307528371654171</v>
      </c>
      <c r="F172" s="13" t="str">
        <f t="shared" si="68"/>
        <v>CEO</v>
      </c>
      <c r="G172" s="13" t="str">
        <f>VLOOKUP(F172,DC_key!A:D,4,FALSE)</f>
        <v>TFC</v>
      </c>
      <c r="H172" s="13">
        <f>VLOOKUP(G172,DC_key!D:E,2,FALSE)</f>
        <v>2</v>
      </c>
      <c r="I172" s="13">
        <f>24*RIGHT(D172,1)</f>
        <v>216</v>
      </c>
      <c r="L172" s="16">
        <f t="shared" si="49"/>
        <v>43863</v>
      </c>
      <c r="M172" t="s">
        <v>1</v>
      </c>
      <c r="N172">
        <v>1</v>
      </c>
      <c r="O172" t="s">
        <v>17</v>
      </c>
      <c r="P172">
        <v>1</v>
      </c>
      <c r="Q172" t="str">
        <f t="shared" si="50"/>
        <v>T-9</v>
      </c>
      <c r="R172" s="12">
        <f t="shared" si="51"/>
        <v>4.307528371654171</v>
      </c>
      <c r="S172">
        <f t="shared" si="52"/>
        <v>216</v>
      </c>
      <c r="T172">
        <f t="shared" si="53"/>
        <v>2</v>
      </c>
      <c r="U172" t="str">
        <f t="shared" si="54"/>
        <v>TFC</v>
      </c>
      <c r="V172">
        <v>2018</v>
      </c>
    </row>
    <row r="173" spans="2:22" x14ac:dyDescent="0.3">
      <c r="B173" s="13" t="s">
        <v>54</v>
      </c>
      <c r="C173" s="15">
        <f t="shared" si="66"/>
        <v>2020</v>
      </c>
      <c r="D173" s="13" t="s">
        <v>43</v>
      </c>
      <c r="E173" s="15">
        <f t="shared" si="67"/>
        <v>4.4142425437560702</v>
      </c>
      <c r="F173" s="13" t="str">
        <f t="shared" si="68"/>
        <v>CEO</v>
      </c>
      <c r="G173" s="13" t="str">
        <f>VLOOKUP(F173,DC_key!A:D,4,FALSE)</f>
        <v>TFC</v>
      </c>
      <c r="H173" s="13">
        <f>VLOOKUP(G173,DC_key!D:E,2,FALSE)</f>
        <v>2</v>
      </c>
      <c r="I173" s="13">
        <f t="shared" ref="I173:I180" si="69">24*RIGHT(D173,1)</f>
        <v>192</v>
      </c>
      <c r="L173" s="16">
        <f t="shared" si="49"/>
        <v>43863</v>
      </c>
      <c r="M173" t="s">
        <v>1</v>
      </c>
      <c r="N173">
        <v>1</v>
      </c>
      <c r="O173" t="s">
        <v>17</v>
      </c>
      <c r="P173">
        <v>1</v>
      </c>
      <c r="Q173" t="str">
        <f t="shared" si="50"/>
        <v>T-8</v>
      </c>
      <c r="R173" s="12">
        <f t="shared" si="51"/>
        <v>4.4142425437560702</v>
      </c>
      <c r="S173">
        <f t="shared" si="52"/>
        <v>192</v>
      </c>
      <c r="T173">
        <f t="shared" si="53"/>
        <v>2</v>
      </c>
      <c r="U173" t="str">
        <f t="shared" si="54"/>
        <v>TFC</v>
      </c>
      <c r="V173">
        <v>2018</v>
      </c>
    </row>
    <row r="174" spans="2:22" x14ac:dyDescent="0.3">
      <c r="B174" s="13" t="s">
        <v>54</v>
      </c>
      <c r="C174" s="15">
        <f t="shared" si="66"/>
        <v>2020</v>
      </c>
      <c r="D174" s="13" t="s">
        <v>5</v>
      </c>
      <c r="E174" s="15">
        <f t="shared" si="67"/>
        <v>4.6109893199079766</v>
      </c>
      <c r="F174" s="13" t="str">
        <f t="shared" si="68"/>
        <v>CEO</v>
      </c>
      <c r="G174" s="13" t="str">
        <f>VLOOKUP(F174,DC_key!A:D,4,FALSE)</f>
        <v>TFC</v>
      </c>
      <c r="H174" s="13">
        <f>VLOOKUP(G174,DC_key!D:E,2,FALSE)</f>
        <v>2</v>
      </c>
      <c r="I174" s="13">
        <f t="shared" si="69"/>
        <v>168</v>
      </c>
      <c r="L174" s="16">
        <f t="shared" si="49"/>
        <v>43863</v>
      </c>
      <c r="M174" t="s">
        <v>1</v>
      </c>
      <c r="N174">
        <v>1</v>
      </c>
      <c r="O174" t="s">
        <v>17</v>
      </c>
      <c r="P174">
        <v>1</v>
      </c>
      <c r="Q174" t="str">
        <f t="shared" si="50"/>
        <v>T-7</v>
      </c>
      <c r="R174" s="12">
        <f t="shared" si="51"/>
        <v>4.6109893199079766</v>
      </c>
      <c r="S174">
        <f t="shared" si="52"/>
        <v>168</v>
      </c>
      <c r="T174">
        <f t="shared" si="53"/>
        <v>2</v>
      </c>
      <c r="U174" t="str">
        <f t="shared" si="54"/>
        <v>TFC</v>
      </c>
      <c r="V174">
        <v>2018</v>
      </c>
    </row>
    <row r="175" spans="2:22" x14ac:dyDescent="0.3">
      <c r="B175" s="13" t="s">
        <v>54</v>
      </c>
      <c r="C175" s="15">
        <f t="shared" si="66"/>
        <v>2020</v>
      </c>
      <c r="D175" s="13" t="s">
        <v>6</v>
      </c>
      <c r="E175" s="15">
        <f t="shared" si="67"/>
        <v>5.304448928183902</v>
      </c>
      <c r="F175" s="13" t="str">
        <f t="shared" si="68"/>
        <v>CEO</v>
      </c>
      <c r="G175" s="13" t="str">
        <f>VLOOKUP(F175,DC_key!A:D,4,FALSE)</f>
        <v>TFC</v>
      </c>
      <c r="H175" s="13">
        <f>VLOOKUP(G175,DC_key!D:E,2,FALSE)</f>
        <v>2</v>
      </c>
      <c r="I175" s="13">
        <f t="shared" si="69"/>
        <v>144</v>
      </c>
      <c r="L175" s="16">
        <f t="shared" si="49"/>
        <v>43863</v>
      </c>
      <c r="M175" t="s">
        <v>1</v>
      </c>
      <c r="N175">
        <v>1</v>
      </c>
      <c r="O175" t="s">
        <v>17</v>
      </c>
      <c r="P175">
        <v>1</v>
      </c>
      <c r="Q175" t="str">
        <f t="shared" si="50"/>
        <v>T-6</v>
      </c>
      <c r="R175" s="12">
        <f t="shared" si="51"/>
        <v>5.304448928183902</v>
      </c>
      <c r="S175">
        <f t="shared" si="52"/>
        <v>144</v>
      </c>
      <c r="T175">
        <f t="shared" si="53"/>
        <v>2</v>
      </c>
      <c r="U175" t="str">
        <f t="shared" si="54"/>
        <v>TFC</v>
      </c>
      <c r="V175">
        <v>2018</v>
      </c>
    </row>
    <row r="176" spans="2:22" x14ac:dyDescent="0.3">
      <c r="B176" s="13" t="s">
        <v>54</v>
      </c>
      <c r="C176" s="15">
        <f t="shared" si="66"/>
        <v>2020</v>
      </c>
      <c r="D176" s="13" t="s">
        <v>7</v>
      </c>
      <c r="E176" s="15">
        <f t="shared" si="67"/>
        <v>5.6371760272424165</v>
      </c>
      <c r="F176" s="13" t="str">
        <f t="shared" si="68"/>
        <v>CEO</v>
      </c>
      <c r="G176" s="13" t="str">
        <f>VLOOKUP(F176,DC_key!A:D,4,FALSE)</f>
        <v>TFC</v>
      </c>
      <c r="H176" s="13">
        <f>VLOOKUP(G176,DC_key!D:E,2,FALSE)</f>
        <v>2</v>
      </c>
      <c r="I176" s="13">
        <f t="shared" si="69"/>
        <v>120</v>
      </c>
      <c r="L176" s="16">
        <f t="shared" si="49"/>
        <v>43863</v>
      </c>
      <c r="M176" t="s">
        <v>1</v>
      </c>
      <c r="N176">
        <v>1</v>
      </c>
      <c r="O176" t="s">
        <v>17</v>
      </c>
      <c r="P176">
        <v>1</v>
      </c>
      <c r="Q176" t="str">
        <f t="shared" si="50"/>
        <v>T-5</v>
      </c>
      <c r="R176" s="12">
        <f t="shared" si="51"/>
        <v>5.6371760272424165</v>
      </c>
      <c r="S176">
        <f t="shared" si="52"/>
        <v>120</v>
      </c>
      <c r="T176">
        <f t="shared" si="53"/>
        <v>2</v>
      </c>
      <c r="U176" t="str">
        <f t="shared" si="54"/>
        <v>TFC</v>
      </c>
      <c r="V176">
        <v>2018</v>
      </c>
    </row>
    <row r="177" spans="2:22" x14ac:dyDescent="0.3">
      <c r="B177" s="13" t="s">
        <v>54</v>
      </c>
      <c r="C177" s="15">
        <f t="shared" si="66"/>
        <v>2020</v>
      </c>
      <c r="D177" s="13" t="s">
        <v>8</v>
      </c>
      <c r="E177" s="15">
        <f t="shared" si="67"/>
        <v>5.6470922169804121</v>
      </c>
      <c r="F177" s="13" t="str">
        <f t="shared" si="68"/>
        <v>CEO</v>
      </c>
      <c r="G177" s="13" t="str">
        <f>VLOOKUP(F177,DC_key!A:D,4,FALSE)</f>
        <v>TFC</v>
      </c>
      <c r="H177" s="13">
        <f>VLOOKUP(G177,DC_key!D:E,2,FALSE)</f>
        <v>2</v>
      </c>
      <c r="I177" s="13">
        <f t="shared" si="69"/>
        <v>96</v>
      </c>
      <c r="L177" s="16">
        <f t="shared" si="49"/>
        <v>43863</v>
      </c>
      <c r="M177" t="s">
        <v>1</v>
      </c>
      <c r="N177">
        <v>1</v>
      </c>
      <c r="O177" t="s">
        <v>17</v>
      </c>
      <c r="P177">
        <v>1</v>
      </c>
      <c r="Q177" t="str">
        <f t="shared" si="50"/>
        <v>T-4</v>
      </c>
      <c r="R177" s="12">
        <f t="shared" si="51"/>
        <v>5.6470922169804121</v>
      </c>
      <c r="S177">
        <f t="shared" si="52"/>
        <v>96</v>
      </c>
      <c r="T177">
        <f t="shared" si="53"/>
        <v>2</v>
      </c>
      <c r="U177" t="str">
        <f t="shared" si="54"/>
        <v>TFC</v>
      </c>
      <c r="V177">
        <v>2018</v>
      </c>
    </row>
    <row r="178" spans="2:22" x14ac:dyDescent="0.3">
      <c r="B178" s="13" t="s">
        <v>54</v>
      </c>
      <c r="C178" s="15">
        <f t="shared" si="66"/>
        <v>2020</v>
      </c>
      <c r="D178" s="13" t="s">
        <v>9</v>
      </c>
      <c r="E178" s="15">
        <f t="shared" si="67"/>
        <v>6.8961586038959171</v>
      </c>
      <c r="F178" s="13" t="str">
        <f t="shared" si="68"/>
        <v>CEO</v>
      </c>
      <c r="G178" s="13" t="str">
        <f>VLOOKUP(F178,DC_key!A:D,4,FALSE)</f>
        <v>TFC</v>
      </c>
      <c r="H178" s="13">
        <f>VLOOKUP(G178,DC_key!D:E,2,FALSE)</f>
        <v>2</v>
      </c>
      <c r="I178" s="13">
        <f t="shared" si="69"/>
        <v>72</v>
      </c>
      <c r="L178" s="16">
        <f t="shared" si="49"/>
        <v>43863</v>
      </c>
      <c r="M178" t="s">
        <v>1</v>
      </c>
      <c r="N178">
        <v>1</v>
      </c>
      <c r="O178" t="s">
        <v>17</v>
      </c>
      <c r="P178">
        <v>1</v>
      </c>
      <c r="Q178" t="str">
        <f t="shared" si="50"/>
        <v>T-3</v>
      </c>
      <c r="R178" s="12">
        <f t="shared" si="51"/>
        <v>6.8961586038959171</v>
      </c>
      <c r="S178">
        <f t="shared" si="52"/>
        <v>72</v>
      </c>
      <c r="T178">
        <f t="shared" si="53"/>
        <v>2</v>
      </c>
      <c r="U178" t="str">
        <f t="shared" si="54"/>
        <v>TFC</v>
      </c>
      <c r="V178">
        <v>2018</v>
      </c>
    </row>
    <row r="179" spans="2:22" x14ac:dyDescent="0.3">
      <c r="B179" s="13" t="s">
        <v>54</v>
      </c>
      <c r="C179" s="15">
        <f t="shared" si="66"/>
        <v>2020</v>
      </c>
      <c r="D179" s="13" t="s">
        <v>10</v>
      </c>
      <c r="E179" s="15">
        <f t="shared" si="67"/>
        <v>10.396877773107207</v>
      </c>
      <c r="F179" s="13" t="str">
        <f t="shared" si="68"/>
        <v>CEO</v>
      </c>
      <c r="G179" s="13" t="str">
        <f>VLOOKUP(F179,DC_key!A:D,4,FALSE)</f>
        <v>TFC</v>
      </c>
      <c r="H179" s="13">
        <f>VLOOKUP(G179,DC_key!D:E,2,FALSE)</f>
        <v>2</v>
      </c>
      <c r="I179" s="13">
        <f t="shared" si="69"/>
        <v>48</v>
      </c>
      <c r="L179" s="16">
        <f t="shared" si="49"/>
        <v>43863</v>
      </c>
      <c r="M179" t="s">
        <v>1</v>
      </c>
      <c r="N179">
        <v>1</v>
      </c>
      <c r="O179" t="s">
        <v>17</v>
      </c>
      <c r="P179">
        <v>1</v>
      </c>
      <c r="Q179" t="str">
        <f t="shared" si="50"/>
        <v>T-2</v>
      </c>
      <c r="R179" s="12">
        <f t="shared" si="51"/>
        <v>10.396877773107207</v>
      </c>
      <c r="S179">
        <f t="shared" si="52"/>
        <v>48</v>
      </c>
      <c r="T179">
        <f t="shared" si="53"/>
        <v>2</v>
      </c>
      <c r="U179" t="str">
        <f t="shared" si="54"/>
        <v>TFC</v>
      </c>
      <c r="V179">
        <v>2018</v>
      </c>
    </row>
    <row r="180" spans="2:22" x14ac:dyDescent="0.3">
      <c r="B180" s="13" t="s">
        <v>54</v>
      </c>
      <c r="C180" s="15">
        <f t="shared" si="66"/>
        <v>2020</v>
      </c>
      <c r="D180" s="13" t="s">
        <v>11</v>
      </c>
      <c r="E180" s="15">
        <f t="shared" si="67"/>
        <v>13.494882787552312</v>
      </c>
      <c r="F180" s="13" t="str">
        <f t="shared" si="68"/>
        <v>CEO</v>
      </c>
      <c r="G180" s="13" t="str">
        <f>VLOOKUP(F180,DC_key!A:D,4,FALSE)</f>
        <v>TFC</v>
      </c>
      <c r="H180" s="13">
        <f>VLOOKUP(G180,DC_key!D:E,2,FALSE)</f>
        <v>2</v>
      </c>
      <c r="I180" s="13">
        <f t="shared" si="69"/>
        <v>24</v>
      </c>
      <c r="L180" s="16">
        <f t="shared" si="49"/>
        <v>43863</v>
      </c>
      <c r="M180" t="s">
        <v>1</v>
      </c>
      <c r="N180">
        <v>1</v>
      </c>
      <c r="O180" t="s">
        <v>17</v>
      </c>
      <c r="P180">
        <v>1</v>
      </c>
      <c r="Q180" t="str">
        <f t="shared" si="50"/>
        <v>T-1</v>
      </c>
      <c r="R180" s="12">
        <f t="shared" si="51"/>
        <v>13.494882787552312</v>
      </c>
      <c r="S180">
        <f t="shared" si="52"/>
        <v>24</v>
      </c>
      <c r="T180">
        <f t="shared" si="53"/>
        <v>2</v>
      </c>
      <c r="U180" t="str">
        <f t="shared" si="54"/>
        <v>TFC</v>
      </c>
      <c r="V180">
        <v>2018</v>
      </c>
    </row>
    <row r="181" spans="2:22" x14ac:dyDescent="0.3">
      <c r="B181" s="13" t="s">
        <v>54</v>
      </c>
      <c r="C181" s="15">
        <f t="shared" si="66"/>
        <v>2020</v>
      </c>
      <c r="D181" s="13" t="s">
        <v>42</v>
      </c>
      <c r="E181" s="15">
        <f t="shared" si="67"/>
        <v>13.494882787552312</v>
      </c>
      <c r="F181" s="13" t="str">
        <f t="shared" si="68"/>
        <v>CEO</v>
      </c>
      <c r="G181" s="13" t="str">
        <f>VLOOKUP(F181,DC_key!A:D,4,FALSE)</f>
        <v>TFC</v>
      </c>
      <c r="H181" s="13">
        <f>VLOOKUP(G181,DC_key!D:E,2,FALSE)</f>
        <v>2</v>
      </c>
      <c r="I181" s="13">
        <v>0</v>
      </c>
      <c r="L181" s="16">
        <f t="shared" si="49"/>
        <v>43863</v>
      </c>
      <c r="M181" t="s">
        <v>1</v>
      </c>
      <c r="N181">
        <v>1</v>
      </c>
      <c r="O181" t="s">
        <v>17</v>
      </c>
      <c r="P181">
        <v>1</v>
      </c>
      <c r="Q181" t="str">
        <f t="shared" si="50"/>
        <v>T</v>
      </c>
      <c r="R181" s="12">
        <f t="shared" si="51"/>
        <v>13.494882787552312</v>
      </c>
      <c r="S181">
        <f t="shared" si="52"/>
        <v>0</v>
      </c>
      <c r="T181">
        <f t="shared" si="53"/>
        <v>2</v>
      </c>
      <c r="U181" t="str">
        <f t="shared" si="54"/>
        <v>TFC</v>
      </c>
      <c r="V181">
        <v>2018</v>
      </c>
    </row>
    <row r="182" spans="2:22" x14ac:dyDescent="0.3">
      <c r="B182" s="13" t="s">
        <v>55</v>
      </c>
      <c r="C182" s="15">
        <f t="shared" si="66"/>
        <v>2020</v>
      </c>
      <c r="D182" s="13" t="s">
        <v>46</v>
      </c>
      <c r="E182" s="15">
        <f t="shared" si="67"/>
        <v>3.9242258979775277</v>
      </c>
      <c r="F182" s="13" t="str">
        <f t="shared" si="68"/>
        <v>EAO</v>
      </c>
      <c r="G182" s="13" t="str">
        <f>VLOOKUP(F182,DC_key!A:D,4,FALSE)</f>
        <v>EAO</v>
      </c>
      <c r="H182" s="13">
        <f>VLOOKUP(G182,DC_key!D:E,2,FALSE)</f>
        <v>4</v>
      </c>
      <c r="I182" s="13">
        <f t="shared" ref="I182:I213" si="70">24*11</f>
        <v>264</v>
      </c>
      <c r="L182" s="16">
        <f t="shared" si="49"/>
        <v>43863</v>
      </c>
      <c r="M182" t="s">
        <v>1</v>
      </c>
      <c r="N182">
        <v>1</v>
      </c>
      <c r="O182" t="s">
        <v>17</v>
      </c>
      <c r="P182">
        <v>1</v>
      </c>
      <c r="Q182" t="str">
        <f t="shared" si="50"/>
        <v>T-11</v>
      </c>
      <c r="R182" s="12">
        <f t="shared" si="51"/>
        <v>3.9242258979775277</v>
      </c>
      <c r="S182">
        <f t="shared" si="52"/>
        <v>264</v>
      </c>
      <c r="T182">
        <f t="shared" si="53"/>
        <v>4</v>
      </c>
      <c r="U182" t="str">
        <f t="shared" si="54"/>
        <v>EAO</v>
      </c>
      <c r="V182">
        <v>2018</v>
      </c>
    </row>
    <row r="183" spans="2:22" x14ac:dyDescent="0.3">
      <c r="B183" s="13" t="s">
        <v>55</v>
      </c>
      <c r="C183" s="15">
        <f t="shared" si="66"/>
        <v>2020</v>
      </c>
      <c r="D183" s="13" t="s">
        <v>45</v>
      </c>
      <c r="E183" s="15">
        <f t="shared" si="67"/>
        <v>4.0957478152036835</v>
      </c>
      <c r="F183" s="13" t="str">
        <f t="shared" si="68"/>
        <v>EAO</v>
      </c>
      <c r="G183" s="13" t="str">
        <f>VLOOKUP(F183,DC_key!A:D,4,FALSE)</f>
        <v>EAO</v>
      </c>
      <c r="H183" s="13">
        <f>VLOOKUP(G183,DC_key!D:E,2,FALSE)</f>
        <v>4</v>
      </c>
      <c r="I183" s="13">
        <f t="shared" ref="I183:I214" si="71">24*10</f>
        <v>240</v>
      </c>
      <c r="L183" s="16">
        <f t="shared" si="49"/>
        <v>43863</v>
      </c>
      <c r="M183" t="s">
        <v>1</v>
      </c>
      <c r="N183">
        <v>1</v>
      </c>
      <c r="O183" t="s">
        <v>17</v>
      </c>
      <c r="P183">
        <v>1</v>
      </c>
      <c r="Q183" t="str">
        <f t="shared" si="50"/>
        <v>T-10</v>
      </c>
      <c r="R183" s="12">
        <f t="shared" si="51"/>
        <v>4.0957478152036835</v>
      </c>
      <c r="S183">
        <f t="shared" si="52"/>
        <v>240</v>
      </c>
      <c r="T183">
        <f t="shared" si="53"/>
        <v>4</v>
      </c>
      <c r="U183" t="str">
        <f t="shared" si="54"/>
        <v>EAO</v>
      </c>
      <c r="V183">
        <v>2018</v>
      </c>
    </row>
    <row r="184" spans="2:22" x14ac:dyDescent="0.3">
      <c r="B184" s="13" t="s">
        <v>55</v>
      </c>
      <c r="C184" s="15">
        <f t="shared" si="66"/>
        <v>2020</v>
      </c>
      <c r="D184" s="13" t="s">
        <v>44</v>
      </c>
      <c r="E184" s="15">
        <f t="shared" si="67"/>
        <v>4.1667428728628648</v>
      </c>
      <c r="F184" s="13" t="str">
        <f t="shared" si="68"/>
        <v>EAO</v>
      </c>
      <c r="G184" s="13" t="str">
        <f>VLOOKUP(F184,DC_key!A:D,4,FALSE)</f>
        <v>EAO</v>
      </c>
      <c r="H184" s="13">
        <f>VLOOKUP(G184,DC_key!D:E,2,FALSE)</f>
        <v>4</v>
      </c>
      <c r="I184" s="13">
        <f t="shared" ref="I184:I247" si="72">24*RIGHT(D184,1)</f>
        <v>216</v>
      </c>
      <c r="L184" s="16">
        <f t="shared" si="49"/>
        <v>43863</v>
      </c>
      <c r="M184" t="s">
        <v>1</v>
      </c>
      <c r="N184">
        <v>1</v>
      </c>
      <c r="O184" t="s">
        <v>17</v>
      </c>
      <c r="P184">
        <v>1</v>
      </c>
      <c r="Q184" t="str">
        <f t="shared" si="50"/>
        <v>T-9</v>
      </c>
      <c r="R184" s="12">
        <f t="shared" si="51"/>
        <v>4.1667428728628648</v>
      </c>
      <c r="S184">
        <f t="shared" si="52"/>
        <v>216</v>
      </c>
      <c r="T184">
        <f t="shared" si="53"/>
        <v>4</v>
      </c>
      <c r="U184" t="str">
        <f t="shared" si="54"/>
        <v>EAO</v>
      </c>
      <c r="V184">
        <v>2018</v>
      </c>
    </row>
    <row r="185" spans="2:22" x14ac:dyDescent="0.3">
      <c r="B185" s="13" t="s">
        <v>55</v>
      </c>
      <c r="C185" s="15">
        <f t="shared" si="66"/>
        <v>2020</v>
      </c>
      <c r="D185" s="13" t="s">
        <v>43</v>
      </c>
      <c r="E185" s="15">
        <f t="shared" si="67"/>
        <v>4.0618701834477067</v>
      </c>
      <c r="F185" s="13" t="str">
        <f t="shared" si="68"/>
        <v>EAO</v>
      </c>
      <c r="G185" s="13" t="str">
        <f>VLOOKUP(F185,DC_key!A:D,4,FALSE)</f>
        <v>EAO</v>
      </c>
      <c r="H185" s="13">
        <f>VLOOKUP(G185,DC_key!D:E,2,FALSE)</f>
        <v>4</v>
      </c>
      <c r="I185" s="13">
        <f t="shared" si="72"/>
        <v>192</v>
      </c>
      <c r="L185" s="16">
        <f t="shared" si="49"/>
        <v>43863</v>
      </c>
      <c r="M185" t="s">
        <v>1</v>
      </c>
      <c r="N185">
        <v>1</v>
      </c>
      <c r="O185" t="s">
        <v>17</v>
      </c>
      <c r="P185">
        <v>1</v>
      </c>
      <c r="Q185" t="str">
        <f t="shared" si="50"/>
        <v>T-8</v>
      </c>
      <c r="R185" s="12">
        <f t="shared" si="51"/>
        <v>4.0618701834477067</v>
      </c>
      <c r="S185">
        <f t="shared" si="52"/>
        <v>192</v>
      </c>
      <c r="T185">
        <f t="shared" si="53"/>
        <v>4</v>
      </c>
      <c r="U185" t="str">
        <f t="shared" si="54"/>
        <v>EAO</v>
      </c>
      <c r="V185">
        <v>2018</v>
      </c>
    </row>
    <row r="186" spans="2:22" x14ac:dyDescent="0.3">
      <c r="B186" s="13" t="s">
        <v>55</v>
      </c>
      <c r="C186" s="15">
        <f t="shared" si="66"/>
        <v>2020</v>
      </c>
      <c r="D186" s="13" t="s">
        <v>5</v>
      </c>
      <c r="E186" s="15">
        <f t="shared" si="67"/>
        <v>4.1826703916884007</v>
      </c>
      <c r="F186" s="13" t="str">
        <f t="shared" si="68"/>
        <v>EAO</v>
      </c>
      <c r="G186" s="13" t="str">
        <f>VLOOKUP(F186,DC_key!A:D,4,FALSE)</f>
        <v>EAO</v>
      </c>
      <c r="H186" s="13">
        <f>VLOOKUP(G186,DC_key!D:E,2,FALSE)</f>
        <v>4</v>
      </c>
      <c r="I186" s="13">
        <f t="shared" si="72"/>
        <v>168</v>
      </c>
      <c r="L186" s="16">
        <f t="shared" si="49"/>
        <v>43863</v>
      </c>
      <c r="M186" t="s">
        <v>1</v>
      </c>
      <c r="N186">
        <v>1</v>
      </c>
      <c r="O186" t="s">
        <v>17</v>
      </c>
      <c r="P186">
        <v>1</v>
      </c>
      <c r="Q186" t="str">
        <f t="shared" si="50"/>
        <v>T-7</v>
      </c>
      <c r="R186" s="12">
        <f t="shared" si="51"/>
        <v>4.1826703916884007</v>
      </c>
      <c r="S186">
        <f t="shared" si="52"/>
        <v>168</v>
      </c>
      <c r="T186">
        <f t="shared" si="53"/>
        <v>4</v>
      </c>
      <c r="U186" t="str">
        <f t="shared" si="54"/>
        <v>EAO</v>
      </c>
      <c r="V186">
        <v>2018</v>
      </c>
    </row>
    <row r="187" spans="2:22" x14ac:dyDescent="0.3">
      <c r="B187" s="13" t="s">
        <v>55</v>
      </c>
      <c r="C187" s="15">
        <f t="shared" si="66"/>
        <v>2020</v>
      </c>
      <c r="D187" s="13" t="s">
        <v>6</v>
      </c>
      <c r="E187" s="15">
        <f t="shared" si="67"/>
        <v>4.7235520663431245</v>
      </c>
      <c r="F187" s="13" t="str">
        <f t="shared" si="68"/>
        <v>EAO</v>
      </c>
      <c r="G187" s="13" t="str">
        <f>VLOOKUP(F187,DC_key!A:D,4,FALSE)</f>
        <v>EAO</v>
      </c>
      <c r="H187" s="13">
        <f>VLOOKUP(G187,DC_key!D:E,2,FALSE)</f>
        <v>4</v>
      </c>
      <c r="I187" s="13">
        <f t="shared" si="72"/>
        <v>144</v>
      </c>
      <c r="L187" s="16">
        <f t="shared" si="49"/>
        <v>43863</v>
      </c>
      <c r="M187" t="s">
        <v>1</v>
      </c>
      <c r="N187">
        <v>1</v>
      </c>
      <c r="O187" t="s">
        <v>17</v>
      </c>
      <c r="P187">
        <v>1</v>
      </c>
      <c r="Q187" t="str">
        <f t="shared" si="50"/>
        <v>T-6</v>
      </c>
      <c r="R187" s="12">
        <f t="shared" si="51"/>
        <v>4.7235520663431245</v>
      </c>
      <c r="S187">
        <f t="shared" si="52"/>
        <v>144</v>
      </c>
      <c r="T187">
        <f t="shared" si="53"/>
        <v>4</v>
      </c>
      <c r="U187" t="str">
        <f t="shared" si="54"/>
        <v>EAO</v>
      </c>
      <c r="V187">
        <v>2018</v>
      </c>
    </row>
    <row r="188" spans="2:22" x14ac:dyDescent="0.3">
      <c r="B188" s="13" t="s">
        <v>55</v>
      </c>
      <c r="C188" s="15">
        <f t="shared" si="66"/>
        <v>2020</v>
      </c>
      <c r="D188" s="13" t="s">
        <v>7</v>
      </c>
      <c r="E188" s="15">
        <f t="shared" si="67"/>
        <v>5.6998994682379154</v>
      </c>
      <c r="F188" s="13" t="str">
        <f t="shared" si="68"/>
        <v>EAO</v>
      </c>
      <c r="G188" s="13" t="str">
        <f>VLOOKUP(F188,DC_key!A:D,4,FALSE)</f>
        <v>EAO</v>
      </c>
      <c r="H188" s="13">
        <f>VLOOKUP(G188,DC_key!D:E,2,FALSE)</f>
        <v>4</v>
      </c>
      <c r="I188" s="13">
        <f t="shared" si="72"/>
        <v>120</v>
      </c>
      <c r="L188" s="16">
        <f t="shared" si="49"/>
        <v>43863</v>
      </c>
      <c r="M188" t="s">
        <v>1</v>
      </c>
      <c r="N188">
        <v>1</v>
      </c>
      <c r="O188" t="s">
        <v>17</v>
      </c>
      <c r="P188">
        <v>1</v>
      </c>
      <c r="Q188" t="str">
        <f t="shared" si="50"/>
        <v>T-5</v>
      </c>
      <c r="R188" s="12">
        <f t="shared" si="51"/>
        <v>5.6998994682379154</v>
      </c>
      <c r="S188">
        <f t="shared" si="52"/>
        <v>120</v>
      </c>
      <c r="T188">
        <f t="shared" si="53"/>
        <v>4</v>
      </c>
      <c r="U188" t="str">
        <f t="shared" si="54"/>
        <v>EAO</v>
      </c>
      <c r="V188">
        <v>2018</v>
      </c>
    </row>
    <row r="189" spans="2:22" x14ac:dyDescent="0.3">
      <c r="B189" s="13" t="s">
        <v>55</v>
      </c>
      <c r="C189" s="15">
        <f t="shared" si="66"/>
        <v>2020</v>
      </c>
      <c r="D189" s="13" t="s">
        <v>8</v>
      </c>
      <c r="E189" s="15">
        <f t="shared" si="67"/>
        <v>6.9967954606110272</v>
      </c>
      <c r="F189" s="13" t="str">
        <f t="shared" si="68"/>
        <v>EAO</v>
      </c>
      <c r="G189" s="13" t="str">
        <f>VLOOKUP(F189,DC_key!A:D,4,FALSE)</f>
        <v>EAO</v>
      </c>
      <c r="H189" s="13">
        <f>VLOOKUP(G189,DC_key!D:E,2,FALSE)</f>
        <v>4</v>
      </c>
      <c r="I189" s="13">
        <f t="shared" si="72"/>
        <v>96</v>
      </c>
      <c r="L189" s="16">
        <f t="shared" si="49"/>
        <v>43863</v>
      </c>
      <c r="M189" t="s">
        <v>1</v>
      </c>
      <c r="N189">
        <v>1</v>
      </c>
      <c r="O189" t="s">
        <v>17</v>
      </c>
      <c r="P189">
        <v>1</v>
      </c>
      <c r="Q189" t="str">
        <f t="shared" si="50"/>
        <v>T-4</v>
      </c>
      <c r="R189" s="12">
        <f t="shared" si="51"/>
        <v>6.9967954606110272</v>
      </c>
      <c r="S189">
        <f t="shared" si="52"/>
        <v>96</v>
      </c>
      <c r="T189">
        <f t="shared" si="53"/>
        <v>4</v>
      </c>
      <c r="U189" t="str">
        <f t="shared" si="54"/>
        <v>EAO</v>
      </c>
      <c r="V189">
        <v>2018</v>
      </c>
    </row>
    <row r="190" spans="2:22" x14ac:dyDescent="0.3">
      <c r="B190" s="13" t="s">
        <v>55</v>
      </c>
      <c r="C190" s="15">
        <f t="shared" si="66"/>
        <v>2020</v>
      </c>
      <c r="D190" s="13" t="s">
        <v>9</v>
      </c>
      <c r="E190" s="15">
        <f t="shared" si="67"/>
        <v>8.091734718479719</v>
      </c>
      <c r="F190" s="13" t="str">
        <f t="shared" si="68"/>
        <v>EAO</v>
      </c>
      <c r="G190" s="13" t="str">
        <f>VLOOKUP(F190,DC_key!A:D,4,FALSE)</f>
        <v>EAO</v>
      </c>
      <c r="H190" s="13">
        <f>VLOOKUP(G190,DC_key!D:E,2,FALSE)</f>
        <v>4</v>
      </c>
      <c r="I190" s="13">
        <f t="shared" si="72"/>
        <v>72</v>
      </c>
      <c r="L190" s="16">
        <f t="shared" si="49"/>
        <v>43863</v>
      </c>
      <c r="M190" t="s">
        <v>1</v>
      </c>
      <c r="N190">
        <v>1</v>
      </c>
      <c r="O190" t="s">
        <v>17</v>
      </c>
      <c r="P190">
        <v>1</v>
      </c>
      <c r="Q190" t="str">
        <f t="shared" si="50"/>
        <v>T-3</v>
      </c>
      <c r="R190" s="12">
        <f t="shared" si="51"/>
        <v>8.091734718479719</v>
      </c>
      <c r="S190">
        <f t="shared" si="52"/>
        <v>72</v>
      </c>
      <c r="T190">
        <f t="shared" si="53"/>
        <v>4</v>
      </c>
      <c r="U190" t="str">
        <f t="shared" si="54"/>
        <v>EAO</v>
      </c>
      <c r="V190">
        <v>2018</v>
      </c>
    </row>
    <row r="191" spans="2:22" x14ac:dyDescent="0.3">
      <c r="B191" s="13" t="s">
        <v>55</v>
      </c>
      <c r="C191" s="15">
        <f t="shared" si="66"/>
        <v>2020</v>
      </c>
      <c r="D191" s="13" t="s">
        <v>10</v>
      </c>
      <c r="E191" s="15">
        <f t="shared" si="67"/>
        <v>10.202923324855217</v>
      </c>
      <c r="F191" s="13" t="str">
        <f t="shared" si="68"/>
        <v>EAO</v>
      </c>
      <c r="G191" s="13" t="str">
        <f>VLOOKUP(F191,DC_key!A:D,4,FALSE)</f>
        <v>EAO</v>
      </c>
      <c r="H191" s="13">
        <f>VLOOKUP(G191,DC_key!D:E,2,FALSE)</f>
        <v>4</v>
      </c>
      <c r="I191" s="13">
        <f t="shared" si="72"/>
        <v>48</v>
      </c>
      <c r="L191" s="16">
        <f t="shared" si="49"/>
        <v>43863</v>
      </c>
      <c r="M191" t="s">
        <v>1</v>
      </c>
      <c r="N191">
        <v>1</v>
      </c>
      <c r="O191" t="s">
        <v>17</v>
      </c>
      <c r="P191">
        <v>1</v>
      </c>
      <c r="Q191" t="str">
        <f t="shared" si="50"/>
        <v>T-2</v>
      </c>
      <c r="R191" s="12">
        <f t="shared" si="51"/>
        <v>10.202923324855217</v>
      </c>
      <c r="S191">
        <f t="shared" si="52"/>
        <v>48</v>
      </c>
      <c r="T191">
        <f t="shared" si="53"/>
        <v>4</v>
      </c>
      <c r="U191" t="str">
        <f t="shared" si="54"/>
        <v>EAO</v>
      </c>
      <c r="V191">
        <v>2018</v>
      </c>
    </row>
    <row r="192" spans="2:22" x14ac:dyDescent="0.3">
      <c r="B192" s="13" t="s">
        <v>55</v>
      </c>
      <c r="C192" s="15">
        <f t="shared" si="66"/>
        <v>2020</v>
      </c>
      <c r="D192" s="13" t="s">
        <v>11</v>
      </c>
      <c r="E192" s="15">
        <f t="shared" si="67"/>
        <v>12.009892398355261</v>
      </c>
      <c r="F192" s="13" t="str">
        <f t="shared" si="68"/>
        <v>EAO</v>
      </c>
      <c r="G192" s="13" t="str">
        <f>VLOOKUP(F192,DC_key!A:D,4,FALSE)</f>
        <v>EAO</v>
      </c>
      <c r="H192" s="13">
        <f>VLOOKUP(G192,DC_key!D:E,2,FALSE)</f>
        <v>4</v>
      </c>
      <c r="I192" s="13">
        <f t="shared" si="72"/>
        <v>24</v>
      </c>
      <c r="L192" s="16">
        <f t="shared" si="49"/>
        <v>43863</v>
      </c>
      <c r="M192" t="s">
        <v>1</v>
      </c>
      <c r="N192">
        <v>1</v>
      </c>
      <c r="O192" t="s">
        <v>17</v>
      </c>
      <c r="P192">
        <v>1</v>
      </c>
      <c r="Q192" t="str">
        <f t="shared" si="50"/>
        <v>T-1</v>
      </c>
      <c r="R192" s="12">
        <f t="shared" si="51"/>
        <v>12.009892398355261</v>
      </c>
      <c r="S192">
        <f t="shared" si="52"/>
        <v>24</v>
      </c>
      <c r="T192">
        <f t="shared" si="53"/>
        <v>4</v>
      </c>
      <c r="U192" t="str">
        <f t="shared" si="54"/>
        <v>EAO</v>
      </c>
      <c r="V192">
        <v>2018</v>
      </c>
    </row>
    <row r="193" spans="2:22" x14ac:dyDescent="0.3">
      <c r="B193" s="13" t="s">
        <v>55</v>
      </c>
      <c r="C193" s="15">
        <f t="shared" si="66"/>
        <v>2020</v>
      </c>
      <c r="D193" s="13" t="s">
        <v>42</v>
      </c>
      <c r="E193" s="15">
        <f t="shared" si="67"/>
        <v>12.770202697782954</v>
      </c>
      <c r="F193" s="13" t="str">
        <f t="shared" si="68"/>
        <v>EAO</v>
      </c>
      <c r="G193" s="13" t="str">
        <f>VLOOKUP(F193,DC_key!A:D,4,FALSE)</f>
        <v>EAO</v>
      </c>
      <c r="H193" s="13">
        <f>VLOOKUP(G193,DC_key!D:E,2,FALSE)</f>
        <v>4</v>
      </c>
      <c r="I193" s="13">
        <v>0</v>
      </c>
      <c r="L193" s="16">
        <f t="shared" si="49"/>
        <v>43863</v>
      </c>
      <c r="M193" t="s">
        <v>1</v>
      </c>
      <c r="N193">
        <v>1</v>
      </c>
      <c r="O193" t="s">
        <v>17</v>
      </c>
      <c r="P193">
        <v>1</v>
      </c>
      <c r="Q193" t="str">
        <f t="shared" si="50"/>
        <v>T</v>
      </c>
      <c r="R193" s="12">
        <f t="shared" si="51"/>
        <v>12.770202697782954</v>
      </c>
      <c r="S193">
        <f t="shared" si="52"/>
        <v>0</v>
      </c>
      <c r="T193">
        <f t="shared" si="53"/>
        <v>4</v>
      </c>
      <c r="U193" t="str">
        <f t="shared" si="54"/>
        <v>EAO</v>
      </c>
      <c r="V193">
        <v>2018</v>
      </c>
    </row>
    <row r="194" spans="2:22" x14ac:dyDescent="0.3">
      <c r="B194" s="13" t="s">
        <v>57</v>
      </c>
      <c r="C194" s="15">
        <f t="shared" si="66"/>
        <v>2020</v>
      </c>
      <c r="D194" s="13" t="s">
        <v>46</v>
      </c>
      <c r="E194" s="15">
        <f t="shared" si="67"/>
        <v>4.1964803964881856</v>
      </c>
      <c r="F194" s="13" t="s">
        <v>35</v>
      </c>
      <c r="G194" s="13" t="str">
        <f>VLOOKUP(F194,DC_key!A:D,4,FALSE)</f>
        <v>ODC</v>
      </c>
      <c r="H194" s="13">
        <f>VLOOKUP(G194,DC_key!D:E,2,FALSE)</f>
        <v>5</v>
      </c>
      <c r="I194" s="13">
        <f t="shared" ref="I194:I225" si="73">24*11</f>
        <v>264</v>
      </c>
      <c r="L194" s="16">
        <f t="shared" si="49"/>
        <v>43863</v>
      </c>
      <c r="M194" t="s">
        <v>1</v>
      </c>
      <c r="N194">
        <v>1</v>
      </c>
      <c r="O194" t="s">
        <v>17</v>
      </c>
      <c r="P194">
        <v>1</v>
      </c>
      <c r="Q194" t="str">
        <f t="shared" si="50"/>
        <v>T-11</v>
      </c>
      <c r="R194" s="12">
        <f t="shared" si="51"/>
        <v>4.1964803964881856</v>
      </c>
      <c r="S194">
        <f t="shared" si="52"/>
        <v>264</v>
      </c>
      <c r="T194">
        <f t="shared" si="53"/>
        <v>5</v>
      </c>
      <c r="U194" t="str">
        <f t="shared" si="54"/>
        <v>ODC</v>
      </c>
      <c r="V194">
        <v>2018</v>
      </c>
    </row>
    <row r="195" spans="2:22" x14ac:dyDescent="0.3">
      <c r="B195" s="13" t="s">
        <v>57</v>
      </c>
      <c r="C195" s="15">
        <f t="shared" si="66"/>
        <v>2020</v>
      </c>
      <c r="D195" s="13" t="s">
        <v>45</v>
      </c>
      <c r="E195" s="15">
        <f t="shared" si="67"/>
        <v>4.394477898965139</v>
      </c>
      <c r="F195" s="13" t="s">
        <v>35</v>
      </c>
      <c r="G195" s="13" t="str">
        <f>VLOOKUP(F195,DC_key!A:D,4,FALSE)</f>
        <v>ODC</v>
      </c>
      <c r="H195" s="13">
        <f>VLOOKUP(G195,DC_key!D:E,2,FALSE)</f>
        <v>5</v>
      </c>
      <c r="I195" s="13">
        <f t="shared" ref="I195:I226" si="74">24*10</f>
        <v>240</v>
      </c>
      <c r="L195" s="16">
        <f t="shared" ref="L195:L258" si="75">VLOOKUP(C195,Z:AA,2,FALSE)</f>
        <v>43863</v>
      </c>
      <c r="M195" t="s">
        <v>1</v>
      </c>
      <c r="N195">
        <v>1</v>
      </c>
      <c r="O195" t="s">
        <v>17</v>
      </c>
      <c r="P195">
        <v>1</v>
      </c>
      <c r="Q195" t="str">
        <f t="shared" ref="Q195:Q258" si="76">D195</f>
        <v>T-10</v>
      </c>
      <c r="R195" s="12">
        <f t="shared" ref="R195:R258" si="77">E195</f>
        <v>4.394477898965139</v>
      </c>
      <c r="S195">
        <f t="shared" ref="S195:S258" si="78">I195</f>
        <v>240</v>
      </c>
      <c r="T195">
        <f t="shared" ref="T195:T258" si="79">H195</f>
        <v>5</v>
      </c>
      <c r="U195" t="str">
        <f t="shared" ref="U195:U258" si="80">G195</f>
        <v>ODC</v>
      </c>
      <c r="V195">
        <v>2018</v>
      </c>
    </row>
    <row r="196" spans="2:22" x14ac:dyDescent="0.3">
      <c r="B196" s="13" t="s">
        <v>57</v>
      </c>
      <c r="C196" s="15">
        <f t="shared" si="66"/>
        <v>2020</v>
      </c>
      <c r="D196" s="13" t="s">
        <v>44</v>
      </c>
      <c r="E196" s="15">
        <f t="shared" si="67"/>
        <v>4.5044837337823829</v>
      </c>
      <c r="F196" s="13" t="s">
        <v>35</v>
      </c>
      <c r="G196" s="13" t="str">
        <f>VLOOKUP(F196,DC_key!A:D,4,FALSE)</f>
        <v>ODC</v>
      </c>
      <c r="H196" s="13">
        <f>VLOOKUP(G196,DC_key!D:E,2,FALSE)</f>
        <v>5</v>
      </c>
      <c r="I196" s="13">
        <f t="shared" ref="I196:I227" si="81">24*RIGHT(D196,1)</f>
        <v>216</v>
      </c>
      <c r="L196" s="16">
        <f t="shared" si="75"/>
        <v>43863</v>
      </c>
      <c r="M196" t="s">
        <v>1</v>
      </c>
      <c r="N196">
        <v>1</v>
      </c>
      <c r="O196" t="s">
        <v>17</v>
      </c>
      <c r="P196">
        <v>1</v>
      </c>
      <c r="Q196" t="str">
        <f t="shared" si="76"/>
        <v>T-9</v>
      </c>
      <c r="R196" s="12">
        <f t="shared" si="77"/>
        <v>4.5044837337823829</v>
      </c>
      <c r="S196">
        <f t="shared" si="78"/>
        <v>216</v>
      </c>
      <c r="T196">
        <f t="shared" si="79"/>
        <v>5</v>
      </c>
      <c r="U196" t="str">
        <f t="shared" si="80"/>
        <v>ODC</v>
      </c>
      <c r="V196">
        <v>2018</v>
      </c>
    </row>
    <row r="197" spans="2:22" x14ac:dyDescent="0.3">
      <c r="B197" s="13" t="s">
        <v>57</v>
      </c>
      <c r="C197" s="15">
        <f t="shared" si="66"/>
        <v>2020</v>
      </c>
      <c r="D197" s="13" t="s">
        <v>43</v>
      </c>
      <c r="E197" s="15">
        <f t="shared" si="67"/>
        <v>4.3647303561416804</v>
      </c>
      <c r="F197" s="13" t="s">
        <v>35</v>
      </c>
      <c r="G197" s="13" t="str">
        <f>VLOOKUP(F197,DC_key!A:D,4,FALSE)</f>
        <v>ODC</v>
      </c>
      <c r="H197" s="13">
        <f>VLOOKUP(G197,DC_key!D:E,2,FALSE)</f>
        <v>5</v>
      </c>
      <c r="I197" s="13">
        <f t="shared" si="81"/>
        <v>192</v>
      </c>
      <c r="L197" s="16">
        <f t="shared" si="75"/>
        <v>43863</v>
      </c>
      <c r="M197" t="s">
        <v>1</v>
      </c>
      <c r="N197">
        <v>1</v>
      </c>
      <c r="O197" t="s">
        <v>17</v>
      </c>
      <c r="P197">
        <v>1</v>
      </c>
      <c r="Q197" t="str">
        <f t="shared" si="76"/>
        <v>T-8</v>
      </c>
      <c r="R197" s="12">
        <f t="shared" si="77"/>
        <v>4.3647303561416804</v>
      </c>
      <c r="S197">
        <f t="shared" si="78"/>
        <v>192</v>
      </c>
      <c r="T197">
        <f t="shared" si="79"/>
        <v>5</v>
      </c>
      <c r="U197" t="str">
        <f t="shared" si="80"/>
        <v>ODC</v>
      </c>
      <c r="V197">
        <v>2018</v>
      </c>
    </row>
    <row r="198" spans="2:22" x14ac:dyDescent="0.3">
      <c r="B198" s="13" t="s">
        <v>57</v>
      </c>
      <c r="C198" s="15">
        <f t="shared" si="66"/>
        <v>2020</v>
      </c>
      <c r="D198" s="13" t="s">
        <v>5</v>
      </c>
      <c r="E198" s="15">
        <f t="shared" si="67"/>
        <v>4.5085752695269088</v>
      </c>
      <c r="F198" s="13" t="s">
        <v>35</v>
      </c>
      <c r="G198" s="13" t="str">
        <f>VLOOKUP(F198,DC_key!A:D,4,FALSE)</f>
        <v>ODC</v>
      </c>
      <c r="H198" s="13">
        <f>VLOOKUP(G198,DC_key!D:E,2,FALSE)</f>
        <v>5</v>
      </c>
      <c r="I198" s="13">
        <f t="shared" si="81"/>
        <v>168</v>
      </c>
      <c r="L198" s="16">
        <f t="shared" si="75"/>
        <v>43863</v>
      </c>
      <c r="M198" t="s">
        <v>1</v>
      </c>
      <c r="N198">
        <v>1</v>
      </c>
      <c r="O198" t="s">
        <v>17</v>
      </c>
      <c r="P198">
        <v>1</v>
      </c>
      <c r="Q198" t="str">
        <f t="shared" si="76"/>
        <v>T-7</v>
      </c>
      <c r="R198" s="12">
        <f t="shared" si="77"/>
        <v>4.5085752695269088</v>
      </c>
      <c r="S198">
        <f t="shared" si="78"/>
        <v>168</v>
      </c>
      <c r="T198">
        <f t="shared" si="79"/>
        <v>5</v>
      </c>
      <c r="U198" t="str">
        <f t="shared" si="80"/>
        <v>ODC</v>
      </c>
      <c r="V198">
        <v>2018</v>
      </c>
    </row>
    <row r="199" spans="2:22" x14ac:dyDescent="0.3">
      <c r="B199" s="13" t="s">
        <v>57</v>
      </c>
      <c r="C199" s="15">
        <f t="shared" si="66"/>
        <v>2020</v>
      </c>
      <c r="D199" s="13" t="s">
        <v>6</v>
      </c>
      <c r="E199" s="15">
        <f t="shared" si="67"/>
        <v>4.9749161692070363</v>
      </c>
      <c r="F199" s="13" t="s">
        <v>35</v>
      </c>
      <c r="G199" s="13" t="str">
        <f>VLOOKUP(F199,DC_key!A:D,4,FALSE)</f>
        <v>ODC</v>
      </c>
      <c r="H199" s="13">
        <f>VLOOKUP(G199,DC_key!D:E,2,FALSE)</f>
        <v>5</v>
      </c>
      <c r="I199" s="13">
        <f t="shared" si="81"/>
        <v>144</v>
      </c>
      <c r="L199" s="16">
        <f t="shared" si="75"/>
        <v>43863</v>
      </c>
      <c r="M199" t="s">
        <v>1</v>
      </c>
      <c r="N199">
        <v>1</v>
      </c>
      <c r="O199" t="s">
        <v>17</v>
      </c>
      <c r="P199">
        <v>1</v>
      </c>
      <c r="Q199" t="str">
        <f t="shared" si="76"/>
        <v>T-6</v>
      </c>
      <c r="R199" s="12">
        <f t="shared" si="77"/>
        <v>4.9749161692070363</v>
      </c>
      <c r="S199">
        <f t="shared" si="78"/>
        <v>144</v>
      </c>
      <c r="T199">
        <f t="shared" si="79"/>
        <v>5</v>
      </c>
      <c r="U199" t="str">
        <f t="shared" si="80"/>
        <v>ODC</v>
      </c>
      <c r="V199">
        <v>2018</v>
      </c>
    </row>
    <row r="200" spans="2:22" x14ac:dyDescent="0.3">
      <c r="B200" s="13" t="s">
        <v>57</v>
      </c>
      <c r="C200" s="15">
        <f t="shared" si="66"/>
        <v>2020</v>
      </c>
      <c r="D200" s="13" t="s">
        <v>7</v>
      </c>
      <c r="E200" s="15">
        <f t="shared" si="67"/>
        <v>5.8520899627188916</v>
      </c>
      <c r="F200" s="13" t="s">
        <v>35</v>
      </c>
      <c r="G200" s="13" t="str">
        <f>VLOOKUP(F200,DC_key!A:D,4,FALSE)</f>
        <v>ODC</v>
      </c>
      <c r="H200" s="13">
        <f>VLOOKUP(G200,DC_key!D:E,2,FALSE)</f>
        <v>5</v>
      </c>
      <c r="I200" s="13">
        <f t="shared" si="81"/>
        <v>120</v>
      </c>
      <c r="L200" s="16">
        <f t="shared" si="75"/>
        <v>43863</v>
      </c>
      <c r="M200" t="s">
        <v>1</v>
      </c>
      <c r="N200">
        <v>1</v>
      </c>
      <c r="O200" t="s">
        <v>17</v>
      </c>
      <c r="P200">
        <v>1</v>
      </c>
      <c r="Q200" t="str">
        <f t="shared" si="76"/>
        <v>T-5</v>
      </c>
      <c r="R200" s="12">
        <f t="shared" si="77"/>
        <v>5.8520899627188916</v>
      </c>
      <c r="S200">
        <f t="shared" si="78"/>
        <v>120</v>
      </c>
      <c r="T200">
        <f t="shared" si="79"/>
        <v>5</v>
      </c>
      <c r="U200" t="str">
        <f t="shared" si="80"/>
        <v>ODC</v>
      </c>
      <c r="V200">
        <v>2018</v>
      </c>
    </row>
    <row r="201" spans="2:22" x14ac:dyDescent="0.3">
      <c r="B201" s="13" t="s">
        <v>57</v>
      </c>
      <c r="C201" s="15">
        <f t="shared" si="66"/>
        <v>2020</v>
      </c>
      <c r="D201" s="13" t="s">
        <v>8</v>
      </c>
      <c r="E201" s="15">
        <f t="shared" si="67"/>
        <v>6.3092701434937037</v>
      </c>
      <c r="F201" s="13" t="s">
        <v>35</v>
      </c>
      <c r="G201" s="13" t="str">
        <f>VLOOKUP(F201,DC_key!A:D,4,FALSE)</f>
        <v>ODC</v>
      </c>
      <c r="H201" s="13">
        <f>VLOOKUP(G201,DC_key!D:E,2,FALSE)</f>
        <v>5</v>
      </c>
      <c r="I201" s="13">
        <f t="shared" si="81"/>
        <v>96</v>
      </c>
      <c r="L201" s="16">
        <f t="shared" si="75"/>
        <v>43863</v>
      </c>
      <c r="M201" t="s">
        <v>1</v>
      </c>
      <c r="N201">
        <v>1</v>
      </c>
      <c r="O201" t="s">
        <v>17</v>
      </c>
      <c r="P201">
        <v>1</v>
      </c>
      <c r="Q201" t="str">
        <f t="shared" si="76"/>
        <v>T-4</v>
      </c>
      <c r="R201" s="12">
        <f t="shared" si="77"/>
        <v>6.3092701434937037</v>
      </c>
      <c r="S201">
        <f t="shared" si="78"/>
        <v>96</v>
      </c>
      <c r="T201">
        <f t="shared" si="79"/>
        <v>5</v>
      </c>
      <c r="U201" t="str">
        <f t="shared" si="80"/>
        <v>ODC</v>
      </c>
      <c r="V201">
        <v>2018</v>
      </c>
    </row>
    <row r="202" spans="2:22" x14ac:dyDescent="0.3">
      <c r="B202" s="13" t="s">
        <v>57</v>
      </c>
      <c r="C202" s="15">
        <f t="shared" si="66"/>
        <v>2020</v>
      </c>
      <c r="D202" s="13" t="s">
        <v>9</v>
      </c>
      <c r="E202" s="15">
        <f t="shared" si="67"/>
        <v>6.8289431366641429</v>
      </c>
      <c r="F202" s="13" t="s">
        <v>35</v>
      </c>
      <c r="G202" s="13" t="str">
        <f>VLOOKUP(F202,DC_key!A:D,4,FALSE)</f>
        <v>ODC</v>
      </c>
      <c r="H202" s="13">
        <f>VLOOKUP(G202,DC_key!D:E,2,FALSE)</f>
        <v>5</v>
      </c>
      <c r="I202" s="13">
        <f t="shared" si="81"/>
        <v>72</v>
      </c>
      <c r="L202" s="16">
        <f t="shared" si="75"/>
        <v>43863</v>
      </c>
      <c r="M202" t="s">
        <v>1</v>
      </c>
      <c r="N202">
        <v>1</v>
      </c>
      <c r="O202" t="s">
        <v>17</v>
      </c>
      <c r="P202">
        <v>1</v>
      </c>
      <c r="Q202" t="str">
        <f t="shared" si="76"/>
        <v>T-3</v>
      </c>
      <c r="R202" s="12">
        <f t="shared" si="77"/>
        <v>6.8289431366641429</v>
      </c>
      <c r="S202">
        <f t="shared" si="78"/>
        <v>72</v>
      </c>
      <c r="T202">
        <f t="shared" si="79"/>
        <v>5</v>
      </c>
      <c r="U202" t="str">
        <f t="shared" si="80"/>
        <v>ODC</v>
      </c>
      <c r="V202">
        <v>2018</v>
      </c>
    </row>
    <row r="203" spans="2:22" x14ac:dyDescent="0.3">
      <c r="B203" s="13" t="s">
        <v>57</v>
      </c>
      <c r="C203" s="15">
        <f t="shared" si="66"/>
        <v>2020</v>
      </c>
      <c r="D203" s="13" t="s">
        <v>10</v>
      </c>
      <c r="E203" s="15">
        <f t="shared" si="67"/>
        <v>8.9310543032051211</v>
      </c>
      <c r="F203" s="13" t="s">
        <v>35</v>
      </c>
      <c r="G203" s="13" t="str">
        <f>VLOOKUP(F203,DC_key!A:D,4,FALSE)</f>
        <v>ODC</v>
      </c>
      <c r="H203" s="13">
        <f>VLOOKUP(G203,DC_key!D:E,2,FALSE)</f>
        <v>5</v>
      </c>
      <c r="I203" s="13">
        <f t="shared" si="81"/>
        <v>48</v>
      </c>
      <c r="L203" s="16">
        <f t="shared" si="75"/>
        <v>43863</v>
      </c>
      <c r="M203" t="s">
        <v>1</v>
      </c>
      <c r="N203">
        <v>1</v>
      </c>
      <c r="O203" t="s">
        <v>17</v>
      </c>
      <c r="P203">
        <v>1</v>
      </c>
      <c r="Q203" t="str">
        <f t="shared" si="76"/>
        <v>T-2</v>
      </c>
      <c r="R203" s="12">
        <f t="shared" si="77"/>
        <v>8.9310543032051211</v>
      </c>
      <c r="S203">
        <f t="shared" si="78"/>
        <v>48</v>
      </c>
      <c r="T203">
        <f t="shared" si="79"/>
        <v>5</v>
      </c>
      <c r="U203" t="str">
        <f t="shared" si="80"/>
        <v>ODC</v>
      </c>
      <c r="V203">
        <v>2018</v>
      </c>
    </row>
    <row r="204" spans="2:22" x14ac:dyDescent="0.3">
      <c r="B204" s="13" t="s">
        <v>57</v>
      </c>
      <c r="C204" s="15">
        <f t="shared" si="66"/>
        <v>2020</v>
      </c>
      <c r="D204" s="13" t="s">
        <v>11</v>
      </c>
      <c r="E204" s="15">
        <f t="shared" si="67"/>
        <v>10.47147336902183</v>
      </c>
      <c r="F204" s="13" t="s">
        <v>35</v>
      </c>
      <c r="G204" s="13" t="str">
        <f>VLOOKUP(F204,DC_key!A:D,4,FALSE)</f>
        <v>ODC</v>
      </c>
      <c r="H204" s="13">
        <f>VLOOKUP(G204,DC_key!D:E,2,FALSE)</f>
        <v>5</v>
      </c>
      <c r="I204" s="13">
        <f t="shared" si="81"/>
        <v>24</v>
      </c>
      <c r="L204" s="16">
        <f t="shared" si="75"/>
        <v>43863</v>
      </c>
      <c r="M204" t="s">
        <v>1</v>
      </c>
      <c r="N204">
        <v>1</v>
      </c>
      <c r="O204" t="s">
        <v>17</v>
      </c>
      <c r="P204">
        <v>1</v>
      </c>
      <c r="Q204" t="str">
        <f t="shared" si="76"/>
        <v>T-1</v>
      </c>
      <c r="R204" s="12">
        <f t="shared" si="77"/>
        <v>10.47147336902183</v>
      </c>
      <c r="S204">
        <f t="shared" si="78"/>
        <v>24</v>
      </c>
      <c r="T204">
        <f t="shared" si="79"/>
        <v>5</v>
      </c>
      <c r="U204" t="str">
        <f t="shared" si="80"/>
        <v>ODC</v>
      </c>
      <c r="V204">
        <v>2018</v>
      </c>
    </row>
    <row r="205" spans="2:22" x14ac:dyDescent="0.3">
      <c r="B205" s="13" t="s">
        <v>57</v>
      </c>
      <c r="C205" s="15">
        <f t="shared" si="66"/>
        <v>2020</v>
      </c>
      <c r="D205" s="13" t="s">
        <v>42</v>
      </c>
      <c r="E205" s="15">
        <f t="shared" si="67"/>
        <v>10.516630622650375</v>
      </c>
      <c r="F205" s="13" t="s">
        <v>35</v>
      </c>
      <c r="G205" s="13" t="str">
        <f>VLOOKUP(F205,DC_key!A:D,4,FALSE)</f>
        <v>ODC</v>
      </c>
      <c r="H205" s="13">
        <f>VLOOKUP(G205,DC_key!D:E,2,FALSE)</f>
        <v>5</v>
      </c>
      <c r="I205" s="13">
        <v>0</v>
      </c>
      <c r="L205" s="16">
        <f t="shared" si="75"/>
        <v>43863</v>
      </c>
      <c r="M205" t="s">
        <v>1</v>
      </c>
      <c r="N205">
        <v>1</v>
      </c>
      <c r="O205" t="s">
        <v>17</v>
      </c>
      <c r="P205">
        <v>1</v>
      </c>
      <c r="Q205" t="str">
        <f t="shared" si="76"/>
        <v>T</v>
      </c>
      <c r="R205" s="12">
        <f t="shared" si="77"/>
        <v>10.516630622650375</v>
      </c>
      <c r="S205">
        <f t="shared" si="78"/>
        <v>0</v>
      </c>
      <c r="T205">
        <f t="shared" si="79"/>
        <v>5</v>
      </c>
      <c r="U205" t="str">
        <f t="shared" si="80"/>
        <v>ODC</v>
      </c>
      <c r="V205">
        <v>2018</v>
      </c>
    </row>
    <row r="206" spans="2:22" x14ac:dyDescent="0.3">
      <c r="B206" s="13" t="s">
        <v>58</v>
      </c>
      <c r="C206" s="15">
        <f t="shared" si="66"/>
        <v>2020</v>
      </c>
      <c r="D206" s="13" t="s">
        <v>46</v>
      </c>
      <c r="E206" s="15">
        <f t="shared" si="67"/>
        <v>4.157529507646383</v>
      </c>
      <c r="F206" s="13" t="str">
        <f t="shared" ref="F206:F253" si="82">LEFT(B206,3)</f>
        <v>WEO</v>
      </c>
      <c r="G206" s="13" t="str">
        <f>VLOOKUP(F206,DC_key!A:D,4,FALSE)</f>
        <v>WEO</v>
      </c>
      <c r="H206" s="13">
        <f>VLOOKUP(G206,DC_key!D:E,2,FALSE)</f>
        <v>6</v>
      </c>
      <c r="I206" s="13">
        <f t="shared" ref="I206:I253" si="83">24*11</f>
        <v>264</v>
      </c>
      <c r="L206" s="16">
        <f t="shared" si="75"/>
        <v>43863</v>
      </c>
      <c r="M206" t="s">
        <v>1</v>
      </c>
      <c r="N206">
        <v>1</v>
      </c>
      <c r="O206" t="s">
        <v>17</v>
      </c>
      <c r="P206">
        <v>1</v>
      </c>
      <c r="Q206" t="str">
        <f t="shared" si="76"/>
        <v>T-11</v>
      </c>
      <c r="R206" s="12">
        <f t="shared" si="77"/>
        <v>4.157529507646383</v>
      </c>
      <c r="S206">
        <f t="shared" si="78"/>
        <v>264</v>
      </c>
      <c r="T206">
        <f t="shared" si="79"/>
        <v>6</v>
      </c>
      <c r="U206" t="str">
        <f t="shared" si="80"/>
        <v>WEO</v>
      </c>
      <c r="V206">
        <v>2018</v>
      </c>
    </row>
    <row r="207" spans="2:22" x14ac:dyDescent="0.3">
      <c r="B207" s="13" t="s">
        <v>58</v>
      </c>
      <c r="C207" s="15">
        <f t="shared" si="66"/>
        <v>2020</v>
      </c>
      <c r="D207" s="13" t="s">
        <v>45</v>
      </c>
      <c r="E207" s="15">
        <f t="shared" si="67"/>
        <v>4.2358019311033983</v>
      </c>
      <c r="F207" s="13" t="str">
        <f t="shared" si="82"/>
        <v>WEO</v>
      </c>
      <c r="G207" s="13" t="str">
        <f>VLOOKUP(F207,DC_key!A:D,4,FALSE)</f>
        <v>WEO</v>
      </c>
      <c r="H207" s="13">
        <f>VLOOKUP(G207,DC_key!D:E,2,FALSE)</f>
        <v>6</v>
      </c>
      <c r="I207" s="13">
        <f t="shared" ref="I207:I253" si="84">24*10</f>
        <v>240</v>
      </c>
      <c r="L207" s="16">
        <f t="shared" si="75"/>
        <v>43863</v>
      </c>
      <c r="M207" t="s">
        <v>1</v>
      </c>
      <c r="N207">
        <v>1</v>
      </c>
      <c r="O207" t="s">
        <v>17</v>
      </c>
      <c r="P207">
        <v>1</v>
      </c>
      <c r="Q207" t="str">
        <f t="shared" si="76"/>
        <v>T-10</v>
      </c>
      <c r="R207" s="12">
        <f t="shared" si="77"/>
        <v>4.2358019311033983</v>
      </c>
      <c r="S207">
        <f t="shared" si="78"/>
        <v>240</v>
      </c>
      <c r="T207">
        <f t="shared" si="79"/>
        <v>6</v>
      </c>
      <c r="U207" t="str">
        <f t="shared" si="80"/>
        <v>WEO</v>
      </c>
      <c r="V207">
        <v>2018</v>
      </c>
    </row>
    <row r="208" spans="2:22" x14ac:dyDescent="0.3">
      <c r="B208" s="13" t="s">
        <v>58</v>
      </c>
      <c r="C208" s="15">
        <f t="shared" si="66"/>
        <v>2020</v>
      </c>
      <c r="D208" s="13" t="s">
        <v>44</v>
      </c>
      <c r="E208" s="15">
        <f t="shared" si="67"/>
        <v>4.2619814950101116</v>
      </c>
      <c r="F208" s="13" t="str">
        <f t="shared" si="82"/>
        <v>WEO</v>
      </c>
      <c r="G208" s="13" t="str">
        <f>VLOOKUP(F208,DC_key!A:D,4,FALSE)</f>
        <v>WEO</v>
      </c>
      <c r="H208" s="13">
        <f>VLOOKUP(G208,DC_key!D:E,2,FALSE)</f>
        <v>6</v>
      </c>
      <c r="I208" s="13">
        <f t="shared" ref="I208:I253" si="85">24*RIGHT(D208,1)</f>
        <v>216</v>
      </c>
      <c r="L208" s="16">
        <f t="shared" si="75"/>
        <v>43863</v>
      </c>
      <c r="M208" t="s">
        <v>1</v>
      </c>
      <c r="N208">
        <v>1</v>
      </c>
      <c r="O208" t="s">
        <v>17</v>
      </c>
      <c r="P208">
        <v>1</v>
      </c>
      <c r="Q208" t="str">
        <f t="shared" si="76"/>
        <v>T-9</v>
      </c>
      <c r="R208" s="12">
        <f t="shared" si="77"/>
        <v>4.2619814950101116</v>
      </c>
      <c r="S208">
        <f t="shared" si="78"/>
        <v>216</v>
      </c>
      <c r="T208">
        <f t="shared" si="79"/>
        <v>6</v>
      </c>
      <c r="U208" t="str">
        <f t="shared" si="80"/>
        <v>WEO</v>
      </c>
      <c r="V208">
        <v>2018</v>
      </c>
    </row>
    <row r="209" spans="2:22" x14ac:dyDescent="0.3">
      <c r="B209" s="13" t="s">
        <v>58</v>
      </c>
      <c r="C209" s="15">
        <f t="shared" si="66"/>
        <v>2020</v>
      </c>
      <c r="D209" s="13" t="s">
        <v>43</v>
      </c>
      <c r="E209" s="15">
        <f t="shared" si="67"/>
        <v>4.289723795791117</v>
      </c>
      <c r="F209" s="13" t="str">
        <f t="shared" si="82"/>
        <v>WEO</v>
      </c>
      <c r="G209" s="13" t="str">
        <f>VLOOKUP(F209,DC_key!A:D,4,FALSE)</f>
        <v>WEO</v>
      </c>
      <c r="H209" s="13">
        <f>VLOOKUP(G209,DC_key!D:E,2,FALSE)</f>
        <v>6</v>
      </c>
      <c r="I209" s="13">
        <f t="shared" si="85"/>
        <v>192</v>
      </c>
      <c r="L209" s="16">
        <f t="shared" si="75"/>
        <v>43863</v>
      </c>
      <c r="M209" t="s">
        <v>1</v>
      </c>
      <c r="N209">
        <v>1</v>
      </c>
      <c r="O209" t="s">
        <v>17</v>
      </c>
      <c r="P209">
        <v>1</v>
      </c>
      <c r="Q209" t="str">
        <f t="shared" si="76"/>
        <v>T-8</v>
      </c>
      <c r="R209" s="12">
        <f t="shared" si="77"/>
        <v>4.289723795791117</v>
      </c>
      <c r="S209">
        <f t="shared" si="78"/>
        <v>192</v>
      </c>
      <c r="T209">
        <f t="shared" si="79"/>
        <v>6</v>
      </c>
      <c r="U209" t="str">
        <f t="shared" si="80"/>
        <v>WEO</v>
      </c>
      <c r="V209">
        <v>2018</v>
      </c>
    </row>
    <row r="210" spans="2:22" x14ac:dyDescent="0.3">
      <c r="B210" s="13" t="s">
        <v>58</v>
      </c>
      <c r="C210" s="15">
        <f t="shared" si="66"/>
        <v>2020</v>
      </c>
      <c r="D210" s="13" t="s">
        <v>5</v>
      </c>
      <c r="E210" s="15">
        <f t="shared" si="67"/>
        <v>4.53422610291297</v>
      </c>
      <c r="F210" s="13" t="str">
        <f t="shared" si="82"/>
        <v>WEO</v>
      </c>
      <c r="G210" s="13" t="str">
        <f>VLOOKUP(F210,DC_key!A:D,4,FALSE)</f>
        <v>WEO</v>
      </c>
      <c r="H210" s="13">
        <f>VLOOKUP(G210,DC_key!D:E,2,FALSE)</f>
        <v>6</v>
      </c>
      <c r="I210" s="13">
        <f t="shared" si="85"/>
        <v>168</v>
      </c>
      <c r="L210" s="16">
        <f t="shared" si="75"/>
        <v>43863</v>
      </c>
      <c r="M210" t="s">
        <v>1</v>
      </c>
      <c r="N210">
        <v>1</v>
      </c>
      <c r="O210" t="s">
        <v>17</v>
      </c>
      <c r="P210">
        <v>1</v>
      </c>
      <c r="Q210" t="str">
        <f t="shared" si="76"/>
        <v>T-7</v>
      </c>
      <c r="R210" s="12">
        <f t="shared" si="77"/>
        <v>4.53422610291297</v>
      </c>
      <c r="S210">
        <f t="shared" si="78"/>
        <v>168</v>
      </c>
      <c r="T210">
        <f t="shared" si="79"/>
        <v>6</v>
      </c>
      <c r="U210" t="str">
        <f t="shared" si="80"/>
        <v>WEO</v>
      </c>
      <c r="V210">
        <v>2018</v>
      </c>
    </row>
    <row r="211" spans="2:22" x14ac:dyDescent="0.3">
      <c r="B211" s="13" t="s">
        <v>58</v>
      </c>
      <c r="C211" s="15">
        <f t="shared" si="66"/>
        <v>2020</v>
      </c>
      <c r="D211" s="13" t="s">
        <v>6</v>
      </c>
      <c r="E211" s="15">
        <f t="shared" si="67"/>
        <v>5.5225910131452025</v>
      </c>
      <c r="F211" s="13" t="str">
        <f t="shared" si="82"/>
        <v>WEO</v>
      </c>
      <c r="G211" s="13" t="str">
        <f>VLOOKUP(F211,DC_key!A:D,4,FALSE)</f>
        <v>WEO</v>
      </c>
      <c r="H211" s="13">
        <f>VLOOKUP(G211,DC_key!D:E,2,FALSE)</f>
        <v>6</v>
      </c>
      <c r="I211" s="13">
        <f t="shared" si="85"/>
        <v>144</v>
      </c>
      <c r="L211" s="16">
        <f t="shared" si="75"/>
        <v>43863</v>
      </c>
      <c r="M211" t="s">
        <v>1</v>
      </c>
      <c r="N211">
        <v>1</v>
      </c>
      <c r="O211" t="s">
        <v>17</v>
      </c>
      <c r="P211">
        <v>1</v>
      </c>
      <c r="Q211" t="str">
        <f t="shared" si="76"/>
        <v>T-6</v>
      </c>
      <c r="R211" s="12">
        <f t="shared" si="77"/>
        <v>5.5225910131452025</v>
      </c>
      <c r="S211">
        <f t="shared" si="78"/>
        <v>144</v>
      </c>
      <c r="T211">
        <f t="shared" si="79"/>
        <v>6</v>
      </c>
      <c r="U211" t="str">
        <f t="shared" si="80"/>
        <v>WEO</v>
      </c>
      <c r="V211">
        <v>2018</v>
      </c>
    </row>
    <row r="212" spans="2:22" x14ac:dyDescent="0.3">
      <c r="B212" s="13" t="s">
        <v>58</v>
      </c>
      <c r="C212" s="15">
        <f t="shared" si="66"/>
        <v>2020</v>
      </c>
      <c r="D212" s="13" t="s">
        <v>7</v>
      </c>
      <c r="E212" s="15">
        <f t="shared" si="67"/>
        <v>6.0975144520502438</v>
      </c>
      <c r="F212" s="13" t="str">
        <f t="shared" si="82"/>
        <v>WEO</v>
      </c>
      <c r="G212" s="13" t="str">
        <f>VLOOKUP(F212,DC_key!A:D,4,FALSE)</f>
        <v>WEO</v>
      </c>
      <c r="H212" s="13">
        <f>VLOOKUP(G212,DC_key!D:E,2,FALSE)</f>
        <v>6</v>
      </c>
      <c r="I212" s="13">
        <f t="shared" si="85"/>
        <v>120</v>
      </c>
      <c r="L212" s="16">
        <f t="shared" si="75"/>
        <v>43863</v>
      </c>
      <c r="M212" t="s">
        <v>1</v>
      </c>
      <c r="N212">
        <v>1</v>
      </c>
      <c r="O212" t="s">
        <v>17</v>
      </c>
      <c r="P212">
        <v>1</v>
      </c>
      <c r="Q212" t="str">
        <f t="shared" si="76"/>
        <v>T-5</v>
      </c>
      <c r="R212" s="12">
        <f t="shared" si="77"/>
        <v>6.0975144520502438</v>
      </c>
      <c r="S212">
        <f t="shared" si="78"/>
        <v>120</v>
      </c>
      <c r="T212">
        <f t="shared" si="79"/>
        <v>6</v>
      </c>
      <c r="U212" t="str">
        <f t="shared" si="80"/>
        <v>WEO</v>
      </c>
      <c r="V212">
        <v>2018</v>
      </c>
    </row>
    <row r="213" spans="2:22" x14ac:dyDescent="0.3">
      <c r="B213" s="13" t="s">
        <v>58</v>
      </c>
      <c r="C213" s="15">
        <f t="shared" si="66"/>
        <v>2020</v>
      </c>
      <c r="D213" s="13" t="s">
        <v>8</v>
      </c>
      <c r="E213" s="15">
        <f t="shared" si="67"/>
        <v>7.083040061659327</v>
      </c>
      <c r="F213" s="13" t="str">
        <f t="shared" si="82"/>
        <v>WEO</v>
      </c>
      <c r="G213" s="13" t="str">
        <f>VLOOKUP(F213,DC_key!A:D,4,FALSE)</f>
        <v>WEO</v>
      </c>
      <c r="H213" s="13">
        <f>VLOOKUP(G213,DC_key!D:E,2,FALSE)</f>
        <v>6</v>
      </c>
      <c r="I213" s="13">
        <f t="shared" si="85"/>
        <v>96</v>
      </c>
      <c r="L213" s="16">
        <f t="shared" si="75"/>
        <v>43863</v>
      </c>
      <c r="M213" t="s">
        <v>1</v>
      </c>
      <c r="N213">
        <v>1</v>
      </c>
      <c r="O213" t="s">
        <v>17</v>
      </c>
      <c r="P213">
        <v>1</v>
      </c>
      <c r="Q213" t="str">
        <f t="shared" si="76"/>
        <v>T-4</v>
      </c>
      <c r="R213" s="12">
        <f t="shared" si="77"/>
        <v>7.083040061659327</v>
      </c>
      <c r="S213">
        <f t="shared" si="78"/>
        <v>96</v>
      </c>
      <c r="T213">
        <f t="shared" si="79"/>
        <v>6</v>
      </c>
      <c r="U213" t="str">
        <f t="shared" si="80"/>
        <v>WEO</v>
      </c>
      <c r="V213">
        <v>2018</v>
      </c>
    </row>
    <row r="214" spans="2:22" x14ac:dyDescent="0.3">
      <c r="B214" s="13" t="s">
        <v>58</v>
      </c>
      <c r="C214" s="15">
        <f t="shared" si="66"/>
        <v>2020</v>
      </c>
      <c r="D214" s="13" t="s">
        <v>9</v>
      </c>
      <c r="E214" s="15">
        <f t="shared" si="67"/>
        <v>8.1762173843874066</v>
      </c>
      <c r="F214" s="13" t="str">
        <f t="shared" si="82"/>
        <v>WEO</v>
      </c>
      <c r="G214" s="13" t="str">
        <f>VLOOKUP(F214,DC_key!A:D,4,FALSE)</f>
        <v>WEO</v>
      </c>
      <c r="H214" s="13">
        <f>VLOOKUP(G214,DC_key!D:E,2,FALSE)</f>
        <v>6</v>
      </c>
      <c r="I214" s="13">
        <f t="shared" si="85"/>
        <v>72</v>
      </c>
      <c r="L214" s="16">
        <f t="shared" si="75"/>
        <v>43863</v>
      </c>
      <c r="M214" t="s">
        <v>1</v>
      </c>
      <c r="N214">
        <v>1</v>
      </c>
      <c r="O214" t="s">
        <v>17</v>
      </c>
      <c r="P214">
        <v>1</v>
      </c>
      <c r="Q214" t="str">
        <f t="shared" si="76"/>
        <v>T-3</v>
      </c>
      <c r="R214" s="12">
        <f t="shared" si="77"/>
        <v>8.1762173843874066</v>
      </c>
      <c r="S214">
        <f t="shared" si="78"/>
        <v>72</v>
      </c>
      <c r="T214">
        <f t="shared" si="79"/>
        <v>6</v>
      </c>
      <c r="U214" t="str">
        <f t="shared" si="80"/>
        <v>WEO</v>
      </c>
      <c r="V214">
        <v>2018</v>
      </c>
    </row>
    <row r="215" spans="2:22" x14ac:dyDescent="0.3">
      <c r="B215" s="13" t="s">
        <v>58</v>
      </c>
      <c r="C215" s="15">
        <f t="shared" si="66"/>
        <v>2020</v>
      </c>
      <c r="D215" s="13" t="s">
        <v>10</v>
      </c>
      <c r="E215" s="15">
        <f t="shared" si="67"/>
        <v>10.230402529888842</v>
      </c>
      <c r="F215" s="13" t="str">
        <f t="shared" si="82"/>
        <v>WEO</v>
      </c>
      <c r="G215" s="13" t="str">
        <f>VLOOKUP(F215,DC_key!A:D,4,FALSE)</f>
        <v>WEO</v>
      </c>
      <c r="H215" s="13">
        <f>VLOOKUP(G215,DC_key!D:E,2,FALSE)</f>
        <v>6</v>
      </c>
      <c r="I215" s="13">
        <f t="shared" si="85"/>
        <v>48</v>
      </c>
      <c r="L215" s="16">
        <f t="shared" si="75"/>
        <v>43863</v>
      </c>
      <c r="M215" t="s">
        <v>1</v>
      </c>
      <c r="N215">
        <v>1</v>
      </c>
      <c r="O215" t="s">
        <v>17</v>
      </c>
      <c r="P215">
        <v>1</v>
      </c>
      <c r="Q215" t="str">
        <f t="shared" si="76"/>
        <v>T-2</v>
      </c>
      <c r="R215" s="12">
        <f t="shared" si="77"/>
        <v>10.230402529888842</v>
      </c>
      <c r="S215">
        <f t="shared" si="78"/>
        <v>48</v>
      </c>
      <c r="T215">
        <f t="shared" si="79"/>
        <v>6</v>
      </c>
      <c r="U215" t="str">
        <f t="shared" si="80"/>
        <v>WEO</v>
      </c>
      <c r="V215">
        <v>2018</v>
      </c>
    </row>
    <row r="216" spans="2:22" x14ac:dyDescent="0.3">
      <c r="B216" s="13" t="s">
        <v>58</v>
      </c>
      <c r="C216" s="15">
        <f t="shared" si="66"/>
        <v>2020</v>
      </c>
      <c r="D216" s="13" t="s">
        <v>11</v>
      </c>
      <c r="E216" s="15">
        <f t="shared" si="67"/>
        <v>12.051773708656198</v>
      </c>
      <c r="F216" s="13" t="str">
        <f t="shared" si="82"/>
        <v>WEO</v>
      </c>
      <c r="G216" s="13" t="str">
        <f>VLOOKUP(F216,DC_key!A:D,4,FALSE)</f>
        <v>WEO</v>
      </c>
      <c r="H216" s="13">
        <f>VLOOKUP(G216,DC_key!D:E,2,FALSE)</f>
        <v>6</v>
      </c>
      <c r="I216" s="13">
        <f t="shared" si="85"/>
        <v>24</v>
      </c>
      <c r="L216" s="16">
        <f t="shared" si="75"/>
        <v>43863</v>
      </c>
      <c r="M216" t="s">
        <v>1</v>
      </c>
      <c r="N216">
        <v>1</v>
      </c>
      <c r="O216" t="s">
        <v>17</v>
      </c>
      <c r="P216">
        <v>1</v>
      </c>
      <c r="Q216" t="str">
        <f t="shared" si="76"/>
        <v>T-1</v>
      </c>
      <c r="R216" s="12">
        <f t="shared" si="77"/>
        <v>12.051773708656198</v>
      </c>
      <c r="S216">
        <f t="shared" si="78"/>
        <v>24</v>
      </c>
      <c r="T216">
        <f t="shared" si="79"/>
        <v>6</v>
      </c>
      <c r="U216" t="str">
        <f t="shared" si="80"/>
        <v>WEO</v>
      </c>
      <c r="V216">
        <v>2018</v>
      </c>
    </row>
    <row r="217" spans="2:22" x14ac:dyDescent="0.3">
      <c r="B217" s="13" t="s">
        <v>58</v>
      </c>
      <c r="C217" s="15">
        <f t="shared" si="66"/>
        <v>2020</v>
      </c>
      <c r="D217" s="13" t="s">
        <v>42</v>
      </c>
      <c r="E217" s="15">
        <f t="shared" si="67"/>
        <v>12.771870381133768</v>
      </c>
      <c r="F217" s="13" t="str">
        <f t="shared" si="82"/>
        <v>WEO</v>
      </c>
      <c r="G217" s="13" t="str">
        <f>VLOOKUP(F217,DC_key!A:D,4,FALSE)</f>
        <v>WEO</v>
      </c>
      <c r="H217" s="13">
        <f>VLOOKUP(G217,DC_key!D:E,2,FALSE)</f>
        <v>6</v>
      </c>
      <c r="I217" s="13">
        <v>0</v>
      </c>
      <c r="L217" s="16">
        <f t="shared" si="75"/>
        <v>43863</v>
      </c>
      <c r="M217" t="s">
        <v>1</v>
      </c>
      <c r="N217">
        <v>1</v>
      </c>
      <c r="O217" t="s">
        <v>17</v>
      </c>
      <c r="P217">
        <v>1</v>
      </c>
      <c r="Q217" t="str">
        <f t="shared" si="76"/>
        <v>T</v>
      </c>
      <c r="R217" s="12">
        <f t="shared" si="77"/>
        <v>12.771870381133768</v>
      </c>
      <c r="S217">
        <f t="shared" si="78"/>
        <v>0</v>
      </c>
      <c r="T217">
        <f t="shared" si="79"/>
        <v>6</v>
      </c>
      <c r="U217" t="str">
        <f t="shared" si="80"/>
        <v>WEO</v>
      </c>
      <c r="V217">
        <v>2018</v>
      </c>
    </row>
    <row r="218" spans="2:22" x14ac:dyDescent="0.3">
      <c r="B218" s="13" t="s">
        <v>61</v>
      </c>
      <c r="C218" s="15">
        <f t="shared" si="66"/>
        <v>2020</v>
      </c>
      <c r="D218" s="13" t="s">
        <v>46</v>
      </c>
      <c r="E218" s="15">
        <f t="shared" si="67"/>
        <v>4.4515694102373935</v>
      </c>
      <c r="F218" s="13" t="str">
        <f t="shared" si="82"/>
        <v>OFC</v>
      </c>
      <c r="G218" s="13" t="str">
        <f>VLOOKUP(F218,DC_key!A:D,4,FALSE)</f>
        <v>OFC</v>
      </c>
      <c r="H218" s="13">
        <f>VLOOKUP(G218,DC_key!D:E,2,FALSE)</f>
        <v>1</v>
      </c>
      <c r="I218" s="13">
        <f t="shared" ref="I218:I253" si="86">24*11</f>
        <v>264</v>
      </c>
      <c r="L218" s="16">
        <f t="shared" si="75"/>
        <v>43863</v>
      </c>
      <c r="M218" t="s">
        <v>1</v>
      </c>
      <c r="N218">
        <v>1</v>
      </c>
      <c r="O218" t="s">
        <v>17</v>
      </c>
      <c r="P218">
        <v>1</v>
      </c>
      <c r="Q218" t="str">
        <f t="shared" si="76"/>
        <v>T-11</v>
      </c>
      <c r="R218" s="12">
        <f t="shared" si="77"/>
        <v>4.4515694102373935</v>
      </c>
      <c r="S218">
        <f t="shared" si="78"/>
        <v>264</v>
      </c>
      <c r="T218">
        <f t="shared" si="79"/>
        <v>1</v>
      </c>
      <c r="U218" t="str">
        <f t="shared" si="80"/>
        <v>OFC</v>
      </c>
      <c r="V218">
        <v>2018</v>
      </c>
    </row>
    <row r="219" spans="2:22" x14ac:dyDescent="0.3">
      <c r="B219" s="13" t="s">
        <v>61</v>
      </c>
      <c r="C219" s="15">
        <f t="shared" si="66"/>
        <v>2020</v>
      </c>
      <c r="D219" s="13" t="s">
        <v>45</v>
      </c>
      <c r="E219" s="15">
        <f t="shared" si="67"/>
        <v>4.4847939484846373</v>
      </c>
      <c r="F219" s="13" t="str">
        <f t="shared" si="82"/>
        <v>OFC</v>
      </c>
      <c r="G219" s="13" t="str">
        <f>VLOOKUP(F219,DC_key!A:D,4,FALSE)</f>
        <v>OFC</v>
      </c>
      <c r="H219" s="13">
        <f>VLOOKUP(G219,DC_key!D:E,2,FALSE)</f>
        <v>1</v>
      </c>
      <c r="I219" s="13">
        <f t="shared" ref="I219:I253" si="87">24*10</f>
        <v>240</v>
      </c>
      <c r="L219" s="16">
        <f t="shared" si="75"/>
        <v>43863</v>
      </c>
      <c r="M219" t="s">
        <v>1</v>
      </c>
      <c r="N219">
        <v>1</v>
      </c>
      <c r="O219" t="s">
        <v>17</v>
      </c>
      <c r="P219">
        <v>1</v>
      </c>
      <c r="Q219" t="str">
        <f t="shared" si="76"/>
        <v>T-10</v>
      </c>
      <c r="R219" s="12">
        <f t="shared" si="77"/>
        <v>4.4847939484846373</v>
      </c>
      <c r="S219">
        <f t="shared" si="78"/>
        <v>240</v>
      </c>
      <c r="T219">
        <f t="shared" si="79"/>
        <v>1</v>
      </c>
      <c r="U219" t="str">
        <f t="shared" si="80"/>
        <v>OFC</v>
      </c>
      <c r="V219">
        <v>2018</v>
      </c>
    </row>
    <row r="220" spans="2:22" x14ac:dyDescent="0.3">
      <c r="B220" s="13" t="s">
        <v>61</v>
      </c>
      <c r="C220" s="15">
        <f t="shared" si="66"/>
        <v>2020</v>
      </c>
      <c r="D220" s="13" t="s">
        <v>44</v>
      </c>
      <c r="E220" s="15">
        <f t="shared" si="67"/>
        <v>4.3971137081376979</v>
      </c>
      <c r="F220" s="13" t="str">
        <f t="shared" si="82"/>
        <v>OFC</v>
      </c>
      <c r="G220" s="13" t="str">
        <f>VLOOKUP(F220,DC_key!A:D,4,FALSE)</f>
        <v>OFC</v>
      </c>
      <c r="H220" s="13">
        <f>VLOOKUP(G220,DC_key!D:E,2,FALSE)</f>
        <v>1</v>
      </c>
      <c r="I220" s="13">
        <f t="shared" ref="I220:I253" si="88">24*RIGHT(D220,1)</f>
        <v>216</v>
      </c>
      <c r="L220" s="16">
        <f t="shared" si="75"/>
        <v>43863</v>
      </c>
      <c r="M220" t="s">
        <v>1</v>
      </c>
      <c r="N220">
        <v>1</v>
      </c>
      <c r="O220" t="s">
        <v>17</v>
      </c>
      <c r="P220">
        <v>1</v>
      </c>
      <c r="Q220" t="str">
        <f t="shared" si="76"/>
        <v>T-9</v>
      </c>
      <c r="R220" s="12">
        <f t="shared" si="77"/>
        <v>4.3971137081376979</v>
      </c>
      <c r="S220">
        <f t="shared" si="78"/>
        <v>216</v>
      </c>
      <c r="T220">
        <f t="shared" si="79"/>
        <v>1</v>
      </c>
      <c r="U220" t="str">
        <f t="shared" si="80"/>
        <v>OFC</v>
      </c>
      <c r="V220">
        <v>2018</v>
      </c>
    </row>
    <row r="221" spans="2:22" x14ac:dyDescent="0.3">
      <c r="B221" s="13" t="s">
        <v>61</v>
      </c>
      <c r="C221" s="15">
        <f t="shared" si="66"/>
        <v>2020</v>
      </c>
      <c r="D221" s="13" t="s">
        <v>43</v>
      </c>
      <c r="E221" s="15">
        <f t="shared" si="67"/>
        <v>4.420630803655035</v>
      </c>
      <c r="F221" s="13" t="str">
        <f t="shared" si="82"/>
        <v>OFC</v>
      </c>
      <c r="G221" s="13" t="str">
        <f>VLOOKUP(F221,DC_key!A:D,4,FALSE)</f>
        <v>OFC</v>
      </c>
      <c r="H221" s="13">
        <f>VLOOKUP(G221,DC_key!D:E,2,FALSE)</f>
        <v>1</v>
      </c>
      <c r="I221" s="13">
        <f t="shared" si="88"/>
        <v>192</v>
      </c>
      <c r="L221" s="16">
        <f t="shared" si="75"/>
        <v>43863</v>
      </c>
      <c r="M221" t="s">
        <v>1</v>
      </c>
      <c r="N221">
        <v>1</v>
      </c>
      <c r="O221" t="s">
        <v>17</v>
      </c>
      <c r="P221">
        <v>1</v>
      </c>
      <c r="Q221" t="str">
        <f t="shared" si="76"/>
        <v>T-8</v>
      </c>
      <c r="R221" s="12">
        <f t="shared" si="77"/>
        <v>4.420630803655035</v>
      </c>
      <c r="S221">
        <f t="shared" si="78"/>
        <v>192</v>
      </c>
      <c r="T221">
        <f t="shared" si="79"/>
        <v>1</v>
      </c>
      <c r="U221" t="str">
        <f t="shared" si="80"/>
        <v>OFC</v>
      </c>
      <c r="V221">
        <v>2018</v>
      </c>
    </row>
    <row r="222" spans="2:22" x14ac:dyDescent="0.3">
      <c r="B222" s="13" t="s">
        <v>61</v>
      </c>
      <c r="C222" s="15">
        <f t="shared" si="66"/>
        <v>2020</v>
      </c>
      <c r="D222" s="13" t="s">
        <v>5</v>
      </c>
      <c r="E222" s="15">
        <f t="shared" si="67"/>
        <v>4.6048454272070947</v>
      </c>
      <c r="F222" s="13" t="str">
        <f t="shared" si="82"/>
        <v>OFC</v>
      </c>
      <c r="G222" s="13" t="str">
        <f>VLOOKUP(F222,DC_key!A:D,4,FALSE)</f>
        <v>OFC</v>
      </c>
      <c r="H222" s="13">
        <f>VLOOKUP(G222,DC_key!D:E,2,FALSE)</f>
        <v>1</v>
      </c>
      <c r="I222" s="13">
        <f t="shared" si="88"/>
        <v>168</v>
      </c>
      <c r="L222" s="16">
        <f t="shared" si="75"/>
        <v>43863</v>
      </c>
      <c r="M222" t="s">
        <v>1</v>
      </c>
      <c r="N222">
        <v>1</v>
      </c>
      <c r="O222" t="s">
        <v>17</v>
      </c>
      <c r="P222">
        <v>1</v>
      </c>
      <c r="Q222" t="str">
        <f t="shared" si="76"/>
        <v>T-7</v>
      </c>
      <c r="R222" s="12">
        <f t="shared" si="77"/>
        <v>4.6048454272070947</v>
      </c>
      <c r="S222">
        <f t="shared" si="78"/>
        <v>168</v>
      </c>
      <c r="T222">
        <f t="shared" si="79"/>
        <v>1</v>
      </c>
      <c r="U222" t="str">
        <f t="shared" si="80"/>
        <v>OFC</v>
      </c>
      <c r="V222">
        <v>2018</v>
      </c>
    </row>
    <row r="223" spans="2:22" x14ac:dyDescent="0.3">
      <c r="B223" s="13" t="s">
        <v>61</v>
      </c>
      <c r="C223" s="15">
        <f t="shared" si="66"/>
        <v>2020</v>
      </c>
      <c r="D223" s="13" t="s">
        <v>6</v>
      </c>
      <c r="E223" s="15">
        <f t="shared" si="67"/>
        <v>4.8544426874461957</v>
      </c>
      <c r="F223" s="13" t="str">
        <f t="shared" si="82"/>
        <v>OFC</v>
      </c>
      <c r="G223" s="13" t="str">
        <f>VLOOKUP(F223,DC_key!A:D,4,FALSE)</f>
        <v>OFC</v>
      </c>
      <c r="H223" s="13">
        <f>VLOOKUP(G223,DC_key!D:E,2,FALSE)</f>
        <v>1</v>
      </c>
      <c r="I223" s="13">
        <f t="shared" si="88"/>
        <v>144</v>
      </c>
      <c r="L223" s="16">
        <f t="shared" si="75"/>
        <v>43863</v>
      </c>
      <c r="M223" t="s">
        <v>1</v>
      </c>
      <c r="N223">
        <v>1</v>
      </c>
      <c r="O223" t="s">
        <v>17</v>
      </c>
      <c r="P223">
        <v>1</v>
      </c>
      <c r="Q223" t="str">
        <f t="shared" si="76"/>
        <v>T-6</v>
      </c>
      <c r="R223" s="12">
        <f t="shared" si="77"/>
        <v>4.8544426874461957</v>
      </c>
      <c r="S223">
        <f t="shared" si="78"/>
        <v>144</v>
      </c>
      <c r="T223">
        <f t="shared" si="79"/>
        <v>1</v>
      </c>
      <c r="U223" t="str">
        <f t="shared" si="80"/>
        <v>OFC</v>
      </c>
      <c r="V223">
        <v>2018</v>
      </c>
    </row>
    <row r="224" spans="2:22" x14ac:dyDescent="0.3">
      <c r="B224" s="13" t="s">
        <v>61</v>
      </c>
      <c r="C224" s="15">
        <f t="shared" si="66"/>
        <v>2020</v>
      </c>
      <c r="D224" s="13" t="s">
        <v>7</v>
      </c>
      <c r="E224" s="15">
        <f t="shared" si="67"/>
        <v>5.5166699484977082</v>
      </c>
      <c r="F224" s="13" t="str">
        <f t="shared" si="82"/>
        <v>OFC</v>
      </c>
      <c r="G224" s="13" t="str">
        <f>VLOOKUP(F224,DC_key!A:D,4,FALSE)</f>
        <v>OFC</v>
      </c>
      <c r="H224" s="13">
        <f>VLOOKUP(G224,DC_key!D:E,2,FALSE)</f>
        <v>1</v>
      </c>
      <c r="I224" s="13">
        <f t="shared" si="88"/>
        <v>120</v>
      </c>
      <c r="L224" s="16">
        <f t="shared" si="75"/>
        <v>43863</v>
      </c>
      <c r="M224" t="s">
        <v>1</v>
      </c>
      <c r="N224">
        <v>1</v>
      </c>
      <c r="O224" t="s">
        <v>17</v>
      </c>
      <c r="P224">
        <v>1</v>
      </c>
      <c r="Q224" t="str">
        <f t="shared" si="76"/>
        <v>T-5</v>
      </c>
      <c r="R224" s="12">
        <f t="shared" si="77"/>
        <v>5.5166699484977082</v>
      </c>
      <c r="S224">
        <f t="shared" si="78"/>
        <v>120</v>
      </c>
      <c r="T224">
        <f t="shared" si="79"/>
        <v>1</v>
      </c>
      <c r="U224" t="str">
        <f t="shared" si="80"/>
        <v>OFC</v>
      </c>
      <c r="V224">
        <v>2018</v>
      </c>
    </row>
    <row r="225" spans="2:22" x14ac:dyDescent="0.3">
      <c r="B225" s="13" t="s">
        <v>61</v>
      </c>
      <c r="C225" s="15">
        <f t="shared" si="66"/>
        <v>2020</v>
      </c>
      <c r="D225" s="13" t="s">
        <v>8</v>
      </c>
      <c r="E225" s="15">
        <f t="shared" si="67"/>
        <v>5.635265611253975</v>
      </c>
      <c r="F225" s="13" t="str">
        <f t="shared" si="82"/>
        <v>OFC</v>
      </c>
      <c r="G225" s="13" t="str">
        <f>VLOOKUP(F225,DC_key!A:D,4,FALSE)</f>
        <v>OFC</v>
      </c>
      <c r="H225" s="13">
        <f>VLOOKUP(G225,DC_key!D:E,2,FALSE)</f>
        <v>1</v>
      </c>
      <c r="I225" s="13">
        <f t="shared" si="88"/>
        <v>96</v>
      </c>
      <c r="L225" s="16">
        <f t="shared" si="75"/>
        <v>43863</v>
      </c>
      <c r="M225" t="s">
        <v>1</v>
      </c>
      <c r="N225">
        <v>1</v>
      </c>
      <c r="O225" t="s">
        <v>17</v>
      </c>
      <c r="P225">
        <v>1</v>
      </c>
      <c r="Q225" t="str">
        <f t="shared" si="76"/>
        <v>T-4</v>
      </c>
      <c r="R225" s="12">
        <f t="shared" si="77"/>
        <v>5.635265611253975</v>
      </c>
      <c r="S225">
        <f t="shared" si="78"/>
        <v>96</v>
      </c>
      <c r="T225">
        <f t="shared" si="79"/>
        <v>1</v>
      </c>
      <c r="U225" t="str">
        <f t="shared" si="80"/>
        <v>OFC</v>
      </c>
      <c r="V225">
        <v>2018</v>
      </c>
    </row>
    <row r="226" spans="2:22" x14ac:dyDescent="0.3">
      <c r="B226" s="13" t="s">
        <v>61</v>
      </c>
      <c r="C226" s="15">
        <f t="shared" si="66"/>
        <v>2020</v>
      </c>
      <c r="D226" s="13" t="s">
        <v>9</v>
      </c>
      <c r="E226" s="15">
        <f t="shared" si="67"/>
        <v>6.2766998870653179</v>
      </c>
      <c r="F226" s="13" t="str">
        <f t="shared" si="82"/>
        <v>OFC</v>
      </c>
      <c r="G226" s="13" t="str">
        <f>VLOOKUP(F226,DC_key!A:D,4,FALSE)</f>
        <v>OFC</v>
      </c>
      <c r="H226" s="13">
        <f>VLOOKUP(G226,DC_key!D:E,2,FALSE)</f>
        <v>1</v>
      </c>
      <c r="I226" s="13">
        <f t="shared" si="88"/>
        <v>72</v>
      </c>
      <c r="L226" s="16">
        <f t="shared" si="75"/>
        <v>43863</v>
      </c>
      <c r="M226" t="s">
        <v>1</v>
      </c>
      <c r="N226">
        <v>1</v>
      </c>
      <c r="O226" t="s">
        <v>17</v>
      </c>
      <c r="P226">
        <v>1</v>
      </c>
      <c r="Q226" t="str">
        <f t="shared" si="76"/>
        <v>T-3</v>
      </c>
      <c r="R226" s="12">
        <f t="shared" si="77"/>
        <v>6.2766998870653179</v>
      </c>
      <c r="S226">
        <f t="shared" si="78"/>
        <v>72</v>
      </c>
      <c r="T226">
        <f t="shared" si="79"/>
        <v>1</v>
      </c>
      <c r="U226" t="str">
        <f t="shared" si="80"/>
        <v>OFC</v>
      </c>
      <c r="V226">
        <v>2018</v>
      </c>
    </row>
    <row r="227" spans="2:22" x14ac:dyDescent="0.3">
      <c r="B227" s="13" t="s">
        <v>61</v>
      </c>
      <c r="C227" s="15">
        <f t="shared" si="66"/>
        <v>2020</v>
      </c>
      <c r="D227" s="13" t="s">
        <v>10</v>
      </c>
      <c r="E227" s="15">
        <f t="shared" si="67"/>
        <v>8.0429365543385423</v>
      </c>
      <c r="F227" s="13" t="str">
        <f t="shared" si="82"/>
        <v>OFC</v>
      </c>
      <c r="G227" s="13" t="str">
        <f>VLOOKUP(F227,DC_key!A:D,4,FALSE)</f>
        <v>OFC</v>
      </c>
      <c r="H227" s="13">
        <f>VLOOKUP(G227,DC_key!D:E,2,FALSE)</f>
        <v>1</v>
      </c>
      <c r="I227" s="13">
        <f t="shared" si="88"/>
        <v>48</v>
      </c>
      <c r="L227" s="16">
        <f t="shared" si="75"/>
        <v>43863</v>
      </c>
      <c r="M227" t="s">
        <v>1</v>
      </c>
      <c r="N227">
        <v>1</v>
      </c>
      <c r="O227" t="s">
        <v>17</v>
      </c>
      <c r="P227">
        <v>1</v>
      </c>
      <c r="Q227" t="str">
        <f t="shared" si="76"/>
        <v>T-2</v>
      </c>
      <c r="R227" s="12">
        <f t="shared" si="77"/>
        <v>8.0429365543385423</v>
      </c>
      <c r="S227">
        <f t="shared" si="78"/>
        <v>48</v>
      </c>
      <c r="T227">
        <f t="shared" si="79"/>
        <v>1</v>
      </c>
      <c r="U227" t="str">
        <f t="shared" si="80"/>
        <v>OFC</v>
      </c>
      <c r="V227">
        <v>2018</v>
      </c>
    </row>
    <row r="228" spans="2:22" x14ac:dyDescent="0.3">
      <c r="B228" s="13" t="s">
        <v>61</v>
      </c>
      <c r="C228" s="15">
        <f t="shared" si="66"/>
        <v>2020</v>
      </c>
      <c r="D228" s="13" t="s">
        <v>11</v>
      </c>
      <c r="E228" s="15">
        <f t="shared" si="67"/>
        <v>12.987164230104895</v>
      </c>
      <c r="F228" s="13" t="str">
        <f t="shared" si="82"/>
        <v>OFC</v>
      </c>
      <c r="G228" s="13" t="str">
        <f>VLOOKUP(F228,DC_key!A:D,4,FALSE)</f>
        <v>OFC</v>
      </c>
      <c r="H228" s="13">
        <f>VLOOKUP(G228,DC_key!D:E,2,FALSE)</f>
        <v>1</v>
      </c>
      <c r="I228" s="13">
        <f t="shared" si="88"/>
        <v>24</v>
      </c>
      <c r="L228" s="16">
        <f t="shared" si="75"/>
        <v>43863</v>
      </c>
      <c r="M228" t="s">
        <v>1</v>
      </c>
      <c r="N228">
        <v>1</v>
      </c>
      <c r="O228" t="s">
        <v>17</v>
      </c>
      <c r="P228">
        <v>1</v>
      </c>
      <c r="Q228" t="str">
        <f t="shared" si="76"/>
        <v>T-1</v>
      </c>
      <c r="R228" s="12">
        <f t="shared" si="77"/>
        <v>12.987164230104895</v>
      </c>
      <c r="S228">
        <f t="shared" si="78"/>
        <v>24</v>
      </c>
      <c r="T228">
        <f t="shared" si="79"/>
        <v>1</v>
      </c>
      <c r="U228" t="str">
        <f t="shared" si="80"/>
        <v>OFC</v>
      </c>
      <c r="V228">
        <v>2018</v>
      </c>
    </row>
    <row r="229" spans="2:22" x14ac:dyDescent="0.3">
      <c r="B229" s="13" t="s">
        <v>61</v>
      </c>
      <c r="C229" s="15">
        <f t="shared" si="66"/>
        <v>2020</v>
      </c>
      <c r="D229" s="13" t="s">
        <v>42</v>
      </c>
      <c r="E229" s="15">
        <f t="shared" si="67"/>
        <v>13.051660532626682</v>
      </c>
      <c r="F229" s="13" t="str">
        <f t="shared" si="82"/>
        <v>OFC</v>
      </c>
      <c r="G229" s="13" t="str">
        <f>VLOOKUP(F229,DC_key!A:D,4,FALSE)</f>
        <v>OFC</v>
      </c>
      <c r="H229" s="13">
        <f>VLOOKUP(G229,DC_key!D:E,2,FALSE)</f>
        <v>1</v>
      </c>
      <c r="I229" s="13">
        <v>0</v>
      </c>
      <c r="L229" s="16">
        <f t="shared" si="75"/>
        <v>43863</v>
      </c>
      <c r="M229" t="s">
        <v>1</v>
      </c>
      <c r="N229">
        <v>1</v>
      </c>
      <c r="O229" t="s">
        <v>17</v>
      </c>
      <c r="P229">
        <v>1</v>
      </c>
      <c r="Q229" t="str">
        <f t="shared" si="76"/>
        <v>T</v>
      </c>
      <c r="R229" s="12">
        <f t="shared" si="77"/>
        <v>13.051660532626682</v>
      </c>
      <c r="S229">
        <f t="shared" si="78"/>
        <v>0</v>
      </c>
      <c r="T229">
        <f t="shared" si="79"/>
        <v>1</v>
      </c>
      <c r="U229" t="str">
        <f t="shared" si="80"/>
        <v>OFC</v>
      </c>
      <c r="V229">
        <v>2018</v>
      </c>
    </row>
    <row r="230" spans="2:22" x14ac:dyDescent="0.3">
      <c r="B230" s="13" t="s">
        <v>63</v>
      </c>
      <c r="C230" s="15">
        <f t="shared" si="66"/>
        <v>2020</v>
      </c>
      <c r="D230" s="13" t="s">
        <v>46</v>
      </c>
      <c r="E230" s="15">
        <f t="shared" si="67"/>
        <v>4.4616182892516871</v>
      </c>
      <c r="F230" s="13" t="str">
        <f t="shared" si="82"/>
        <v>WFC</v>
      </c>
      <c r="G230" s="13" t="str">
        <f>VLOOKUP(F230,DC_key!A:D,4,FALSE)</f>
        <v>WFC</v>
      </c>
      <c r="H230" s="13">
        <f>VLOOKUP(G230,DC_key!D:E,2,FALSE)</f>
        <v>3</v>
      </c>
      <c r="I230" s="13">
        <f t="shared" ref="I230:I253" si="89">24*11</f>
        <v>264</v>
      </c>
      <c r="L230" s="16">
        <f t="shared" si="75"/>
        <v>43863</v>
      </c>
      <c r="M230" t="s">
        <v>1</v>
      </c>
      <c r="N230">
        <v>1</v>
      </c>
      <c r="O230" t="s">
        <v>17</v>
      </c>
      <c r="P230">
        <v>1</v>
      </c>
      <c r="Q230" t="str">
        <f t="shared" si="76"/>
        <v>T-11</v>
      </c>
      <c r="R230" s="12">
        <f t="shared" si="77"/>
        <v>4.4616182892516871</v>
      </c>
      <c r="S230">
        <f t="shared" si="78"/>
        <v>264</v>
      </c>
      <c r="T230">
        <f t="shared" si="79"/>
        <v>3</v>
      </c>
      <c r="U230" t="str">
        <f t="shared" si="80"/>
        <v>WFC</v>
      </c>
      <c r="V230">
        <v>2018</v>
      </c>
    </row>
    <row r="231" spans="2:22" x14ac:dyDescent="0.3">
      <c r="B231" s="13" t="s">
        <v>63</v>
      </c>
      <c r="C231" s="15">
        <f t="shared" si="66"/>
        <v>2020</v>
      </c>
      <c r="D231" s="13" t="s">
        <v>45</v>
      </c>
      <c r="E231" s="15">
        <f t="shared" si="67"/>
        <v>4.7980327778854832</v>
      </c>
      <c r="F231" s="13" t="str">
        <f t="shared" si="82"/>
        <v>WFC</v>
      </c>
      <c r="G231" s="13" t="str">
        <f>VLOOKUP(F231,DC_key!A:D,4,FALSE)</f>
        <v>WFC</v>
      </c>
      <c r="H231" s="13">
        <f>VLOOKUP(G231,DC_key!D:E,2,FALSE)</f>
        <v>3</v>
      </c>
      <c r="I231" s="13">
        <f t="shared" ref="I231:I253" si="90">24*10</f>
        <v>240</v>
      </c>
      <c r="L231" s="16">
        <f t="shared" si="75"/>
        <v>43863</v>
      </c>
      <c r="M231" t="s">
        <v>1</v>
      </c>
      <c r="N231">
        <v>1</v>
      </c>
      <c r="O231" t="s">
        <v>17</v>
      </c>
      <c r="P231">
        <v>1</v>
      </c>
      <c r="Q231" t="str">
        <f t="shared" si="76"/>
        <v>T-10</v>
      </c>
      <c r="R231" s="12">
        <f t="shared" si="77"/>
        <v>4.7980327778854832</v>
      </c>
      <c r="S231">
        <f t="shared" si="78"/>
        <v>240</v>
      </c>
      <c r="T231">
        <f t="shared" si="79"/>
        <v>3</v>
      </c>
      <c r="U231" t="str">
        <f t="shared" si="80"/>
        <v>WFC</v>
      </c>
      <c r="V231">
        <v>2018</v>
      </c>
    </row>
    <row r="232" spans="2:22" x14ac:dyDescent="0.3">
      <c r="B232" s="13" t="s">
        <v>63</v>
      </c>
      <c r="C232" s="15">
        <f t="shared" si="66"/>
        <v>2020</v>
      </c>
      <c r="D232" s="13" t="s">
        <v>44</v>
      </c>
      <c r="E232" s="15">
        <f t="shared" si="67"/>
        <v>4.6368725548351595</v>
      </c>
      <c r="F232" s="13" t="str">
        <f t="shared" si="82"/>
        <v>WFC</v>
      </c>
      <c r="G232" s="13" t="str">
        <f>VLOOKUP(F232,DC_key!A:D,4,FALSE)</f>
        <v>WFC</v>
      </c>
      <c r="H232" s="13">
        <f>VLOOKUP(G232,DC_key!D:E,2,FALSE)</f>
        <v>3</v>
      </c>
      <c r="I232" s="13">
        <f t="shared" ref="I232:I253" si="91">24*RIGHT(D232,1)</f>
        <v>216</v>
      </c>
      <c r="L232" s="16">
        <f t="shared" si="75"/>
        <v>43863</v>
      </c>
      <c r="M232" t="s">
        <v>1</v>
      </c>
      <c r="N232">
        <v>1</v>
      </c>
      <c r="O232" t="s">
        <v>17</v>
      </c>
      <c r="P232">
        <v>1</v>
      </c>
      <c r="Q232" t="str">
        <f t="shared" si="76"/>
        <v>T-9</v>
      </c>
      <c r="R232" s="12">
        <f t="shared" si="77"/>
        <v>4.6368725548351595</v>
      </c>
      <c r="S232">
        <f t="shared" si="78"/>
        <v>216</v>
      </c>
      <c r="T232">
        <f t="shared" si="79"/>
        <v>3</v>
      </c>
      <c r="U232" t="str">
        <f t="shared" si="80"/>
        <v>WFC</v>
      </c>
      <c r="V232">
        <v>2018</v>
      </c>
    </row>
    <row r="233" spans="2:22" x14ac:dyDescent="0.3">
      <c r="B233" s="13" t="s">
        <v>63</v>
      </c>
      <c r="C233" s="15">
        <f t="shared" si="66"/>
        <v>2020</v>
      </c>
      <c r="D233" s="13" t="s">
        <v>43</v>
      </c>
      <c r="E233" s="15">
        <f t="shared" si="67"/>
        <v>4.7762570688249442</v>
      </c>
      <c r="F233" s="13" t="str">
        <f t="shared" si="82"/>
        <v>WFC</v>
      </c>
      <c r="G233" s="13" t="str">
        <f>VLOOKUP(F233,DC_key!A:D,4,FALSE)</f>
        <v>WFC</v>
      </c>
      <c r="H233" s="13">
        <f>VLOOKUP(G233,DC_key!D:E,2,FALSE)</f>
        <v>3</v>
      </c>
      <c r="I233" s="13">
        <f t="shared" si="91"/>
        <v>192</v>
      </c>
      <c r="L233" s="16">
        <f t="shared" si="75"/>
        <v>43863</v>
      </c>
      <c r="M233" t="s">
        <v>1</v>
      </c>
      <c r="N233">
        <v>1</v>
      </c>
      <c r="O233" t="s">
        <v>17</v>
      </c>
      <c r="P233">
        <v>1</v>
      </c>
      <c r="Q233" t="str">
        <f t="shared" si="76"/>
        <v>T-8</v>
      </c>
      <c r="R233" s="12">
        <f t="shared" si="77"/>
        <v>4.7762570688249442</v>
      </c>
      <c r="S233">
        <f t="shared" si="78"/>
        <v>192</v>
      </c>
      <c r="T233">
        <f t="shared" si="79"/>
        <v>3</v>
      </c>
      <c r="U233" t="str">
        <f t="shared" si="80"/>
        <v>WFC</v>
      </c>
      <c r="V233">
        <v>2018</v>
      </c>
    </row>
    <row r="234" spans="2:22" x14ac:dyDescent="0.3">
      <c r="B234" s="13" t="s">
        <v>63</v>
      </c>
      <c r="C234" s="15">
        <f t="shared" si="66"/>
        <v>2020</v>
      </c>
      <c r="D234" s="13" t="s">
        <v>5</v>
      </c>
      <c r="E234" s="15">
        <f t="shared" si="67"/>
        <v>5.0780520882429379</v>
      </c>
      <c r="F234" s="13" t="str">
        <f t="shared" si="82"/>
        <v>WFC</v>
      </c>
      <c r="G234" s="13" t="str">
        <f>VLOOKUP(F234,DC_key!A:D,4,FALSE)</f>
        <v>WFC</v>
      </c>
      <c r="H234" s="13">
        <f>VLOOKUP(G234,DC_key!D:E,2,FALSE)</f>
        <v>3</v>
      </c>
      <c r="I234" s="13">
        <f t="shared" si="91"/>
        <v>168</v>
      </c>
      <c r="L234" s="16">
        <f t="shared" si="75"/>
        <v>43863</v>
      </c>
      <c r="M234" t="s">
        <v>1</v>
      </c>
      <c r="N234">
        <v>1</v>
      </c>
      <c r="O234" t="s">
        <v>17</v>
      </c>
      <c r="P234">
        <v>1</v>
      </c>
      <c r="Q234" t="str">
        <f t="shared" si="76"/>
        <v>T-7</v>
      </c>
      <c r="R234" s="12">
        <f t="shared" si="77"/>
        <v>5.0780520882429379</v>
      </c>
      <c r="S234">
        <f t="shared" si="78"/>
        <v>168</v>
      </c>
      <c r="T234">
        <f t="shared" si="79"/>
        <v>3</v>
      </c>
      <c r="U234" t="str">
        <f t="shared" si="80"/>
        <v>WFC</v>
      </c>
      <c r="V234">
        <v>2018</v>
      </c>
    </row>
    <row r="235" spans="2:22" x14ac:dyDescent="0.3">
      <c r="B235" s="13" t="s">
        <v>63</v>
      </c>
      <c r="C235" s="15">
        <f t="shared" ref="C235:C253" si="92">C151+1</f>
        <v>2020</v>
      </c>
      <c r="D235" s="13" t="s">
        <v>6</v>
      </c>
      <c r="E235" s="15">
        <f t="shared" ref="E235:E253" si="93">E151*1.035</f>
        <v>6.3146470540045305</v>
      </c>
      <c r="F235" s="13" t="str">
        <f t="shared" si="82"/>
        <v>WFC</v>
      </c>
      <c r="G235" s="13" t="str">
        <f>VLOOKUP(F235,DC_key!A:D,4,FALSE)</f>
        <v>WFC</v>
      </c>
      <c r="H235" s="13">
        <f>VLOOKUP(G235,DC_key!D:E,2,FALSE)</f>
        <v>3</v>
      </c>
      <c r="I235" s="13">
        <f t="shared" si="91"/>
        <v>144</v>
      </c>
      <c r="L235" s="16">
        <f t="shared" si="75"/>
        <v>43863</v>
      </c>
      <c r="M235" t="s">
        <v>1</v>
      </c>
      <c r="N235">
        <v>1</v>
      </c>
      <c r="O235" t="s">
        <v>17</v>
      </c>
      <c r="P235">
        <v>1</v>
      </c>
      <c r="Q235" t="str">
        <f t="shared" si="76"/>
        <v>T-6</v>
      </c>
      <c r="R235" s="12">
        <f t="shared" si="77"/>
        <v>6.3146470540045305</v>
      </c>
      <c r="S235">
        <f t="shared" si="78"/>
        <v>144</v>
      </c>
      <c r="T235">
        <f t="shared" si="79"/>
        <v>3</v>
      </c>
      <c r="U235" t="str">
        <f t="shared" si="80"/>
        <v>WFC</v>
      </c>
      <c r="V235">
        <v>2018</v>
      </c>
    </row>
    <row r="236" spans="2:22" x14ac:dyDescent="0.3">
      <c r="B236" s="13" t="s">
        <v>63</v>
      </c>
      <c r="C236" s="15">
        <f t="shared" si="92"/>
        <v>2020</v>
      </c>
      <c r="D236" s="13" t="s">
        <v>7</v>
      </c>
      <c r="E236" s="15">
        <f t="shared" si="93"/>
        <v>7.0796371295618696</v>
      </c>
      <c r="F236" s="13" t="str">
        <f t="shared" si="82"/>
        <v>WFC</v>
      </c>
      <c r="G236" s="13" t="str">
        <f>VLOOKUP(F236,DC_key!A:D,4,FALSE)</f>
        <v>WFC</v>
      </c>
      <c r="H236" s="13">
        <f>VLOOKUP(G236,DC_key!D:E,2,FALSE)</f>
        <v>3</v>
      </c>
      <c r="I236" s="13">
        <f t="shared" si="91"/>
        <v>120</v>
      </c>
      <c r="L236" s="16">
        <f t="shared" si="75"/>
        <v>43863</v>
      </c>
      <c r="M236" t="s">
        <v>1</v>
      </c>
      <c r="N236">
        <v>1</v>
      </c>
      <c r="O236" t="s">
        <v>17</v>
      </c>
      <c r="P236">
        <v>1</v>
      </c>
      <c r="Q236" t="str">
        <f t="shared" si="76"/>
        <v>T-5</v>
      </c>
      <c r="R236" s="12">
        <f t="shared" si="77"/>
        <v>7.0796371295618696</v>
      </c>
      <c r="S236">
        <f t="shared" si="78"/>
        <v>120</v>
      </c>
      <c r="T236">
        <f t="shared" si="79"/>
        <v>3</v>
      </c>
      <c r="U236" t="str">
        <f t="shared" si="80"/>
        <v>WFC</v>
      </c>
      <c r="V236">
        <v>2018</v>
      </c>
    </row>
    <row r="237" spans="2:22" x14ac:dyDescent="0.3">
      <c r="B237" s="13" t="s">
        <v>63</v>
      </c>
      <c r="C237" s="15">
        <f t="shared" si="92"/>
        <v>2020</v>
      </c>
      <c r="D237" s="13" t="s">
        <v>8</v>
      </c>
      <c r="E237" s="15">
        <f t="shared" si="93"/>
        <v>7.4968109497853712</v>
      </c>
      <c r="F237" s="13" t="str">
        <f t="shared" si="82"/>
        <v>WFC</v>
      </c>
      <c r="G237" s="13" t="str">
        <f>VLOOKUP(F237,DC_key!A:D,4,FALSE)</f>
        <v>WFC</v>
      </c>
      <c r="H237" s="13">
        <f>VLOOKUP(G237,DC_key!D:E,2,FALSE)</f>
        <v>3</v>
      </c>
      <c r="I237" s="13">
        <f t="shared" si="91"/>
        <v>96</v>
      </c>
      <c r="L237" s="16">
        <f t="shared" si="75"/>
        <v>43863</v>
      </c>
      <c r="M237" t="s">
        <v>1</v>
      </c>
      <c r="N237">
        <v>1</v>
      </c>
      <c r="O237" t="s">
        <v>17</v>
      </c>
      <c r="P237">
        <v>1</v>
      </c>
      <c r="Q237" t="str">
        <f t="shared" si="76"/>
        <v>T-4</v>
      </c>
      <c r="R237" s="12">
        <f t="shared" si="77"/>
        <v>7.4968109497853712</v>
      </c>
      <c r="S237">
        <f t="shared" si="78"/>
        <v>96</v>
      </c>
      <c r="T237">
        <f t="shared" si="79"/>
        <v>3</v>
      </c>
      <c r="U237" t="str">
        <f t="shared" si="80"/>
        <v>WFC</v>
      </c>
      <c r="V237">
        <v>2018</v>
      </c>
    </row>
    <row r="238" spans="2:22" x14ac:dyDescent="0.3">
      <c r="B238" s="13" t="s">
        <v>63</v>
      </c>
      <c r="C238" s="15">
        <f t="shared" si="92"/>
        <v>2020</v>
      </c>
      <c r="D238" s="13" t="s">
        <v>9</v>
      </c>
      <c r="E238" s="15">
        <f t="shared" si="93"/>
        <v>8.9971157991774167</v>
      </c>
      <c r="F238" s="13" t="str">
        <f t="shared" si="82"/>
        <v>WFC</v>
      </c>
      <c r="G238" s="13" t="str">
        <f>VLOOKUP(F238,DC_key!A:D,4,FALSE)</f>
        <v>WFC</v>
      </c>
      <c r="H238" s="13">
        <f>VLOOKUP(G238,DC_key!D:E,2,FALSE)</f>
        <v>3</v>
      </c>
      <c r="I238" s="13">
        <f t="shared" si="91"/>
        <v>72</v>
      </c>
      <c r="L238" s="16">
        <f t="shared" si="75"/>
        <v>43863</v>
      </c>
      <c r="M238" t="s">
        <v>1</v>
      </c>
      <c r="N238">
        <v>1</v>
      </c>
      <c r="O238" t="s">
        <v>17</v>
      </c>
      <c r="P238">
        <v>1</v>
      </c>
      <c r="Q238" t="str">
        <f t="shared" si="76"/>
        <v>T-3</v>
      </c>
      <c r="R238" s="12">
        <f t="shared" si="77"/>
        <v>8.9971157991774167</v>
      </c>
      <c r="S238">
        <f t="shared" si="78"/>
        <v>72</v>
      </c>
      <c r="T238">
        <f t="shared" si="79"/>
        <v>3</v>
      </c>
      <c r="U238" t="str">
        <f t="shared" si="80"/>
        <v>WFC</v>
      </c>
      <c r="V238">
        <v>2018</v>
      </c>
    </row>
    <row r="239" spans="2:22" x14ac:dyDescent="0.3">
      <c r="B239" s="13" t="s">
        <v>63</v>
      </c>
      <c r="C239" s="15">
        <f t="shared" si="92"/>
        <v>2020</v>
      </c>
      <c r="D239" s="13" t="s">
        <v>10</v>
      </c>
      <c r="E239" s="15">
        <f t="shared" si="93"/>
        <v>9.8794073631428567</v>
      </c>
      <c r="F239" s="13" t="str">
        <f t="shared" si="82"/>
        <v>WFC</v>
      </c>
      <c r="G239" s="13" t="str">
        <f>VLOOKUP(F239,DC_key!A:D,4,FALSE)</f>
        <v>WFC</v>
      </c>
      <c r="H239" s="13">
        <f>VLOOKUP(G239,DC_key!D:E,2,FALSE)</f>
        <v>3</v>
      </c>
      <c r="I239" s="13">
        <f t="shared" si="91"/>
        <v>48</v>
      </c>
      <c r="L239" s="16">
        <f t="shared" si="75"/>
        <v>43863</v>
      </c>
      <c r="M239" t="s">
        <v>1</v>
      </c>
      <c r="N239">
        <v>1</v>
      </c>
      <c r="O239" t="s">
        <v>17</v>
      </c>
      <c r="P239">
        <v>1</v>
      </c>
      <c r="Q239" t="str">
        <f t="shared" si="76"/>
        <v>T-2</v>
      </c>
      <c r="R239" s="12">
        <f t="shared" si="77"/>
        <v>9.8794073631428567</v>
      </c>
      <c r="S239">
        <f t="shared" si="78"/>
        <v>48</v>
      </c>
      <c r="T239">
        <f t="shared" si="79"/>
        <v>3</v>
      </c>
      <c r="U239" t="str">
        <f t="shared" si="80"/>
        <v>WFC</v>
      </c>
      <c r="V239">
        <v>2018</v>
      </c>
    </row>
    <row r="240" spans="2:22" x14ac:dyDescent="0.3">
      <c r="B240" s="13" t="s">
        <v>63</v>
      </c>
      <c r="C240" s="15">
        <f t="shared" si="92"/>
        <v>2020</v>
      </c>
      <c r="D240" s="13" t="s">
        <v>11</v>
      </c>
      <c r="E240" s="15">
        <f t="shared" si="93"/>
        <v>12.680858267578801</v>
      </c>
      <c r="F240" s="13" t="str">
        <f t="shared" si="82"/>
        <v>WFC</v>
      </c>
      <c r="G240" s="13" t="str">
        <f>VLOOKUP(F240,DC_key!A:D,4,FALSE)</f>
        <v>WFC</v>
      </c>
      <c r="H240" s="13">
        <f>VLOOKUP(G240,DC_key!D:E,2,FALSE)</f>
        <v>3</v>
      </c>
      <c r="I240" s="13">
        <f t="shared" si="91"/>
        <v>24</v>
      </c>
      <c r="L240" s="16">
        <f t="shared" si="75"/>
        <v>43863</v>
      </c>
      <c r="M240" t="s">
        <v>1</v>
      </c>
      <c r="N240">
        <v>1</v>
      </c>
      <c r="O240" t="s">
        <v>17</v>
      </c>
      <c r="P240">
        <v>1</v>
      </c>
      <c r="Q240" t="str">
        <f t="shared" si="76"/>
        <v>T-1</v>
      </c>
      <c r="R240" s="12">
        <f t="shared" si="77"/>
        <v>12.680858267578801</v>
      </c>
      <c r="S240">
        <f t="shared" si="78"/>
        <v>24</v>
      </c>
      <c r="T240">
        <f t="shared" si="79"/>
        <v>3</v>
      </c>
      <c r="U240" t="str">
        <f t="shared" si="80"/>
        <v>WFC</v>
      </c>
      <c r="V240">
        <v>2018</v>
      </c>
    </row>
    <row r="241" spans="2:22" x14ac:dyDescent="0.3">
      <c r="B241" s="13" t="s">
        <v>63</v>
      </c>
      <c r="C241" s="15">
        <f t="shared" si="92"/>
        <v>2020</v>
      </c>
      <c r="D241" s="13" t="s">
        <v>42</v>
      </c>
      <c r="E241" s="15">
        <f t="shared" si="93"/>
        <v>12.680858267578801</v>
      </c>
      <c r="F241" s="13" t="str">
        <f t="shared" si="82"/>
        <v>WFC</v>
      </c>
      <c r="G241" s="13" t="str">
        <f>VLOOKUP(F241,DC_key!A:D,4,FALSE)</f>
        <v>WFC</v>
      </c>
      <c r="H241" s="13">
        <f>VLOOKUP(G241,DC_key!D:E,2,FALSE)</f>
        <v>3</v>
      </c>
      <c r="I241" s="13">
        <v>0</v>
      </c>
      <c r="L241" s="16">
        <f t="shared" si="75"/>
        <v>43863</v>
      </c>
      <c r="M241" t="s">
        <v>1</v>
      </c>
      <c r="N241">
        <v>1</v>
      </c>
      <c r="O241" t="s">
        <v>17</v>
      </c>
      <c r="P241">
        <v>1</v>
      </c>
      <c r="Q241" t="str">
        <f t="shared" si="76"/>
        <v>T</v>
      </c>
      <c r="R241" s="12">
        <f t="shared" si="77"/>
        <v>12.680858267578801</v>
      </c>
      <c r="S241">
        <f t="shared" si="78"/>
        <v>0</v>
      </c>
      <c r="T241">
        <f t="shared" si="79"/>
        <v>3</v>
      </c>
      <c r="U241" t="str">
        <f t="shared" si="80"/>
        <v>WFC</v>
      </c>
      <c r="V241">
        <v>2018</v>
      </c>
    </row>
    <row r="242" spans="2:22" x14ac:dyDescent="0.3">
      <c r="B242" s="13" t="s">
        <v>65</v>
      </c>
      <c r="C242" s="15">
        <f t="shared" si="92"/>
        <v>2020</v>
      </c>
      <c r="D242" s="13" t="s">
        <v>46</v>
      </c>
      <c r="E242" s="15">
        <f t="shared" si="93"/>
        <v>4.2487078154833569</v>
      </c>
      <c r="F242" s="13" t="s">
        <v>38</v>
      </c>
      <c r="G242" s="13" t="str">
        <f>VLOOKUP(F242,DC_key!A:D,4,FALSE)</f>
        <v>OCC</v>
      </c>
      <c r="H242" s="13">
        <f>VLOOKUP(G242,DC_key!D:E,2,FALSE)</f>
        <v>7</v>
      </c>
      <c r="I242" s="13">
        <f t="shared" ref="I242:I253" si="94">24*11</f>
        <v>264</v>
      </c>
      <c r="L242" s="16">
        <f t="shared" si="75"/>
        <v>43863</v>
      </c>
      <c r="M242" t="s">
        <v>1</v>
      </c>
      <c r="N242">
        <v>1</v>
      </c>
      <c r="O242" t="s">
        <v>17</v>
      </c>
      <c r="P242">
        <v>1</v>
      </c>
      <c r="Q242" t="str">
        <f t="shared" si="76"/>
        <v>T-11</v>
      </c>
      <c r="R242" s="12">
        <f t="shared" si="77"/>
        <v>4.2487078154833569</v>
      </c>
      <c r="S242">
        <f t="shared" si="78"/>
        <v>264</v>
      </c>
      <c r="T242">
        <f t="shared" si="79"/>
        <v>7</v>
      </c>
      <c r="U242" t="str">
        <f t="shared" si="80"/>
        <v>OCC</v>
      </c>
      <c r="V242">
        <v>2018</v>
      </c>
    </row>
    <row r="243" spans="2:22" x14ac:dyDescent="0.3">
      <c r="B243" s="13" t="s">
        <v>65</v>
      </c>
      <c r="C243" s="15">
        <f t="shared" si="92"/>
        <v>2020</v>
      </c>
      <c r="D243" s="13" t="s">
        <v>45</v>
      </c>
      <c r="E243" s="15">
        <f t="shared" si="93"/>
        <v>4.3946584367462513</v>
      </c>
      <c r="F243" s="13" t="s">
        <v>38</v>
      </c>
      <c r="G243" s="13" t="str">
        <f>VLOOKUP(F243,DC_key!A:D,4,FALSE)</f>
        <v>OCC</v>
      </c>
      <c r="H243" s="13">
        <f>VLOOKUP(G243,DC_key!D:E,2,FALSE)</f>
        <v>7</v>
      </c>
      <c r="I243" s="13">
        <f t="shared" ref="I243:I253" si="95">24*10</f>
        <v>240</v>
      </c>
      <c r="L243" s="16">
        <f t="shared" si="75"/>
        <v>43863</v>
      </c>
      <c r="M243" t="s">
        <v>1</v>
      </c>
      <c r="N243">
        <v>1</v>
      </c>
      <c r="O243" t="s">
        <v>17</v>
      </c>
      <c r="P243">
        <v>1</v>
      </c>
      <c r="Q243" t="str">
        <f t="shared" si="76"/>
        <v>T-10</v>
      </c>
      <c r="R243" s="12">
        <f t="shared" si="77"/>
        <v>4.3946584367462513</v>
      </c>
      <c r="S243">
        <f t="shared" si="78"/>
        <v>240</v>
      </c>
      <c r="T243">
        <f t="shared" si="79"/>
        <v>7</v>
      </c>
      <c r="U243" t="str">
        <f t="shared" si="80"/>
        <v>OCC</v>
      </c>
      <c r="V243">
        <v>2018</v>
      </c>
    </row>
    <row r="244" spans="2:22" x14ac:dyDescent="0.3">
      <c r="B244" s="13" t="s">
        <v>65</v>
      </c>
      <c r="C244" s="15">
        <f t="shared" si="92"/>
        <v>2020</v>
      </c>
      <c r="D244" s="13" t="s">
        <v>44</v>
      </c>
      <c r="E244" s="15">
        <f t="shared" si="93"/>
        <v>4.3791204560470645</v>
      </c>
      <c r="F244" s="13" t="s">
        <v>38</v>
      </c>
      <c r="G244" s="13" t="str">
        <f>VLOOKUP(F244,DC_key!A:D,4,FALSE)</f>
        <v>OCC</v>
      </c>
      <c r="H244" s="13">
        <f>VLOOKUP(G244,DC_key!D:E,2,FALSE)</f>
        <v>7</v>
      </c>
      <c r="I244" s="13">
        <f t="shared" ref="I244:I253" si="96">24*RIGHT(D244,1)</f>
        <v>216</v>
      </c>
      <c r="L244" s="16">
        <f t="shared" si="75"/>
        <v>43863</v>
      </c>
      <c r="M244" t="s">
        <v>1</v>
      </c>
      <c r="N244">
        <v>1</v>
      </c>
      <c r="O244" t="s">
        <v>17</v>
      </c>
      <c r="P244">
        <v>1</v>
      </c>
      <c r="Q244" t="str">
        <f t="shared" si="76"/>
        <v>T-9</v>
      </c>
      <c r="R244" s="12">
        <f t="shared" si="77"/>
        <v>4.3791204560470645</v>
      </c>
      <c r="S244">
        <f t="shared" si="78"/>
        <v>216</v>
      </c>
      <c r="T244">
        <f t="shared" si="79"/>
        <v>7</v>
      </c>
      <c r="U244" t="str">
        <f t="shared" si="80"/>
        <v>OCC</v>
      </c>
      <c r="V244">
        <v>2018</v>
      </c>
    </row>
    <row r="245" spans="2:22" x14ac:dyDescent="0.3">
      <c r="B245" s="13" t="s">
        <v>65</v>
      </c>
      <c r="C245" s="15">
        <f t="shared" si="92"/>
        <v>2020</v>
      </c>
      <c r="D245" s="13" t="s">
        <v>43</v>
      </c>
      <c r="E245" s="15">
        <f t="shared" si="93"/>
        <v>4.3879091252694264</v>
      </c>
      <c r="F245" s="13" t="s">
        <v>38</v>
      </c>
      <c r="G245" s="13" t="str">
        <f>VLOOKUP(F245,DC_key!A:D,4,FALSE)</f>
        <v>OCC</v>
      </c>
      <c r="H245" s="13">
        <f>VLOOKUP(G245,DC_key!D:E,2,FALSE)</f>
        <v>7</v>
      </c>
      <c r="I245" s="13">
        <f t="shared" si="96"/>
        <v>192</v>
      </c>
      <c r="L245" s="16">
        <f t="shared" si="75"/>
        <v>43863</v>
      </c>
      <c r="M245" t="s">
        <v>1</v>
      </c>
      <c r="N245">
        <v>1</v>
      </c>
      <c r="O245" t="s">
        <v>17</v>
      </c>
      <c r="P245">
        <v>1</v>
      </c>
      <c r="Q245" t="str">
        <f t="shared" si="76"/>
        <v>T-8</v>
      </c>
      <c r="R245" s="12">
        <f t="shared" si="77"/>
        <v>4.3879091252694264</v>
      </c>
      <c r="S245">
        <f t="shared" si="78"/>
        <v>192</v>
      </c>
      <c r="T245">
        <f t="shared" si="79"/>
        <v>7</v>
      </c>
      <c r="U245" t="str">
        <f t="shared" si="80"/>
        <v>OCC</v>
      </c>
      <c r="V245">
        <v>2018</v>
      </c>
    </row>
    <row r="246" spans="2:22" x14ac:dyDescent="0.3">
      <c r="B246" s="13" t="s">
        <v>65</v>
      </c>
      <c r="C246" s="15">
        <f t="shared" si="92"/>
        <v>2020</v>
      </c>
      <c r="D246" s="13" t="s">
        <v>5</v>
      </c>
      <c r="E246" s="15">
        <f t="shared" si="93"/>
        <v>4.5865597665810478</v>
      </c>
      <c r="F246" s="13" t="s">
        <v>38</v>
      </c>
      <c r="G246" s="13" t="str">
        <f>VLOOKUP(F246,DC_key!A:D,4,FALSE)</f>
        <v>OCC</v>
      </c>
      <c r="H246" s="13">
        <f>VLOOKUP(G246,DC_key!D:E,2,FALSE)</f>
        <v>7</v>
      </c>
      <c r="I246" s="13">
        <f t="shared" si="96"/>
        <v>168</v>
      </c>
      <c r="L246" s="16">
        <f t="shared" si="75"/>
        <v>43863</v>
      </c>
      <c r="M246" t="s">
        <v>1</v>
      </c>
      <c r="N246">
        <v>1</v>
      </c>
      <c r="O246" t="s">
        <v>17</v>
      </c>
      <c r="P246">
        <v>1</v>
      </c>
      <c r="Q246" t="str">
        <f t="shared" si="76"/>
        <v>T-7</v>
      </c>
      <c r="R246" s="12">
        <f t="shared" si="77"/>
        <v>4.5865597665810478</v>
      </c>
      <c r="S246">
        <f t="shared" si="78"/>
        <v>168</v>
      </c>
      <c r="T246">
        <f t="shared" si="79"/>
        <v>7</v>
      </c>
      <c r="U246" t="str">
        <f t="shared" si="80"/>
        <v>OCC</v>
      </c>
      <c r="V246">
        <v>2018</v>
      </c>
    </row>
    <row r="247" spans="2:22" x14ac:dyDescent="0.3">
      <c r="B247" s="13" t="s">
        <v>65</v>
      </c>
      <c r="C247" s="15">
        <f t="shared" si="92"/>
        <v>2020</v>
      </c>
      <c r="D247" s="13" t="s">
        <v>6</v>
      </c>
      <c r="E247" s="15">
        <f t="shared" si="93"/>
        <v>5.2824329863883319</v>
      </c>
      <c r="F247" s="13" t="s">
        <v>38</v>
      </c>
      <c r="G247" s="13" t="str">
        <f>VLOOKUP(F247,DC_key!A:D,4,FALSE)</f>
        <v>OCC</v>
      </c>
      <c r="H247" s="13">
        <f>VLOOKUP(G247,DC_key!D:E,2,FALSE)</f>
        <v>7</v>
      </c>
      <c r="I247" s="13">
        <f t="shared" si="96"/>
        <v>144</v>
      </c>
      <c r="L247" s="16">
        <f t="shared" si="75"/>
        <v>43863</v>
      </c>
      <c r="M247" t="s">
        <v>1</v>
      </c>
      <c r="N247">
        <v>1</v>
      </c>
      <c r="O247" t="s">
        <v>17</v>
      </c>
      <c r="P247">
        <v>1</v>
      </c>
      <c r="Q247" t="str">
        <f t="shared" si="76"/>
        <v>T-6</v>
      </c>
      <c r="R247" s="12">
        <f t="shared" si="77"/>
        <v>5.2824329863883319</v>
      </c>
      <c r="S247">
        <f t="shared" si="78"/>
        <v>144</v>
      </c>
      <c r="T247">
        <f t="shared" si="79"/>
        <v>7</v>
      </c>
      <c r="U247" t="str">
        <f t="shared" si="80"/>
        <v>OCC</v>
      </c>
      <c r="V247">
        <v>2018</v>
      </c>
    </row>
    <row r="248" spans="2:22" x14ac:dyDescent="0.3">
      <c r="B248" s="13" t="s">
        <v>65</v>
      </c>
      <c r="C248" s="15">
        <f t="shared" si="92"/>
        <v>2020</v>
      </c>
      <c r="D248" s="13" t="s">
        <v>7</v>
      </c>
      <c r="E248" s="15">
        <f t="shared" si="93"/>
        <v>5.9804978313848416</v>
      </c>
      <c r="F248" s="13" t="s">
        <v>38</v>
      </c>
      <c r="G248" s="13" t="str">
        <f>VLOOKUP(F248,DC_key!A:D,4,FALSE)</f>
        <v>OCC</v>
      </c>
      <c r="H248" s="13">
        <f>VLOOKUP(G248,DC_key!D:E,2,FALSE)</f>
        <v>7</v>
      </c>
      <c r="I248" s="13">
        <f t="shared" si="96"/>
        <v>120</v>
      </c>
      <c r="L248" s="16">
        <f t="shared" si="75"/>
        <v>43863</v>
      </c>
      <c r="M248" t="s">
        <v>1</v>
      </c>
      <c r="N248">
        <v>1</v>
      </c>
      <c r="O248" t="s">
        <v>17</v>
      </c>
      <c r="P248">
        <v>1</v>
      </c>
      <c r="Q248" t="str">
        <f t="shared" si="76"/>
        <v>T-5</v>
      </c>
      <c r="R248" s="12">
        <f t="shared" si="77"/>
        <v>5.9804978313848416</v>
      </c>
      <c r="S248">
        <f t="shared" si="78"/>
        <v>120</v>
      </c>
      <c r="T248">
        <f t="shared" si="79"/>
        <v>7</v>
      </c>
      <c r="U248" t="str">
        <f t="shared" si="80"/>
        <v>OCC</v>
      </c>
      <c r="V248">
        <v>2018</v>
      </c>
    </row>
    <row r="249" spans="2:22" x14ac:dyDescent="0.3">
      <c r="B249" s="13" t="s">
        <v>65</v>
      </c>
      <c r="C249" s="15">
        <f t="shared" si="92"/>
        <v>2020</v>
      </c>
      <c r="D249" s="13" t="s">
        <v>8</v>
      </c>
      <c r="E249" s="15">
        <f t="shared" si="93"/>
        <v>6.5280457406306365</v>
      </c>
      <c r="F249" s="13" t="s">
        <v>38</v>
      </c>
      <c r="G249" s="13" t="str">
        <f>VLOOKUP(F249,DC_key!A:D,4,FALSE)</f>
        <v>OCC</v>
      </c>
      <c r="H249" s="13">
        <f>VLOOKUP(G249,DC_key!D:E,2,FALSE)</f>
        <v>7</v>
      </c>
      <c r="I249" s="13">
        <f t="shared" si="96"/>
        <v>96</v>
      </c>
      <c r="L249" s="16">
        <f t="shared" si="75"/>
        <v>43863</v>
      </c>
      <c r="M249" t="s">
        <v>1</v>
      </c>
      <c r="N249">
        <v>1</v>
      </c>
      <c r="O249" t="s">
        <v>17</v>
      </c>
      <c r="P249">
        <v>1</v>
      </c>
      <c r="Q249" t="str">
        <f t="shared" si="76"/>
        <v>T-4</v>
      </c>
      <c r="R249" s="12">
        <f t="shared" si="77"/>
        <v>6.5280457406306365</v>
      </c>
      <c r="S249">
        <f t="shared" si="78"/>
        <v>96</v>
      </c>
      <c r="T249">
        <f t="shared" si="79"/>
        <v>7</v>
      </c>
      <c r="U249" t="str">
        <f t="shared" si="80"/>
        <v>OCC</v>
      </c>
      <c r="V249">
        <v>2018</v>
      </c>
    </row>
    <row r="250" spans="2:22" x14ac:dyDescent="0.3">
      <c r="B250" s="13" t="s">
        <v>65</v>
      </c>
      <c r="C250" s="15">
        <f t="shared" si="92"/>
        <v>2020</v>
      </c>
      <c r="D250" s="13" t="s">
        <v>9</v>
      </c>
      <c r="E250" s="15">
        <f t="shared" si="93"/>
        <v>7.5444782549449876</v>
      </c>
      <c r="F250" s="13" t="s">
        <v>38</v>
      </c>
      <c r="G250" s="13" t="str">
        <f>VLOOKUP(F250,DC_key!A:D,4,FALSE)</f>
        <v>OCC</v>
      </c>
      <c r="H250" s="13">
        <f>VLOOKUP(G250,DC_key!D:E,2,FALSE)</f>
        <v>7</v>
      </c>
      <c r="I250" s="13">
        <f t="shared" si="96"/>
        <v>72</v>
      </c>
      <c r="L250" s="16">
        <f t="shared" si="75"/>
        <v>43863</v>
      </c>
      <c r="M250" t="s">
        <v>1</v>
      </c>
      <c r="N250">
        <v>1</v>
      </c>
      <c r="O250" t="s">
        <v>17</v>
      </c>
      <c r="P250">
        <v>1</v>
      </c>
      <c r="Q250" t="str">
        <f t="shared" si="76"/>
        <v>T-3</v>
      </c>
      <c r="R250" s="12">
        <f t="shared" si="77"/>
        <v>7.5444782549449876</v>
      </c>
      <c r="S250">
        <f t="shared" si="78"/>
        <v>72</v>
      </c>
      <c r="T250">
        <f t="shared" si="79"/>
        <v>7</v>
      </c>
      <c r="U250" t="str">
        <f t="shared" si="80"/>
        <v>OCC</v>
      </c>
      <c r="V250">
        <v>2018</v>
      </c>
    </row>
    <row r="251" spans="2:22" x14ac:dyDescent="0.3">
      <c r="B251" s="13" t="s">
        <v>65</v>
      </c>
      <c r="C251" s="15">
        <f t="shared" si="92"/>
        <v>2020</v>
      </c>
      <c r="D251" s="13" t="s">
        <v>10</v>
      </c>
      <c r="E251" s="15">
        <f t="shared" si="93"/>
        <v>9.6139336414229639</v>
      </c>
      <c r="F251" s="13" t="s">
        <v>38</v>
      </c>
      <c r="G251" s="13" t="str">
        <f>VLOOKUP(F251,DC_key!A:D,4,FALSE)</f>
        <v>OCC</v>
      </c>
      <c r="H251" s="13">
        <f>VLOOKUP(G251,DC_key!D:E,2,FALSE)</f>
        <v>7</v>
      </c>
      <c r="I251" s="13">
        <f t="shared" si="96"/>
        <v>48</v>
      </c>
      <c r="L251" s="16">
        <f t="shared" si="75"/>
        <v>43863</v>
      </c>
      <c r="M251" t="s">
        <v>1</v>
      </c>
      <c r="N251">
        <v>1</v>
      </c>
      <c r="O251" t="s">
        <v>17</v>
      </c>
      <c r="P251">
        <v>1</v>
      </c>
      <c r="Q251" t="str">
        <f t="shared" si="76"/>
        <v>T-2</v>
      </c>
      <c r="R251" s="12">
        <f t="shared" si="77"/>
        <v>9.6139336414229639</v>
      </c>
      <c r="S251">
        <f t="shared" si="78"/>
        <v>48</v>
      </c>
      <c r="T251">
        <f t="shared" si="79"/>
        <v>7</v>
      </c>
      <c r="U251" t="str">
        <f t="shared" si="80"/>
        <v>OCC</v>
      </c>
      <c r="V251">
        <v>2018</v>
      </c>
    </row>
    <row r="252" spans="2:22" x14ac:dyDescent="0.3">
      <c r="B252" s="13" t="s">
        <v>65</v>
      </c>
      <c r="C252" s="15">
        <f t="shared" si="92"/>
        <v>2020</v>
      </c>
      <c r="D252" s="13" t="s">
        <v>11</v>
      </c>
      <c r="E252" s="15">
        <f t="shared" si="93"/>
        <v>12.282674126878216</v>
      </c>
      <c r="F252" s="13" t="s">
        <v>38</v>
      </c>
      <c r="G252" s="13" t="str">
        <f>VLOOKUP(F252,DC_key!A:D,4,FALSE)</f>
        <v>OCC</v>
      </c>
      <c r="H252" s="13">
        <f>VLOOKUP(G252,DC_key!D:E,2,FALSE)</f>
        <v>7</v>
      </c>
      <c r="I252" s="13">
        <f t="shared" si="96"/>
        <v>24</v>
      </c>
      <c r="L252" s="16">
        <f t="shared" si="75"/>
        <v>43863</v>
      </c>
      <c r="M252" t="s">
        <v>1</v>
      </c>
      <c r="N252">
        <v>1</v>
      </c>
      <c r="O252" t="s">
        <v>17</v>
      </c>
      <c r="P252">
        <v>1</v>
      </c>
      <c r="Q252" t="str">
        <f t="shared" si="76"/>
        <v>T-1</v>
      </c>
      <c r="R252" s="12">
        <f t="shared" si="77"/>
        <v>12.282674126878216</v>
      </c>
      <c r="S252">
        <f t="shared" si="78"/>
        <v>24</v>
      </c>
      <c r="T252">
        <f t="shared" si="79"/>
        <v>7</v>
      </c>
      <c r="U252" t="str">
        <f t="shared" si="80"/>
        <v>OCC</v>
      </c>
      <c r="V252">
        <v>2018</v>
      </c>
    </row>
    <row r="253" spans="2:22" x14ac:dyDescent="0.3">
      <c r="B253" s="13" t="s">
        <v>65</v>
      </c>
      <c r="C253" s="15">
        <f t="shared" si="92"/>
        <v>2020</v>
      </c>
      <c r="D253" s="13" t="s">
        <v>42</v>
      </c>
      <c r="E253" s="15">
        <f t="shared" si="93"/>
        <v>12.547684214887482</v>
      </c>
      <c r="F253" s="13" t="s">
        <v>38</v>
      </c>
      <c r="G253" s="13" t="str">
        <f>VLOOKUP(F253,DC_key!A:D,4,FALSE)</f>
        <v>OCC</v>
      </c>
      <c r="H253" s="13">
        <f>VLOOKUP(G253,DC_key!D:E,2,FALSE)</f>
        <v>7</v>
      </c>
      <c r="I253" s="13">
        <v>0</v>
      </c>
      <c r="L253" s="16">
        <f t="shared" si="75"/>
        <v>43863</v>
      </c>
      <c r="M253" t="s">
        <v>1</v>
      </c>
      <c r="N253">
        <v>1</v>
      </c>
      <c r="O253" t="s">
        <v>17</v>
      </c>
      <c r="P253">
        <v>1</v>
      </c>
      <c r="Q253" t="str">
        <f t="shared" si="76"/>
        <v>T</v>
      </c>
      <c r="R253" s="12">
        <f t="shared" si="77"/>
        <v>12.547684214887482</v>
      </c>
      <c r="S253">
        <f t="shared" si="78"/>
        <v>0</v>
      </c>
      <c r="T253">
        <f t="shared" si="79"/>
        <v>7</v>
      </c>
      <c r="U253" t="str">
        <f t="shared" si="80"/>
        <v>OCC</v>
      </c>
      <c r="V253">
        <v>2018</v>
      </c>
    </row>
    <row r="254" spans="2:22" x14ac:dyDescent="0.3">
      <c r="B254" s="14" t="s">
        <v>54</v>
      </c>
      <c r="C254" s="14">
        <f>C170+1</f>
        <v>2021</v>
      </c>
      <c r="D254" s="14" t="s">
        <v>46</v>
      </c>
      <c r="E254" s="14">
        <f>E170*1.035</f>
        <v>4.4513522099944272</v>
      </c>
      <c r="F254" s="14" t="str">
        <f>LEFT(B254,3)</f>
        <v>CEO</v>
      </c>
      <c r="G254" s="14" t="str">
        <f>VLOOKUP(F254,DC_key!A:D,4,FALSE)</f>
        <v>TFC</v>
      </c>
      <c r="H254" s="14">
        <f>VLOOKUP(G254,DC_key!D:E,2,FALSE)</f>
        <v>2</v>
      </c>
      <c r="I254" s="14">
        <f>24*11</f>
        <v>264</v>
      </c>
      <c r="L254" s="16">
        <f t="shared" si="75"/>
        <v>44227</v>
      </c>
      <c r="M254" t="s">
        <v>1</v>
      </c>
      <c r="N254">
        <v>1</v>
      </c>
      <c r="O254" t="s">
        <v>17</v>
      </c>
      <c r="P254">
        <v>1</v>
      </c>
      <c r="Q254" t="str">
        <f t="shared" si="76"/>
        <v>T-11</v>
      </c>
      <c r="R254" s="12">
        <f t="shared" si="77"/>
        <v>4.4513522099944272</v>
      </c>
      <c r="S254">
        <f t="shared" si="78"/>
        <v>264</v>
      </c>
      <c r="T254">
        <f t="shared" si="79"/>
        <v>2</v>
      </c>
      <c r="U254" t="str">
        <f t="shared" si="80"/>
        <v>TFC</v>
      </c>
      <c r="V254">
        <v>2018</v>
      </c>
    </row>
    <row r="255" spans="2:22" x14ac:dyDescent="0.3">
      <c r="B255" s="13" t="s">
        <v>54</v>
      </c>
      <c r="C255" s="15">
        <f t="shared" ref="C255:C318" si="97">C171+1</f>
        <v>2021</v>
      </c>
      <c r="D255" s="13" t="s">
        <v>45</v>
      </c>
      <c r="E255" s="15">
        <f t="shared" ref="E255:E318" si="98">E171*1.035</f>
        <v>4.5116646175444055</v>
      </c>
      <c r="F255" s="13" t="str">
        <f t="shared" ref="F255:F318" si="99">LEFT(B255,3)</f>
        <v>CEO</v>
      </c>
      <c r="G255" s="13" t="str">
        <f>VLOOKUP(F255,DC_key!A:D,4,FALSE)</f>
        <v>TFC</v>
      </c>
      <c r="H255" s="13">
        <f>VLOOKUP(G255,DC_key!D:E,2,FALSE)</f>
        <v>2</v>
      </c>
      <c r="I255" s="13">
        <f>24*10</f>
        <v>240</v>
      </c>
      <c r="L255" s="16">
        <f t="shared" si="75"/>
        <v>44227</v>
      </c>
      <c r="M255" t="s">
        <v>1</v>
      </c>
      <c r="N255">
        <v>1</v>
      </c>
      <c r="O255" t="s">
        <v>17</v>
      </c>
      <c r="P255">
        <v>1</v>
      </c>
      <c r="Q255" t="str">
        <f t="shared" si="76"/>
        <v>T-10</v>
      </c>
      <c r="R255" s="12">
        <f t="shared" si="77"/>
        <v>4.5116646175444055</v>
      </c>
      <c r="S255">
        <f t="shared" si="78"/>
        <v>240</v>
      </c>
      <c r="T255">
        <f t="shared" si="79"/>
        <v>2</v>
      </c>
      <c r="U255" t="str">
        <f t="shared" si="80"/>
        <v>TFC</v>
      </c>
      <c r="V255">
        <v>2018</v>
      </c>
    </row>
    <row r="256" spans="2:22" x14ac:dyDescent="0.3">
      <c r="B256" s="13" t="s">
        <v>54</v>
      </c>
      <c r="C256" s="15">
        <f t="shared" si="97"/>
        <v>2021</v>
      </c>
      <c r="D256" s="13" t="s">
        <v>44</v>
      </c>
      <c r="E256" s="15">
        <f t="shared" si="98"/>
        <v>4.4582918646620664</v>
      </c>
      <c r="F256" s="13" t="str">
        <f t="shared" si="99"/>
        <v>CEO</v>
      </c>
      <c r="G256" s="13" t="str">
        <f>VLOOKUP(F256,DC_key!A:D,4,FALSE)</f>
        <v>TFC</v>
      </c>
      <c r="H256" s="13">
        <f>VLOOKUP(G256,DC_key!D:E,2,FALSE)</f>
        <v>2</v>
      </c>
      <c r="I256" s="13">
        <f>24*RIGHT(D256,1)</f>
        <v>216</v>
      </c>
      <c r="L256" s="16">
        <f t="shared" si="75"/>
        <v>44227</v>
      </c>
      <c r="M256" t="s">
        <v>1</v>
      </c>
      <c r="N256">
        <v>1</v>
      </c>
      <c r="O256" t="s">
        <v>17</v>
      </c>
      <c r="P256">
        <v>1</v>
      </c>
      <c r="Q256" t="str">
        <f t="shared" si="76"/>
        <v>T-9</v>
      </c>
      <c r="R256" s="12">
        <f t="shared" si="77"/>
        <v>4.4582918646620664</v>
      </c>
      <c r="S256">
        <f t="shared" si="78"/>
        <v>216</v>
      </c>
      <c r="T256">
        <f t="shared" si="79"/>
        <v>2</v>
      </c>
      <c r="U256" t="str">
        <f t="shared" si="80"/>
        <v>TFC</v>
      </c>
      <c r="V256">
        <v>2018</v>
      </c>
    </row>
    <row r="257" spans="2:22" x14ac:dyDescent="0.3">
      <c r="B257" s="13" t="s">
        <v>54</v>
      </c>
      <c r="C257" s="15">
        <f t="shared" si="97"/>
        <v>2021</v>
      </c>
      <c r="D257" s="13" t="s">
        <v>43</v>
      </c>
      <c r="E257" s="15">
        <f t="shared" si="98"/>
        <v>4.568741032787532</v>
      </c>
      <c r="F257" s="13" t="str">
        <f t="shared" si="99"/>
        <v>CEO</v>
      </c>
      <c r="G257" s="13" t="str">
        <f>VLOOKUP(F257,DC_key!A:D,4,FALSE)</f>
        <v>TFC</v>
      </c>
      <c r="H257" s="13">
        <f>VLOOKUP(G257,DC_key!D:E,2,FALSE)</f>
        <v>2</v>
      </c>
      <c r="I257" s="13">
        <f t="shared" ref="I257:I264" si="100">24*RIGHT(D257,1)</f>
        <v>192</v>
      </c>
      <c r="L257" s="16">
        <f t="shared" si="75"/>
        <v>44227</v>
      </c>
      <c r="M257" t="s">
        <v>1</v>
      </c>
      <c r="N257">
        <v>1</v>
      </c>
      <c r="O257" t="s">
        <v>17</v>
      </c>
      <c r="P257">
        <v>1</v>
      </c>
      <c r="Q257" t="str">
        <f t="shared" si="76"/>
        <v>T-8</v>
      </c>
      <c r="R257" s="12">
        <f t="shared" si="77"/>
        <v>4.568741032787532</v>
      </c>
      <c r="S257">
        <f t="shared" si="78"/>
        <v>192</v>
      </c>
      <c r="T257">
        <f t="shared" si="79"/>
        <v>2</v>
      </c>
      <c r="U257" t="str">
        <f t="shared" si="80"/>
        <v>TFC</v>
      </c>
      <c r="V257">
        <v>2018</v>
      </c>
    </row>
    <row r="258" spans="2:22" x14ac:dyDescent="0.3">
      <c r="B258" s="13" t="s">
        <v>54</v>
      </c>
      <c r="C258" s="15">
        <f t="shared" si="97"/>
        <v>2021</v>
      </c>
      <c r="D258" s="13" t="s">
        <v>5</v>
      </c>
      <c r="E258" s="15">
        <f t="shared" si="98"/>
        <v>4.7723739461047554</v>
      </c>
      <c r="F258" s="13" t="str">
        <f t="shared" si="99"/>
        <v>CEO</v>
      </c>
      <c r="G258" s="13" t="str">
        <f>VLOOKUP(F258,DC_key!A:D,4,FALSE)</f>
        <v>TFC</v>
      </c>
      <c r="H258" s="13">
        <f>VLOOKUP(G258,DC_key!D:E,2,FALSE)</f>
        <v>2</v>
      </c>
      <c r="I258" s="13">
        <f t="shared" si="100"/>
        <v>168</v>
      </c>
      <c r="L258" s="16">
        <f t="shared" si="75"/>
        <v>44227</v>
      </c>
      <c r="M258" t="s">
        <v>1</v>
      </c>
      <c r="N258">
        <v>1</v>
      </c>
      <c r="O258" t="s">
        <v>17</v>
      </c>
      <c r="P258">
        <v>1</v>
      </c>
      <c r="Q258" t="str">
        <f t="shared" si="76"/>
        <v>T-7</v>
      </c>
      <c r="R258" s="12">
        <f t="shared" si="77"/>
        <v>4.7723739461047554</v>
      </c>
      <c r="S258">
        <f t="shared" si="78"/>
        <v>168</v>
      </c>
      <c r="T258">
        <f t="shared" si="79"/>
        <v>2</v>
      </c>
      <c r="U258" t="str">
        <f t="shared" si="80"/>
        <v>TFC</v>
      </c>
      <c r="V258">
        <v>2018</v>
      </c>
    </row>
    <row r="259" spans="2:22" x14ac:dyDescent="0.3">
      <c r="B259" s="13" t="s">
        <v>54</v>
      </c>
      <c r="C259" s="15">
        <f t="shared" si="97"/>
        <v>2021</v>
      </c>
      <c r="D259" s="13" t="s">
        <v>6</v>
      </c>
      <c r="E259" s="15">
        <f t="shared" si="98"/>
        <v>5.4901046406703378</v>
      </c>
      <c r="F259" s="13" t="str">
        <f t="shared" si="99"/>
        <v>CEO</v>
      </c>
      <c r="G259" s="13" t="str">
        <f>VLOOKUP(F259,DC_key!A:D,4,FALSE)</f>
        <v>TFC</v>
      </c>
      <c r="H259" s="13">
        <f>VLOOKUP(G259,DC_key!D:E,2,FALSE)</f>
        <v>2</v>
      </c>
      <c r="I259" s="13">
        <f t="shared" si="100"/>
        <v>144</v>
      </c>
      <c r="L259" s="16">
        <f t="shared" ref="L259:L322" si="101">VLOOKUP(C259,Z:AA,2,FALSE)</f>
        <v>44227</v>
      </c>
      <c r="M259" t="s">
        <v>1</v>
      </c>
      <c r="N259">
        <v>1</v>
      </c>
      <c r="O259" t="s">
        <v>17</v>
      </c>
      <c r="P259">
        <v>1</v>
      </c>
      <c r="Q259" t="str">
        <f t="shared" ref="Q259:Q322" si="102">D259</f>
        <v>T-6</v>
      </c>
      <c r="R259" s="12">
        <f t="shared" ref="R259:R322" si="103">E259</f>
        <v>5.4901046406703378</v>
      </c>
      <c r="S259">
        <f t="shared" ref="S259:S322" si="104">I259</f>
        <v>144</v>
      </c>
      <c r="T259">
        <f t="shared" ref="T259:T322" si="105">H259</f>
        <v>2</v>
      </c>
      <c r="U259" t="str">
        <f t="shared" ref="U259:U322" si="106">G259</f>
        <v>TFC</v>
      </c>
      <c r="V259">
        <v>2018</v>
      </c>
    </row>
    <row r="260" spans="2:22" x14ac:dyDescent="0.3">
      <c r="B260" s="13" t="s">
        <v>54</v>
      </c>
      <c r="C260" s="15">
        <f t="shared" si="97"/>
        <v>2021</v>
      </c>
      <c r="D260" s="13" t="s">
        <v>7</v>
      </c>
      <c r="E260" s="15">
        <f t="shared" si="98"/>
        <v>5.8344771881959003</v>
      </c>
      <c r="F260" s="13" t="str">
        <f t="shared" si="99"/>
        <v>CEO</v>
      </c>
      <c r="G260" s="13" t="str">
        <f>VLOOKUP(F260,DC_key!A:D,4,FALSE)</f>
        <v>TFC</v>
      </c>
      <c r="H260" s="13">
        <f>VLOOKUP(G260,DC_key!D:E,2,FALSE)</f>
        <v>2</v>
      </c>
      <c r="I260" s="13">
        <f t="shared" si="100"/>
        <v>120</v>
      </c>
      <c r="L260" s="16">
        <f t="shared" si="101"/>
        <v>44227</v>
      </c>
      <c r="M260" t="s">
        <v>1</v>
      </c>
      <c r="N260">
        <v>1</v>
      </c>
      <c r="O260" t="s">
        <v>17</v>
      </c>
      <c r="P260">
        <v>1</v>
      </c>
      <c r="Q260" t="str">
        <f t="shared" si="102"/>
        <v>T-5</v>
      </c>
      <c r="R260" s="12">
        <f t="shared" si="103"/>
        <v>5.8344771881959003</v>
      </c>
      <c r="S260">
        <f t="shared" si="104"/>
        <v>120</v>
      </c>
      <c r="T260">
        <f t="shared" si="105"/>
        <v>2</v>
      </c>
      <c r="U260" t="str">
        <f t="shared" si="106"/>
        <v>TFC</v>
      </c>
      <c r="V260">
        <v>2018</v>
      </c>
    </row>
    <row r="261" spans="2:22" x14ac:dyDescent="0.3">
      <c r="B261" s="13" t="s">
        <v>54</v>
      </c>
      <c r="C261" s="15">
        <f t="shared" si="97"/>
        <v>2021</v>
      </c>
      <c r="D261" s="13" t="s">
        <v>8</v>
      </c>
      <c r="E261" s="15">
        <f t="shared" si="98"/>
        <v>5.8447404445747262</v>
      </c>
      <c r="F261" s="13" t="str">
        <f t="shared" si="99"/>
        <v>CEO</v>
      </c>
      <c r="G261" s="13" t="str">
        <f>VLOOKUP(F261,DC_key!A:D,4,FALSE)</f>
        <v>TFC</v>
      </c>
      <c r="H261" s="13">
        <f>VLOOKUP(G261,DC_key!D:E,2,FALSE)</f>
        <v>2</v>
      </c>
      <c r="I261" s="13">
        <f t="shared" si="100"/>
        <v>96</v>
      </c>
      <c r="L261" s="16">
        <f t="shared" si="101"/>
        <v>44227</v>
      </c>
      <c r="M261" t="s">
        <v>1</v>
      </c>
      <c r="N261">
        <v>1</v>
      </c>
      <c r="O261" t="s">
        <v>17</v>
      </c>
      <c r="P261">
        <v>1</v>
      </c>
      <c r="Q261" t="str">
        <f t="shared" si="102"/>
        <v>T-4</v>
      </c>
      <c r="R261" s="12">
        <f t="shared" si="103"/>
        <v>5.8447404445747262</v>
      </c>
      <c r="S261">
        <f t="shared" si="104"/>
        <v>96</v>
      </c>
      <c r="T261">
        <f t="shared" si="105"/>
        <v>2</v>
      </c>
      <c r="U261" t="str">
        <f t="shared" si="106"/>
        <v>TFC</v>
      </c>
      <c r="V261">
        <v>2018</v>
      </c>
    </row>
    <row r="262" spans="2:22" x14ac:dyDescent="0.3">
      <c r="B262" s="13" t="s">
        <v>54</v>
      </c>
      <c r="C262" s="15">
        <f t="shared" si="97"/>
        <v>2021</v>
      </c>
      <c r="D262" s="13" t="s">
        <v>9</v>
      </c>
      <c r="E262" s="15">
        <f t="shared" si="98"/>
        <v>7.1375241550322732</v>
      </c>
      <c r="F262" s="13" t="str">
        <f t="shared" si="99"/>
        <v>CEO</v>
      </c>
      <c r="G262" s="13" t="str">
        <f>VLOOKUP(F262,DC_key!A:D,4,FALSE)</f>
        <v>TFC</v>
      </c>
      <c r="H262" s="13">
        <f>VLOOKUP(G262,DC_key!D:E,2,FALSE)</f>
        <v>2</v>
      </c>
      <c r="I262" s="13">
        <f t="shared" si="100"/>
        <v>72</v>
      </c>
      <c r="L262" s="16">
        <f t="shared" si="101"/>
        <v>44227</v>
      </c>
      <c r="M262" t="s">
        <v>1</v>
      </c>
      <c r="N262">
        <v>1</v>
      </c>
      <c r="O262" t="s">
        <v>17</v>
      </c>
      <c r="P262">
        <v>1</v>
      </c>
      <c r="Q262" t="str">
        <f t="shared" si="102"/>
        <v>T-3</v>
      </c>
      <c r="R262" s="12">
        <f t="shared" si="103"/>
        <v>7.1375241550322732</v>
      </c>
      <c r="S262">
        <f t="shared" si="104"/>
        <v>72</v>
      </c>
      <c r="T262">
        <f t="shared" si="105"/>
        <v>2</v>
      </c>
      <c r="U262" t="str">
        <f t="shared" si="106"/>
        <v>TFC</v>
      </c>
      <c r="V262">
        <v>2018</v>
      </c>
    </row>
    <row r="263" spans="2:22" x14ac:dyDescent="0.3">
      <c r="B263" s="13" t="s">
        <v>54</v>
      </c>
      <c r="C263" s="15">
        <f t="shared" si="97"/>
        <v>2021</v>
      </c>
      <c r="D263" s="13" t="s">
        <v>10</v>
      </c>
      <c r="E263" s="15">
        <f t="shared" si="98"/>
        <v>10.760768495165959</v>
      </c>
      <c r="F263" s="13" t="str">
        <f t="shared" si="99"/>
        <v>CEO</v>
      </c>
      <c r="G263" s="13" t="str">
        <f>VLOOKUP(F263,DC_key!A:D,4,FALSE)</f>
        <v>TFC</v>
      </c>
      <c r="H263" s="13">
        <f>VLOOKUP(G263,DC_key!D:E,2,FALSE)</f>
        <v>2</v>
      </c>
      <c r="I263" s="13">
        <f t="shared" si="100"/>
        <v>48</v>
      </c>
      <c r="L263" s="16">
        <f t="shared" si="101"/>
        <v>44227</v>
      </c>
      <c r="M263" t="s">
        <v>1</v>
      </c>
      <c r="N263">
        <v>1</v>
      </c>
      <c r="O263" t="s">
        <v>17</v>
      </c>
      <c r="P263">
        <v>1</v>
      </c>
      <c r="Q263" t="str">
        <f t="shared" si="102"/>
        <v>T-2</v>
      </c>
      <c r="R263" s="12">
        <f t="shared" si="103"/>
        <v>10.760768495165959</v>
      </c>
      <c r="S263">
        <f t="shared" si="104"/>
        <v>48</v>
      </c>
      <c r="T263">
        <f t="shared" si="105"/>
        <v>2</v>
      </c>
      <c r="U263" t="str">
        <f t="shared" si="106"/>
        <v>TFC</v>
      </c>
      <c r="V263">
        <v>2018</v>
      </c>
    </row>
    <row r="264" spans="2:22" x14ac:dyDescent="0.3">
      <c r="B264" s="13" t="s">
        <v>54</v>
      </c>
      <c r="C264" s="15">
        <f t="shared" si="97"/>
        <v>2021</v>
      </c>
      <c r="D264" s="13" t="s">
        <v>11</v>
      </c>
      <c r="E264" s="15">
        <f t="shared" si="98"/>
        <v>13.967203685116642</v>
      </c>
      <c r="F264" s="13" t="str">
        <f t="shared" si="99"/>
        <v>CEO</v>
      </c>
      <c r="G264" s="13" t="str">
        <f>VLOOKUP(F264,DC_key!A:D,4,FALSE)</f>
        <v>TFC</v>
      </c>
      <c r="H264" s="13">
        <f>VLOOKUP(G264,DC_key!D:E,2,FALSE)</f>
        <v>2</v>
      </c>
      <c r="I264" s="13">
        <f t="shared" si="100"/>
        <v>24</v>
      </c>
      <c r="L264" s="16">
        <f t="shared" si="101"/>
        <v>44227</v>
      </c>
      <c r="M264" t="s">
        <v>1</v>
      </c>
      <c r="N264">
        <v>1</v>
      </c>
      <c r="O264" t="s">
        <v>17</v>
      </c>
      <c r="P264">
        <v>1</v>
      </c>
      <c r="Q264" t="str">
        <f t="shared" si="102"/>
        <v>T-1</v>
      </c>
      <c r="R264" s="12">
        <f t="shared" si="103"/>
        <v>13.967203685116642</v>
      </c>
      <c r="S264">
        <f t="shared" si="104"/>
        <v>24</v>
      </c>
      <c r="T264">
        <f t="shared" si="105"/>
        <v>2</v>
      </c>
      <c r="U264" t="str">
        <f t="shared" si="106"/>
        <v>TFC</v>
      </c>
      <c r="V264">
        <v>2018</v>
      </c>
    </row>
    <row r="265" spans="2:22" x14ac:dyDescent="0.3">
      <c r="B265" s="13" t="s">
        <v>54</v>
      </c>
      <c r="C265" s="15">
        <f t="shared" si="97"/>
        <v>2021</v>
      </c>
      <c r="D265" s="13" t="s">
        <v>42</v>
      </c>
      <c r="E265" s="15">
        <f t="shared" si="98"/>
        <v>13.967203685116642</v>
      </c>
      <c r="F265" s="13" t="str">
        <f t="shared" si="99"/>
        <v>CEO</v>
      </c>
      <c r="G265" s="13" t="str">
        <f>VLOOKUP(F265,DC_key!A:D,4,FALSE)</f>
        <v>TFC</v>
      </c>
      <c r="H265" s="13">
        <f>VLOOKUP(G265,DC_key!D:E,2,FALSE)</f>
        <v>2</v>
      </c>
      <c r="I265" s="13">
        <v>0</v>
      </c>
      <c r="L265" s="16">
        <f t="shared" si="101"/>
        <v>44227</v>
      </c>
      <c r="M265" t="s">
        <v>1</v>
      </c>
      <c r="N265">
        <v>1</v>
      </c>
      <c r="O265" t="s">
        <v>17</v>
      </c>
      <c r="P265">
        <v>1</v>
      </c>
      <c r="Q265" t="str">
        <f t="shared" si="102"/>
        <v>T</v>
      </c>
      <c r="R265" s="12">
        <f t="shared" si="103"/>
        <v>13.967203685116642</v>
      </c>
      <c r="S265">
        <f t="shared" si="104"/>
        <v>0</v>
      </c>
      <c r="T265">
        <f t="shared" si="105"/>
        <v>2</v>
      </c>
      <c r="U265" t="str">
        <f t="shared" si="106"/>
        <v>TFC</v>
      </c>
      <c r="V265">
        <v>2018</v>
      </c>
    </row>
    <row r="266" spans="2:22" x14ac:dyDescent="0.3">
      <c r="B266" s="13" t="s">
        <v>55</v>
      </c>
      <c r="C266" s="15">
        <f t="shared" si="97"/>
        <v>2021</v>
      </c>
      <c r="D266" s="13" t="s">
        <v>46</v>
      </c>
      <c r="E266" s="15">
        <f t="shared" si="98"/>
        <v>4.0615738044067413</v>
      </c>
      <c r="F266" s="13" t="str">
        <f t="shared" si="99"/>
        <v>EAO</v>
      </c>
      <c r="G266" s="13" t="str">
        <f>VLOOKUP(F266,DC_key!A:D,4,FALSE)</f>
        <v>EAO</v>
      </c>
      <c r="H266" s="13">
        <f>VLOOKUP(G266,DC_key!D:E,2,FALSE)</f>
        <v>4</v>
      </c>
      <c r="I266" s="13">
        <f t="shared" ref="I266:I297" si="107">24*11</f>
        <v>264</v>
      </c>
      <c r="L266" s="16">
        <f t="shared" si="101"/>
        <v>44227</v>
      </c>
      <c r="M266" t="s">
        <v>1</v>
      </c>
      <c r="N266">
        <v>1</v>
      </c>
      <c r="O266" t="s">
        <v>17</v>
      </c>
      <c r="P266">
        <v>1</v>
      </c>
      <c r="Q266" t="str">
        <f t="shared" si="102"/>
        <v>T-11</v>
      </c>
      <c r="R266" s="12">
        <f t="shared" si="103"/>
        <v>4.0615738044067413</v>
      </c>
      <c r="S266">
        <f t="shared" si="104"/>
        <v>264</v>
      </c>
      <c r="T266">
        <f t="shared" si="105"/>
        <v>4</v>
      </c>
      <c r="U266" t="str">
        <f t="shared" si="106"/>
        <v>EAO</v>
      </c>
      <c r="V266">
        <v>2018</v>
      </c>
    </row>
    <row r="267" spans="2:22" x14ac:dyDescent="0.3">
      <c r="B267" s="13" t="s">
        <v>55</v>
      </c>
      <c r="C267" s="15">
        <f t="shared" si="97"/>
        <v>2021</v>
      </c>
      <c r="D267" s="13" t="s">
        <v>45</v>
      </c>
      <c r="E267" s="15">
        <f t="shared" si="98"/>
        <v>4.2390989887358117</v>
      </c>
      <c r="F267" s="13" t="str">
        <f t="shared" si="99"/>
        <v>EAO</v>
      </c>
      <c r="G267" s="13" t="str">
        <f>VLOOKUP(F267,DC_key!A:D,4,FALSE)</f>
        <v>EAO</v>
      </c>
      <c r="H267" s="13">
        <f>VLOOKUP(G267,DC_key!D:E,2,FALSE)</f>
        <v>4</v>
      </c>
      <c r="I267" s="13">
        <f t="shared" ref="I267:I298" si="108">24*10</f>
        <v>240</v>
      </c>
      <c r="L267" s="16">
        <f t="shared" si="101"/>
        <v>44227</v>
      </c>
      <c r="M267" t="s">
        <v>1</v>
      </c>
      <c r="N267">
        <v>1</v>
      </c>
      <c r="O267" t="s">
        <v>17</v>
      </c>
      <c r="P267">
        <v>1</v>
      </c>
      <c r="Q267" t="str">
        <f t="shared" si="102"/>
        <v>T-10</v>
      </c>
      <c r="R267" s="12">
        <f t="shared" si="103"/>
        <v>4.2390989887358117</v>
      </c>
      <c r="S267">
        <f t="shared" si="104"/>
        <v>240</v>
      </c>
      <c r="T267">
        <f t="shared" si="105"/>
        <v>4</v>
      </c>
      <c r="U267" t="str">
        <f t="shared" si="106"/>
        <v>EAO</v>
      </c>
      <c r="V267">
        <v>2018</v>
      </c>
    </row>
    <row r="268" spans="2:22" x14ac:dyDescent="0.3">
      <c r="B268" s="13" t="s">
        <v>55</v>
      </c>
      <c r="C268" s="15">
        <f t="shared" si="97"/>
        <v>2021</v>
      </c>
      <c r="D268" s="13" t="s">
        <v>44</v>
      </c>
      <c r="E268" s="15">
        <f t="shared" si="98"/>
        <v>4.3125788734130648</v>
      </c>
      <c r="F268" s="13" t="str">
        <f t="shared" si="99"/>
        <v>EAO</v>
      </c>
      <c r="G268" s="13" t="str">
        <f>VLOOKUP(F268,DC_key!A:D,4,FALSE)</f>
        <v>EAO</v>
      </c>
      <c r="H268" s="13">
        <f>VLOOKUP(G268,DC_key!D:E,2,FALSE)</f>
        <v>4</v>
      </c>
      <c r="I268" s="13">
        <f t="shared" ref="I268:I331" si="109">24*RIGHT(D268,1)</f>
        <v>216</v>
      </c>
      <c r="L268" s="16">
        <f t="shared" si="101"/>
        <v>44227</v>
      </c>
      <c r="M268" t="s">
        <v>1</v>
      </c>
      <c r="N268">
        <v>1</v>
      </c>
      <c r="O268" t="s">
        <v>17</v>
      </c>
      <c r="P268">
        <v>1</v>
      </c>
      <c r="Q268" t="str">
        <f t="shared" si="102"/>
        <v>T-9</v>
      </c>
      <c r="R268" s="12">
        <f t="shared" si="103"/>
        <v>4.3125788734130648</v>
      </c>
      <c r="S268">
        <f t="shared" si="104"/>
        <v>216</v>
      </c>
      <c r="T268">
        <f t="shared" si="105"/>
        <v>4</v>
      </c>
      <c r="U268" t="str">
        <f t="shared" si="106"/>
        <v>EAO</v>
      </c>
      <c r="V268">
        <v>2018</v>
      </c>
    </row>
    <row r="269" spans="2:22" x14ac:dyDescent="0.3">
      <c r="B269" s="13" t="s">
        <v>55</v>
      </c>
      <c r="C269" s="15">
        <f t="shared" si="97"/>
        <v>2021</v>
      </c>
      <c r="D269" s="13" t="s">
        <v>43</v>
      </c>
      <c r="E269" s="15">
        <f t="shared" si="98"/>
        <v>4.2040356398683763</v>
      </c>
      <c r="F269" s="13" t="str">
        <f t="shared" si="99"/>
        <v>EAO</v>
      </c>
      <c r="G269" s="13" t="str">
        <f>VLOOKUP(F269,DC_key!A:D,4,FALSE)</f>
        <v>EAO</v>
      </c>
      <c r="H269" s="13">
        <f>VLOOKUP(G269,DC_key!D:E,2,FALSE)</f>
        <v>4</v>
      </c>
      <c r="I269" s="13">
        <f t="shared" si="109"/>
        <v>192</v>
      </c>
      <c r="L269" s="16">
        <f t="shared" si="101"/>
        <v>44227</v>
      </c>
      <c r="M269" t="s">
        <v>1</v>
      </c>
      <c r="N269">
        <v>1</v>
      </c>
      <c r="O269" t="s">
        <v>17</v>
      </c>
      <c r="P269">
        <v>1</v>
      </c>
      <c r="Q269" t="str">
        <f t="shared" si="102"/>
        <v>T-8</v>
      </c>
      <c r="R269" s="12">
        <f t="shared" si="103"/>
        <v>4.2040356398683763</v>
      </c>
      <c r="S269">
        <f t="shared" si="104"/>
        <v>192</v>
      </c>
      <c r="T269">
        <f t="shared" si="105"/>
        <v>4</v>
      </c>
      <c r="U269" t="str">
        <f t="shared" si="106"/>
        <v>EAO</v>
      </c>
      <c r="V269">
        <v>2018</v>
      </c>
    </row>
    <row r="270" spans="2:22" x14ac:dyDescent="0.3">
      <c r="B270" s="13" t="s">
        <v>55</v>
      </c>
      <c r="C270" s="15">
        <f t="shared" si="97"/>
        <v>2021</v>
      </c>
      <c r="D270" s="13" t="s">
        <v>5</v>
      </c>
      <c r="E270" s="15">
        <f t="shared" si="98"/>
        <v>4.3290638553974947</v>
      </c>
      <c r="F270" s="13" t="str">
        <f t="shared" si="99"/>
        <v>EAO</v>
      </c>
      <c r="G270" s="13" t="str">
        <f>VLOOKUP(F270,DC_key!A:D,4,FALSE)</f>
        <v>EAO</v>
      </c>
      <c r="H270" s="13">
        <f>VLOOKUP(G270,DC_key!D:E,2,FALSE)</f>
        <v>4</v>
      </c>
      <c r="I270" s="13">
        <f t="shared" si="109"/>
        <v>168</v>
      </c>
      <c r="L270" s="16">
        <f t="shared" si="101"/>
        <v>44227</v>
      </c>
      <c r="M270" t="s">
        <v>1</v>
      </c>
      <c r="N270">
        <v>1</v>
      </c>
      <c r="O270" t="s">
        <v>17</v>
      </c>
      <c r="P270">
        <v>1</v>
      </c>
      <c r="Q270" t="str">
        <f t="shared" si="102"/>
        <v>T-7</v>
      </c>
      <c r="R270" s="12">
        <f t="shared" si="103"/>
        <v>4.3290638553974947</v>
      </c>
      <c r="S270">
        <f t="shared" si="104"/>
        <v>168</v>
      </c>
      <c r="T270">
        <f t="shared" si="105"/>
        <v>4</v>
      </c>
      <c r="U270" t="str">
        <f t="shared" si="106"/>
        <v>EAO</v>
      </c>
      <c r="V270">
        <v>2018</v>
      </c>
    </row>
    <row r="271" spans="2:22" x14ac:dyDescent="0.3">
      <c r="B271" s="13" t="s">
        <v>55</v>
      </c>
      <c r="C271" s="15">
        <f t="shared" si="97"/>
        <v>2021</v>
      </c>
      <c r="D271" s="13" t="s">
        <v>6</v>
      </c>
      <c r="E271" s="15">
        <f t="shared" si="98"/>
        <v>4.8888763886651336</v>
      </c>
      <c r="F271" s="13" t="str">
        <f t="shared" si="99"/>
        <v>EAO</v>
      </c>
      <c r="G271" s="13" t="str">
        <f>VLOOKUP(F271,DC_key!A:D,4,FALSE)</f>
        <v>EAO</v>
      </c>
      <c r="H271" s="13">
        <f>VLOOKUP(G271,DC_key!D:E,2,FALSE)</f>
        <v>4</v>
      </c>
      <c r="I271" s="13">
        <f t="shared" si="109"/>
        <v>144</v>
      </c>
      <c r="L271" s="16">
        <f t="shared" si="101"/>
        <v>44227</v>
      </c>
      <c r="M271" t="s">
        <v>1</v>
      </c>
      <c r="N271">
        <v>1</v>
      </c>
      <c r="O271" t="s">
        <v>17</v>
      </c>
      <c r="P271">
        <v>1</v>
      </c>
      <c r="Q271" t="str">
        <f t="shared" si="102"/>
        <v>T-6</v>
      </c>
      <c r="R271" s="12">
        <f t="shared" si="103"/>
        <v>4.8888763886651336</v>
      </c>
      <c r="S271">
        <f t="shared" si="104"/>
        <v>144</v>
      </c>
      <c r="T271">
        <f t="shared" si="105"/>
        <v>4</v>
      </c>
      <c r="U271" t="str">
        <f t="shared" si="106"/>
        <v>EAO</v>
      </c>
      <c r="V271">
        <v>2018</v>
      </c>
    </row>
    <row r="272" spans="2:22" x14ac:dyDescent="0.3">
      <c r="B272" s="13" t="s">
        <v>55</v>
      </c>
      <c r="C272" s="15">
        <f t="shared" si="97"/>
        <v>2021</v>
      </c>
      <c r="D272" s="13" t="s">
        <v>7</v>
      </c>
      <c r="E272" s="15">
        <f t="shared" si="98"/>
        <v>5.8993959496262418</v>
      </c>
      <c r="F272" s="13" t="str">
        <f t="shared" si="99"/>
        <v>EAO</v>
      </c>
      <c r="G272" s="13" t="str">
        <f>VLOOKUP(F272,DC_key!A:D,4,FALSE)</f>
        <v>EAO</v>
      </c>
      <c r="H272" s="13">
        <f>VLOOKUP(G272,DC_key!D:E,2,FALSE)</f>
        <v>4</v>
      </c>
      <c r="I272" s="13">
        <f t="shared" si="109"/>
        <v>120</v>
      </c>
      <c r="L272" s="16">
        <f t="shared" si="101"/>
        <v>44227</v>
      </c>
      <c r="M272" t="s">
        <v>1</v>
      </c>
      <c r="N272">
        <v>1</v>
      </c>
      <c r="O272" t="s">
        <v>17</v>
      </c>
      <c r="P272">
        <v>1</v>
      </c>
      <c r="Q272" t="str">
        <f t="shared" si="102"/>
        <v>T-5</v>
      </c>
      <c r="R272" s="12">
        <f t="shared" si="103"/>
        <v>5.8993959496262418</v>
      </c>
      <c r="S272">
        <f t="shared" si="104"/>
        <v>120</v>
      </c>
      <c r="T272">
        <f t="shared" si="105"/>
        <v>4</v>
      </c>
      <c r="U272" t="str">
        <f t="shared" si="106"/>
        <v>EAO</v>
      </c>
      <c r="V272">
        <v>2018</v>
      </c>
    </row>
    <row r="273" spans="2:22" x14ac:dyDescent="0.3">
      <c r="B273" s="13" t="s">
        <v>55</v>
      </c>
      <c r="C273" s="15">
        <f t="shared" si="97"/>
        <v>2021</v>
      </c>
      <c r="D273" s="13" t="s">
        <v>8</v>
      </c>
      <c r="E273" s="15">
        <f t="shared" si="98"/>
        <v>7.2416833017324125</v>
      </c>
      <c r="F273" s="13" t="str">
        <f t="shared" si="99"/>
        <v>EAO</v>
      </c>
      <c r="G273" s="13" t="str">
        <f>VLOOKUP(F273,DC_key!A:D,4,FALSE)</f>
        <v>EAO</v>
      </c>
      <c r="H273" s="13">
        <f>VLOOKUP(G273,DC_key!D:E,2,FALSE)</f>
        <v>4</v>
      </c>
      <c r="I273" s="13">
        <f t="shared" si="109"/>
        <v>96</v>
      </c>
      <c r="L273" s="16">
        <f t="shared" si="101"/>
        <v>44227</v>
      </c>
      <c r="M273" t="s">
        <v>1</v>
      </c>
      <c r="N273">
        <v>1</v>
      </c>
      <c r="O273" t="s">
        <v>17</v>
      </c>
      <c r="P273">
        <v>1</v>
      </c>
      <c r="Q273" t="str">
        <f t="shared" si="102"/>
        <v>T-4</v>
      </c>
      <c r="R273" s="12">
        <f t="shared" si="103"/>
        <v>7.2416833017324125</v>
      </c>
      <c r="S273">
        <f t="shared" si="104"/>
        <v>96</v>
      </c>
      <c r="T273">
        <f t="shared" si="105"/>
        <v>4</v>
      </c>
      <c r="U273" t="str">
        <f t="shared" si="106"/>
        <v>EAO</v>
      </c>
      <c r="V273">
        <v>2018</v>
      </c>
    </row>
    <row r="274" spans="2:22" x14ac:dyDescent="0.3">
      <c r="B274" s="13" t="s">
        <v>55</v>
      </c>
      <c r="C274" s="15">
        <f t="shared" si="97"/>
        <v>2021</v>
      </c>
      <c r="D274" s="13" t="s">
        <v>9</v>
      </c>
      <c r="E274" s="15">
        <f t="shared" si="98"/>
        <v>8.3749454336265092</v>
      </c>
      <c r="F274" s="13" t="str">
        <f t="shared" si="99"/>
        <v>EAO</v>
      </c>
      <c r="G274" s="13" t="str">
        <f>VLOOKUP(F274,DC_key!A:D,4,FALSE)</f>
        <v>EAO</v>
      </c>
      <c r="H274" s="13">
        <f>VLOOKUP(G274,DC_key!D:E,2,FALSE)</f>
        <v>4</v>
      </c>
      <c r="I274" s="13">
        <f t="shared" si="109"/>
        <v>72</v>
      </c>
      <c r="L274" s="16">
        <f t="shared" si="101"/>
        <v>44227</v>
      </c>
      <c r="M274" t="s">
        <v>1</v>
      </c>
      <c r="N274">
        <v>1</v>
      </c>
      <c r="O274" t="s">
        <v>17</v>
      </c>
      <c r="P274">
        <v>1</v>
      </c>
      <c r="Q274" t="str">
        <f t="shared" si="102"/>
        <v>T-3</v>
      </c>
      <c r="R274" s="12">
        <f t="shared" si="103"/>
        <v>8.3749454336265092</v>
      </c>
      <c r="S274">
        <f t="shared" si="104"/>
        <v>72</v>
      </c>
      <c r="T274">
        <f t="shared" si="105"/>
        <v>4</v>
      </c>
      <c r="U274" t="str">
        <f t="shared" si="106"/>
        <v>EAO</v>
      </c>
      <c r="V274">
        <v>2018</v>
      </c>
    </row>
    <row r="275" spans="2:22" x14ac:dyDescent="0.3">
      <c r="B275" s="13" t="s">
        <v>55</v>
      </c>
      <c r="C275" s="15">
        <f t="shared" si="97"/>
        <v>2021</v>
      </c>
      <c r="D275" s="13" t="s">
        <v>10</v>
      </c>
      <c r="E275" s="15">
        <f t="shared" si="98"/>
        <v>10.560025641225149</v>
      </c>
      <c r="F275" s="13" t="str">
        <f t="shared" si="99"/>
        <v>EAO</v>
      </c>
      <c r="G275" s="13" t="str">
        <f>VLOOKUP(F275,DC_key!A:D,4,FALSE)</f>
        <v>EAO</v>
      </c>
      <c r="H275" s="13">
        <f>VLOOKUP(G275,DC_key!D:E,2,FALSE)</f>
        <v>4</v>
      </c>
      <c r="I275" s="13">
        <f t="shared" si="109"/>
        <v>48</v>
      </c>
      <c r="L275" s="16">
        <f t="shared" si="101"/>
        <v>44227</v>
      </c>
      <c r="M275" t="s">
        <v>1</v>
      </c>
      <c r="N275">
        <v>1</v>
      </c>
      <c r="O275" t="s">
        <v>17</v>
      </c>
      <c r="P275">
        <v>1</v>
      </c>
      <c r="Q275" t="str">
        <f t="shared" si="102"/>
        <v>T-2</v>
      </c>
      <c r="R275" s="12">
        <f t="shared" si="103"/>
        <v>10.560025641225149</v>
      </c>
      <c r="S275">
        <f t="shared" si="104"/>
        <v>48</v>
      </c>
      <c r="T275">
        <f t="shared" si="105"/>
        <v>4</v>
      </c>
      <c r="U275" t="str">
        <f t="shared" si="106"/>
        <v>EAO</v>
      </c>
      <c r="V275">
        <v>2018</v>
      </c>
    </row>
    <row r="276" spans="2:22" x14ac:dyDescent="0.3">
      <c r="B276" s="13" t="s">
        <v>55</v>
      </c>
      <c r="C276" s="15">
        <f t="shared" si="97"/>
        <v>2021</v>
      </c>
      <c r="D276" s="13" t="s">
        <v>11</v>
      </c>
      <c r="E276" s="15">
        <f t="shared" si="98"/>
        <v>12.430238632297694</v>
      </c>
      <c r="F276" s="13" t="str">
        <f t="shared" si="99"/>
        <v>EAO</v>
      </c>
      <c r="G276" s="13" t="str">
        <f>VLOOKUP(F276,DC_key!A:D,4,FALSE)</f>
        <v>EAO</v>
      </c>
      <c r="H276" s="13">
        <f>VLOOKUP(G276,DC_key!D:E,2,FALSE)</f>
        <v>4</v>
      </c>
      <c r="I276" s="13">
        <f t="shared" si="109"/>
        <v>24</v>
      </c>
      <c r="L276" s="16">
        <f t="shared" si="101"/>
        <v>44227</v>
      </c>
      <c r="M276" t="s">
        <v>1</v>
      </c>
      <c r="N276">
        <v>1</v>
      </c>
      <c r="O276" t="s">
        <v>17</v>
      </c>
      <c r="P276">
        <v>1</v>
      </c>
      <c r="Q276" t="str">
        <f t="shared" si="102"/>
        <v>T-1</v>
      </c>
      <c r="R276" s="12">
        <f t="shared" si="103"/>
        <v>12.430238632297694</v>
      </c>
      <c r="S276">
        <f t="shared" si="104"/>
        <v>24</v>
      </c>
      <c r="T276">
        <f t="shared" si="105"/>
        <v>4</v>
      </c>
      <c r="U276" t="str">
        <f t="shared" si="106"/>
        <v>EAO</v>
      </c>
      <c r="V276">
        <v>2018</v>
      </c>
    </row>
    <row r="277" spans="2:22" x14ac:dyDescent="0.3">
      <c r="B277" s="13" t="s">
        <v>55</v>
      </c>
      <c r="C277" s="15">
        <f t="shared" si="97"/>
        <v>2021</v>
      </c>
      <c r="D277" s="13" t="s">
        <v>42</v>
      </c>
      <c r="E277" s="15">
        <f t="shared" si="98"/>
        <v>13.217159792205356</v>
      </c>
      <c r="F277" s="13" t="str">
        <f t="shared" si="99"/>
        <v>EAO</v>
      </c>
      <c r="G277" s="13" t="str">
        <f>VLOOKUP(F277,DC_key!A:D,4,FALSE)</f>
        <v>EAO</v>
      </c>
      <c r="H277" s="13">
        <f>VLOOKUP(G277,DC_key!D:E,2,FALSE)</f>
        <v>4</v>
      </c>
      <c r="I277" s="13">
        <v>0</v>
      </c>
      <c r="L277" s="16">
        <f t="shared" si="101"/>
        <v>44227</v>
      </c>
      <c r="M277" t="s">
        <v>1</v>
      </c>
      <c r="N277">
        <v>1</v>
      </c>
      <c r="O277" t="s">
        <v>17</v>
      </c>
      <c r="P277">
        <v>1</v>
      </c>
      <c r="Q277" t="str">
        <f t="shared" si="102"/>
        <v>T</v>
      </c>
      <c r="R277" s="12">
        <f t="shared" si="103"/>
        <v>13.217159792205356</v>
      </c>
      <c r="S277">
        <f t="shared" si="104"/>
        <v>0</v>
      </c>
      <c r="T277">
        <f t="shared" si="105"/>
        <v>4</v>
      </c>
      <c r="U277" t="str">
        <f t="shared" si="106"/>
        <v>EAO</v>
      </c>
      <c r="V277">
        <v>2018</v>
      </c>
    </row>
    <row r="278" spans="2:22" x14ac:dyDescent="0.3">
      <c r="B278" s="13" t="s">
        <v>57</v>
      </c>
      <c r="C278" s="15">
        <f t="shared" si="97"/>
        <v>2021</v>
      </c>
      <c r="D278" s="13" t="s">
        <v>46</v>
      </c>
      <c r="E278" s="15">
        <f t="shared" si="98"/>
        <v>4.343357210365272</v>
      </c>
      <c r="F278" s="13" t="s">
        <v>35</v>
      </c>
      <c r="G278" s="13" t="str">
        <f>VLOOKUP(F278,DC_key!A:D,4,FALSE)</f>
        <v>ODC</v>
      </c>
      <c r="H278" s="13">
        <f>VLOOKUP(G278,DC_key!D:E,2,FALSE)</f>
        <v>5</v>
      </c>
      <c r="I278" s="13">
        <f t="shared" ref="I278:I309" si="110">24*11</f>
        <v>264</v>
      </c>
      <c r="L278" s="16">
        <f t="shared" si="101"/>
        <v>44227</v>
      </c>
      <c r="M278" t="s">
        <v>1</v>
      </c>
      <c r="N278">
        <v>1</v>
      </c>
      <c r="O278" t="s">
        <v>17</v>
      </c>
      <c r="P278">
        <v>1</v>
      </c>
      <c r="Q278" t="str">
        <f t="shared" si="102"/>
        <v>T-11</v>
      </c>
      <c r="R278" s="12">
        <f t="shared" si="103"/>
        <v>4.343357210365272</v>
      </c>
      <c r="S278">
        <f t="shared" si="104"/>
        <v>264</v>
      </c>
      <c r="T278">
        <f t="shared" si="105"/>
        <v>5</v>
      </c>
      <c r="U278" t="str">
        <f t="shared" si="106"/>
        <v>ODC</v>
      </c>
      <c r="V278">
        <v>2018</v>
      </c>
    </row>
    <row r="279" spans="2:22" x14ac:dyDescent="0.3">
      <c r="B279" s="13" t="s">
        <v>57</v>
      </c>
      <c r="C279" s="15">
        <f t="shared" si="97"/>
        <v>2021</v>
      </c>
      <c r="D279" s="13" t="s">
        <v>45</v>
      </c>
      <c r="E279" s="15">
        <f t="shared" si="98"/>
        <v>4.5482846254289182</v>
      </c>
      <c r="F279" s="13" t="s">
        <v>35</v>
      </c>
      <c r="G279" s="13" t="str">
        <f>VLOOKUP(F279,DC_key!A:D,4,FALSE)</f>
        <v>ODC</v>
      </c>
      <c r="H279" s="13">
        <f>VLOOKUP(G279,DC_key!D:E,2,FALSE)</f>
        <v>5</v>
      </c>
      <c r="I279" s="13">
        <f t="shared" ref="I279:I310" si="111">24*10</f>
        <v>240</v>
      </c>
      <c r="L279" s="16">
        <f t="shared" si="101"/>
        <v>44227</v>
      </c>
      <c r="M279" t="s">
        <v>1</v>
      </c>
      <c r="N279">
        <v>1</v>
      </c>
      <c r="O279" t="s">
        <v>17</v>
      </c>
      <c r="P279">
        <v>1</v>
      </c>
      <c r="Q279" t="str">
        <f t="shared" si="102"/>
        <v>T-10</v>
      </c>
      <c r="R279" s="12">
        <f t="shared" si="103"/>
        <v>4.5482846254289182</v>
      </c>
      <c r="S279">
        <f t="shared" si="104"/>
        <v>240</v>
      </c>
      <c r="T279">
        <f t="shared" si="105"/>
        <v>5</v>
      </c>
      <c r="U279" t="str">
        <f t="shared" si="106"/>
        <v>ODC</v>
      </c>
      <c r="V279">
        <v>2018</v>
      </c>
    </row>
    <row r="280" spans="2:22" x14ac:dyDescent="0.3">
      <c r="B280" s="13" t="s">
        <v>57</v>
      </c>
      <c r="C280" s="15">
        <f t="shared" si="97"/>
        <v>2021</v>
      </c>
      <c r="D280" s="13" t="s">
        <v>44</v>
      </c>
      <c r="E280" s="15">
        <f t="shared" si="98"/>
        <v>4.6621406644647658</v>
      </c>
      <c r="F280" s="13" t="s">
        <v>35</v>
      </c>
      <c r="G280" s="13" t="str">
        <f>VLOOKUP(F280,DC_key!A:D,4,FALSE)</f>
        <v>ODC</v>
      </c>
      <c r="H280" s="13">
        <f>VLOOKUP(G280,DC_key!D:E,2,FALSE)</f>
        <v>5</v>
      </c>
      <c r="I280" s="13">
        <f t="shared" ref="I280:I311" si="112">24*RIGHT(D280,1)</f>
        <v>216</v>
      </c>
      <c r="L280" s="16">
        <f t="shared" si="101"/>
        <v>44227</v>
      </c>
      <c r="M280" t="s">
        <v>1</v>
      </c>
      <c r="N280">
        <v>1</v>
      </c>
      <c r="O280" t="s">
        <v>17</v>
      </c>
      <c r="P280">
        <v>1</v>
      </c>
      <c r="Q280" t="str">
        <f t="shared" si="102"/>
        <v>T-9</v>
      </c>
      <c r="R280" s="12">
        <f t="shared" si="103"/>
        <v>4.6621406644647658</v>
      </c>
      <c r="S280">
        <f t="shared" si="104"/>
        <v>216</v>
      </c>
      <c r="T280">
        <f t="shared" si="105"/>
        <v>5</v>
      </c>
      <c r="U280" t="str">
        <f t="shared" si="106"/>
        <v>ODC</v>
      </c>
      <c r="V280">
        <v>2018</v>
      </c>
    </row>
    <row r="281" spans="2:22" x14ac:dyDescent="0.3">
      <c r="B281" s="13" t="s">
        <v>57</v>
      </c>
      <c r="C281" s="15">
        <f t="shared" si="97"/>
        <v>2021</v>
      </c>
      <c r="D281" s="13" t="s">
        <v>43</v>
      </c>
      <c r="E281" s="15">
        <f t="shared" si="98"/>
        <v>4.517495918606639</v>
      </c>
      <c r="F281" s="13" t="s">
        <v>35</v>
      </c>
      <c r="G281" s="13" t="str">
        <f>VLOOKUP(F281,DC_key!A:D,4,FALSE)</f>
        <v>ODC</v>
      </c>
      <c r="H281" s="13">
        <f>VLOOKUP(G281,DC_key!D:E,2,FALSE)</f>
        <v>5</v>
      </c>
      <c r="I281" s="13">
        <f t="shared" si="112"/>
        <v>192</v>
      </c>
      <c r="L281" s="16">
        <f t="shared" si="101"/>
        <v>44227</v>
      </c>
      <c r="M281" t="s">
        <v>1</v>
      </c>
      <c r="N281">
        <v>1</v>
      </c>
      <c r="O281" t="s">
        <v>17</v>
      </c>
      <c r="P281">
        <v>1</v>
      </c>
      <c r="Q281" t="str">
        <f t="shared" si="102"/>
        <v>T-8</v>
      </c>
      <c r="R281" s="12">
        <f t="shared" si="103"/>
        <v>4.517495918606639</v>
      </c>
      <c r="S281">
        <f t="shared" si="104"/>
        <v>192</v>
      </c>
      <c r="T281">
        <f t="shared" si="105"/>
        <v>5</v>
      </c>
      <c r="U281" t="str">
        <f t="shared" si="106"/>
        <v>ODC</v>
      </c>
      <c r="V281">
        <v>2018</v>
      </c>
    </row>
    <row r="282" spans="2:22" x14ac:dyDescent="0.3">
      <c r="B282" s="13" t="s">
        <v>57</v>
      </c>
      <c r="C282" s="15">
        <f t="shared" si="97"/>
        <v>2021</v>
      </c>
      <c r="D282" s="13" t="s">
        <v>5</v>
      </c>
      <c r="E282" s="15">
        <f t="shared" si="98"/>
        <v>4.66637540396035</v>
      </c>
      <c r="F282" s="13" t="s">
        <v>35</v>
      </c>
      <c r="G282" s="13" t="str">
        <f>VLOOKUP(F282,DC_key!A:D,4,FALSE)</f>
        <v>ODC</v>
      </c>
      <c r="H282" s="13">
        <f>VLOOKUP(G282,DC_key!D:E,2,FALSE)</f>
        <v>5</v>
      </c>
      <c r="I282" s="13">
        <f t="shared" si="112"/>
        <v>168</v>
      </c>
      <c r="L282" s="16">
        <f t="shared" si="101"/>
        <v>44227</v>
      </c>
      <c r="M282" t="s">
        <v>1</v>
      </c>
      <c r="N282">
        <v>1</v>
      </c>
      <c r="O282" t="s">
        <v>17</v>
      </c>
      <c r="P282">
        <v>1</v>
      </c>
      <c r="Q282" t="str">
        <f t="shared" si="102"/>
        <v>T-7</v>
      </c>
      <c r="R282" s="12">
        <f t="shared" si="103"/>
        <v>4.66637540396035</v>
      </c>
      <c r="S282">
        <f t="shared" si="104"/>
        <v>168</v>
      </c>
      <c r="T282">
        <f t="shared" si="105"/>
        <v>5</v>
      </c>
      <c r="U282" t="str">
        <f t="shared" si="106"/>
        <v>ODC</v>
      </c>
      <c r="V282">
        <v>2018</v>
      </c>
    </row>
    <row r="283" spans="2:22" x14ac:dyDescent="0.3">
      <c r="B283" s="13" t="s">
        <v>57</v>
      </c>
      <c r="C283" s="15">
        <f t="shared" si="97"/>
        <v>2021</v>
      </c>
      <c r="D283" s="13" t="s">
        <v>6</v>
      </c>
      <c r="E283" s="15">
        <f t="shared" si="98"/>
        <v>5.1490382351292823</v>
      </c>
      <c r="F283" s="13" t="s">
        <v>35</v>
      </c>
      <c r="G283" s="13" t="str">
        <f>VLOOKUP(F283,DC_key!A:D,4,FALSE)</f>
        <v>ODC</v>
      </c>
      <c r="H283" s="13">
        <f>VLOOKUP(G283,DC_key!D:E,2,FALSE)</f>
        <v>5</v>
      </c>
      <c r="I283" s="13">
        <f t="shared" si="112"/>
        <v>144</v>
      </c>
      <c r="L283" s="16">
        <f t="shared" si="101"/>
        <v>44227</v>
      </c>
      <c r="M283" t="s">
        <v>1</v>
      </c>
      <c r="N283">
        <v>1</v>
      </c>
      <c r="O283" t="s">
        <v>17</v>
      </c>
      <c r="P283">
        <v>1</v>
      </c>
      <c r="Q283" t="str">
        <f t="shared" si="102"/>
        <v>T-6</v>
      </c>
      <c r="R283" s="12">
        <f t="shared" si="103"/>
        <v>5.1490382351292823</v>
      </c>
      <c r="S283">
        <f t="shared" si="104"/>
        <v>144</v>
      </c>
      <c r="T283">
        <f t="shared" si="105"/>
        <v>5</v>
      </c>
      <c r="U283" t="str">
        <f t="shared" si="106"/>
        <v>ODC</v>
      </c>
      <c r="V283">
        <v>2018</v>
      </c>
    </row>
    <row r="284" spans="2:22" x14ac:dyDescent="0.3">
      <c r="B284" s="13" t="s">
        <v>57</v>
      </c>
      <c r="C284" s="15">
        <f t="shared" si="97"/>
        <v>2021</v>
      </c>
      <c r="D284" s="13" t="s">
        <v>7</v>
      </c>
      <c r="E284" s="15">
        <f t="shared" si="98"/>
        <v>6.056913111414052</v>
      </c>
      <c r="F284" s="13" t="s">
        <v>35</v>
      </c>
      <c r="G284" s="13" t="str">
        <f>VLOOKUP(F284,DC_key!A:D,4,FALSE)</f>
        <v>ODC</v>
      </c>
      <c r="H284" s="13">
        <f>VLOOKUP(G284,DC_key!D:E,2,FALSE)</f>
        <v>5</v>
      </c>
      <c r="I284" s="13">
        <f t="shared" si="112"/>
        <v>120</v>
      </c>
      <c r="L284" s="16">
        <f t="shared" si="101"/>
        <v>44227</v>
      </c>
      <c r="M284" t="s">
        <v>1</v>
      </c>
      <c r="N284">
        <v>1</v>
      </c>
      <c r="O284" t="s">
        <v>17</v>
      </c>
      <c r="P284">
        <v>1</v>
      </c>
      <c r="Q284" t="str">
        <f t="shared" si="102"/>
        <v>T-5</v>
      </c>
      <c r="R284" s="12">
        <f t="shared" si="103"/>
        <v>6.056913111414052</v>
      </c>
      <c r="S284">
        <f t="shared" si="104"/>
        <v>120</v>
      </c>
      <c r="T284">
        <f t="shared" si="105"/>
        <v>5</v>
      </c>
      <c r="U284" t="str">
        <f t="shared" si="106"/>
        <v>ODC</v>
      </c>
      <c r="V284">
        <v>2018</v>
      </c>
    </row>
    <row r="285" spans="2:22" x14ac:dyDescent="0.3">
      <c r="B285" s="13" t="s">
        <v>57</v>
      </c>
      <c r="C285" s="15">
        <f t="shared" si="97"/>
        <v>2021</v>
      </c>
      <c r="D285" s="13" t="s">
        <v>8</v>
      </c>
      <c r="E285" s="15">
        <f t="shared" si="98"/>
        <v>6.5300945985159826</v>
      </c>
      <c r="F285" s="13" t="s">
        <v>35</v>
      </c>
      <c r="G285" s="13" t="str">
        <f>VLOOKUP(F285,DC_key!A:D,4,FALSE)</f>
        <v>ODC</v>
      </c>
      <c r="H285" s="13">
        <f>VLOOKUP(G285,DC_key!D:E,2,FALSE)</f>
        <v>5</v>
      </c>
      <c r="I285" s="13">
        <f t="shared" si="112"/>
        <v>96</v>
      </c>
      <c r="L285" s="16">
        <f t="shared" si="101"/>
        <v>44227</v>
      </c>
      <c r="M285" t="s">
        <v>1</v>
      </c>
      <c r="N285">
        <v>1</v>
      </c>
      <c r="O285" t="s">
        <v>17</v>
      </c>
      <c r="P285">
        <v>1</v>
      </c>
      <c r="Q285" t="str">
        <f t="shared" si="102"/>
        <v>T-4</v>
      </c>
      <c r="R285" s="12">
        <f t="shared" si="103"/>
        <v>6.5300945985159826</v>
      </c>
      <c r="S285">
        <f t="shared" si="104"/>
        <v>96</v>
      </c>
      <c r="T285">
        <f t="shared" si="105"/>
        <v>5</v>
      </c>
      <c r="U285" t="str">
        <f t="shared" si="106"/>
        <v>ODC</v>
      </c>
      <c r="V285">
        <v>2018</v>
      </c>
    </row>
    <row r="286" spans="2:22" x14ac:dyDescent="0.3">
      <c r="B286" s="13" t="s">
        <v>57</v>
      </c>
      <c r="C286" s="15">
        <f t="shared" si="97"/>
        <v>2021</v>
      </c>
      <c r="D286" s="13" t="s">
        <v>9</v>
      </c>
      <c r="E286" s="15">
        <f t="shared" si="98"/>
        <v>7.0679561464473872</v>
      </c>
      <c r="F286" s="13" t="s">
        <v>35</v>
      </c>
      <c r="G286" s="13" t="str">
        <f>VLOOKUP(F286,DC_key!A:D,4,FALSE)</f>
        <v>ODC</v>
      </c>
      <c r="H286" s="13">
        <f>VLOOKUP(G286,DC_key!D:E,2,FALSE)</f>
        <v>5</v>
      </c>
      <c r="I286" s="13">
        <f t="shared" si="112"/>
        <v>72</v>
      </c>
      <c r="L286" s="16">
        <f t="shared" si="101"/>
        <v>44227</v>
      </c>
      <c r="M286" t="s">
        <v>1</v>
      </c>
      <c r="N286">
        <v>1</v>
      </c>
      <c r="O286" t="s">
        <v>17</v>
      </c>
      <c r="P286">
        <v>1</v>
      </c>
      <c r="Q286" t="str">
        <f t="shared" si="102"/>
        <v>T-3</v>
      </c>
      <c r="R286" s="12">
        <f t="shared" si="103"/>
        <v>7.0679561464473872</v>
      </c>
      <c r="S286">
        <f t="shared" si="104"/>
        <v>72</v>
      </c>
      <c r="T286">
        <f t="shared" si="105"/>
        <v>5</v>
      </c>
      <c r="U286" t="str">
        <f t="shared" si="106"/>
        <v>ODC</v>
      </c>
      <c r="V286">
        <v>2018</v>
      </c>
    </row>
    <row r="287" spans="2:22" x14ac:dyDescent="0.3">
      <c r="B287" s="13" t="s">
        <v>57</v>
      </c>
      <c r="C287" s="15">
        <f t="shared" si="97"/>
        <v>2021</v>
      </c>
      <c r="D287" s="13" t="s">
        <v>10</v>
      </c>
      <c r="E287" s="15">
        <f t="shared" si="98"/>
        <v>9.2436412038172993</v>
      </c>
      <c r="F287" s="13" t="s">
        <v>35</v>
      </c>
      <c r="G287" s="13" t="str">
        <f>VLOOKUP(F287,DC_key!A:D,4,FALSE)</f>
        <v>ODC</v>
      </c>
      <c r="H287" s="13">
        <f>VLOOKUP(G287,DC_key!D:E,2,FALSE)</f>
        <v>5</v>
      </c>
      <c r="I287" s="13">
        <f t="shared" si="112"/>
        <v>48</v>
      </c>
      <c r="L287" s="16">
        <f t="shared" si="101"/>
        <v>44227</v>
      </c>
      <c r="M287" t="s">
        <v>1</v>
      </c>
      <c r="N287">
        <v>1</v>
      </c>
      <c r="O287" t="s">
        <v>17</v>
      </c>
      <c r="P287">
        <v>1</v>
      </c>
      <c r="Q287" t="str">
        <f t="shared" si="102"/>
        <v>T-2</v>
      </c>
      <c r="R287" s="12">
        <f t="shared" si="103"/>
        <v>9.2436412038172993</v>
      </c>
      <c r="S287">
        <f t="shared" si="104"/>
        <v>48</v>
      </c>
      <c r="T287">
        <f t="shared" si="105"/>
        <v>5</v>
      </c>
      <c r="U287" t="str">
        <f t="shared" si="106"/>
        <v>ODC</v>
      </c>
      <c r="V287">
        <v>2018</v>
      </c>
    </row>
    <row r="288" spans="2:22" x14ac:dyDescent="0.3">
      <c r="B288" s="13" t="s">
        <v>57</v>
      </c>
      <c r="C288" s="15">
        <f t="shared" si="97"/>
        <v>2021</v>
      </c>
      <c r="D288" s="13" t="s">
        <v>11</v>
      </c>
      <c r="E288" s="15">
        <f t="shared" si="98"/>
        <v>10.837974936937593</v>
      </c>
      <c r="F288" s="13" t="s">
        <v>35</v>
      </c>
      <c r="G288" s="13" t="str">
        <f>VLOOKUP(F288,DC_key!A:D,4,FALSE)</f>
        <v>ODC</v>
      </c>
      <c r="H288" s="13">
        <f>VLOOKUP(G288,DC_key!D:E,2,FALSE)</f>
        <v>5</v>
      </c>
      <c r="I288" s="13">
        <f t="shared" si="112"/>
        <v>24</v>
      </c>
      <c r="L288" s="16">
        <f t="shared" si="101"/>
        <v>44227</v>
      </c>
      <c r="M288" t="s">
        <v>1</v>
      </c>
      <c r="N288">
        <v>1</v>
      </c>
      <c r="O288" t="s">
        <v>17</v>
      </c>
      <c r="P288">
        <v>1</v>
      </c>
      <c r="Q288" t="str">
        <f t="shared" si="102"/>
        <v>T-1</v>
      </c>
      <c r="R288" s="12">
        <f t="shared" si="103"/>
        <v>10.837974936937593</v>
      </c>
      <c r="S288">
        <f t="shared" si="104"/>
        <v>24</v>
      </c>
      <c r="T288">
        <f t="shared" si="105"/>
        <v>5</v>
      </c>
      <c r="U288" t="str">
        <f t="shared" si="106"/>
        <v>ODC</v>
      </c>
      <c r="V288">
        <v>2018</v>
      </c>
    </row>
    <row r="289" spans="2:22" x14ac:dyDescent="0.3">
      <c r="B289" s="13" t="s">
        <v>57</v>
      </c>
      <c r="C289" s="15">
        <f t="shared" si="97"/>
        <v>2021</v>
      </c>
      <c r="D289" s="13" t="s">
        <v>42</v>
      </c>
      <c r="E289" s="15">
        <f t="shared" si="98"/>
        <v>10.884712694443138</v>
      </c>
      <c r="F289" s="13" t="s">
        <v>35</v>
      </c>
      <c r="G289" s="13" t="str">
        <f>VLOOKUP(F289,DC_key!A:D,4,FALSE)</f>
        <v>ODC</v>
      </c>
      <c r="H289" s="13">
        <f>VLOOKUP(G289,DC_key!D:E,2,FALSE)</f>
        <v>5</v>
      </c>
      <c r="I289" s="13">
        <v>0</v>
      </c>
      <c r="L289" s="16">
        <f t="shared" si="101"/>
        <v>44227</v>
      </c>
      <c r="M289" t="s">
        <v>1</v>
      </c>
      <c r="N289">
        <v>1</v>
      </c>
      <c r="O289" t="s">
        <v>17</v>
      </c>
      <c r="P289">
        <v>1</v>
      </c>
      <c r="Q289" t="str">
        <f t="shared" si="102"/>
        <v>T</v>
      </c>
      <c r="R289" s="12">
        <f t="shared" si="103"/>
        <v>10.884712694443138</v>
      </c>
      <c r="S289">
        <f t="shared" si="104"/>
        <v>0</v>
      </c>
      <c r="T289">
        <f t="shared" si="105"/>
        <v>5</v>
      </c>
      <c r="U289" t="str">
        <f t="shared" si="106"/>
        <v>ODC</v>
      </c>
      <c r="V289">
        <v>2018</v>
      </c>
    </row>
    <row r="290" spans="2:22" x14ac:dyDescent="0.3">
      <c r="B290" s="13" t="s">
        <v>58</v>
      </c>
      <c r="C290" s="15">
        <f t="shared" si="97"/>
        <v>2021</v>
      </c>
      <c r="D290" s="13" t="s">
        <v>46</v>
      </c>
      <c r="E290" s="15">
        <f t="shared" si="98"/>
        <v>4.3030430404140061</v>
      </c>
      <c r="F290" s="13" t="str">
        <f t="shared" ref="F290:F337" si="113">LEFT(B290,3)</f>
        <v>WEO</v>
      </c>
      <c r="G290" s="13" t="str">
        <f>VLOOKUP(F290,DC_key!A:D,4,FALSE)</f>
        <v>WEO</v>
      </c>
      <c r="H290" s="13">
        <f>VLOOKUP(G290,DC_key!D:E,2,FALSE)</f>
        <v>6</v>
      </c>
      <c r="I290" s="13">
        <f t="shared" ref="I290:I337" si="114">24*11</f>
        <v>264</v>
      </c>
      <c r="L290" s="16">
        <f t="shared" si="101"/>
        <v>44227</v>
      </c>
      <c r="M290" t="s">
        <v>1</v>
      </c>
      <c r="N290">
        <v>1</v>
      </c>
      <c r="O290" t="s">
        <v>17</v>
      </c>
      <c r="P290">
        <v>1</v>
      </c>
      <c r="Q290" t="str">
        <f t="shared" si="102"/>
        <v>T-11</v>
      </c>
      <c r="R290" s="12">
        <f t="shared" si="103"/>
        <v>4.3030430404140061</v>
      </c>
      <c r="S290">
        <f t="shared" si="104"/>
        <v>264</v>
      </c>
      <c r="T290">
        <f t="shared" si="105"/>
        <v>6</v>
      </c>
      <c r="U290" t="str">
        <f t="shared" si="106"/>
        <v>WEO</v>
      </c>
      <c r="V290">
        <v>2018</v>
      </c>
    </row>
    <row r="291" spans="2:22" x14ac:dyDescent="0.3">
      <c r="B291" s="13" t="s">
        <v>58</v>
      </c>
      <c r="C291" s="15">
        <f t="shared" si="97"/>
        <v>2021</v>
      </c>
      <c r="D291" s="13" t="s">
        <v>45</v>
      </c>
      <c r="E291" s="15">
        <f t="shared" si="98"/>
        <v>4.384054998692017</v>
      </c>
      <c r="F291" s="13" t="str">
        <f t="shared" si="113"/>
        <v>WEO</v>
      </c>
      <c r="G291" s="13" t="str">
        <f>VLOOKUP(F291,DC_key!A:D,4,FALSE)</f>
        <v>WEO</v>
      </c>
      <c r="H291" s="13">
        <f>VLOOKUP(G291,DC_key!D:E,2,FALSE)</f>
        <v>6</v>
      </c>
      <c r="I291" s="13">
        <f t="shared" ref="I291:I337" si="115">24*10</f>
        <v>240</v>
      </c>
      <c r="L291" s="16">
        <f t="shared" si="101"/>
        <v>44227</v>
      </c>
      <c r="M291" t="s">
        <v>1</v>
      </c>
      <c r="N291">
        <v>1</v>
      </c>
      <c r="O291" t="s">
        <v>17</v>
      </c>
      <c r="P291">
        <v>1</v>
      </c>
      <c r="Q291" t="str">
        <f t="shared" si="102"/>
        <v>T-10</v>
      </c>
      <c r="R291" s="12">
        <f t="shared" si="103"/>
        <v>4.384054998692017</v>
      </c>
      <c r="S291">
        <f t="shared" si="104"/>
        <v>240</v>
      </c>
      <c r="T291">
        <f t="shared" si="105"/>
        <v>6</v>
      </c>
      <c r="U291" t="str">
        <f t="shared" si="106"/>
        <v>WEO</v>
      </c>
      <c r="V291">
        <v>2018</v>
      </c>
    </row>
    <row r="292" spans="2:22" x14ac:dyDescent="0.3">
      <c r="B292" s="13" t="s">
        <v>58</v>
      </c>
      <c r="C292" s="15">
        <f t="shared" si="97"/>
        <v>2021</v>
      </c>
      <c r="D292" s="13" t="s">
        <v>44</v>
      </c>
      <c r="E292" s="15">
        <f t="shared" si="98"/>
        <v>4.411150847335465</v>
      </c>
      <c r="F292" s="13" t="str">
        <f t="shared" si="113"/>
        <v>WEO</v>
      </c>
      <c r="G292" s="13" t="str">
        <f>VLOOKUP(F292,DC_key!A:D,4,FALSE)</f>
        <v>WEO</v>
      </c>
      <c r="H292" s="13">
        <f>VLOOKUP(G292,DC_key!D:E,2,FALSE)</f>
        <v>6</v>
      </c>
      <c r="I292" s="13">
        <f t="shared" ref="I292:I337" si="116">24*RIGHT(D292,1)</f>
        <v>216</v>
      </c>
      <c r="L292" s="16">
        <f t="shared" si="101"/>
        <v>44227</v>
      </c>
      <c r="M292" t="s">
        <v>1</v>
      </c>
      <c r="N292">
        <v>1</v>
      </c>
      <c r="O292" t="s">
        <v>17</v>
      </c>
      <c r="P292">
        <v>1</v>
      </c>
      <c r="Q292" t="str">
        <f t="shared" si="102"/>
        <v>T-9</v>
      </c>
      <c r="R292" s="12">
        <f t="shared" si="103"/>
        <v>4.411150847335465</v>
      </c>
      <c r="S292">
        <f t="shared" si="104"/>
        <v>216</v>
      </c>
      <c r="T292">
        <f t="shared" si="105"/>
        <v>6</v>
      </c>
      <c r="U292" t="str">
        <f t="shared" si="106"/>
        <v>WEO</v>
      </c>
      <c r="V292">
        <v>2018</v>
      </c>
    </row>
    <row r="293" spans="2:22" x14ac:dyDescent="0.3">
      <c r="B293" s="13" t="s">
        <v>58</v>
      </c>
      <c r="C293" s="15">
        <f t="shared" si="97"/>
        <v>2021</v>
      </c>
      <c r="D293" s="13" t="s">
        <v>43</v>
      </c>
      <c r="E293" s="15">
        <f t="shared" si="98"/>
        <v>4.4398641286438059</v>
      </c>
      <c r="F293" s="13" t="str">
        <f t="shared" si="113"/>
        <v>WEO</v>
      </c>
      <c r="G293" s="13" t="str">
        <f>VLOOKUP(F293,DC_key!A:D,4,FALSE)</f>
        <v>WEO</v>
      </c>
      <c r="H293" s="13">
        <f>VLOOKUP(G293,DC_key!D:E,2,FALSE)</f>
        <v>6</v>
      </c>
      <c r="I293" s="13">
        <f t="shared" si="116"/>
        <v>192</v>
      </c>
      <c r="L293" s="16">
        <f t="shared" si="101"/>
        <v>44227</v>
      </c>
      <c r="M293" t="s">
        <v>1</v>
      </c>
      <c r="N293">
        <v>1</v>
      </c>
      <c r="O293" t="s">
        <v>17</v>
      </c>
      <c r="P293">
        <v>1</v>
      </c>
      <c r="Q293" t="str">
        <f t="shared" si="102"/>
        <v>T-8</v>
      </c>
      <c r="R293" s="12">
        <f t="shared" si="103"/>
        <v>4.4398641286438059</v>
      </c>
      <c r="S293">
        <f t="shared" si="104"/>
        <v>192</v>
      </c>
      <c r="T293">
        <f t="shared" si="105"/>
        <v>6</v>
      </c>
      <c r="U293" t="str">
        <f t="shared" si="106"/>
        <v>WEO</v>
      </c>
      <c r="V293">
        <v>2018</v>
      </c>
    </row>
    <row r="294" spans="2:22" x14ac:dyDescent="0.3">
      <c r="B294" s="13" t="s">
        <v>58</v>
      </c>
      <c r="C294" s="15">
        <f t="shared" si="97"/>
        <v>2021</v>
      </c>
      <c r="D294" s="13" t="s">
        <v>5</v>
      </c>
      <c r="E294" s="15">
        <f t="shared" si="98"/>
        <v>4.6929240165149233</v>
      </c>
      <c r="F294" s="13" t="str">
        <f t="shared" si="113"/>
        <v>WEO</v>
      </c>
      <c r="G294" s="13" t="str">
        <f>VLOOKUP(F294,DC_key!A:D,4,FALSE)</f>
        <v>WEO</v>
      </c>
      <c r="H294" s="13">
        <f>VLOOKUP(G294,DC_key!D:E,2,FALSE)</f>
        <v>6</v>
      </c>
      <c r="I294" s="13">
        <f t="shared" si="116"/>
        <v>168</v>
      </c>
      <c r="L294" s="16">
        <f t="shared" si="101"/>
        <v>44227</v>
      </c>
      <c r="M294" t="s">
        <v>1</v>
      </c>
      <c r="N294">
        <v>1</v>
      </c>
      <c r="O294" t="s">
        <v>17</v>
      </c>
      <c r="P294">
        <v>1</v>
      </c>
      <c r="Q294" t="str">
        <f t="shared" si="102"/>
        <v>T-7</v>
      </c>
      <c r="R294" s="12">
        <f t="shared" si="103"/>
        <v>4.6929240165149233</v>
      </c>
      <c r="S294">
        <f t="shared" si="104"/>
        <v>168</v>
      </c>
      <c r="T294">
        <f t="shared" si="105"/>
        <v>6</v>
      </c>
      <c r="U294" t="str">
        <f t="shared" si="106"/>
        <v>WEO</v>
      </c>
      <c r="V294">
        <v>2018</v>
      </c>
    </row>
    <row r="295" spans="2:22" x14ac:dyDescent="0.3">
      <c r="B295" s="13" t="s">
        <v>58</v>
      </c>
      <c r="C295" s="15">
        <f t="shared" si="97"/>
        <v>2021</v>
      </c>
      <c r="D295" s="13" t="s">
        <v>6</v>
      </c>
      <c r="E295" s="15">
        <f t="shared" si="98"/>
        <v>5.7158816986052843</v>
      </c>
      <c r="F295" s="13" t="str">
        <f t="shared" si="113"/>
        <v>WEO</v>
      </c>
      <c r="G295" s="13" t="str">
        <f>VLOOKUP(F295,DC_key!A:D,4,FALSE)</f>
        <v>WEO</v>
      </c>
      <c r="H295" s="13">
        <f>VLOOKUP(G295,DC_key!D:E,2,FALSE)</f>
        <v>6</v>
      </c>
      <c r="I295" s="13">
        <f t="shared" si="116"/>
        <v>144</v>
      </c>
      <c r="L295" s="16">
        <f t="shared" si="101"/>
        <v>44227</v>
      </c>
      <c r="M295" t="s">
        <v>1</v>
      </c>
      <c r="N295">
        <v>1</v>
      </c>
      <c r="O295" t="s">
        <v>17</v>
      </c>
      <c r="P295">
        <v>1</v>
      </c>
      <c r="Q295" t="str">
        <f t="shared" si="102"/>
        <v>T-6</v>
      </c>
      <c r="R295" s="12">
        <f t="shared" si="103"/>
        <v>5.7158816986052843</v>
      </c>
      <c r="S295">
        <f t="shared" si="104"/>
        <v>144</v>
      </c>
      <c r="T295">
        <f t="shared" si="105"/>
        <v>6</v>
      </c>
      <c r="U295" t="str">
        <f t="shared" si="106"/>
        <v>WEO</v>
      </c>
      <c r="V295">
        <v>2018</v>
      </c>
    </row>
    <row r="296" spans="2:22" x14ac:dyDescent="0.3">
      <c r="B296" s="13" t="s">
        <v>58</v>
      </c>
      <c r="C296" s="15">
        <f t="shared" si="97"/>
        <v>2021</v>
      </c>
      <c r="D296" s="13" t="s">
        <v>7</v>
      </c>
      <c r="E296" s="15">
        <f t="shared" si="98"/>
        <v>6.310927457872002</v>
      </c>
      <c r="F296" s="13" t="str">
        <f t="shared" si="113"/>
        <v>WEO</v>
      </c>
      <c r="G296" s="13" t="str">
        <f>VLOOKUP(F296,DC_key!A:D,4,FALSE)</f>
        <v>WEO</v>
      </c>
      <c r="H296" s="13">
        <f>VLOOKUP(G296,DC_key!D:E,2,FALSE)</f>
        <v>6</v>
      </c>
      <c r="I296" s="13">
        <f t="shared" si="116"/>
        <v>120</v>
      </c>
      <c r="L296" s="16">
        <f t="shared" si="101"/>
        <v>44227</v>
      </c>
      <c r="M296" t="s">
        <v>1</v>
      </c>
      <c r="N296">
        <v>1</v>
      </c>
      <c r="O296" t="s">
        <v>17</v>
      </c>
      <c r="P296">
        <v>1</v>
      </c>
      <c r="Q296" t="str">
        <f t="shared" si="102"/>
        <v>T-5</v>
      </c>
      <c r="R296" s="12">
        <f t="shared" si="103"/>
        <v>6.310927457872002</v>
      </c>
      <c r="S296">
        <f t="shared" si="104"/>
        <v>120</v>
      </c>
      <c r="T296">
        <f t="shared" si="105"/>
        <v>6</v>
      </c>
      <c r="U296" t="str">
        <f t="shared" si="106"/>
        <v>WEO</v>
      </c>
      <c r="V296">
        <v>2018</v>
      </c>
    </row>
    <row r="297" spans="2:22" x14ac:dyDescent="0.3">
      <c r="B297" s="13" t="s">
        <v>58</v>
      </c>
      <c r="C297" s="15">
        <f t="shared" si="97"/>
        <v>2021</v>
      </c>
      <c r="D297" s="13" t="s">
        <v>8</v>
      </c>
      <c r="E297" s="15">
        <f t="shared" si="98"/>
        <v>7.3309464638174031</v>
      </c>
      <c r="F297" s="13" t="str">
        <f t="shared" si="113"/>
        <v>WEO</v>
      </c>
      <c r="G297" s="13" t="str">
        <f>VLOOKUP(F297,DC_key!A:D,4,FALSE)</f>
        <v>WEO</v>
      </c>
      <c r="H297" s="13">
        <f>VLOOKUP(G297,DC_key!D:E,2,FALSE)</f>
        <v>6</v>
      </c>
      <c r="I297" s="13">
        <f t="shared" si="116"/>
        <v>96</v>
      </c>
      <c r="L297" s="16">
        <f t="shared" si="101"/>
        <v>44227</v>
      </c>
      <c r="M297" t="s">
        <v>1</v>
      </c>
      <c r="N297">
        <v>1</v>
      </c>
      <c r="O297" t="s">
        <v>17</v>
      </c>
      <c r="P297">
        <v>1</v>
      </c>
      <c r="Q297" t="str">
        <f t="shared" si="102"/>
        <v>T-4</v>
      </c>
      <c r="R297" s="12">
        <f t="shared" si="103"/>
        <v>7.3309464638174031</v>
      </c>
      <c r="S297">
        <f t="shared" si="104"/>
        <v>96</v>
      </c>
      <c r="T297">
        <f t="shared" si="105"/>
        <v>6</v>
      </c>
      <c r="U297" t="str">
        <f t="shared" si="106"/>
        <v>WEO</v>
      </c>
      <c r="V297">
        <v>2018</v>
      </c>
    </row>
    <row r="298" spans="2:22" x14ac:dyDescent="0.3">
      <c r="B298" s="13" t="s">
        <v>58</v>
      </c>
      <c r="C298" s="15">
        <f t="shared" si="97"/>
        <v>2021</v>
      </c>
      <c r="D298" s="13" t="s">
        <v>9</v>
      </c>
      <c r="E298" s="15">
        <f t="shared" si="98"/>
        <v>8.4623849928409651</v>
      </c>
      <c r="F298" s="13" t="str">
        <f t="shared" si="113"/>
        <v>WEO</v>
      </c>
      <c r="G298" s="13" t="str">
        <f>VLOOKUP(F298,DC_key!A:D,4,FALSE)</f>
        <v>WEO</v>
      </c>
      <c r="H298" s="13">
        <f>VLOOKUP(G298,DC_key!D:E,2,FALSE)</f>
        <v>6</v>
      </c>
      <c r="I298" s="13">
        <f t="shared" si="116"/>
        <v>72</v>
      </c>
      <c r="L298" s="16">
        <f t="shared" si="101"/>
        <v>44227</v>
      </c>
      <c r="M298" t="s">
        <v>1</v>
      </c>
      <c r="N298">
        <v>1</v>
      </c>
      <c r="O298" t="s">
        <v>17</v>
      </c>
      <c r="P298">
        <v>1</v>
      </c>
      <c r="Q298" t="str">
        <f t="shared" si="102"/>
        <v>T-3</v>
      </c>
      <c r="R298" s="12">
        <f t="shared" si="103"/>
        <v>8.4623849928409651</v>
      </c>
      <c r="S298">
        <f t="shared" si="104"/>
        <v>72</v>
      </c>
      <c r="T298">
        <f t="shared" si="105"/>
        <v>6</v>
      </c>
      <c r="U298" t="str">
        <f t="shared" si="106"/>
        <v>WEO</v>
      </c>
      <c r="V298">
        <v>2018</v>
      </c>
    </row>
    <row r="299" spans="2:22" x14ac:dyDescent="0.3">
      <c r="B299" s="13" t="s">
        <v>58</v>
      </c>
      <c r="C299" s="15">
        <f t="shared" si="97"/>
        <v>2021</v>
      </c>
      <c r="D299" s="13" t="s">
        <v>10</v>
      </c>
      <c r="E299" s="15">
        <f t="shared" si="98"/>
        <v>10.58846661843495</v>
      </c>
      <c r="F299" s="13" t="str">
        <f t="shared" si="113"/>
        <v>WEO</v>
      </c>
      <c r="G299" s="13" t="str">
        <f>VLOOKUP(F299,DC_key!A:D,4,FALSE)</f>
        <v>WEO</v>
      </c>
      <c r="H299" s="13">
        <f>VLOOKUP(G299,DC_key!D:E,2,FALSE)</f>
        <v>6</v>
      </c>
      <c r="I299" s="13">
        <f t="shared" si="116"/>
        <v>48</v>
      </c>
      <c r="L299" s="16">
        <f t="shared" si="101"/>
        <v>44227</v>
      </c>
      <c r="M299" t="s">
        <v>1</v>
      </c>
      <c r="N299">
        <v>1</v>
      </c>
      <c r="O299" t="s">
        <v>17</v>
      </c>
      <c r="P299">
        <v>1</v>
      </c>
      <c r="Q299" t="str">
        <f t="shared" si="102"/>
        <v>T-2</v>
      </c>
      <c r="R299" s="12">
        <f t="shared" si="103"/>
        <v>10.58846661843495</v>
      </c>
      <c r="S299">
        <f t="shared" si="104"/>
        <v>48</v>
      </c>
      <c r="T299">
        <f t="shared" si="105"/>
        <v>6</v>
      </c>
      <c r="U299" t="str">
        <f t="shared" si="106"/>
        <v>WEO</v>
      </c>
      <c r="V299">
        <v>2018</v>
      </c>
    </row>
    <row r="300" spans="2:22" x14ac:dyDescent="0.3">
      <c r="B300" s="13" t="s">
        <v>58</v>
      </c>
      <c r="C300" s="15">
        <f t="shared" si="97"/>
        <v>2021</v>
      </c>
      <c r="D300" s="13" t="s">
        <v>11</v>
      </c>
      <c r="E300" s="15">
        <f t="shared" si="98"/>
        <v>12.473585788459163</v>
      </c>
      <c r="F300" s="13" t="str">
        <f t="shared" si="113"/>
        <v>WEO</v>
      </c>
      <c r="G300" s="13" t="str">
        <f>VLOOKUP(F300,DC_key!A:D,4,FALSE)</f>
        <v>WEO</v>
      </c>
      <c r="H300" s="13">
        <f>VLOOKUP(G300,DC_key!D:E,2,FALSE)</f>
        <v>6</v>
      </c>
      <c r="I300" s="13">
        <f t="shared" si="116"/>
        <v>24</v>
      </c>
      <c r="L300" s="16">
        <f t="shared" si="101"/>
        <v>44227</v>
      </c>
      <c r="M300" t="s">
        <v>1</v>
      </c>
      <c r="N300">
        <v>1</v>
      </c>
      <c r="O300" t="s">
        <v>17</v>
      </c>
      <c r="P300">
        <v>1</v>
      </c>
      <c r="Q300" t="str">
        <f t="shared" si="102"/>
        <v>T-1</v>
      </c>
      <c r="R300" s="12">
        <f t="shared" si="103"/>
        <v>12.473585788459163</v>
      </c>
      <c r="S300">
        <f t="shared" si="104"/>
        <v>24</v>
      </c>
      <c r="T300">
        <f t="shared" si="105"/>
        <v>6</v>
      </c>
      <c r="U300" t="str">
        <f t="shared" si="106"/>
        <v>WEO</v>
      </c>
      <c r="V300">
        <v>2018</v>
      </c>
    </row>
    <row r="301" spans="2:22" x14ac:dyDescent="0.3">
      <c r="B301" s="13" t="s">
        <v>58</v>
      </c>
      <c r="C301" s="15">
        <f t="shared" si="97"/>
        <v>2021</v>
      </c>
      <c r="D301" s="13" t="s">
        <v>42</v>
      </c>
      <c r="E301" s="15">
        <f t="shared" si="98"/>
        <v>13.21888584447345</v>
      </c>
      <c r="F301" s="13" t="str">
        <f t="shared" si="113"/>
        <v>WEO</v>
      </c>
      <c r="G301" s="13" t="str">
        <f>VLOOKUP(F301,DC_key!A:D,4,FALSE)</f>
        <v>WEO</v>
      </c>
      <c r="H301" s="13">
        <f>VLOOKUP(G301,DC_key!D:E,2,FALSE)</f>
        <v>6</v>
      </c>
      <c r="I301" s="13">
        <v>0</v>
      </c>
      <c r="L301" s="16">
        <f t="shared" si="101"/>
        <v>44227</v>
      </c>
      <c r="M301" t="s">
        <v>1</v>
      </c>
      <c r="N301">
        <v>1</v>
      </c>
      <c r="O301" t="s">
        <v>17</v>
      </c>
      <c r="P301">
        <v>1</v>
      </c>
      <c r="Q301" t="str">
        <f t="shared" si="102"/>
        <v>T</v>
      </c>
      <c r="R301" s="12">
        <f t="shared" si="103"/>
        <v>13.21888584447345</v>
      </c>
      <c r="S301">
        <f t="shared" si="104"/>
        <v>0</v>
      </c>
      <c r="T301">
        <f t="shared" si="105"/>
        <v>6</v>
      </c>
      <c r="U301" t="str">
        <f t="shared" si="106"/>
        <v>WEO</v>
      </c>
      <c r="V301">
        <v>2018</v>
      </c>
    </row>
    <row r="302" spans="2:22" x14ac:dyDescent="0.3">
      <c r="B302" s="13" t="s">
        <v>61</v>
      </c>
      <c r="C302" s="15">
        <f t="shared" si="97"/>
        <v>2021</v>
      </c>
      <c r="D302" s="13" t="s">
        <v>46</v>
      </c>
      <c r="E302" s="15">
        <f t="shared" si="98"/>
        <v>4.6073743395957019</v>
      </c>
      <c r="F302" s="13" t="str">
        <f t="shared" si="113"/>
        <v>OFC</v>
      </c>
      <c r="G302" s="13" t="str">
        <f>VLOOKUP(F302,DC_key!A:D,4,FALSE)</f>
        <v>OFC</v>
      </c>
      <c r="H302" s="13">
        <f>VLOOKUP(G302,DC_key!D:E,2,FALSE)</f>
        <v>1</v>
      </c>
      <c r="I302" s="13">
        <f t="shared" ref="I302:I337" si="117">24*11</f>
        <v>264</v>
      </c>
      <c r="L302" s="16">
        <f t="shared" si="101"/>
        <v>44227</v>
      </c>
      <c r="M302" t="s">
        <v>1</v>
      </c>
      <c r="N302">
        <v>1</v>
      </c>
      <c r="O302" t="s">
        <v>17</v>
      </c>
      <c r="P302">
        <v>1</v>
      </c>
      <c r="Q302" t="str">
        <f t="shared" si="102"/>
        <v>T-11</v>
      </c>
      <c r="R302" s="12">
        <f t="shared" si="103"/>
        <v>4.6073743395957019</v>
      </c>
      <c r="S302">
        <f t="shared" si="104"/>
        <v>264</v>
      </c>
      <c r="T302">
        <f t="shared" si="105"/>
        <v>1</v>
      </c>
      <c r="U302" t="str">
        <f t="shared" si="106"/>
        <v>OFC</v>
      </c>
      <c r="V302">
        <v>2018</v>
      </c>
    </row>
    <row r="303" spans="2:22" x14ac:dyDescent="0.3">
      <c r="B303" s="13" t="s">
        <v>61</v>
      </c>
      <c r="C303" s="15">
        <f t="shared" si="97"/>
        <v>2021</v>
      </c>
      <c r="D303" s="13" t="s">
        <v>45</v>
      </c>
      <c r="E303" s="15">
        <f t="shared" si="98"/>
        <v>4.6417617366815991</v>
      </c>
      <c r="F303" s="13" t="str">
        <f t="shared" si="113"/>
        <v>OFC</v>
      </c>
      <c r="G303" s="13" t="str">
        <f>VLOOKUP(F303,DC_key!A:D,4,FALSE)</f>
        <v>OFC</v>
      </c>
      <c r="H303" s="13">
        <f>VLOOKUP(G303,DC_key!D:E,2,FALSE)</f>
        <v>1</v>
      </c>
      <c r="I303" s="13">
        <f t="shared" ref="I303:I337" si="118">24*10</f>
        <v>240</v>
      </c>
      <c r="L303" s="16">
        <f t="shared" si="101"/>
        <v>44227</v>
      </c>
      <c r="M303" t="s">
        <v>1</v>
      </c>
      <c r="N303">
        <v>1</v>
      </c>
      <c r="O303" t="s">
        <v>17</v>
      </c>
      <c r="P303">
        <v>1</v>
      </c>
      <c r="Q303" t="str">
        <f t="shared" si="102"/>
        <v>T-10</v>
      </c>
      <c r="R303" s="12">
        <f t="shared" si="103"/>
        <v>4.6417617366815991</v>
      </c>
      <c r="S303">
        <f t="shared" si="104"/>
        <v>240</v>
      </c>
      <c r="T303">
        <f t="shared" si="105"/>
        <v>1</v>
      </c>
      <c r="U303" t="str">
        <f t="shared" si="106"/>
        <v>OFC</v>
      </c>
      <c r="V303">
        <v>2018</v>
      </c>
    </row>
    <row r="304" spans="2:22" x14ac:dyDescent="0.3">
      <c r="B304" s="13" t="s">
        <v>61</v>
      </c>
      <c r="C304" s="15">
        <f t="shared" si="97"/>
        <v>2021</v>
      </c>
      <c r="D304" s="13" t="s">
        <v>44</v>
      </c>
      <c r="E304" s="15">
        <f t="shared" si="98"/>
        <v>4.5510126879225172</v>
      </c>
      <c r="F304" s="13" t="str">
        <f t="shared" si="113"/>
        <v>OFC</v>
      </c>
      <c r="G304" s="13" t="str">
        <f>VLOOKUP(F304,DC_key!A:D,4,FALSE)</f>
        <v>OFC</v>
      </c>
      <c r="H304" s="13">
        <f>VLOOKUP(G304,DC_key!D:E,2,FALSE)</f>
        <v>1</v>
      </c>
      <c r="I304" s="13">
        <f t="shared" ref="I304:I337" si="119">24*RIGHT(D304,1)</f>
        <v>216</v>
      </c>
      <c r="L304" s="16">
        <f t="shared" si="101"/>
        <v>44227</v>
      </c>
      <c r="M304" t="s">
        <v>1</v>
      </c>
      <c r="N304">
        <v>1</v>
      </c>
      <c r="O304" t="s">
        <v>17</v>
      </c>
      <c r="P304">
        <v>1</v>
      </c>
      <c r="Q304" t="str">
        <f t="shared" si="102"/>
        <v>T-9</v>
      </c>
      <c r="R304" s="12">
        <f t="shared" si="103"/>
        <v>4.5510126879225172</v>
      </c>
      <c r="S304">
        <f t="shared" si="104"/>
        <v>216</v>
      </c>
      <c r="T304">
        <f t="shared" si="105"/>
        <v>1</v>
      </c>
      <c r="U304" t="str">
        <f t="shared" si="106"/>
        <v>OFC</v>
      </c>
      <c r="V304">
        <v>2018</v>
      </c>
    </row>
    <row r="305" spans="2:22" x14ac:dyDescent="0.3">
      <c r="B305" s="13" t="s">
        <v>61</v>
      </c>
      <c r="C305" s="15">
        <f t="shared" si="97"/>
        <v>2021</v>
      </c>
      <c r="D305" s="13" t="s">
        <v>43</v>
      </c>
      <c r="E305" s="15">
        <f t="shared" si="98"/>
        <v>4.575352881782961</v>
      </c>
      <c r="F305" s="13" t="str">
        <f t="shared" si="113"/>
        <v>OFC</v>
      </c>
      <c r="G305" s="13" t="str">
        <f>VLOOKUP(F305,DC_key!A:D,4,FALSE)</f>
        <v>OFC</v>
      </c>
      <c r="H305" s="13">
        <f>VLOOKUP(G305,DC_key!D:E,2,FALSE)</f>
        <v>1</v>
      </c>
      <c r="I305" s="13">
        <f t="shared" si="119"/>
        <v>192</v>
      </c>
      <c r="L305" s="16">
        <f t="shared" si="101"/>
        <v>44227</v>
      </c>
      <c r="M305" t="s">
        <v>1</v>
      </c>
      <c r="N305">
        <v>1</v>
      </c>
      <c r="O305" t="s">
        <v>17</v>
      </c>
      <c r="P305">
        <v>1</v>
      </c>
      <c r="Q305" t="str">
        <f t="shared" si="102"/>
        <v>T-8</v>
      </c>
      <c r="R305" s="12">
        <f t="shared" si="103"/>
        <v>4.575352881782961</v>
      </c>
      <c r="S305">
        <f t="shared" si="104"/>
        <v>192</v>
      </c>
      <c r="T305">
        <f t="shared" si="105"/>
        <v>1</v>
      </c>
      <c r="U305" t="str">
        <f t="shared" si="106"/>
        <v>OFC</v>
      </c>
      <c r="V305">
        <v>2018</v>
      </c>
    </row>
    <row r="306" spans="2:22" x14ac:dyDescent="0.3">
      <c r="B306" s="13" t="s">
        <v>61</v>
      </c>
      <c r="C306" s="15">
        <f t="shared" si="97"/>
        <v>2021</v>
      </c>
      <c r="D306" s="13" t="s">
        <v>5</v>
      </c>
      <c r="E306" s="15">
        <f t="shared" si="98"/>
        <v>4.7660150171593427</v>
      </c>
      <c r="F306" s="13" t="str">
        <f t="shared" si="113"/>
        <v>OFC</v>
      </c>
      <c r="G306" s="13" t="str">
        <f>VLOOKUP(F306,DC_key!A:D,4,FALSE)</f>
        <v>OFC</v>
      </c>
      <c r="H306" s="13">
        <f>VLOOKUP(G306,DC_key!D:E,2,FALSE)</f>
        <v>1</v>
      </c>
      <c r="I306" s="13">
        <f t="shared" si="119"/>
        <v>168</v>
      </c>
      <c r="L306" s="16">
        <f t="shared" si="101"/>
        <v>44227</v>
      </c>
      <c r="M306" t="s">
        <v>1</v>
      </c>
      <c r="N306">
        <v>1</v>
      </c>
      <c r="O306" t="s">
        <v>17</v>
      </c>
      <c r="P306">
        <v>1</v>
      </c>
      <c r="Q306" t="str">
        <f t="shared" si="102"/>
        <v>T-7</v>
      </c>
      <c r="R306" s="12">
        <f t="shared" si="103"/>
        <v>4.7660150171593427</v>
      </c>
      <c r="S306">
        <f t="shared" si="104"/>
        <v>168</v>
      </c>
      <c r="T306">
        <f t="shared" si="105"/>
        <v>1</v>
      </c>
      <c r="U306" t="str">
        <f t="shared" si="106"/>
        <v>OFC</v>
      </c>
      <c r="V306">
        <v>2018</v>
      </c>
    </row>
    <row r="307" spans="2:22" x14ac:dyDescent="0.3">
      <c r="B307" s="13" t="s">
        <v>61</v>
      </c>
      <c r="C307" s="15">
        <f t="shared" si="97"/>
        <v>2021</v>
      </c>
      <c r="D307" s="13" t="s">
        <v>6</v>
      </c>
      <c r="E307" s="15">
        <f t="shared" si="98"/>
        <v>5.0243481815068121</v>
      </c>
      <c r="F307" s="13" t="str">
        <f t="shared" si="113"/>
        <v>OFC</v>
      </c>
      <c r="G307" s="13" t="str">
        <f>VLOOKUP(F307,DC_key!A:D,4,FALSE)</f>
        <v>OFC</v>
      </c>
      <c r="H307" s="13">
        <f>VLOOKUP(G307,DC_key!D:E,2,FALSE)</f>
        <v>1</v>
      </c>
      <c r="I307" s="13">
        <f t="shared" si="119"/>
        <v>144</v>
      </c>
      <c r="L307" s="16">
        <f t="shared" si="101"/>
        <v>44227</v>
      </c>
      <c r="M307" t="s">
        <v>1</v>
      </c>
      <c r="N307">
        <v>1</v>
      </c>
      <c r="O307" t="s">
        <v>17</v>
      </c>
      <c r="P307">
        <v>1</v>
      </c>
      <c r="Q307" t="str">
        <f t="shared" si="102"/>
        <v>T-6</v>
      </c>
      <c r="R307" s="12">
        <f t="shared" si="103"/>
        <v>5.0243481815068121</v>
      </c>
      <c r="S307">
        <f t="shared" si="104"/>
        <v>144</v>
      </c>
      <c r="T307">
        <f t="shared" si="105"/>
        <v>1</v>
      </c>
      <c r="U307" t="str">
        <f t="shared" si="106"/>
        <v>OFC</v>
      </c>
      <c r="V307">
        <v>2018</v>
      </c>
    </row>
    <row r="308" spans="2:22" x14ac:dyDescent="0.3">
      <c r="B308" s="13" t="s">
        <v>61</v>
      </c>
      <c r="C308" s="15">
        <f t="shared" si="97"/>
        <v>2021</v>
      </c>
      <c r="D308" s="13" t="s">
        <v>7</v>
      </c>
      <c r="E308" s="15">
        <f t="shared" si="98"/>
        <v>5.7097533966951275</v>
      </c>
      <c r="F308" s="13" t="str">
        <f t="shared" si="113"/>
        <v>OFC</v>
      </c>
      <c r="G308" s="13" t="str">
        <f>VLOOKUP(F308,DC_key!A:D,4,FALSE)</f>
        <v>OFC</v>
      </c>
      <c r="H308" s="13">
        <f>VLOOKUP(G308,DC_key!D:E,2,FALSE)</f>
        <v>1</v>
      </c>
      <c r="I308" s="13">
        <f t="shared" si="119"/>
        <v>120</v>
      </c>
      <c r="L308" s="16">
        <f t="shared" si="101"/>
        <v>44227</v>
      </c>
      <c r="M308" t="s">
        <v>1</v>
      </c>
      <c r="N308">
        <v>1</v>
      </c>
      <c r="O308" t="s">
        <v>17</v>
      </c>
      <c r="P308">
        <v>1</v>
      </c>
      <c r="Q308" t="str">
        <f t="shared" si="102"/>
        <v>T-5</v>
      </c>
      <c r="R308" s="12">
        <f t="shared" si="103"/>
        <v>5.7097533966951275</v>
      </c>
      <c r="S308">
        <f t="shared" si="104"/>
        <v>120</v>
      </c>
      <c r="T308">
        <f t="shared" si="105"/>
        <v>1</v>
      </c>
      <c r="U308" t="str">
        <f t="shared" si="106"/>
        <v>OFC</v>
      </c>
      <c r="V308">
        <v>2018</v>
      </c>
    </row>
    <row r="309" spans="2:22" x14ac:dyDescent="0.3">
      <c r="B309" s="13" t="s">
        <v>61</v>
      </c>
      <c r="C309" s="15">
        <f t="shared" si="97"/>
        <v>2021</v>
      </c>
      <c r="D309" s="13" t="s">
        <v>8</v>
      </c>
      <c r="E309" s="15">
        <f t="shared" si="98"/>
        <v>5.8324999076478639</v>
      </c>
      <c r="F309" s="13" t="str">
        <f t="shared" si="113"/>
        <v>OFC</v>
      </c>
      <c r="G309" s="13" t="str">
        <f>VLOOKUP(F309,DC_key!A:D,4,FALSE)</f>
        <v>OFC</v>
      </c>
      <c r="H309" s="13">
        <f>VLOOKUP(G309,DC_key!D:E,2,FALSE)</f>
        <v>1</v>
      </c>
      <c r="I309" s="13">
        <f t="shared" si="119"/>
        <v>96</v>
      </c>
      <c r="L309" s="16">
        <f t="shared" si="101"/>
        <v>44227</v>
      </c>
      <c r="M309" t="s">
        <v>1</v>
      </c>
      <c r="N309">
        <v>1</v>
      </c>
      <c r="O309" t="s">
        <v>17</v>
      </c>
      <c r="P309">
        <v>1</v>
      </c>
      <c r="Q309" t="str">
        <f t="shared" si="102"/>
        <v>T-4</v>
      </c>
      <c r="R309" s="12">
        <f t="shared" si="103"/>
        <v>5.8324999076478639</v>
      </c>
      <c r="S309">
        <f t="shared" si="104"/>
        <v>96</v>
      </c>
      <c r="T309">
        <f t="shared" si="105"/>
        <v>1</v>
      </c>
      <c r="U309" t="str">
        <f t="shared" si="106"/>
        <v>OFC</v>
      </c>
      <c r="V309">
        <v>2018</v>
      </c>
    </row>
    <row r="310" spans="2:22" x14ac:dyDescent="0.3">
      <c r="B310" s="13" t="s">
        <v>61</v>
      </c>
      <c r="C310" s="15">
        <f t="shared" si="97"/>
        <v>2021</v>
      </c>
      <c r="D310" s="13" t="s">
        <v>9</v>
      </c>
      <c r="E310" s="15">
        <f t="shared" si="98"/>
        <v>6.4963843831126038</v>
      </c>
      <c r="F310" s="13" t="str">
        <f t="shared" si="113"/>
        <v>OFC</v>
      </c>
      <c r="G310" s="13" t="str">
        <f>VLOOKUP(F310,DC_key!A:D,4,FALSE)</f>
        <v>OFC</v>
      </c>
      <c r="H310" s="13">
        <f>VLOOKUP(G310,DC_key!D:E,2,FALSE)</f>
        <v>1</v>
      </c>
      <c r="I310" s="13">
        <f t="shared" si="119"/>
        <v>72</v>
      </c>
      <c r="L310" s="16">
        <f t="shared" si="101"/>
        <v>44227</v>
      </c>
      <c r="M310" t="s">
        <v>1</v>
      </c>
      <c r="N310">
        <v>1</v>
      </c>
      <c r="O310" t="s">
        <v>17</v>
      </c>
      <c r="P310">
        <v>1</v>
      </c>
      <c r="Q310" t="str">
        <f t="shared" si="102"/>
        <v>T-3</v>
      </c>
      <c r="R310" s="12">
        <f t="shared" si="103"/>
        <v>6.4963843831126038</v>
      </c>
      <c r="S310">
        <f t="shared" si="104"/>
        <v>72</v>
      </c>
      <c r="T310">
        <f t="shared" si="105"/>
        <v>1</v>
      </c>
      <c r="U310" t="str">
        <f t="shared" si="106"/>
        <v>OFC</v>
      </c>
      <c r="V310">
        <v>2018</v>
      </c>
    </row>
    <row r="311" spans="2:22" x14ac:dyDescent="0.3">
      <c r="B311" s="13" t="s">
        <v>61</v>
      </c>
      <c r="C311" s="15">
        <f t="shared" si="97"/>
        <v>2021</v>
      </c>
      <c r="D311" s="13" t="s">
        <v>10</v>
      </c>
      <c r="E311" s="15">
        <f t="shared" si="98"/>
        <v>8.3244393337403899</v>
      </c>
      <c r="F311" s="13" t="str">
        <f t="shared" si="113"/>
        <v>OFC</v>
      </c>
      <c r="G311" s="13" t="str">
        <f>VLOOKUP(F311,DC_key!A:D,4,FALSE)</f>
        <v>OFC</v>
      </c>
      <c r="H311" s="13">
        <f>VLOOKUP(G311,DC_key!D:E,2,FALSE)</f>
        <v>1</v>
      </c>
      <c r="I311" s="13">
        <f t="shared" si="119"/>
        <v>48</v>
      </c>
      <c r="L311" s="16">
        <f t="shared" si="101"/>
        <v>44227</v>
      </c>
      <c r="M311" t="s">
        <v>1</v>
      </c>
      <c r="N311">
        <v>1</v>
      </c>
      <c r="O311" t="s">
        <v>17</v>
      </c>
      <c r="P311">
        <v>1</v>
      </c>
      <c r="Q311" t="str">
        <f t="shared" si="102"/>
        <v>T-2</v>
      </c>
      <c r="R311" s="12">
        <f t="shared" si="103"/>
        <v>8.3244393337403899</v>
      </c>
      <c r="S311">
        <f t="shared" si="104"/>
        <v>48</v>
      </c>
      <c r="T311">
        <f t="shared" si="105"/>
        <v>1</v>
      </c>
      <c r="U311" t="str">
        <f t="shared" si="106"/>
        <v>OFC</v>
      </c>
      <c r="V311">
        <v>2018</v>
      </c>
    </row>
    <row r="312" spans="2:22" x14ac:dyDescent="0.3">
      <c r="B312" s="13" t="s">
        <v>61</v>
      </c>
      <c r="C312" s="15">
        <f t="shared" si="97"/>
        <v>2021</v>
      </c>
      <c r="D312" s="13" t="s">
        <v>11</v>
      </c>
      <c r="E312" s="15">
        <f t="shared" si="98"/>
        <v>13.441714978158565</v>
      </c>
      <c r="F312" s="13" t="str">
        <f t="shared" si="113"/>
        <v>OFC</v>
      </c>
      <c r="G312" s="13" t="str">
        <f>VLOOKUP(F312,DC_key!A:D,4,FALSE)</f>
        <v>OFC</v>
      </c>
      <c r="H312" s="13">
        <f>VLOOKUP(G312,DC_key!D:E,2,FALSE)</f>
        <v>1</v>
      </c>
      <c r="I312" s="13">
        <f t="shared" si="119"/>
        <v>24</v>
      </c>
      <c r="L312" s="16">
        <f t="shared" si="101"/>
        <v>44227</v>
      </c>
      <c r="M312" t="s">
        <v>1</v>
      </c>
      <c r="N312">
        <v>1</v>
      </c>
      <c r="O312" t="s">
        <v>17</v>
      </c>
      <c r="P312">
        <v>1</v>
      </c>
      <c r="Q312" t="str">
        <f t="shared" si="102"/>
        <v>T-1</v>
      </c>
      <c r="R312" s="12">
        <f t="shared" si="103"/>
        <v>13.441714978158565</v>
      </c>
      <c r="S312">
        <f t="shared" si="104"/>
        <v>24</v>
      </c>
      <c r="T312">
        <f t="shared" si="105"/>
        <v>1</v>
      </c>
      <c r="U312" t="str">
        <f t="shared" si="106"/>
        <v>OFC</v>
      </c>
      <c r="V312">
        <v>2018</v>
      </c>
    </row>
    <row r="313" spans="2:22" x14ac:dyDescent="0.3">
      <c r="B313" s="13" t="s">
        <v>61</v>
      </c>
      <c r="C313" s="15">
        <f t="shared" si="97"/>
        <v>2021</v>
      </c>
      <c r="D313" s="13" t="s">
        <v>42</v>
      </c>
      <c r="E313" s="15">
        <f t="shared" si="98"/>
        <v>13.508468651268615</v>
      </c>
      <c r="F313" s="13" t="str">
        <f t="shared" si="113"/>
        <v>OFC</v>
      </c>
      <c r="G313" s="13" t="str">
        <f>VLOOKUP(F313,DC_key!A:D,4,FALSE)</f>
        <v>OFC</v>
      </c>
      <c r="H313" s="13">
        <f>VLOOKUP(G313,DC_key!D:E,2,FALSE)</f>
        <v>1</v>
      </c>
      <c r="I313" s="13">
        <v>0</v>
      </c>
      <c r="L313" s="16">
        <f t="shared" si="101"/>
        <v>44227</v>
      </c>
      <c r="M313" t="s">
        <v>1</v>
      </c>
      <c r="N313">
        <v>1</v>
      </c>
      <c r="O313" t="s">
        <v>17</v>
      </c>
      <c r="P313">
        <v>1</v>
      </c>
      <c r="Q313" t="str">
        <f t="shared" si="102"/>
        <v>T</v>
      </c>
      <c r="R313" s="12">
        <f t="shared" si="103"/>
        <v>13.508468651268615</v>
      </c>
      <c r="S313">
        <f t="shared" si="104"/>
        <v>0</v>
      </c>
      <c r="T313">
        <f t="shared" si="105"/>
        <v>1</v>
      </c>
      <c r="U313" t="str">
        <f t="shared" si="106"/>
        <v>OFC</v>
      </c>
      <c r="V313">
        <v>2018</v>
      </c>
    </row>
    <row r="314" spans="2:22" x14ac:dyDescent="0.3">
      <c r="B314" s="13" t="s">
        <v>63</v>
      </c>
      <c r="C314" s="15">
        <f t="shared" si="97"/>
        <v>2021</v>
      </c>
      <c r="D314" s="13" t="s">
        <v>46</v>
      </c>
      <c r="E314" s="15">
        <f t="shared" si="98"/>
        <v>4.6177749293754955</v>
      </c>
      <c r="F314" s="13" t="str">
        <f t="shared" si="113"/>
        <v>WFC</v>
      </c>
      <c r="G314" s="13" t="str">
        <f>VLOOKUP(F314,DC_key!A:D,4,FALSE)</f>
        <v>WFC</v>
      </c>
      <c r="H314" s="13">
        <f>VLOOKUP(G314,DC_key!D:E,2,FALSE)</f>
        <v>3</v>
      </c>
      <c r="I314" s="13">
        <f t="shared" ref="I314:I337" si="120">24*11</f>
        <v>264</v>
      </c>
      <c r="L314" s="16">
        <f t="shared" si="101"/>
        <v>44227</v>
      </c>
      <c r="M314" t="s">
        <v>1</v>
      </c>
      <c r="N314">
        <v>1</v>
      </c>
      <c r="O314" t="s">
        <v>17</v>
      </c>
      <c r="P314">
        <v>1</v>
      </c>
      <c r="Q314" t="str">
        <f t="shared" si="102"/>
        <v>T-11</v>
      </c>
      <c r="R314" s="12">
        <f t="shared" si="103"/>
        <v>4.6177749293754955</v>
      </c>
      <c r="S314">
        <f t="shared" si="104"/>
        <v>264</v>
      </c>
      <c r="T314">
        <f t="shared" si="105"/>
        <v>3</v>
      </c>
      <c r="U314" t="str">
        <f t="shared" si="106"/>
        <v>WFC</v>
      </c>
      <c r="V314">
        <v>2018</v>
      </c>
    </row>
    <row r="315" spans="2:22" x14ac:dyDescent="0.3">
      <c r="B315" s="13" t="s">
        <v>63</v>
      </c>
      <c r="C315" s="15">
        <f t="shared" si="97"/>
        <v>2021</v>
      </c>
      <c r="D315" s="13" t="s">
        <v>45</v>
      </c>
      <c r="E315" s="15">
        <f t="shared" si="98"/>
        <v>4.9659639251114749</v>
      </c>
      <c r="F315" s="13" t="str">
        <f t="shared" si="113"/>
        <v>WFC</v>
      </c>
      <c r="G315" s="13" t="str">
        <f>VLOOKUP(F315,DC_key!A:D,4,FALSE)</f>
        <v>WFC</v>
      </c>
      <c r="H315" s="13">
        <f>VLOOKUP(G315,DC_key!D:E,2,FALSE)</f>
        <v>3</v>
      </c>
      <c r="I315" s="13">
        <f t="shared" ref="I315:I337" si="121">24*10</f>
        <v>240</v>
      </c>
      <c r="L315" s="16">
        <f t="shared" si="101"/>
        <v>44227</v>
      </c>
      <c r="M315" t="s">
        <v>1</v>
      </c>
      <c r="N315">
        <v>1</v>
      </c>
      <c r="O315" t="s">
        <v>17</v>
      </c>
      <c r="P315">
        <v>1</v>
      </c>
      <c r="Q315" t="str">
        <f t="shared" si="102"/>
        <v>T-10</v>
      </c>
      <c r="R315" s="12">
        <f t="shared" si="103"/>
        <v>4.9659639251114749</v>
      </c>
      <c r="S315">
        <f t="shared" si="104"/>
        <v>240</v>
      </c>
      <c r="T315">
        <f t="shared" si="105"/>
        <v>3</v>
      </c>
      <c r="U315" t="str">
        <f t="shared" si="106"/>
        <v>WFC</v>
      </c>
      <c r="V315">
        <v>2018</v>
      </c>
    </row>
    <row r="316" spans="2:22" x14ac:dyDescent="0.3">
      <c r="B316" s="13" t="s">
        <v>63</v>
      </c>
      <c r="C316" s="15">
        <f t="shared" si="97"/>
        <v>2021</v>
      </c>
      <c r="D316" s="13" t="s">
        <v>44</v>
      </c>
      <c r="E316" s="15">
        <f t="shared" si="98"/>
        <v>4.7991630942543893</v>
      </c>
      <c r="F316" s="13" t="str">
        <f t="shared" si="113"/>
        <v>WFC</v>
      </c>
      <c r="G316" s="13" t="str">
        <f>VLOOKUP(F316,DC_key!A:D,4,FALSE)</f>
        <v>WFC</v>
      </c>
      <c r="H316" s="13">
        <f>VLOOKUP(G316,DC_key!D:E,2,FALSE)</f>
        <v>3</v>
      </c>
      <c r="I316" s="13">
        <f t="shared" ref="I316:I337" si="122">24*RIGHT(D316,1)</f>
        <v>216</v>
      </c>
      <c r="L316" s="16">
        <f t="shared" si="101"/>
        <v>44227</v>
      </c>
      <c r="M316" t="s">
        <v>1</v>
      </c>
      <c r="N316">
        <v>1</v>
      </c>
      <c r="O316" t="s">
        <v>17</v>
      </c>
      <c r="P316">
        <v>1</v>
      </c>
      <c r="Q316" t="str">
        <f t="shared" si="102"/>
        <v>T-9</v>
      </c>
      <c r="R316" s="12">
        <f t="shared" si="103"/>
        <v>4.7991630942543893</v>
      </c>
      <c r="S316">
        <f t="shared" si="104"/>
        <v>216</v>
      </c>
      <c r="T316">
        <f t="shared" si="105"/>
        <v>3</v>
      </c>
      <c r="U316" t="str">
        <f t="shared" si="106"/>
        <v>WFC</v>
      </c>
      <c r="V316">
        <v>2018</v>
      </c>
    </row>
    <row r="317" spans="2:22" x14ac:dyDescent="0.3">
      <c r="B317" s="13" t="s">
        <v>63</v>
      </c>
      <c r="C317" s="15">
        <f t="shared" si="97"/>
        <v>2021</v>
      </c>
      <c r="D317" s="13" t="s">
        <v>43</v>
      </c>
      <c r="E317" s="15">
        <f t="shared" si="98"/>
        <v>4.9434260662338172</v>
      </c>
      <c r="F317" s="13" t="str">
        <f t="shared" si="113"/>
        <v>WFC</v>
      </c>
      <c r="G317" s="13" t="str">
        <f>VLOOKUP(F317,DC_key!A:D,4,FALSE)</f>
        <v>WFC</v>
      </c>
      <c r="H317" s="13">
        <f>VLOOKUP(G317,DC_key!D:E,2,FALSE)</f>
        <v>3</v>
      </c>
      <c r="I317" s="13">
        <f t="shared" si="122"/>
        <v>192</v>
      </c>
      <c r="L317" s="16">
        <f t="shared" si="101"/>
        <v>44227</v>
      </c>
      <c r="M317" t="s">
        <v>1</v>
      </c>
      <c r="N317">
        <v>1</v>
      </c>
      <c r="O317" t="s">
        <v>17</v>
      </c>
      <c r="P317">
        <v>1</v>
      </c>
      <c r="Q317" t="str">
        <f t="shared" si="102"/>
        <v>T-8</v>
      </c>
      <c r="R317" s="12">
        <f t="shared" si="103"/>
        <v>4.9434260662338172</v>
      </c>
      <c r="S317">
        <f t="shared" si="104"/>
        <v>192</v>
      </c>
      <c r="T317">
        <f t="shared" si="105"/>
        <v>3</v>
      </c>
      <c r="U317" t="str">
        <f t="shared" si="106"/>
        <v>WFC</v>
      </c>
      <c r="V317">
        <v>2018</v>
      </c>
    </row>
    <row r="318" spans="2:22" x14ac:dyDescent="0.3">
      <c r="B318" s="13" t="s">
        <v>63</v>
      </c>
      <c r="C318" s="15">
        <f t="shared" si="97"/>
        <v>2021</v>
      </c>
      <c r="D318" s="13" t="s">
        <v>5</v>
      </c>
      <c r="E318" s="15">
        <f t="shared" si="98"/>
        <v>5.2557839113314406</v>
      </c>
      <c r="F318" s="13" t="str">
        <f t="shared" si="113"/>
        <v>WFC</v>
      </c>
      <c r="G318" s="13" t="str">
        <f>VLOOKUP(F318,DC_key!A:D,4,FALSE)</f>
        <v>WFC</v>
      </c>
      <c r="H318" s="13">
        <f>VLOOKUP(G318,DC_key!D:E,2,FALSE)</f>
        <v>3</v>
      </c>
      <c r="I318" s="13">
        <f t="shared" si="122"/>
        <v>168</v>
      </c>
      <c r="L318" s="16">
        <f t="shared" si="101"/>
        <v>44227</v>
      </c>
      <c r="M318" t="s">
        <v>1</v>
      </c>
      <c r="N318">
        <v>1</v>
      </c>
      <c r="O318" t="s">
        <v>17</v>
      </c>
      <c r="P318">
        <v>1</v>
      </c>
      <c r="Q318" t="str">
        <f t="shared" si="102"/>
        <v>T-7</v>
      </c>
      <c r="R318" s="12">
        <f t="shared" si="103"/>
        <v>5.2557839113314406</v>
      </c>
      <c r="S318">
        <f t="shared" si="104"/>
        <v>168</v>
      </c>
      <c r="T318">
        <f t="shared" si="105"/>
        <v>3</v>
      </c>
      <c r="U318" t="str">
        <f t="shared" si="106"/>
        <v>WFC</v>
      </c>
      <c r="V318">
        <v>2018</v>
      </c>
    </row>
    <row r="319" spans="2:22" x14ac:dyDescent="0.3">
      <c r="B319" s="13" t="s">
        <v>63</v>
      </c>
      <c r="C319" s="15">
        <f t="shared" ref="C319:C337" si="123">C235+1</f>
        <v>2021</v>
      </c>
      <c r="D319" s="13" t="s">
        <v>6</v>
      </c>
      <c r="E319" s="15">
        <f t="shared" ref="E319:E337" si="124">E235*1.035</f>
        <v>6.5356597008946888</v>
      </c>
      <c r="F319" s="13" t="str">
        <f t="shared" si="113"/>
        <v>WFC</v>
      </c>
      <c r="G319" s="13" t="str">
        <f>VLOOKUP(F319,DC_key!A:D,4,FALSE)</f>
        <v>WFC</v>
      </c>
      <c r="H319" s="13">
        <f>VLOOKUP(G319,DC_key!D:E,2,FALSE)</f>
        <v>3</v>
      </c>
      <c r="I319" s="13">
        <f t="shared" si="122"/>
        <v>144</v>
      </c>
      <c r="L319" s="16">
        <f t="shared" si="101"/>
        <v>44227</v>
      </c>
      <c r="M319" t="s">
        <v>1</v>
      </c>
      <c r="N319">
        <v>1</v>
      </c>
      <c r="O319" t="s">
        <v>17</v>
      </c>
      <c r="P319">
        <v>1</v>
      </c>
      <c r="Q319" t="str">
        <f t="shared" si="102"/>
        <v>T-6</v>
      </c>
      <c r="R319" s="12">
        <f t="shared" si="103"/>
        <v>6.5356597008946888</v>
      </c>
      <c r="S319">
        <f t="shared" si="104"/>
        <v>144</v>
      </c>
      <c r="T319">
        <f t="shared" si="105"/>
        <v>3</v>
      </c>
      <c r="U319" t="str">
        <f t="shared" si="106"/>
        <v>WFC</v>
      </c>
      <c r="V319">
        <v>2018</v>
      </c>
    </row>
    <row r="320" spans="2:22" x14ac:dyDescent="0.3">
      <c r="B320" s="13" t="s">
        <v>63</v>
      </c>
      <c r="C320" s="15">
        <f t="shared" si="123"/>
        <v>2021</v>
      </c>
      <c r="D320" s="13" t="s">
        <v>7</v>
      </c>
      <c r="E320" s="15">
        <f t="shared" si="124"/>
        <v>7.3274244290965349</v>
      </c>
      <c r="F320" s="13" t="str">
        <f t="shared" si="113"/>
        <v>WFC</v>
      </c>
      <c r="G320" s="13" t="str">
        <f>VLOOKUP(F320,DC_key!A:D,4,FALSE)</f>
        <v>WFC</v>
      </c>
      <c r="H320" s="13">
        <f>VLOOKUP(G320,DC_key!D:E,2,FALSE)</f>
        <v>3</v>
      </c>
      <c r="I320" s="13">
        <f t="shared" si="122"/>
        <v>120</v>
      </c>
      <c r="L320" s="16">
        <f t="shared" si="101"/>
        <v>44227</v>
      </c>
      <c r="M320" t="s">
        <v>1</v>
      </c>
      <c r="N320">
        <v>1</v>
      </c>
      <c r="O320" t="s">
        <v>17</v>
      </c>
      <c r="P320">
        <v>1</v>
      </c>
      <c r="Q320" t="str">
        <f t="shared" si="102"/>
        <v>T-5</v>
      </c>
      <c r="R320" s="12">
        <f t="shared" si="103"/>
        <v>7.3274244290965349</v>
      </c>
      <c r="S320">
        <f t="shared" si="104"/>
        <v>120</v>
      </c>
      <c r="T320">
        <f t="shared" si="105"/>
        <v>3</v>
      </c>
      <c r="U320" t="str">
        <f t="shared" si="106"/>
        <v>WFC</v>
      </c>
      <c r="V320">
        <v>2018</v>
      </c>
    </row>
    <row r="321" spans="2:22" x14ac:dyDescent="0.3">
      <c r="B321" s="13" t="s">
        <v>63</v>
      </c>
      <c r="C321" s="15">
        <f t="shared" si="123"/>
        <v>2021</v>
      </c>
      <c r="D321" s="13" t="s">
        <v>8</v>
      </c>
      <c r="E321" s="15">
        <f t="shared" si="124"/>
        <v>7.7591993330278584</v>
      </c>
      <c r="F321" s="13" t="str">
        <f t="shared" si="113"/>
        <v>WFC</v>
      </c>
      <c r="G321" s="13" t="str">
        <f>VLOOKUP(F321,DC_key!A:D,4,FALSE)</f>
        <v>WFC</v>
      </c>
      <c r="H321" s="13">
        <f>VLOOKUP(G321,DC_key!D:E,2,FALSE)</f>
        <v>3</v>
      </c>
      <c r="I321" s="13">
        <f t="shared" si="122"/>
        <v>96</v>
      </c>
      <c r="L321" s="16">
        <f t="shared" si="101"/>
        <v>44227</v>
      </c>
      <c r="M321" t="s">
        <v>1</v>
      </c>
      <c r="N321">
        <v>1</v>
      </c>
      <c r="O321" t="s">
        <v>17</v>
      </c>
      <c r="P321">
        <v>1</v>
      </c>
      <c r="Q321" t="str">
        <f t="shared" si="102"/>
        <v>T-4</v>
      </c>
      <c r="R321" s="12">
        <f t="shared" si="103"/>
        <v>7.7591993330278584</v>
      </c>
      <c r="S321">
        <f t="shared" si="104"/>
        <v>96</v>
      </c>
      <c r="T321">
        <f t="shared" si="105"/>
        <v>3</v>
      </c>
      <c r="U321" t="str">
        <f t="shared" si="106"/>
        <v>WFC</v>
      </c>
      <c r="V321">
        <v>2018</v>
      </c>
    </row>
    <row r="322" spans="2:22" x14ac:dyDescent="0.3">
      <c r="B322" s="13" t="s">
        <v>63</v>
      </c>
      <c r="C322" s="15">
        <f t="shared" si="123"/>
        <v>2021</v>
      </c>
      <c r="D322" s="13" t="s">
        <v>9</v>
      </c>
      <c r="E322" s="15">
        <f t="shared" si="124"/>
        <v>9.312014852148625</v>
      </c>
      <c r="F322" s="13" t="str">
        <f t="shared" si="113"/>
        <v>WFC</v>
      </c>
      <c r="G322" s="13" t="str">
        <f>VLOOKUP(F322,DC_key!A:D,4,FALSE)</f>
        <v>WFC</v>
      </c>
      <c r="H322" s="13">
        <f>VLOOKUP(G322,DC_key!D:E,2,FALSE)</f>
        <v>3</v>
      </c>
      <c r="I322" s="13">
        <f t="shared" si="122"/>
        <v>72</v>
      </c>
      <c r="L322" s="16">
        <f t="shared" si="101"/>
        <v>44227</v>
      </c>
      <c r="M322" t="s">
        <v>1</v>
      </c>
      <c r="N322">
        <v>1</v>
      </c>
      <c r="O322" t="s">
        <v>17</v>
      </c>
      <c r="P322">
        <v>1</v>
      </c>
      <c r="Q322" t="str">
        <f t="shared" si="102"/>
        <v>T-3</v>
      </c>
      <c r="R322" s="12">
        <f t="shared" si="103"/>
        <v>9.312014852148625</v>
      </c>
      <c r="S322">
        <f t="shared" si="104"/>
        <v>72</v>
      </c>
      <c r="T322">
        <f t="shared" si="105"/>
        <v>3</v>
      </c>
      <c r="U322" t="str">
        <f t="shared" si="106"/>
        <v>WFC</v>
      </c>
      <c r="V322">
        <v>2018</v>
      </c>
    </row>
    <row r="323" spans="2:22" x14ac:dyDescent="0.3">
      <c r="B323" s="13" t="s">
        <v>63</v>
      </c>
      <c r="C323" s="15">
        <f t="shared" si="123"/>
        <v>2021</v>
      </c>
      <c r="D323" s="13" t="s">
        <v>10</v>
      </c>
      <c r="E323" s="15">
        <f t="shared" si="124"/>
        <v>10.225186620852856</v>
      </c>
      <c r="F323" s="13" t="str">
        <f t="shared" si="113"/>
        <v>WFC</v>
      </c>
      <c r="G323" s="13" t="str">
        <f>VLOOKUP(F323,DC_key!A:D,4,FALSE)</f>
        <v>WFC</v>
      </c>
      <c r="H323" s="13">
        <f>VLOOKUP(G323,DC_key!D:E,2,FALSE)</f>
        <v>3</v>
      </c>
      <c r="I323" s="13">
        <f t="shared" si="122"/>
        <v>48</v>
      </c>
      <c r="L323" s="16">
        <f t="shared" ref="L323:L386" si="125">VLOOKUP(C323,Z:AA,2,FALSE)</f>
        <v>44227</v>
      </c>
      <c r="M323" t="s">
        <v>1</v>
      </c>
      <c r="N323">
        <v>1</v>
      </c>
      <c r="O323" t="s">
        <v>17</v>
      </c>
      <c r="P323">
        <v>1</v>
      </c>
      <c r="Q323" t="str">
        <f t="shared" ref="Q323:Q386" si="126">D323</f>
        <v>T-2</v>
      </c>
      <c r="R323" s="12">
        <f t="shared" ref="R323:R386" si="127">E323</f>
        <v>10.225186620852856</v>
      </c>
      <c r="S323">
        <f t="shared" ref="S323:S386" si="128">I323</f>
        <v>48</v>
      </c>
      <c r="T323">
        <f t="shared" ref="T323:T386" si="129">H323</f>
        <v>3</v>
      </c>
      <c r="U323" t="str">
        <f t="shared" ref="U323:U386" si="130">G323</f>
        <v>WFC</v>
      </c>
      <c r="V323">
        <v>2018</v>
      </c>
    </row>
    <row r="324" spans="2:22" x14ac:dyDescent="0.3">
      <c r="B324" s="13" t="s">
        <v>63</v>
      </c>
      <c r="C324" s="15">
        <f t="shared" si="123"/>
        <v>2021</v>
      </c>
      <c r="D324" s="13" t="s">
        <v>11</v>
      </c>
      <c r="E324" s="15">
        <f t="shared" si="124"/>
        <v>13.124688306944059</v>
      </c>
      <c r="F324" s="13" t="str">
        <f t="shared" si="113"/>
        <v>WFC</v>
      </c>
      <c r="G324" s="13" t="str">
        <f>VLOOKUP(F324,DC_key!A:D,4,FALSE)</f>
        <v>WFC</v>
      </c>
      <c r="H324" s="13">
        <f>VLOOKUP(G324,DC_key!D:E,2,FALSE)</f>
        <v>3</v>
      </c>
      <c r="I324" s="13">
        <f t="shared" si="122"/>
        <v>24</v>
      </c>
      <c r="L324" s="16">
        <f t="shared" si="125"/>
        <v>44227</v>
      </c>
      <c r="M324" t="s">
        <v>1</v>
      </c>
      <c r="N324">
        <v>1</v>
      </c>
      <c r="O324" t="s">
        <v>17</v>
      </c>
      <c r="P324">
        <v>1</v>
      </c>
      <c r="Q324" t="str">
        <f t="shared" si="126"/>
        <v>T-1</v>
      </c>
      <c r="R324" s="12">
        <f t="shared" si="127"/>
        <v>13.124688306944059</v>
      </c>
      <c r="S324">
        <f t="shared" si="128"/>
        <v>24</v>
      </c>
      <c r="T324">
        <f t="shared" si="129"/>
        <v>3</v>
      </c>
      <c r="U324" t="str">
        <f t="shared" si="130"/>
        <v>WFC</v>
      </c>
      <c r="V324">
        <v>2018</v>
      </c>
    </row>
    <row r="325" spans="2:22" x14ac:dyDescent="0.3">
      <c r="B325" s="13" t="s">
        <v>63</v>
      </c>
      <c r="C325" s="15">
        <f t="shared" si="123"/>
        <v>2021</v>
      </c>
      <c r="D325" s="13" t="s">
        <v>42</v>
      </c>
      <c r="E325" s="15">
        <f t="shared" si="124"/>
        <v>13.124688306944059</v>
      </c>
      <c r="F325" s="13" t="str">
        <f t="shared" si="113"/>
        <v>WFC</v>
      </c>
      <c r="G325" s="13" t="str">
        <f>VLOOKUP(F325,DC_key!A:D,4,FALSE)</f>
        <v>WFC</v>
      </c>
      <c r="H325" s="13">
        <f>VLOOKUP(G325,DC_key!D:E,2,FALSE)</f>
        <v>3</v>
      </c>
      <c r="I325" s="13">
        <v>0</v>
      </c>
      <c r="L325" s="16">
        <f t="shared" si="125"/>
        <v>44227</v>
      </c>
      <c r="M325" t="s">
        <v>1</v>
      </c>
      <c r="N325">
        <v>1</v>
      </c>
      <c r="O325" t="s">
        <v>17</v>
      </c>
      <c r="P325">
        <v>1</v>
      </c>
      <c r="Q325" t="str">
        <f t="shared" si="126"/>
        <v>T</v>
      </c>
      <c r="R325" s="12">
        <f t="shared" si="127"/>
        <v>13.124688306944059</v>
      </c>
      <c r="S325">
        <f t="shared" si="128"/>
        <v>0</v>
      </c>
      <c r="T325">
        <f t="shared" si="129"/>
        <v>3</v>
      </c>
      <c r="U325" t="str">
        <f t="shared" si="130"/>
        <v>WFC</v>
      </c>
      <c r="V325">
        <v>2018</v>
      </c>
    </row>
    <row r="326" spans="2:22" x14ac:dyDescent="0.3">
      <c r="B326" s="13" t="s">
        <v>65</v>
      </c>
      <c r="C326" s="15">
        <f t="shared" si="123"/>
        <v>2021</v>
      </c>
      <c r="D326" s="13" t="s">
        <v>46</v>
      </c>
      <c r="E326" s="15">
        <f t="shared" si="124"/>
        <v>4.397412589025274</v>
      </c>
      <c r="F326" s="13" t="s">
        <v>38</v>
      </c>
      <c r="G326" s="13" t="str">
        <f>VLOOKUP(F326,DC_key!A:D,4,FALSE)</f>
        <v>OCC</v>
      </c>
      <c r="H326" s="13">
        <f>VLOOKUP(G326,DC_key!D:E,2,FALSE)</f>
        <v>7</v>
      </c>
      <c r="I326" s="13">
        <f t="shared" ref="I326:I337" si="131">24*11</f>
        <v>264</v>
      </c>
      <c r="L326" s="16">
        <f t="shared" si="125"/>
        <v>44227</v>
      </c>
      <c r="M326" t="s">
        <v>1</v>
      </c>
      <c r="N326">
        <v>1</v>
      </c>
      <c r="O326" t="s">
        <v>17</v>
      </c>
      <c r="P326">
        <v>1</v>
      </c>
      <c r="Q326" t="str">
        <f t="shared" si="126"/>
        <v>T-11</v>
      </c>
      <c r="R326" s="12">
        <f t="shared" si="127"/>
        <v>4.397412589025274</v>
      </c>
      <c r="S326">
        <f t="shared" si="128"/>
        <v>264</v>
      </c>
      <c r="T326">
        <f t="shared" si="129"/>
        <v>7</v>
      </c>
      <c r="U326" t="str">
        <f t="shared" si="130"/>
        <v>OCC</v>
      </c>
      <c r="V326">
        <v>2018</v>
      </c>
    </row>
    <row r="327" spans="2:22" x14ac:dyDescent="0.3">
      <c r="B327" s="13" t="s">
        <v>65</v>
      </c>
      <c r="C327" s="15">
        <f t="shared" si="123"/>
        <v>2021</v>
      </c>
      <c r="D327" s="13" t="s">
        <v>45</v>
      </c>
      <c r="E327" s="15">
        <f t="shared" si="124"/>
        <v>4.5484714820323697</v>
      </c>
      <c r="F327" s="13" t="s">
        <v>38</v>
      </c>
      <c r="G327" s="13" t="str">
        <f>VLOOKUP(F327,DC_key!A:D,4,FALSE)</f>
        <v>OCC</v>
      </c>
      <c r="H327" s="13">
        <f>VLOOKUP(G327,DC_key!D:E,2,FALSE)</f>
        <v>7</v>
      </c>
      <c r="I327" s="13">
        <f t="shared" ref="I327:I337" si="132">24*10</f>
        <v>240</v>
      </c>
      <c r="L327" s="16">
        <f t="shared" si="125"/>
        <v>44227</v>
      </c>
      <c r="M327" t="s">
        <v>1</v>
      </c>
      <c r="N327">
        <v>1</v>
      </c>
      <c r="O327" t="s">
        <v>17</v>
      </c>
      <c r="P327">
        <v>1</v>
      </c>
      <c r="Q327" t="str">
        <f t="shared" si="126"/>
        <v>T-10</v>
      </c>
      <c r="R327" s="12">
        <f t="shared" si="127"/>
        <v>4.5484714820323697</v>
      </c>
      <c r="S327">
        <f t="shared" si="128"/>
        <v>240</v>
      </c>
      <c r="T327">
        <f t="shared" si="129"/>
        <v>7</v>
      </c>
      <c r="U327" t="str">
        <f t="shared" si="130"/>
        <v>OCC</v>
      </c>
      <c r="V327">
        <v>2018</v>
      </c>
    </row>
    <row r="328" spans="2:22" x14ac:dyDescent="0.3">
      <c r="B328" s="13" t="s">
        <v>65</v>
      </c>
      <c r="C328" s="15">
        <f t="shared" si="123"/>
        <v>2021</v>
      </c>
      <c r="D328" s="13" t="s">
        <v>44</v>
      </c>
      <c r="E328" s="15">
        <f t="shared" si="124"/>
        <v>4.5323896720087111</v>
      </c>
      <c r="F328" s="13" t="s">
        <v>38</v>
      </c>
      <c r="G328" s="13" t="str">
        <f>VLOOKUP(F328,DC_key!A:D,4,FALSE)</f>
        <v>OCC</v>
      </c>
      <c r="H328" s="13">
        <f>VLOOKUP(G328,DC_key!D:E,2,FALSE)</f>
        <v>7</v>
      </c>
      <c r="I328" s="13">
        <f t="shared" ref="I328:I337" si="133">24*RIGHT(D328,1)</f>
        <v>216</v>
      </c>
      <c r="L328" s="16">
        <f t="shared" si="125"/>
        <v>44227</v>
      </c>
      <c r="M328" t="s">
        <v>1</v>
      </c>
      <c r="N328">
        <v>1</v>
      </c>
      <c r="O328" t="s">
        <v>17</v>
      </c>
      <c r="P328">
        <v>1</v>
      </c>
      <c r="Q328" t="str">
        <f t="shared" si="126"/>
        <v>T-9</v>
      </c>
      <c r="R328" s="12">
        <f t="shared" si="127"/>
        <v>4.5323896720087111</v>
      </c>
      <c r="S328">
        <f t="shared" si="128"/>
        <v>216</v>
      </c>
      <c r="T328">
        <f t="shared" si="129"/>
        <v>7</v>
      </c>
      <c r="U328" t="str">
        <f t="shared" si="130"/>
        <v>OCC</v>
      </c>
      <c r="V328">
        <v>2018</v>
      </c>
    </row>
    <row r="329" spans="2:22" x14ac:dyDescent="0.3">
      <c r="B329" s="13" t="s">
        <v>65</v>
      </c>
      <c r="C329" s="15">
        <f t="shared" si="123"/>
        <v>2021</v>
      </c>
      <c r="D329" s="13" t="s">
        <v>43</v>
      </c>
      <c r="E329" s="15">
        <f t="shared" si="124"/>
        <v>4.5414859446538562</v>
      </c>
      <c r="F329" s="13" t="s">
        <v>38</v>
      </c>
      <c r="G329" s="13" t="str">
        <f>VLOOKUP(F329,DC_key!A:D,4,FALSE)</f>
        <v>OCC</v>
      </c>
      <c r="H329" s="13">
        <f>VLOOKUP(G329,DC_key!D:E,2,FALSE)</f>
        <v>7</v>
      </c>
      <c r="I329" s="13">
        <f t="shared" si="133"/>
        <v>192</v>
      </c>
      <c r="L329" s="16">
        <f t="shared" si="125"/>
        <v>44227</v>
      </c>
      <c r="M329" t="s">
        <v>1</v>
      </c>
      <c r="N329">
        <v>1</v>
      </c>
      <c r="O329" t="s">
        <v>17</v>
      </c>
      <c r="P329">
        <v>1</v>
      </c>
      <c r="Q329" t="str">
        <f t="shared" si="126"/>
        <v>T-8</v>
      </c>
      <c r="R329" s="12">
        <f t="shared" si="127"/>
        <v>4.5414859446538562</v>
      </c>
      <c r="S329">
        <f t="shared" si="128"/>
        <v>192</v>
      </c>
      <c r="T329">
        <f t="shared" si="129"/>
        <v>7</v>
      </c>
      <c r="U329" t="str">
        <f t="shared" si="130"/>
        <v>OCC</v>
      </c>
      <c r="V329">
        <v>2018</v>
      </c>
    </row>
    <row r="330" spans="2:22" x14ac:dyDescent="0.3">
      <c r="B330" s="13" t="s">
        <v>65</v>
      </c>
      <c r="C330" s="15">
        <f t="shared" si="123"/>
        <v>2021</v>
      </c>
      <c r="D330" s="13" t="s">
        <v>5</v>
      </c>
      <c r="E330" s="15">
        <f t="shared" si="124"/>
        <v>4.747089358411384</v>
      </c>
      <c r="F330" s="13" t="s">
        <v>38</v>
      </c>
      <c r="G330" s="13" t="str">
        <f>VLOOKUP(F330,DC_key!A:D,4,FALSE)</f>
        <v>OCC</v>
      </c>
      <c r="H330" s="13">
        <f>VLOOKUP(G330,DC_key!D:E,2,FALSE)</f>
        <v>7</v>
      </c>
      <c r="I330" s="13">
        <f t="shared" si="133"/>
        <v>168</v>
      </c>
      <c r="L330" s="16">
        <f t="shared" si="125"/>
        <v>44227</v>
      </c>
      <c r="M330" t="s">
        <v>1</v>
      </c>
      <c r="N330">
        <v>1</v>
      </c>
      <c r="O330" t="s">
        <v>17</v>
      </c>
      <c r="P330">
        <v>1</v>
      </c>
      <c r="Q330" t="str">
        <f t="shared" si="126"/>
        <v>T-7</v>
      </c>
      <c r="R330" s="12">
        <f t="shared" si="127"/>
        <v>4.747089358411384</v>
      </c>
      <c r="S330">
        <f t="shared" si="128"/>
        <v>168</v>
      </c>
      <c r="T330">
        <f t="shared" si="129"/>
        <v>7</v>
      </c>
      <c r="U330" t="str">
        <f t="shared" si="130"/>
        <v>OCC</v>
      </c>
      <c r="V330">
        <v>2018</v>
      </c>
    </row>
    <row r="331" spans="2:22" x14ac:dyDescent="0.3">
      <c r="B331" s="13" t="s">
        <v>65</v>
      </c>
      <c r="C331" s="15">
        <f t="shared" si="123"/>
        <v>2021</v>
      </c>
      <c r="D331" s="13" t="s">
        <v>6</v>
      </c>
      <c r="E331" s="15">
        <f t="shared" si="124"/>
        <v>5.4673181409119227</v>
      </c>
      <c r="F331" s="13" t="s">
        <v>38</v>
      </c>
      <c r="G331" s="13" t="str">
        <f>VLOOKUP(F331,DC_key!A:D,4,FALSE)</f>
        <v>OCC</v>
      </c>
      <c r="H331" s="13">
        <f>VLOOKUP(G331,DC_key!D:E,2,FALSE)</f>
        <v>7</v>
      </c>
      <c r="I331" s="13">
        <f t="shared" si="133"/>
        <v>144</v>
      </c>
      <c r="L331" s="16">
        <f t="shared" si="125"/>
        <v>44227</v>
      </c>
      <c r="M331" t="s">
        <v>1</v>
      </c>
      <c r="N331">
        <v>1</v>
      </c>
      <c r="O331" t="s">
        <v>17</v>
      </c>
      <c r="P331">
        <v>1</v>
      </c>
      <c r="Q331" t="str">
        <f t="shared" si="126"/>
        <v>T-6</v>
      </c>
      <c r="R331" s="12">
        <f t="shared" si="127"/>
        <v>5.4673181409119227</v>
      </c>
      <c r="S331">
        <f t="shared" si="128"/>
        <v>144</v>
      </c>
      <c r="T331">
        <f t="shared" si="129"/>
        <v>7</v>
      </c>
      <c r="U331" t="str">
        <f t="shared" si="130"/>
        <v>OCC</v>
      </c>
      <c r="V331">
        <v>2018</v>
      </c>
    </row>
    <row r="332" spans="2:22" x14ac:dyDescent="0.3">
      <c r="B332" s="13" t="s">
        <v>65</v>
      </c>
      <c r="C332" s="15">
        <f t="shared" si="123"/>
        <v>2021</v>
      </c>
      <c r="D332" s="13" t="s">
        <v>7</v>
      </c>
      <c r="E332" s="15">
        <f t="shared" si="124"/>
        <v>6.1898152554833104</v>
      </c>
      <c r="F332" s="13" t="s">
        <v>38</v>
      </c>
      <c r="G332" s="13" t="str">
        <f>VLOOKUP(F332,DC_key!A:D,4,FALSE)</f>
        <v>OCC</v>
      </c>
      <c r="H332" s="13">
        <f>VLOOKUP(G332,DC_key!D:E,2,FALSE)</f>
        <v>7</v>
      </c>
      <c r="I332" s="13">
        <f t="shared" si="133"/>
        <v>120</v>
      </c>
      <c r="L332" s="16">
        <f t="shared" si="125"/>
        <v>44227</v>
      </c>
      <c r="M332" t="s">
        <v>1</v>
      </c>
      <c r="N332">
        <v>1</v>
      </c>
      <c r="O332" t="s">
        <v>17</v>
      </c>
      <c r="P332">
        <v>1</v>
      </c>
      <c r="Q332" t="str">
        <f t="shared" si="126"/>
        <v>T-5</v>
      </c>
      <c r="R332" s="12">
        <f t="shared" si="127"/>
        <v>6.1898152554833104</v>
      </c>
      <c r="S332">
        <f t="shared" si="128"/>
        <v>120</v>
      </c>
      <c r="T332">
        <f t="shared" si="129"/>
        <v>7</v>
      </c>
      <c r="U332" t="str">
        <f t="shared" si="130"/>
        <v>OCC</v>
      </c>
      <c r="V332">
        <v>2018</v>
      </c>
    </row>
    <row r="333" spans="2:22" x14ac:dyDescent="0.3">
      <c r="B333" s="13" t="s">
        <v>65</v>
      </c>
      <c r="C333" s="15">
        <f t="shared" si="123"/>
        <v>2021</v>
      </c>
      <c r="D333" s="13" t="s">
        <v>8</v>
      </c>
      <c r="E333" s="15">
        <f t="shared" si="124"/>
        <v>6.7565273415527081</v>
      </c>
      <c r="F333" s="13" t="s">
        <v>38</v>
      </c>
      <c r="G333" s="13" t="str">
        <f>VLOOKUP(F333,DC_key!A:D,4,FALSE)</f>
        <v>OCC</v>
      </c>
      <c r="H333" s="13">
        <f>VLOOKUP(G333,DC_key!D:E,2,FALSE)</f>
        <v>7</v>
      </c>
      <c r="I333" s="13">
        <f t="shared" si="133"/>
        <v>96</v>
      </c>
      <c r="L333" s="16">
        <f t="shared" si="125"/>
        <v>44227</v>
      </c>
      <c r="M333" t="s">
        <v>1</v>
      </c>
      <c r="N333">
        <v>1</v>
      </c>
      <c r="O333" t="s">
        <v>17</v>
      </c>
      <c r="P333">
        <v>1</v>
      </c>
      <c r="Q333" t="str">
        <f t="shared" si="126"/>
        <v>T-4</v>
      </c>
      <c r="R333" s="12">
        <f t="shared" si="127"/>
        <v>6.7565273415527081</v>
      </c>
      <c r="S333">
        <f t="shared" si="128"/>
        <v>96</v>
      </c>
      <c r="T333">
        <f t="shared" si="129"/>
        <v>7</v>
      </c>
      <c r="U333" t="str">
        <f t="shared" si="130"/>
        <v>OCC</v>
      </c>
      <c r="V333">
        <v>2018</v>
      </c>
    </row>
    <row r="334" spans="2:22" x14ac:dyDescent="0.3">
      <c r="B334" s="13" t="s">
        <v>65</v>
      </c>
      <c r="C334" s="15">
        <f t="shared" si="123"/>
        <v>2021</v>
      </c>
      <c r="D334" s="13" t="s">
        <v>9</v>
      </c>
      <c r="E334" s="15">
        <f t="shared" si="124"/>
        <v>7.8085349938680615</v>
      </c>
      <c r="F334" s="13" t="s">
        <v>38</v>
      </c>
      <c r="G334" s="13" t="str">
        <f>VLOOKUP(F334,DC_key!A:D,4,FALSE)</f>
        <v>OCC</v>
      </c>
      <c r="H334" s="13">
        <f>VLOOKUP(G334,DC_key!D:E,2,FALSE)</f>
        <v>7</v>
      </c>
      <c r="I334" s="13">
        <f t="shared" si="133"/>
        <v>72</v>
      </c>
      <c r="L334" s="16">
        <f t="shared" si="125"/>
        <v>44227</v>
      </c>
      <c r="M334" t="s">
        <v>1</v>
      </c>
      <c r="N334">
        <v>1</v>
      </c>
      <c r="O334" t="s">
        <v>17</v>
      </c>
      <c r="P334">
        <v>1</v>
      </c>
      <c r="Q334" t="str">
        <f t="shared" si="126"/>
        <v>T-3</v>
      </c>
      <c r="R334" s="12">
        <f t="shared" si="127"/>
        <v>7.8085349938680615</v>
      </c>
      <c r="S334">
        <f t="shared" si="128"/>
        <v>72</v>
      </c>
      <c r="T334">
        <f t="shared" si="129"/>
        <v>7</v>
      </c>
      <c r="U334" t="str">
        <f t="shared" si="130"/>
        <v>OCC</v>
      </c>
      <c r="V334">
        <v>2018</v>
      </c>
    </row>
    <row r="335" spans="2:22" x14ac:dyDescent="0.3">
      <c r="B335" s="13" t="s">
        <v>65</v>
      </c>
      <c r="C335" s="15">
        <f t="shared" si="123"/>
        <v>2021</v>
      </c>
      <c r="D335" s="13" t="s">
        <v>10</v>
      </c>
      <c r="E335" s="15">
        <f t="shared" si="124"/>
        <v>9.9504213188727668</v>
      </c>
      <c r="F335" s="13" t="s">
        <v>38</v>
      </c>
      <c r="G335" s="13" t="str">
        <f>VLOOKUP(F335,DC_key!A:D,4,FALSE)</f>
        <v>OCC</v>
      </c>
      <c r="H335" s="13">
        <f>VLOOKUP(G335,DC_key!D:E,2,FALSE)</f>
        <v>7</v>
      </c>
      <c r="I335" s="13">
        <f t="shared" si="133"/>
        <v>48</v>
      </c>
      <c r="L335" s="16">
        <f t="shared" si="125"/>
        <v>44227</v>
      </c>
      <c r="M335" t="s">
        <v>1</v>
      </c>
      <c r="N335">
        <v>1</v>
      </c>
      <c r="O335" t="s">
        <v>17</v>
      </c>
      <c r="P335">
        <v>1</v>
      </c>
      <c r="Q335" t="str">
        <f t="shared" si="126"/>
        <v>T-2</v>
      </c>
      <c r="R335" s="12">
        <f t="shared" si="127"/>
        <v>9.9504213188727668</v>
      </c>
      <c r="S335">
        <f t="shared" si="128"/>
        <v>48</v>
      </c>
      <c r="T335">
        <f t="shared" si="129"/>
        <v>7</v>
      </c>
      <c r="U335" t="str">
        <f t="shared" si="130"/>
        <v>OCC</v>
      </c>
      <c r="V335">
        <v>2018</v>
      </c>
    </row>
    <row r="336" spans="2:22" x14ac:dyDescent="0.3">
      <c r="B336" s="13" t="s">
        <v>65</v>
      </c>
      <c r="C336" s="15">
        <f t="shared" si="123"/>
        <v>2021</v>
      </c>
      <c r="D336" s="13" t="s">
        <v>11</v>
      </c>
      <c r="E336" s="15">
        <f t="shared" si="124"/>
        <v>12.712567721318953</v>
      </c>
      <c r="F336" s="13" t="s">
        <v>38</v>
      </c>
      <c r="G336" s="13" t="str">
        <f>VLOOKUP(F336,DC_key!A:D,4,FALSE)</f>
        <v>OCC</v>
      </c>
      <c r="H336" s="13">
        <f>VLOOKUP(G336,DC_key!D:E,2,FALSE)</f>
        <v>7</v>
      </c>
      <c r="I336" s="13">
        <f t="shared" si="133"/>
        <v>24</v>
      </c>
      <c r="L336" s="16">
        <f t="shared" si="125"/>
        <v>44227</v>
      </c>
      <c r="M336" t="s">
        <v>1</v>
      </c>
      <c r="N336">
        <v>1</v>
      </c>
      <c r="O336" t="s">
        <v>17</v>
      </c>
      <c r="P336">
        <v>1</v>
      </c>
      <c r="Q336" t="str">
        <f t="shared" si="126"/>
        <v>T-1</v>
      </c>
      <c r="R336" s="12">
        <f t="shared" si="127"/>
        <v>12.712567721318953</v>
      </c>
      <c r="S336">
        <f t="shared" si="128"/>
        <v>24</v>
      </c>
      <c r="T336">
        <f t="shared" si="129"/>
        <v>7</v>
      </c>
      <c r="U336" t="str">
        <f t="shared" si="130"/>
        <v>OCC</v>
      </c>
      <c r="V336">
        <v>2018</v>
      </c>
    </row>
    <row r="337" spans="2:22" x14ac:dyDescent="0.3">
      <c r="B337" s="13" t="s">
        <v>65</v>
      </c>
      <c r="C337" s="15">
        <f t="shared" si="123"/>
        <v>2021</v>
      </c>
      <c r="D337" s="13" t="s">
        <v>42</v>
      </c>
      <c r="E337" s="15">
        <f t="shared" si="124"/>
        <v>12.986853162408543</v>
      </c>
      <c r="F337" s="13" t="s">
        <v>38</v>
      </c>
      <c r="G337" s="13" t="str">
        <f>VLOOKUP(F337,DC_key!A:D,4,FALSE)</f>
        <v>OCC</v>
      </c>
      <c r="H337" s="13">
        <f>VLOOKUP(G337,DC_key!D:E,2,FALSE)</f>
        <v>7</v>
      </c>
      <c r="I337" s="13">
        <v>0</v>
      </c>
      <c r="L337" s="16">
        <f t="shared" si="125"/>
        <v>44227</v>
      </c>
      <c r="M337" t="s">
        <v>1</v>
      </c>
      <c r="N337">
        <v>1</v>
      </c>
      <c r="O337" t="s">
        <v>17</v>
      </c>
      <c r="P337">
        <v>1</v>
      </c>
      <c r="Q337" t="str">
        <f t="shared" si="126"/>
        <v>T</v>
      </c>
      <c r="R337" s="12">
        <f t="shared" si="127"/>
        <v>12.986853162408543</v>
      </c>
      <c r="S337">
        <f t="shared" si="128"/>
        <v>0</v>
      </c>
      <c r="T337">
        <f t="shared" si="129"/>
        <v>7</v>
      </c>
      <c r="U337" t="str">
        <f t="shared" si="130"/>
        <v>OCC</v>
      </c>
      <c r="V337">
        <v>2018</v>
      </c>
    </row>
    <row r="338" spans="2:22" x14ac:dyDescent="0.3">
      <c r="B338" s="14" t="s">
        <v>54</v>
      </c>
      <c r="C338" s="14">
        <f>C254+1</f>
        <v>2022</v>
      </c>
      <c r="D338" s="14" t="s">
        <v>46</v>
      </c>
      <c r="E338" s="14">
        <f>E254*1.035</f>
        <v>4.6071495373442319</v>
      </c>
      <c r="F338" s="14" t="str">
        <f>LEFT(B338,3)</f>
        <v>CEO</v>
      </c>
      <c r="G338" s="14" t="str">
        <f>VLOOKUP(F338,DC_key!A:D,4,FALSE)</f>
        <v>TFC</v>
      </c>
      <c r="H338" s="14">
        <f>VLOOKUP(G338,DC_key!D:E,2,FALSE)</f>
        <v>2</v>
      </c>
      <c r="I338" s="14">
        <f>24*11</f>
        <v>264</v>
      </c>
      <c r="L338" s="16">
        <f t="shared" si="125"/>
        <v>44591</v>
      </c>
      <c r="M338" t="s">
        <v>1</v>
      </c>
      <c r="N338">
        <v>1</v>
      </c>
      <c r="O338" t="s">
        <v>17</v>
      </c>
      <c r="P338">
        <v>1</v>
      </c>
      <c r="Q338" t="str">
        <f t="shared" si="126"/>
        <v>T-11</v>
      </c>
      <c r="R338" s="12">
        <f t="shared" si="127"/>
        <v>4.6071495373442319</v>
      </c>
      <c r="S338">
        <f t="shared" si="128"/>
        <v>264</v>
      </c>
      <c r="T338">
        <f t="shared" si="129"/>
        <v>2</v>
      </c>
      <c r="U338" t="str">
        <f t="shared" si="130"/>
        <v>TFC</v>
      </c>
      <c r="V338">
        <v>2018</v>
      </c>
    </row>
    <row r="339" spans="2:22" x14ac:dyDescent="0.3">
      <c r="B339" s="13" t="s">
        <v>54</v>
      </c>
      <c r="C339" s="15">
        <f t="shared" ref="C339:C402" si="134">C255+1</f>
        <v>2022</v>
      </c>
      <c r="D339" s="13" t="s">
        <v>45</v>
      </c>
      <c r="E339" s="15">
        <f t="shared" ref="E339:E402" si="135">E255*1.035</f>
        <v>4.6695728791584594</v>
      </c>
      <c r="F339" s="13" t="str">
        <f t="shared" ref="F339:F402" si="136">LEFT(B339,3)</f>
        <v>CEO</v>
      </c>
      <c r="G339" s="13" t="str">
        <f>VLOOKUP(F339,DC_key!A:D,4,FALSE)</f>
        <v>TFC</v>
      </c>
      <c r="H339" s="13">
        <f>VLOOKUP(G339,DC_key!D:E,2,FALSE)</f>
        <v>2</v>
      </c>
      <c r="I339" s="13">
        <f>24*10</f>
        <v>240</v>
      </c>
      <c r="L339" s="16">
        <f t="shared" si="125"/>
        <v>44591</v>
      </c>
      <c r="M339" t="s">
        <v>1</v>
      </c>
      <c r="N339">
        <v>1</v>
      </c>
      <c r="O339" t="s">
        <v>17</v>
      </c>
      <c r="P339">
        <v>1</v>
      </c>
      <c r="Q339" t="str">
        <f t="shared" si="126"/>
        <v>T-10</v>
      </c>
      <c r="R339" s="12">
        <f t="shared" si="127"/>
        <v>4.6695728791584594</v>
      </c>
      <c r="S339">
        <f t="shared" si="128"/>
        <v>240</v>
      </c>
      <c r="T339">
        <f t="shared" si="129"/>
        <v>2</v>
      </c>
      <c r="U339" t="str">
        <f t="shared" si="130"/>
        <v>TFC</v>
      </c>
      <c r="V339">
        <v>2018</v>
      </c>
    </row>
    <row r="340" spans="2:22" x14ac:dyDescent="0.3">
      <c r="B340" s="13" t="s">
        <v>54</v>
      </c>
      <c r="C340" s="15">
        <f t="shared" si="134"/>
        <v>2022</v>
      </c>
      <c r="D340" s="13" t="s">
        <v>44</v>
      </c>
      <c r="E340" s="15">
        <f t="shared" si="135"/>
        <v>4.6143320799252381</v>
      </c>
      <c r="F340" s="13" t="str">
        <f t="shared" si="136"/>
        <v>CEO</v>
      </c>
      <c r="G340" s="13" t="str">
        <f>VLOOKUP(F340,DC_key!A:D,4,FALSE)</f>
        <v>TFC</v>
      </c>
      <c r="H340" s="13">
        <f>VLOOKUP(G340,DC_key!D:E,2,FALSE)</f>
        <v>2</v>
      </c>
      <c r="I340" s="13">
        <f>24*RIGHT(D340,1)</f>
        <v>216</v>
      </c>
      <c r="L340" s="16">
        <f t="shared" si="125"/>
        <v>44591</v>
      </c>
      <c r="M340" t="s">
        <v>1</v>
      </c>
      <c r="N340">
        <v>1</v>
      </c>
      <c r="O340" t="s">
        <v>17</v>
      </c>
      <c r="P340">
        <v>1</v>
      </c>
      <c r="Q340" t="str">
        <f t="shared" si="126"/>
        <v>T-9</v>
      </c>
      <c r="R340" s="12">
        <f t="shared" si="127"/>
        <v>4.6143320799252381</v>
      </c>
      <c r="S340">
        <f t="shared" si="128"/>
        <v>216</v>
      </c>
      <c r="T340">
        <f t="shared" si="129"/>
        <v>2</v>
      </c>
      <c r="U340" t="str">
        <f t="shared" si="130"/>
        <v>TFC</v>
      </c>
      <c r="V340">
        <v>2018</v>
      </c>
    </row>
    <row r="341" spans="2:22" x14ac:dyDescent="0.3">
      <c r="B341" s="13" t="s">
        <v>54</v>
      </c>
      <c r="C341" s="15">
        <f t="shared" si="134"/>
        <v>2022</v>
      </c>
      <c r="D341" s="13" t="s">
        <v>43</v>
      </c>
      <c r="E341" s="15">
        <f t="shared" si="135"/>
        <v>4.7286469689350952</v>
      </c>
      <c r="F341" s="13" t="str">
        <f t="shared" si="136"/>
        <v>CEO</v>
      </c>
      <c r="G341" s="13" t="str">
        <f>VLOOKUP(F341,DC_key!A:D,4,FALSE)</f>
        <v>TFC</v>
      </c>
      <c r="H341" s="13">
        <f>VLOOKUP(G341,DC_key!D:E,2,FALSE)</f>
        <v>2</v>
      </c>
      <c r="I341" s="13">
        <f t="shared" ref="I341:I348" si="137">24*RIGHT(D341,1)</f>
        <v>192</v>
      </c>
      <c r="L341" s="16">
        <f t="shared" si="125"/>
        <v>44591</v>
      </c>
      <c r="M341" t="s">
        <v>1</v>
      </c>
      <c r="N341">
        <v>1</v>
      </c>
      <c r="O341" t="s">
        <v>17</v>
      </c>
      <c r="P341">
        <v>1</v>
      </c>
      <c r="Q341" t="str">
        <f t="shared" si="126"/>
        <v>T-8</v>
      </c>
      <c r="R341" s="12">
        <f t="shared" si="127"/>
        <v>4.7286469689350952</v>
      </c>
      <c r="S341">
        <f t="shared" si="128"/>
        <v>192</v>
      </c>
      <c r="T341">
        <f t="shared" si="129"/>
        <v>2</v>
      </c>
      <c r="U341" t="str">
        <f t="shared" si="130"/>
        <v>TFC</v>
      </c>
      <c r="V341">
        <v>2018</v>
      </c>
    </row>
    <row r="342" spans="2:22" x14ac:dyDescent="0.3">
      <c r="B342" s="13" t="s">
        <v>54</v>
      </c>
      <c r="C342" s="15">
        <f t="shared" si="134"/>
        <v>2022</v>
      </c>
      <c r="D342" s="13" t="s">
        <v>5</v>
      </c>
      <c r="E342" s="15">
        <f t="shared" si="135"/>
        <v>4.9394070342184211</v>
      </c>
      <c r="F342" s="13" t="str">
        <f t="shared" si="136"/>
        <v>CEO</v>
      </c>
      <c r="G342" s="13" t="str">
        <f>VLOOKUP(F342,DC_key!A:D,4,FALSE)</f>
        <v>TFC</v>
      </c>
      <c r="H342" s="13">
        <f>VLOOKUP(G342,DC_key!D:E,2,FALSE)</f>
        <v>2</v>
      </c>
      <c r="I342" s="13">
        <f t="shared" si="137"/>
        <v>168</v>
      </c>
      <c r="L342" s="16">
        <f t="shared" si="125"/>
        <v>44591</v>
      </c>
      <c r="M342" t="s">
        <v>1</v>
      </c>
      <c r="N342">
        <v>1</v>
      </c>
      <c r="O342" t="s">
        <v>17</v>
      </c>
      <c r="P342">
        <v>1</v>
      </c>
      <c r="Q342" t="str">
        <f t="shared" si="126"/>
        <v>T-7</v>
      </c>
      <c r="R342" s="12">
        <f t="shared" si="127"/>
        <v>4.9394070342184211</v>
      </c>
      <c r="S342">
        <f t="shared" si="128"/>
        <v>168</v>
      </c>
      <c r="T342">
        <f t="shared" si="129"/>
        <v>2</v>
      </c>
      <c r="U342" t="str">
        <f t="shared" si="130"/>
        <v>TFC</v>
      </c>
      <c r="V342">
        <v>2018</v>
      </c>
    </row>
    <row r="343" spans="2:22" x14ac:dyDescent="0.3">
      <c r="B343" s="13" t="s">
        <v>54</v>
      </c>
      <c r="C343" s="15">
        <f t="shared" si="134"/>
        <v>2022</v>
      </c>
      <c r="D343" s="13" t="s">
        <v>6</v>
      </c>
      <c r="E343" s="15">
        <f t="shared" si="135"/>
        <v>5.682258303093799</v>
      </c>
      <c r="F343" s="13" t="str">
        <f t="shared" si="136"/>
        <v>CEO</v>
      </c>
      <c r="G343" s="13" t="str">
        <f>VLOOKUP(F343,DC_key!A:D,4,FALSE)</f>
        <v>TFC</v>
      </c>
      <c r="H343" s="13">
        <f>VLOOKUP(G343,DC_key!D:E,2,FALSE)</f>
        <v>2</v>
      </c>
      <c r="I343" s="13">
        <f t="shared" si="137"/>
        <v>144</v>
      </c>
      <c r="L343" s="16">
        <f t="shared" si="125"/>
        <v>44591</v>
      </c>
      <c r="M343" t="s">
        <v>1</v>
      </c>
      <c r="N343">
        <v>1</v>
      </c>
      <c r="O343" t="s">
        <v>17</v>
      </c>
      <c r="P343">
        <v>1</v>
      </c>
      <c r="Q343" t="str">
        <f t="shared" si="126"/>
        <v>T-6</v>
      </c>
      <c r="R343" s="12">
        <f t="shared" si="127"/>
        <v>5.682258303093799</v>
      </c>
      <c r="S343">
        <f t="shared" si="128"/>
        <v>144</v>
      </c>
      <c r="T343">
        <f t="shared" si="129"/>
        <v>2</v>
      </c>
      <c r="U343" t="str">
        <f t="shared" si="130"/>
        <v>TFC</v>
      </c>
      <c r="V343">
        <v>2018</v>
      </c>
    </row>
    <row r="344" spans="2:22" x14ac:dyDescent="0.3">
      <c r="B344" s="13" t="s">
        <v>54</v>
      </c>
      <c r="C344" s="15">
        <f t="shared" si="134"/>
        <v>2022</v>
      </c>
      <c r="D344" s="13" t="s">
        <v>7</v>
      </c>
      <c r="E344" s="15">
        <f t="shared" si="135"/>
        <v>6.0386838897827566</v>
      </c>
      <c r="F344" s="13" t="str">
        <f t="shared" si="136"/>
        <v>CEO</v>
      </c>
      <c r="G344" s="13" t="str">
        <f>VLOOKUP(F344,DC_key!A:D,4,FALSE)</f>
        <v>TFC</v>
      </c>
      <c r="H344" s="13">
        <f>VLOOKUP(G344,DC_key!D:E,2,FALSE)</f>
        <v>2</v>
      </c>
      <c r="I344" s="13">
        <f t="shared" si="137"/>
        <v>120</v>
      </c>
      <c r="L344" s="16">
        <f t="shared" si="125"/>
        <v>44591</v>
      </c>
      <c r="M344" t="s">
        <v>1</v>
      </c>
      <c r="N344">
        <v>1</v>
      </c>
      <c r="O344" t="s">
        <v>17</v>
      </c>
      <c r="P344">
        <v>1</v>
      </c>
      <c r="Q344" t="str">
        <f t="shared" si="126"/>
        <v>T-5</v>
      </c>
      <c r="R344" s="12">
        <f t="shared" si="127"/>
        <v>6.0386838897827566</v>
      </c>
      <c r="S344">
        <f t="shared" si="128"/>
        <v>120</v>
      </c>
      <c r="T344">
        <f t="shared" si="129"/>
        <v>2</v>
      </c>
      <c r="U344" t="str">
        <f t="shared" si="130"/>
        <v>TFC</v>
      </c>
      <c r="V344">
        <v>2018</v>
      </c>
    </row>
    <row r="345" spans="2:22" x14ac:dyDescent="0.3">
      <c r="B345" s="13" t="s">
        <v>54</v>
      </c>
      <c r="C345" s="15">
        <f t="shared" si="134"/>
        <v>2022</v>
      </c>
      <c r="D345" s="13" t="s">
        <v>8</v>
      </c>
      <c r="E345" s="15">
        <f t="shared" si="135"/>
        <v>6.0493063601348416</v>
      </c>
      <c r="F345" s="13" t="str">
        <f t="shared" si="136"/>
        <v>CEO</v>
      </c>
      <c r="G345" s="13" t="str">
        <f>VLOOKUP(F345,DC_key!A:D,4,FALSE)</f>
        <v>TFC</v>
      </c>
      <c r="H345" s="13">
        <f>VLOOKUP(G345,DC_key!D:E,2,FALSE)</f>
        <v>2</v>
      </c>
      <c r="I345" s="13">
        <f t="shared" si="137"/>
        <v>96</v>
      </c>
      <c r="L345" s="16">
        <f t="shared" si="125"/>
        <v>44591</v>
      </c>
      <c r="M345" t="s">
        <v>1</v>
      </c>
      <c r="N345">
        <v>1</v>
      </c>
      <c r="O345" t="s">
        <v>17</v>
      </c>
      <c r="P345">
        <v>1</v>
      </c>
      <c r="Q345" t="str">
        <f t="shared" si="126"/>
        <v>T-4</v>
      </c>
      <c r="R345" s="12">
        <f t="shared" si="127"/>
        <v>6.0493063601348416</v>
      </c>
      <c r="S345">
        <f t="shared" si="128"/>
        <v>96</v>
      </c>
      <c r="T345">
        <f t="shared" si="129"/>
        <v>2</v>
      </c>
      <c r="U345" t="str">
        <f t="shared" si="130"/>
        <v>TFC</v>
      </c>
      <c r="V345">
        <v>2018</v>
      </c>
    </row>
    <row r="346" spans="2:22" x14ac:dyDescent="0.3">
      <c r="B346" s="13" t="s">
        <v>54</v>
      </c>
      <c r="C346" s="15">
        <f t="shared" si="134"/>
        <v>2022</v>
      </c>
      <c r="D346" s="13" t="s">
        <v>9</v>
      </c>
      <c r="E346" s="15">
        <f t="shared" si="135"/>
        <v>7.3873375004584023</v>
      </c>
      <c r="F346" s="13" t="str">
        <f t="shared" si="136"/>
        <v>CEO</v>
      </c>
      <c r="G346" s="13" t="str">
        <f>VLOOKUP(F346,DC_key!A:D,4,FALSE)</f>
        <v>TFC</v>
      </c>
      <c r="H346" s="13">
        <f>VLOOKUP(G346,DC_key!D:E,2,FALSE)</f>
        <v>2</v>
      </c>
      <c r="I346" s="13">
        <f t="shared" si="137"/>
        <v>72</v>
      </c>
      <c r="L346" s="16">
        <f t="shared" si="125"/>
        <v>44591</v>
      </c>
      <c r="M346" t="s">
        <v>1</v>
      </c>
      <c r="N346">
        <v>1</v>
      </c>
      <c r="O346" t="s">
        <v>17</v>
      </c>
      <c r="P346">
        <v>1</v>
      </c>
      <c r="Q346" t="str">
        <f t="shared" si="126"/>
        <v>T-3</v>
      </c>
      <c r="R346" s="12">
        <f t="shared" si="127"/>
        <v>7.3873375004584023</v>
      </c>
      <c r="S346">
        <f t="shared" si="128"/>
        <v>72</v>
      </c>
      <c r="T346">
        <f t="shared" si="129"/>
        <v>2</v>
      </c>
      <c r="U346" t="str">
        <f t="shared" si="130"/>
        <v>TFC</v>
      </c>
      <c r="V346">
        <v>2018</v>
      </c>
    </row>
    <row r="347" spans="2:22" x14ac:dyDescent="0.3">
      <c r="B347" s="13" t="s">
        <v>54</v>
      </c>
      <c r="C347" s="15">
        <f t="shared" si="134"/>
        <v>2022</v>
      </c>
      <c r="D347" s="13" t="s">
        <v>10</v>
      </c>
      <c r="E347" s="15">
        <f t="shared" si="135"/>
        <v>11.137395392496765</v>
      </c>
      <c r="F347" s="13" t="str">
        <f t="shared" si="136"/>
        <v>CEO</v>
      </c>
      <c r="G347" s="13" t="str">
        <f>VLOOKUP(F347,DC_key!A:D,4,FALSE)</f>
        <v>TFC</v>
      </c>
      <c r="H347" s="13">
        <f>VLOOKUP(G347,DC_key!D:E,2,FALSE)</f>
        <v>2</v>
      </c>
      <c r="I347" s="13">
        <f t="shared" si="137"/>
        <v>48</v>
      </c>
      <c r="L347" s="16">
        <f t="shared" si="125"/>
        <v>44591</v>
      </c>
      <c r="M347" t="s">
        <v>1</v>
      </c>
      <c r="N347">
        <v>1</v>
      </c>
      <c r="O347" t="s">
        <v>17</v>
      </c>
      <c r="P347">
        <v>1</v>
      </c>
      <c r="Q347" t="str">
        <f t="shared" si="126"/>
        <v>T-2</v>
      </c>
      <c r="R347" s="12">
        <f t="shared" si="127"/>
        <v>11.137395392496765</v>
      </c>
      <c r="S347">
        <f t="shared" si="128"/>
        <v>48</v>
      </c>
      <c r="T347">
        <f t="shared" si="129"/>
        <v>2</v>
      </c>
      <c r="U347" t="str">
        <f t="shared" si="130"/>
        <v>TFC</v>
      </c>
      <c r="V347">
        <v>2018</v>
      </c>
    </row>
    <row r="348" spans="2:22" x14ac:dyDescent="0.3">
      <c r="B348" s="13" t="s">
        <v>54</v>
      </c>
      <c r="C348" s="15">
        <f t="shared" si="134"/>
        <v>2022</v>
      </c>
      <c r="D348" s="13" t="s">
        <v>11</v>
      </c>
      <c r="E348" s="15">
        <f t="shared" si="135"/>
        <v>14.456055814095723</v>
      </c>
      <c r="F348" s="13" t="str">
        <f t="shared" si="136"/>
        <v>CEO</v>
      </c>
      <c r="G348" s="13" t="str">
        <f>VLOOKUP(F348,DC_key!A:D,4,FALSE)</f>
        <v>TFC</v>
      </c>
      <c r="H348" s="13">
        <f>VLOOKUP(G348,DC_key!D:E,2,FALSE)</f>
        <v>2</v>
      </c>
      <c r="I348" s="13">
        <f t="shared" si="137"/>
        <v>24</v>
      </c>
      <c r="L348" s="16">
        <f t="shared" si="125"/>
        <v>44591</v>
      </c>
      <c r="M348" t="s">
        <v>1</v>
      </c>
      <c r="N348">
        <v>1</v>
      </c>
      <c r="O348" t="s">
        <v>17</v>
      </c>
      <c r="P348">
        <v>1</v>
      </c>
      <c r="Q348" t="str">
        <f t="shared" si="126"/>
        <v>T-1</v>
      </c>
      <c r="R348" s="12">
        <f t="shared" si="127"/>
        <v>14.456055814095723</v>
      </c>
      <c r="S348">
        <f t="shared" si="128"/>
        <v>24</v>
      </c>
      <c r="T348">
        <f t="shared" si="129"/>
        <v>2</v>
      </c>
      <c r="U348" t="str">
        <f t="shared" si="130"/>
        <v>TFC</v>
      </c>
      <c r="V348">
        <v>2018</v>
      </c>
    </row>
    <row r="349" spans="2:22" x14ac:dyDescent="0.3">
      <c r="B349" s="13" t="s">
        <v>54</v>
      </c>
      <c r="C349" s="15">
        <f t="shared" si="134"/>
        <v>2022</v>
      </c>
      <c r="D349" s="13" t="s">
        <v>42</v>
      </c>
      <c r="E349" s="15">
        <f t="shared" si="135"/>
        <v>14.456055814095723</v>
      </c>
      <c r="F349" s="13" t="str">
        <f t="shared" si="136"/>
        <v>CEO</v>
      </c>
      <c r="G349" s="13" t="str">
        <f>VLOOKUP(F349,DC_key!A:D,4,FALSE)</f>
        <v>TFC</v>
      </c>
      <c r="H349" s="13">
        <f>VLOOKUP(G349,DC_key!D:E,2,FALSE)</f>
        <v>2</v>
      </c>
      <c r="I349" s="13">
        <v>0</v>
      </c>
      <c r="L349" s="16">
        <f t="shared" si="125"/>
        <v>44591</v>
      </c>
      <c r="M349" t="s">
        <v>1</v>
      </c>
      <c r="N349">
        <v>1</v>
      </c>
      <c r="O349" t="s">
        <v>17</v>
      </c>
      <c r="P349">
        <v>1</v>
      </c>
      <c r="Q349" t="str">
        <f t="shared" si="126"/>
        <v>T</v>
      </c>
      <c r="R349" s="12">
        <f t="shared" si="127"/>
        <v>14.456055814095723</v>
      </c>
      <c r="S349">
        <f t="shared" si="128"/>
        <v>0</v>
      </c>
      <c r="T349">
        <f t="shared" si="129"/>
        <v>2</v>
      </c>
      <c r="U349" t="str">
        <f t="shared" si="130"/>
        <v>TFC</v>
      </c>
      <c r="V349">
        <v>2018</v>
      </c>
    </row>
    <row r="350" spans="2:22" x14ac:dyDescent="0.3">
      <c r="B350" s="13" t="s">
        <v>55</v>
      </c>
      <c r="C350" s="15">
        <f t="shared" si="134"/>
        <v>2022</v>
      </c>
      <c r="D350" s="13" t="s">
        <v>46</v>
      </c>
      <c r="E350" s="15">
        <f t="shared" si="135"/>
        <v>4.2037288875609766</v>
      </c>
      <c r="F350" s="13" t="str">
        <f t="shared" si="136"/>
        <v>EAO</v>
      </c>
      <c r="G350" s="13" t="str">
        <f>VLOOKUP(F350,DC_key!A:D,4,FALSE)</f>
        <v>EAO</v>
      </c>
      <c r="H350" s="13">
        <f>VLOOKUP(G350,DC_key!D:E,2,FALSE)</f>
        <v>4</v>
      </c>
      <c r="I350" s="13">
        <f t="shared" ref="I350:I381" si="138">24*11</f>
        <v>264</v>
      </c>
      <c r="L350" s="16">
        <f t="shared" si="125"/>
        <v>44591</v>
      </c>
      <c r="M350" t="s">
        <v>1</v>
      </c>
      <c r="N350">
        <v>1</v>
      </c>
      <c r="O350" t="s">
        <v>17</v>
      </c>
      <c r="P350">
        <v>1</v>
      </c>
      <c r="Q350" t="str">
        <f t="shared" si="126"/>
        <v>T-11</v>
      </c>
      <c r="R350" s="12">
        <f t="shared" si="127"/>
        <v>4.2037288875609766</v>
      </c>
      <c r="S350">
        <f t="shared" si="128"/>
        <v>264</v>
      </c>
      <c r="T350">
        <f t="shared" si="129"/>
        <v>4</v>
      </c>
      <c r="U350" t="str">
        <f t="shared" si="130"/>
        <v>EAO</v>
      </c>
      <c r="V350">
        <v>2018</v>
      </c>
    </row>
    <row r="351" spans="2:22" x14ac:dyDescent="0.3">
      <c r="B351" s="13" t="s">
        <v>55</v>
      </c>
      <c r="C351" s="15">
        <f t="shared" si="134"/>
        <v>2022</v>
      </c>
      <c r="D351" s="13" t="s">
        <v>45</v>
      </c>
      <c r="E351" s="15">
        <f t="shared" si="135"/>
        <v>4.3874674533415652</v>
      </c>
      <c r="F351" s="13" t="str">
        <f t="shared" si="136"/>
        <v>EAO</v>
      </c>
      <c r="G351" s="13" t="str">
        <f>VLOOKUP(F351,DC_key!A:D,4,FALSE)</f>
        <v>EAO</v>
      </c>
      <c r="H351" s="13">
        <f>VLOOKUP(G351,DC_key!D:E,2,FALSE)</f>
        <v>4</v>
      </c>
      <c r="I351" s="13">
        <f t="shared" ref="I351:I382" si="139">24*10</f>
        <v>240</v>
      </c>
      <c r="L351" s="16">
        <f t="shared" si="125"/>
        <v>44591</v>
      </c>
      <c r="M351" t="s">
        <v>1</v>
      </c>
      <c r="N351">
        <v>1</v>
      </c>
      <c r="O351" t="s">
        <v>17</v>
      </c>
      <c r="P351">
        <v>1</v>
      </c>
      <c r="Q351" t="str">
        <f t="shared" si="126"/>
        <v>T-10</v>
      </c>
      <c r="R351" s="12">
        <f t="shared" si="127"/>
        <v>4.3874674533415652</v>
      </c>
      <c r="S351">
        <f t="shared" si="128"/>
        <v>240</v>
      </c>
      <c r="T351">
        <f t="shared" si="129"/>
        <v>4</v>
      </c>
      <c r="U351" t="str">
        <f t="shared" si="130"/>
        <v>EAO</v>
      </c>
      <c r="V351">
        <v>2018</v>
      </c>
    </row>
    <row r="352" spans="2:22" x14ac:dyDescent="0.3">
      <c r="B352" s="13" t="s">
        <v>55</v>
      </c>
      <c r="C352" s="15">
        <f t="shared" si="134"/>
        <v>2022</v>
      </c>
      <c r="D352" s="13" t="s">
        <v>44</v>
      </c>
      <c r="E352" s="15">
        <f t="shared" si="135"/>
        <v>4.4635191339825218</v>
      </c>
      <c r="F352" s="13" t="str">
        <f t="shared" si="136"/>
        <v>EAO</v>
      </c>
      <c r="G352" s="13" t="str">
        <f>VLOOKUP(F352,DC_key!A:D,4,FALSE)</f>
        <v>EAO</v>
      </c>
      <c r="H352" s="13">
        <f>VLOOKUP(G352,DC_key!D:E,2,FALSE)</f>
        <v>4</v>
      </c>
      <c r="I352" s="13">
        <f t="shared" ref="I352:I415" si="140">24*RIGHT(D352,1)</f>
        <v>216</v>
      </c>
      <c r="L352" s="16">
        <f t="shared" si="125"/>
        <v>44591</v>
      </c>
      <c r="M352" t="s">
        <v>1</v>
      </c>
      <c r="N352">
        <v>1</v>
      </c>
      <c r="O352" t="s">
        <v>17</v>
      </c>
      <c r="P352">
        <v>1</v>
      </c>
      <c r="Q352" t="str">
        <f t="shared" si="126"/>
        <v>T-9</v>
      </c>
      <c r="R352" s="12">
        <f t="shared" si="127"/>
        <v>4.4635191339825218</v>
      </c>
      <c r="S352">
        <f t="shared" si="128"/>
        <v>216</v>
      </c>
      <c r="T352">
        <f t="shared" si="129"/>
        <v>4</v>
      </c>
      <c r="U352" t="str">
        <f t="shared" si="130"/>
        <v>EAO</v>
      </c>
      <c r="V352">
        <v>2018</v>
      </c>
    </row>
    <row r="353" spans="2:22" x14ac:dyDescent="0.3">
      <c r="B353" s="13" t="s">
        <v>55</v>
      </c>
      <c r="C353" s="15">
        <f t="shared" si="134"/>
        <v>2022</v>
      </c>
      <c r="D353" s="13" t="s">
        <v>43</v>
      </c>
      <c r="E353" s="15">
        <f t="shared" si="135"/>
        <v>4.3511768872637688</v>
      </c>
      <c r="F353" s="13" t="str">
        <f t="shared" si="136"/>
        <v>EAO</v>
      </c>
      <c r="G353" s="13" t="str">
        <f>VLOOKUP(F353,DC_key!A:D,4,FALSE)</f>
        <v>EAO</v>
      </c>
      <c r="H353" s="13">
        <f>VLOOKUP(G353,DC_key!D:E,2,FALSE)</f>
        <v>4</v>
      </c>
      <c r="I353" s="13">
        <f t="shared" si="140"/>
        <v>192</v>
      </c>
      <c r="L353" s="16">
        <f t="shared" si="125"/>
        <v>44591</v>
      </c>
      <c r="M353" t="s">
        <v>1</v>
      </c>
      <c r="N353">
        <v>1</v>
      </c>
      <c r="O353" t="s">
        <v>17</v>
      </c>
      <c r="P353">
        <v>1</v>
      </c>
      <c r="Q353" t="str">
        <f t="shared" si="126"/>
        <v>T-8</v>
      </c>
      <c r="R353" s="12">
        <f t="shared" si="127"/>
        <v>4.3511768872637688</v>
      </c>
      <c r="S353">
        <f t="shared" si="128"/>
        <v>192</v>
      </c>
      <c r="T353">
        <f t="shared" si="129"/>
        <v>4</v>
      </c>
      <c r="U353" t="str">
        <f t="shared" si="130"/>
        <v>EAO</v>
      </c>
      <c r="V353">
        <v>2018</v>
      </c>
    </row>
    <row r="354" spans="2:22" x14ac:dyDescent="0.3">
      <c r="B354" s="13" t="s">
        <v>55</v>
      </c>
      <c r="C354" s="15">
        <f t="shared" si="134"/>
        <v>2022</v>
      </c>
      <c r="D354" s="13" t="s">
        <v>5</v>
      </c>
      <c r="E354" s="15">
        <f t="shared" si="135"/>
        <v>4.4805810903364067</v>
      </c>
      <c r="F354" s="13" t="str">
        <f t="shared" si="136"/>
        <v>EAO</v>
      </c>
      <c r="G354" s="13" t="str">
        <f>VLOOKUP(F354,DC_key!A:D,4,FALSE)</f>
        <v>EAO</v>
      </c>
      <c r="H354" s="13">
        <f>VLOOKUP(G354,DC_key!D:E,2,FALSE)</f>
        <v>4</v>
      </c>
      <c r="I354" s="13">
        <f t="shared" si="140"/>
        <v>168</v>
      </c>
      <c r="L354" s="16">
        <f t="shared" si="125"/>
        <v>44591</v>
      </c>
      <c r="M354" t="s">
        <v>1</v>
      </c>
      <c r="N354">
        <v>1</v>
      </c>
      <c r="O354" t="s">
        <v>17</v>
      </c>
      <c r="P354">
        <v>1</v>
      </c>
      <c r="Q354" t="str">
        <f t="shared" si="126"/>
        <v>T-7</v>
      </c>
      <c r="R354" s="12">
        <f t="shared" si="127"/>
        <v>4.4805810903364067</v>
      </c>
      <c r="S354">
        <f t="shared" si="128"/>
        <v>168</v>
      </c>
      <c r="T354">
        <f t="shared" si="129"/>
        <v>4</v>
      </c>
      <c r="U354" t="str">
        <f t="shared" si="130"/>
        <v>EAO</v>
      </c>
      <c r="V354">
        <v>2018</v>
      </c>
    </row>
    <row r="355" spans="2:22" x14ac:dyDescent="0.3">
      <c r="B355" s="13" t="s">
        <v>55</v>
      </c>
      <c r="C355" s="15">
        <f t="shared" si="134"/>
        <v>2022</v>
      </c>
      <c r="D355" s="13" t="s">
        <v>6</v>
      </c>
      <c r="E355" s="15">
        <f t="shared" si="135"/>
        <v>5.0599870622684131</v>
      </c>
      <c r="F355" s="13" t="str">
        <f t="shared" si="136"/>
        <v>EAO</v>
      </c>
      <c r="G355" s="13" t="str">
        <f>VLOOKUP(F355,DC_key!A:D,4,FALSE)</f>
        <v>EAO</v>
      </c>
      <c r="H355" s="13">
        <f>VLOOKUP(G355,DC_key!D:E,2,FALSE)</f>
        <v>4</v>
      </c>
      <c r="I355" s="13">
        <f t="shared" si="140"/>
        <v>144</v>
      </c>
      <c r="L355" s="16">
        <f t="shared" si="125"/>
        <v>44591</v>
      </c>
      <c r="M355" t="s">
        <v>1</v>
      </c>
      <c r="N355">
        <v>1</v>
      </c>
      <c r="O355" t="s">
        <v>17</v>
      </c>
      <c r="P355">
        <v>1</v>
      </c>
      <c r="Q355" t="str">
        <f t="shared" si="126"/>
        <v>T-6</v>
      </c>
      <c r="R355" s="12">
        <f t="shared" si="127"/>
        <v>5.0599870622684131</v>
      </c>
      <c r="S355">
        <f t="shared" si="128"/>
        <v>144</v>
      </c>
      <c r="T355">
        <f t="shared" si="129"/>
        <v>4</v>
      </c>
      <c r="U355" t="str">
        <f t="shared" si="130"/>
        <v>EAO</v>
      </c>
      <c r="V355">
        <v>2018</v>
      </c>
    </row>
    <row r="356" spans="2:22" x14ac:dyDescent="0.3">
      <c r="B356" s="13" t="s">
        <v>55</v>
      </c>
      <c r="C356" s="15">
        <f t="shared" si="134"/>
        <v>2022</v>
      </c>
      <c r="D356" s="13" t="s">
        <v>7</v>
      </c>
      <c r="E356" s="15">
        <f t="shared" si="135"/>
        <v>6.1058748078631595</v>
      </c>
      <c r="F356" s="13" t="str">
        <f t="shared" si="136"/>
        <v>EAO</v>
      </c>
      <c r="G356" s="13" t="str">
        <f>VLOOKUP(F356,DC_key!A:D,4,FALSE)</f>
        <v>EAO</v>
      </c>
      <c r="H356" s="13">
        <f>VLOOKUP(G356,DC_key!D:E,2,FALSE)</f>
        <v>4</v>
      </c>
      <c r="I356" s="13">
        <f t="shared" si="140"/>
        <v>120</v>
      </c>
      <c r="L356" s="16">
        <f t="shared" si="125"/>
        <v>44591</v>
      </c>
      <c r="M356" t="s">
        <v>1</v>
      </c>
      <c r="N356">
        <v>1</v>
      </c>
      <c r="O356" t="s">
        <v>17</v>
      </c>
      <c r="P356">
        <v>1</v>
      </c>
      <c r="Q356" t="str">
        <f t="shared" si="126"/>
        <v>T-5</v>
      </c>
      <c r="R356" s="12">
        <f t="shared" si="127"/>
        <v>6.1058748078631595</v>
      </c>
      <c r="S356">
        <f t="shared" si="128"/>
        <v>120</v>
      </c>
      <c r="T356">
        <f t="shared" si="129"/>
        <v>4</v>
      </c>
      <c r="U356" t="str">
        <f t="shared" si="130"/>
        <v>EAO</v>
      </c>
      <c r="V356">
        <v>2018</v>
      </c>
    </row>
    <row r="357" spans="2:22" x14ac:dyDescent="0.3">
      <c r="B357" s="13" t="s">
        <v>55</v>
      </c>
      <c r="C357" s="15">
        <f t="shared" si="134"/>
        <v>2022</v>
      </c>
      <c r="D357" s="13" t="s">
        <v>8</v>
      </c>
      <c r="E357" s="15">
        <f t="shared" si="135"/>
        <v>7.4951422172930462</v>
      </c>
      <c r="F357" s="13" t="str">
        <f t="shared" si="136"/>
        <v>EAO</v>
      </c>
      <c r="G357" s="13" t="str">
        <f>VLOOKUP(F357,DC_key!A:D,4,FALSE)</f>
        <v>EAO</v>
      </c>
      <c r="H357" s="13">
        <f>VLOOKUP(G357,DC_key!D:E,2,FALSE)</f>
        <v>4</v>
      </c>
      <c r="I357" s="13">
        <f t="shared" si="140"/>
        <v>96</v>
      </c>
      <c r="L357" s="16">
        <f t="shared" si="125"/>
        <v>44591</v>
      </c>
      <c r="M357" t="s">
        <v>1</v>
      </c>
      <c r="N357">
        <v>1</v>
      </c>
      <c r="O357" t="s">
        <v>17</v>
      </c>
      <c r="P357">
        <v>1</v>
      </c>
      <c r="Q357" t="str">
        <f t="shared" si="126"/>
        <v>T-4</v>
      </c>
      <c r="R357" s="12">
        <f t="shared" si="127"/>
        <v>7.4951422172930462</v>
      </c>
      <c r="S357">
        <f t="shared" si="128"/>
        <v>96</v>
      </c>
      <c r="T357">
        <f t="shared" si="129"/>
        <v>4</v>
      </c>
      <c r="U357" t="str">
        <f t="shared" si="130"/>
        <v>EAO</v>
      </c>
      <c r="V357">
        <v>2018</v>
      </c>
    </row>
    <row r="358" spans="2:22" x14ac:dyDescent="0.3">
      <c r="B358" s="13" t="s">
        <v>55</v>
      </c>
      <c r="C358" s="15">
        <f t="shared" si="134"/>
        <v>2022</v>
      </c>
      <c r="D358" s="13" t="s">
        <v>9</v>
      </c>
      <c r="E358" s="15">
        <f t="shared" si="135"/>
        <v>8.6680685238034361</v>
      </c>
      <c r="F358" s="13" t="str">
        <f t="shared" si="136"/>
        <v>EAO</v>
      </c>
      <c r="G358" s="13" t="str">
        <f>VLOOKUP(F358,DC_key!A:D,4,FALSE)</f>
        <v>EAO</v>
      </c>
      <c r="H358" s="13">
        <f>VLOOKUP(G358,DC_key!D:E,2,FALSE)</f>
        <v>4</v>
      </c>
      <c r="I358" s="13">
        <f t="shared" si="140"/>
        <v>72</v>
      </c>
      <c r="L358" s="16">
        <f t="shared" si="125"/>
        <v>44591</v>
      </c>
      <c r="M358" t="s">
        <v>1</v>
      </c>
      <c r="N358">
        <v>1</v>
      </c>
      <c r="O358" t="s">
        <v>17</v>
      </c>
      <c r="P358">
        <v>1</v>
      </c>
      <c r="Q358" t="str">
        <f t="shared" si="126"/>
        <v>T-3</v>
      </c>
      <c r="R358" s="12">
        <f t="shared" si="127"/>
        <v>8.6680685238034361</v>
      </c>
      <c r="S358">
        <f t="shared" si="128"/>
        <v>72</v>
      </c>
      <c r="T358">
        <f t="shared" si="129"/>
        <v>4</v>
      </c>
      <c r="U358" t="str">
        <f t="shared" si="130"/>
        <v>EAO</v>
      </c>
      <c r="V358">
        <v>2018</v>
      </c>
    </row>
    <row r="359" spans="2:22" x14ac:dyDescent="0.3">
      <c r="B359" s="13" t="s">
        <v>55</v>
      </c>
      <c r="C359" s="15">
        <f t="shared" si="134"/>
        <v>2022</v>
      </c>
      <c r="D359" s="13" t="s">
        <v>10</v>
      </c>
      <c r="E359" s="15">
        <f t="shared" si="135"/>
        <v>10.929626538668028</v>
      </c>
      <c r="F359" s="13" t="str">
        <f t="shared" si="136"/>
        <v>EAO</v>
      </c>
      <c r="G359" s="13" t="str">
        <f>VLOOKUP(F359,DC_key!A:D,4,FALSE)</f>
        <v>EAO</v>
      </c>
      <c r="H359" s="13">
        <f>VLOOKUP(G359,DC_key!D:E,2,FALSE)</f>
        <v>4</v>
      </c>
      <c r="I359" s="13">
        <f t="shared" si="140"/>
        <v>48</v>
      </c>
      <c r="L359" s="16">
        <f t="shared" si="125"/>
        <v>44591</v>
      </c>
      <c r="M359" t="s">
        <v>1</v>
      </c>
      <c r="N359">
        <v>1</v>
      </c>
      <c r="O359" t="s">
        <v>17</v>
      </c>
      <c r="P359">
        <v>1</v>
      </c>
      <c r="Q359" t="str">
        <f t="shared" si="126"/>
        <v>T-2</v>
      </c>
      <c r="R359" s="12">
        <f t="shared" si="127"/>
        <v>10.929626538668028</v>
      </c>
      <c r="S359">
        <f t="shared" si="128"/>
        <v>48</v>
      </c>
      <c r="T359">
        <f t="shared" si="129"/>
        <v>4</v>
      </c>
      <c r="U359" t="str">
        <f t="shared" si="130"/>
        <v>EAO</v>
      </c>
      <c r="V359">
        <v>2018</v>
      </c>
    </row>
    <row r="360" spans="2:22" x14ac:dyDescent="0.3">
      <c r="B360" s="13" t="s">
        <v>55</v>
      </c>
      <c r="C360" s="15">
        <f t="shared" si="134"/>
        <v>2022</v>
      </c>
      <c r="D360" s="13" t="s">
        <v>11</v>
      </c>
      <c r="E360" s="15">
        <f t="shared" si="135"/>
        <v>12.865296984428113</v>
      </c>
      <c r="F360" s="13" t="str">
        <f t="shared" si="136"/>
        <v>EAO</v>
      </c>
      <c r="G360" s="13" t="str">
        <f>VLOOKUP(F360,DC_key!A:D,4,FALSE)</f>
        <v>EAO</v>
      </c>
      <c r="H360" s="13">
        <f>VLOOKUP(G360,DC_key!D:E,2,FALSE)</f>
        <v>4</v>
      </c>
      <c r="I360" s="13">
        <f t="shared" si="140"/>
        <v>24</v>
      </c>
      <c r="L360" s="16">
        <f t="shared" si="125"/>
        <v>44591</v>
      </c>
      <c r="M360" t="s">
        <v>1</v>
      </c>
      <c r="N360">
        <v>1</v>
      </c>
      <c r="O360" t="s">
        <v>17</v>
      </c>
      <c r="P360">
        <v>1</v>
      </c>
      <c r="Q360" t="str">
        <f t="shared" si="126"/>
        <v>T-1</v>
      </c>
      <c r="R360" s="12">
        <f t="shared" si="127"/>
        <v>12.865296984428113</v>
      </c>
      <c r="S360">
        <f t="shared" si="128"/>
        <v>24</v>
      </c>
      <c r="T360">
        <f t="shared" si="129"/>
        <v>4</v>
      </c>
      <c r="U360" t="str">
        <f t="shared" si="130"/>
        <v>EAO</v>
      </c>
      <c r="V360">
        <v>2018</v>
      </c>
    </row>
    <row r="361" spans="2:22" x14ac:dyDescent="0.3">
      <c r="B361" s="13" t="s">
        <v>55</v>
      </c>
      <c r="C361" s="15">
        <f t="shared" si="134"/>
        <v>2022</v>
      </c>
      <c r="D361" s="13" t="s">
        <v>42</v>
      </c>
      <c r="E361" s="15">
        <f t="shared" si="135"/>
        <v>13.679760384932543</v>
      </c>
      <c r="F361" s="13" t="str">
        <f t="shared" si="136"/>
        <v>EAO</v>
      </c>
      <c r="G361" s="13" t="str">
        <f>VLOOKUP(F361,DC_key!A:D,4,FALSE)</f>
        <v>EAO</v>
      </c>
      <c r="H361" s="13">
        <f>VLOOKUP(G361,DC_key!D:E,2,FALSE)</f>
        <v>4</v>
      </c>
      <c r="I361" s="13">
        <v>0</v>
      </c>
      <c r="L361" s="16">
        <f t="shared" si="125"/>
        <v>44591</v>
      </c>
      <c r="M361" t="s">
        <v>1</v>
      </c>
      <c r="N361">
        <v>1</v>
      </c>
      <c r="O361" t="s">
        <v>17</v>
      </c>
      <c r="P361">
        <v>1</v>
      </c>
      <c r="Q361" t="str">
        <f t="shared" si="126"/>
        <v>T</v>
      </c>
      <c r="R361" s="12">
        <f t="shared" si="127"/>
        <v>13.679760384932543</v>
      </c>
      <c r="S361">
        <f t="shared" si="128"/>
        <v>0</v>
      </c>
      <c r="T361">
        <f t="shared" si="129"/>
        <v>4</v>
      </c>
      <c r="U361" t="str">
        <f t="shared" si="130"/>
        <v>EAO</v>
      </c>
      <c r="V361">
        <v>2018</v>
      </c>
    </row>
    <row r="362" spans="2:22" x14ac:dyDescent="0.3">
      <c r="B362" s="13" t="s">
        <v>57</v>
      </c>
      <c r="C362" s="15">
        <f t="shared" si="134"/>
        <v>2022</v>
      </c>
      <c r="D362" s="13" t="s">
        <v>46</v>
      </c>
      <c r="E362" s="15">
        <f t="shared" si="135"/>
        <v>4.4953747127280561</v>
      </c>
      <c r="F362" s="13" t="s">
        <v>35</v>
      </c>
      <c r="G362" s="13" t="str">
        <f>VLOOKUP(F362,DC_key!A:D,4,FALSE)</f>
        <v>ODC</v>
      </c>
      <c r="H362" s="13">
        <f>VLOOKUP(G362,DC_key!D:E,2,FALSE)</f>
        <v>5</v>
      </c>
      <c r="I362" s="13">
        <f t="shared" ref="I362:I393" si="141">24*11</f>
        <v>264</v>
      </c>
      <c r="L362" s="16">
        <f t="shared" si="125"/>
        <v>44591</v>
      </c>
      <c r="M362" t="s">
        <v>1</v>
      </c>
      <c r="N362">
        <v>1</v>
      </c>
      <c r="O362" t="s">
        <v>17</v>
      </c>
      <c r="P362">
        <v>1</v>
      </c>
      <c r="Q362" t="str">
        <f t="shared" si="126"/>
        <v>T-11</v>
      </c>
      <c r="R362" s="12">
        <f t="shared" si="127"/>
        <v>4.4953747127280561</v>
      </c>
      <c r="S362">
        <f t="shared" si="128"/>
        <v>264</v>
      </c>
      <c r="T362">
        <f t="shared" si="129"/>
        <v>5</v>
      </c>
      <c r="U362" t="str">
        <f t="shared" si="130"/>
        <v>ODC</v>
      </c>
      <c r="V362">
        <v>2018</v>
      </c>
    </row>
    <row r="363" spans="2:22" x14ac:dyDescent="0.3">
      <c r="B363" s="13" t="s">
        <v>57</v>
      </c>
      <c r="C363" s="15">
        <f t="shared" si="134"/>
        <v>2022</v>
      </c>
      <c r="D363" s="13" t="s">
        <v>45</v>
      </c>
      <c r="E363" s="15">
        <f t="shared" si="135"/>
        <v>4.7074745873189299</v>
      </c>
      <c r="F363" s="13" t="s">
        <v>35</v>
      </c>
      <c r="G363" s="13" t="str">
        <f>VLOOKUP(F363,DC_key!A:D,4,FALSE)</f>
        <v>ODC</v>
      </c>
      <c r="H363" s="13">
        <f>VLOOKUP(G363,DC_key!D:E,2,FALSE)</f>
        <v>5</v>
      </c>
      <c r="I363" s="13">
        <f t="shared" ref="I363:I394" si="142">24*10</f>
        <v>240</v>
      </c>
      <c r="L363" s="16">
        <f t="shared" si="125"/>
        <v>44591</v>
      </c>
      <c r="M363" t="s">
        <v>1</v>
      </c>
      <c r="N363">
        <v>1</v>
      </c>
      <c r="O363" t="s">
        <v>17</v>
      </c>
      <c r="P363">
        <v>1</v>
      </c>
      <c r="Q363" t="str">
        <f t="shared" si="126"/>
        <v>T-10</v>
      </c>
      <c r="R363" s="12">
        <f t="shared" si="127"/>
        <v>4.7074745873189299</v>
      </c>
      <c r="S363">
        <f t="shared" si="128"/>
        <v>240</v>
      </c>
      <c r="T363">
        <f t="shared" si="129"/>
        <v>5</v>
      </c>
      <c r="U363" t="str">
        <f t="shared" si="130"/>
        <v>ODC</v>
      </c>
      <c r="V363">
        <v>2018</v>
      </c>
    </row>
    <row r="364" spans="2:22" x14ac:dyDescent="0.3">
      <c r="B364" s="13" t="s">
        <v>57</v>
      </c>
      <c r="C364" s="15">
        <f t="shared" si="134"/>
        <v>2022</v>
      </c>
      <c r="D364" s="13" t="s">
        <v>44</v>
      </c>
      <c r="E364" s="15">
        <f t="shared" si="135"/>
        <v>4.8253155877210325</v>
      </c>
      <c r="F364" s="13" t="s">
        <v>35</v>
      </c>
      <c r="G364" s="13" t="str">
        <f>VLOOKUP(F364,DC_key!A:D,4,FALSE)</f>
        <v>ODC</v>
      </c>
      <c r="H364" s="13">
        <f>VLOOKUP(G364,DC_key!D:E,2,FALSE)</f>
        <v>5</v>
      </c>
      <c r="I364" s="13">
        <f t="shared" ref="I364:I395" si="143">24*RIGHT(D364,1)</f>
        <v>216</v>
      </c>
      <c r="L364" s="16">
        <f t="shared" si="125"/>
        <v>44591</v>
      </c>
      <c r="M364" t="s">
        <v>1</v>
      </c>
      <c r="N364">
        <v>1</v>
      </c>
      <c r="O364" t="s">
        <v>17</v>
      </c>
      <c r="P364">
        <v>1</v>
      </c>
      <c r="Q364" t="str">
        <f t="shared" si="126"/>
        <v>T-9</v>
      </c>
      <c r="R364" s="12">
        <f t="shared" si="127"/>
        <v>4.8253155877210325</v>
      </c>
      <c r="S364">
        <f t="shared" si="128"/>
        <v>216</v>
      </c>
      <c r="T364">
        <f t="shared" si="129"/>
        <v>5</v>
      </c>
      <c r="U364" t="str">
        <f t="shared" si="130"/>
        <v>ODC</v>
      </c>
      <c r="V364">
        <v>2018</v>
      </c>
    </row>
    <row r="365" spans="2:22" x14ac:dyDescent="0.3">
      <c r="B365" s="13" t="s">
        <v>57</v>
      </c>
      <c r="C365" s="15">
        <f t="shared" si="134"/>
        <v>2022</v>
      </c>
      <c r="D365" s="13" t="s">
        <v>43</v>
      </c>
      <c r="E365" s="15">
        <f t="shared" si="135"/>
        <v>4.6756082757578712</v>
      </c>
      <c r="F365" s="13" t="s">
        <v>35</v>
      </c>
      <c r="G365" s="13" t="str">
        <f>VLOOKUP(F365,DC_key!A:D,4,FALSE)</f>
        <v>ODC</v>
      </c>
      <c r="H365" s="13">
        <f>VLOOKUP(G365,DC_key!D:E,2,FALSE)</f>
        <v>5</v>
      </c>
      <c r="I365" s="13">
        <f t="shared" si="143"/>
        <v>192</v>
      </c>
      <c r="L365" s="16">
        <f t="shared" si="125"/>
        <v>44591</v>
      </c>
      <c r="M365" t="s">
        <v>1</v>
      </c>
      <c r="N365">
        <v>1</v>
      </c>
      <c r="O365" t="s">
        <v>17</v>
      </c>
      <c r="P365">
        <v>1</v>
      </c>
      <c r="Q365" t="str">
        <f t="shared" si="126"/>
        <v>T-8</v>
      </c>
      <c r="R365" s="12">
        <f t="shared" si="127"/>
        <v>4.6756082757578712</v>
      </c>
      <c r="S365">
        <f t="shared" si="128"/>
        <v>192</v>
      </c>
      <c r="T365">
        <f t="shared" si="129"/>
        <v>5</v>
      </c>
      <c r="U365" t="str">
        <f t="shared" si="130"/>
        <v>ODC</v>
      </c>
      <c r="V365">
        <v>2018</v>
      </c>
    </row>
    <row r="366" spans="2:22" x14ac:dyDescent="0.3">
      <c r="B366" s="13" t="s">
        <v>57</v>
      </c>
      <c r="C366" s="15">
        <f t="shared" si="134"/>
        <v>2022</v>
      </c>
      <c r="D366" s="13" t="s">
        <v>5</v>
      </c>
      <c r="E366" s="15">
        <f t="shared" si="135"/>
        <v>4.8296985430989618</v>
      </c>
      <c r="F366" s="13" t="s">
        <v>35</v>
      </c>
      <c r="G366" s="13" t="str">
        <f>VLOOKUP(F366,DC_key!A:D,4,FALSE)</f>
        <v>ODC</v>
      </c>
      <c r="H366" s="13">
        <f>VLOOKUP(G366,DC_key!D:E,2,FALSE)</f>
        <v>5</v>
      </c>
      <c r="I366" s="13">
        <f t="shared" si="143"/>
        <v>168</v>
      </c>
      <c r="L366" s="16">
        <f t="shared" si="125"/>
        <v>44591</v>
      </c>
      <c r="M366" t="s">
        <v>1</v>
      </c>
      <c r="N366">
        <v>1</v>
      </c>
      <c r="O366" t="s">
        <v>17</v>
      </c>
      <c r="P366">
        <v>1</v>
      </c>
      <c r="Q366" t="str">
        <f t="shared" si="126"/>
        <v>T-7</v>
      </c>
      <c r="R366" s="12">
        <f t="shared" si="127"/>
        <v>4.8296985430989618</v>
      </c>
      <c r="S366">
        <f t="shared" si="128"/>
        <v>168</v>
      </c>
      <c r="T366">
        <f t="shared" si="129"/>
        <v>5</v>
      </c>
      <c r="U366" t="str">
        <f t="shared" si="130"/>
        <v>ODC</v>
      </c>
      <c r="V366">
        <v>2018</v>
      </c>
    </row>
    <row r="367" spans="2:22" x14ac:dyDescent="0.3">
      <c r="B367" s="13" t="s">
        <v>57</v>
      </c>
      <c r="C367" s="15">
        <f t="shared" si="134"/>
        <v>2022</v>
      </c>
      <c r="D367" s="13" t="s">
        <v>6</v>
      </c>
      <c r="E367" s="15">
        <f t="shared" si="135"/>
        <v>5.3292545733588064</v>
      </c>
      <c r="F367" s="13" t="s">
        <v>35</v>
      </c>
      <c r="G367" s="13" t="str">
        <f>VLOOKUP(F367,DC_key!A:D,4,FALSE)</f>
        <v>ODC</v>
      </c>
      <c r="H367" s="13">
        <f>VLOOKUP(G367,DC_key!D:E,2,FALSE)</f>
        <v>5</v>
      </c>
      <c r="I367" s="13">
        <f t="shared" si="143"/>
        <v>144</v>
      </c>
      <c r="L367" s="16">
        <f t="shared" si="125"/>
        <v>44591</v>
      </c>
      <c r="M367" t="s">
        <v>1</v>
      </c>
      <c r="N367">
        <v>1</v>
      </c>
      <c r="O367" t="s">
        <v>17</v>
      </c>
      <c r="P367">
        <v>1</v>
      </c>
      <c r="Q367" t="str">
        <f t="shared" si="126"/>
        <v>T-6</v>
      </c>
      <c r="R367" s="12">
        <f t="shared" si="127"/>
        <v>5.3292545733588064</v>
      </c>
      <c r="S367">
        <f t="shared" si="128"/>
        <v>144</v>
      </c>
      <c r="T367">
        <f t="shared" si="129"/>
        <v>5</v>
      </c>
      <c r="U367" t="str">
        <f t="shared" si="130"/>
        <v>ODC</v>
      </c>
      <c r="V367">
        <v>2018</v>
      </c>
    </row>
    <row r="368" spans="2:22" x14ac:dyDescent="0.3">
      <c r="B368" s="13" t="s">
        <v>57</v>
      </c>
      <c r="C368" s="15">
        <f t="shared" si="134"/>
        <v>2022</v>
      </c>
      <c r="D368" s="13" t="s">
        <v>7</v>
      </c>
      <c r="E368" s="15">
        <f t="shared" si="135"/>
        <v>6.2689050703135436</v>
      </c>
      <c r="F368" s="13" t="s">
        <v>35</v>
      </c>
      <c r="G368" s="13" t="str">
        <f>VLOOKUP(F368,DC_key!A:D,4,FALSE)</f>
        <v>ODC</v>
      </c>
      <c r="H368" s="13">
        <f>VLOOKUP(G368,DC_key!D:E,2,FALSE)</f>
        <v>5</v>
      </c>
      <c r="I368" s="13">
        <f t="shared" si="143"/>
        <v>120</v>
      </c>
      <c r="L368" s="16">
        <f t="shared" si="125"/>
        <v>44591</v>
      </c>
      <c r="M368" t="s">
        <v>1</v>
      </c>
      <c r="N368">
        <v>1</v>
      </c>
      <c r="O368" t="s">
        <v>17</v>
      </c>
      <c r="P368">
        <v>1</v>
      </c>
      <c r="Q368" t="str">
        <f t="shared" si="126"/>
        <v>T-5</v>
      </c>
      <c r="R368" s="12">
        <f t="shared" si="127"/>
        <v>6.2689050703135436</v>
      </c>
      <c r="S368">
        <f t="shared" si="128"/>
        <v>120</v>
      </c>
      <c r="T368">
        <f t="shared" si="129"/>
        <v>5</v>
      </c>
      <c r="U368" t="str">
        <f t="shared" si="130"/>
        <v>ODC</v>
      </c>
      <c r="V368">
        <v>2018</v>
      </c>
    </row>
    <row r="369" spans="2:22" x14ac:dyDescent="0.3">
      <c r="B369" s="13" t="s">
        <v>57</v>
      </c>
      <c r="C369" s="15">
        <f t="shared" si="134"/>
        <v>2022</v>
      </c>
      <c r="D369" s="13" t="s">
        <v>8</v>
      </c>
      <c r="E369" s="15">
        <f t="shared" si="135"/>
        <v>6.7586479094640417</v>
      </c>
      <c r="F369" s="13" t="s">
        <v>35</v>
      </c>
      <c r="G369" s="13" t="str">
        <f>VLOOKUP(F369,DC_key!A:D,4,FALSE)</f>
        <v>ODC</v>
      </c>
      <c r="H369" s="13">
        <f>VLOOKUP(G369,DC_key!D:E,2,FALSE)</f>
        <v>5</v>
      </c>
      <c r="I369" s="13">
        <f t="shared" si="143"/>
        <v>96</v>
      </c>
      <c r="L369" s="16">
        <f t="shared" si="125"/>
        <v>44591</v>
      </c>
      <c r="M369" t="s">
        <v>1</v>
      </c>
      <c r="N369">
        <v>1</v>
      </c>
      <c r="O369" t="s">
        <v>17</v>
      </c>
      <c r="P369">
        <v>1</v>
      </c>
      <c r="Q369" t="str">
        <f t="shared" si="126"/>
        <v>T-4</v>
      </c>
      <c r="R369" s="12">
        <f t="shared" si="127"/>
        <v>6.7586479094640417</v>
      </c>
      <c r="S369">
        <f t="shared" si="128"/>
        <v>96</v>
      </c>
      <c r="T369">
        <f t="shared" si="129"/>
        <v>5</v>
      </c>
      <c r="U369" t="str">
        <f t="shared" si="130"/>
        <v>ODC</v>
      </c>
      <c r="V369">
        <v>2018</v>
      </c>
    </row>
    <row r="370" spans="2:22" x14ac:dyDescent="0.3">
      <c r="B370" s="13" t="s">
        <v>57</v>
      </c>
      <c r="C370" s="15">
        <f t="shared" si="134"/>
        <v>2022</v>
      </c>
      <c r="D370" s="13" t="s">
        <v>9</v>
      </c>
      <c r="E370" s="15">
        <f t="shared" si="135"/>
        <v>7.3153346115730455</v>
      </c>
      <c r="F370" s="13" t="s">
        <v>35</v>
      </c>
      <c r="G370" s="13" t="str">
        <f>VLOOKUP(F370,DC_key!A:D,4,FALSE)</f>
        <v>ODC</v>
      </c>
      <c r="H370" s="13">
        <f>VLOOKUP(G370,DC_key!D:E,2,FALSE)</f>
        <v>5</v>
      </c>
      <c r="I370" s="13">
        <f t="shared" si="143"/>
        <v>72</v>
      </c>
      <c r="L370" s="16">
        <f t="shared" si="125"/>
        <v>44591</v>
      </c>
      <c r="M370" t="s">
        <v>1</v>
      </c>
      <c r="N370">
        <v>1</v>
      </c>
      <c r="O370" t="s">
        <v>17</v>
      </c>
      <c r="P370">
        <v>1</v>
      </c>
      <c r="Q370" t="str">
        <f t="shared" si="126"/>
        <v>T-3</v>
      </c>
      <c r="R370" s="12">
        <f t="shared" si="127"/>
        <v>7.3153346115730455</v>
      </c>
      <c r="S370">
        <f t="shared" si="128"/>
        <v>72</v>
      </c>
      <c r="T370">
        <f t="shared" si="129"/>
        <v>5</v>
      </c>
      <c r="U370" t="str">
        <f t="shared" si="130"/>
        <v>ODC</v>
      </c>
      <c r="V370">
        <v>2018</v>
      </c>
    </row>
    <row r="371" spans="2:22" x14ac:dyDescent="0.3">
      <c r="B371" s="13" t="s">
        <v>57</v>
      </c>
      <c r="C371" s="15">
        <f t="shared" si="134"/>
        <v>2022</v>
      </c>
      <c r="D371" s="13" t="s">
        <v>10</v>
      </c>
      <c r="E371" s="15">
        <f t="shared" si="135"/>
        <v>9.567168645950904</v>
      </c>
      <c r="F371" s="13" t="s">
        <v>35</v>
      </c>
      <c r="G371" s="13" t="str">
        <f>VLOOKUP(F371,DC_key!A:D,4,FALSE)</f>
        <v>ODC</v>
      </c>
      <c r="H371" s="13">
        <f>VLOOKUP(G371,DC_key!D:E,2,FALSE)</f>
        <v>5</v>
      </c>
      <c r="I371" s="13">
        <f t="shared" si="143"/>
        <v>48</v>
      </c>
      <c r="L371" s="16">
        <f t="shared" si="125"/>
        <v>44591</v>
      </c>
      <c r="M371" t="s">
        <v>1</v>
      </c>
      <c r="N371">
        <v>1</v>
      </c>
      <c r="O371" t="s">
        <v>17</v>
      </c>
      <c r="P371">
        <v>1</v>
      </c>
      <c r="Q371" t="str">
        <f t="shared" si="126"/>
        <v>T-2</v>
      </c>
      <c r="R371" s="12">
        <f t="shared" si="127"/>
        <v>9.567168645950904</v>
      </c>
      <c r="S371">
        <f t="shared" si="128"/>
        <v>48</v>
      </c>
      <c r="T371">
        <f t="shared" si="129"/>
        <v>5</v>
      </c>
      <c r="U371" t="str">
        <f t="shared" si="130"/>
        <v>ODC</v>
      </c>
      <c r="V371">
        <v>2018</v>
      </c>
    </row>
    <row r="372" spans="2:22" x14ac:dyDescent="0.3">
      <c r="B372" s="13" t="s">
        <v>57</v>
      </c>
      <c r="C372" s="15">
        <f t="shared" si="134"/>
        <v>2022</v>
      </c>
      <c r="D372" s="13" t="s">
        <v>11</v>
      </c>
      <c r="E372" s="15">
        <f t="shared" si="135"/>
        <v>11.217304059730408</v>
      </c>
      <c r="F372" s="13" t="s">
        <v>35</v>
      </c>
      <c r="G372" s="13" t="str">
        <f>VLOOKUP(F372,DC_key!A:D,4,FALSE)</f>
        <v>ODC</v>
      </c>
      <c r="H372" s="13">
        <f>VLOOKUP(G372,DC_key!D:E,2,FALSE)</f>
        <v>5</v>
      </c>
      <c r="I372" s="13">
        <f t="shared" si="143"/>
        <v>24</v>
      </c>
      <c r="L372" s="16">
        <f t="shared" si="125"/>
        <v>44591</v>
      </c>
      <c r="M372" t="s">
        <v>1</v>
      </c>
      <c r="N372">
        <v>1</v>
      </c>
      <c r="O372" t="s">
        <v>17</v>
      </c>
      <c r="P372">
        <v>1</v>
      </c>
      <c r="Q372" t="str">
        <f t="shared" si="126"/>
        <v>T-1</v>
      </c>
      <c r="R372" s="12">
        <f t="shared" si="127"/>
        <v>11.217304059730408</v>
      </c>
      <c r="S372">
        <f t="shared" si="128"/>
        <v>24</v>
      </c>
      <c r="T372">
        <f t="shared" si="129"/>
        <v>5</v>
      </c>
      <c r="U372" t="str">
        <f t="shared" si="130"/>
        <v>ODC</v>
      </c>
      <c r="V372">
        <v>2018</v>
      </c>
    </row>
    <row r="373" spans="2:22" x14ac:dyDescent="0.3">
      <c r="B373" s="13" t="s">
        <v>57</v>
      </c>
      <c r="C373" s="15">
        <f t="shared" si="134"/>
        <v>2022</v>
      </c>
      <c r="D373" s="13" t="s">
        <v>42</v>
      </c>
      <c r="E373" s="15">
        <f t="shared" si="135"/>
        <v>11.265677638748647</v>
      </c>
      <c r="F373" s="13" t="s">
        <v>35</v>
      </c>
      <c r="G373" s="13" t="str">
        <f>VLOOKUP(F373,DC_key!A:D,4,FALSE)</f>
        <v>ODC</v>
      </c>
      <c r="H373" s="13">
        <f>VLOOKUP(G373,DC_key!D:E,2,FALSE)</f>
        <v>5</v>
      </c>
      <c r="I373" s="13">
        <v>0</v>
      </c>
      <c r="L373" s="16">
        <f t="shared" si="125"/>
        <v>44591</v>
      </c>
      <c r="M373" t="s">
        <v>1</v>
      </c>
      <c r="N373">
        <v>1</v>
      </c>
      <c r="O373" t="s">
        <v>17</v>
      </c>
      <c r="P373">
        <v>1</v>
      </c>
      <c r="Q373" t="str">
        <f t="shared" si="126"/>
        <v>T</v>
      </c>
      <c r="R373" s="12">
        <f t="shared" si="127"/>
        <v>11.265677638748647</v>
      </c>
      <c r="S373">
        <f t="shared" si="128"/>
        <v>0</v>
      </c>
      <c r="T373">
        <f t="shared" si="129"/>
        <v>5</v>
      </c>
      <c r="U373" t="str">
        <f t="shared" si="130"/>
        <v>ODC</v>
      </c>
      <c r="V373">
        <v>2018</v>
      </c>
    </row>
    <row r="374" spans="2:22" x14ac:dyDescent="0.3">
      <c r="B374" s="13" t="s">
        <v>58</v>
      </c>
      <c r="C374" s="15">
        <f t="shared" si="134"/>
        <v>2022</v>
      </c>
      <c r="D374" s="13" t="s">
        <v>46</v>
      </c>
      <c r="E374" s="15">
        <f t="shared" si="135"/>
        <v>4.4536495468284958</v>
      </c>
      <c r="F374" s="13" t="str">
        <f t="shared" ref="F374:F421" si="144">LEFT(B374,3)</f>
        <v>WEO</v>
      </c>
      <c r="G374" s="13" t="str">
        <f>VLOOKUP(F374,DC_key!A:D,4,FALSE)</f>
        <v>WEO</v>
      </c>
      <c r="H374" s="13">
        <f>VLOOKUP(G374,DC_key!D:E,2,FALSE)</f>
        <v>6</v>
      </c>
      <c r="I374" s="13">
        <f t="shared" ref="I374:I421" si="145">24*11</f>
        <v>264</v>
      </c>
      <c r="L374" s="16">
        <f t="shared" si="125"/>
        <v>44591</v>
      </c>
      <c r="M374" t="s">
        <v>1</v>
      </c>
      <c r="N374">
        <v>1</v>
      </c>
      <c r="O374" t="s">
        <v>17</v>
      </c>
      <c r="P374">
        <v>1</v>
      </c>
      <c r="Q374" t="str">
        <f t="shared" si="126"/>
        <v>T-11</v>
      </c>
      <c r="R374" s="12">
        <f t="shared" si="127"/>
        <v>4.4536495468284958</v>
      </c>
      <c r="S374">
        <f t="shared" si="128"/>
        <v>264</v>
      </c>
      <c r="T374">
        <f t="shared" si="129"/>
        <v>6</v>
      </c>
      <c r="U374" t="str">
        <f t="shared" si="130"/>
        <v>WEO</v>
      </c>
      <c r="V374">
        <v>2018</v>
      </c>
    </row>
    <row r="375" spans="2:22" x14ac:dyDescent="0.3">
      <c r="B375" s="13" t="s">
        <v>58</v>
      </c>
      <c r="C375" s="15">
        <f t="shared" si="134"/>
        <v>2022</v>
      </c>
      <c r="D375" s="13" t="s">
        <v>45</v>
      </c>
      <c r="E375" s="15">
        <f t="shared" si="135"/>
        <v>4.5374969236462368</v>
      </c>
      <c r="F375" s="13" t="str">
        <f t="shared" si="144"/>
        <v>WEO</v>
      </c>
      <c r="G375" s="13" t="str">
        <f>VLOOKUP(F375,DC_key!A:D,4,FALSE)</f>
        <v>WEO</v>
      </c>
      <c r="H375" s="13">
        <f>VLOOKUP(G375,DC_key!D:E,2,FALSE)</f>
        <v>6</v>
      </c>
      <c r="I375" s="13">
        <f t="shared" ref="I375:I421" si="146">24*10</f>
        <v>240</v>
      </c>
      <c r="L375" s="16">
        <f t="shared" si="125"/>
        <v>44591</v>
      </c>
      <c r="M375" t="s">
        <v>1</v>
      </c>
      <c r="N375">
        <v>1</v>
      </c>
      <c r="O375" t="s">
        <v>17</v>
      </c>
      <c r="P375">
        <v>1</v>
      </c>
      <c r="Q375" t="str">
        <f t="shared" si="126"/>
        <v>T-10</v>
      </c>
      <c r="R375" s="12">
        <f t="shared" si="127"/>
        <v>4.5374969236462368</v>
      </c>
      <c r="S375">
        <f t="shared" si="128"/>
        <v>240</v>
      </c>
      <c r="T375">
        <f t="shared" si="129"/>
        <v>6</v>
      </c>
      <c r="U375" t="str">
        <f t="shared" si="130"/>
        <v>WEO</v>
      </c>
      <c r="V375">
        <v>2018</v>
      </c>
    </row>
    <row r="376" spans="2:22" x14ac:dyDescent="0.3">
      <c r="B376" s="13" t="s">
        <v>58</v>
      </c>
      <c r="C376" s="15">
        <f t="shared" si="134"/>
        <v>2022</v>
      </c>
      <c r="D376" s="13" t="s">
        <v>44</v>
      </c>
      <c r="E376" s="15">
        <f t="shared" si="135"/>
        <v>4.5655411269922057</v>
      </c>
      <c r="F376" s="13" t="str">
        <f t="shared" si="144"/>
        <v>WEO</v>
      </c>
      <c r="G376" s="13" t="str">
        <f>VLOOKUP(F376,DC_key!A:D,4,FALSE)</f>
        <v>WEO</v>
      </c>
      <c r="H376" s="13">
        <f>VLOOKUP(G376,DC_key!D:E,2,FALSE)</f>
        <v>6</v>
      </c>
      <c r="I376" s="13">
        <f t="shared" ref="I376:I421" si="147">24*RIGHT(D376,1)</f>
        <v>216</v>
      </c>
      <c r="L376" s="16">
        <f t="shared" si="125"/>
        <v>44591</v>
      </c>
      <c r="M376" t="s">
        <v>1</v>
      </c>
      <c r="N376">
        <v>1</v>
      </c>
      <c r="O376" t="s">
        <v>17</v>
      </c>
      <c r="P376">
        <v>1</v>
      </c>
      <c r="Q376" t="str">
        <f t="shared" si="126"/>
        <v>T-9</v>
      </c>
      <c r="R376" s="12">
        <f t="shared" si="127"/>
        <v>4.5655411269922057</v>
      </c>
      <c r="S376">
        <f t="shared" si="128"/>
        <v>216</v>
      </c>
      <c r="T376">
        <f t="shared" si="129"/>
        <v>6</v>
      </c>
      <c r="U376" t="str">
        <f t="shared" si="130"/>
        <v>WEO</v>
      </c>
      <c r="V376">
        <v>2018</v>
      </c>
    </row>
    <row r="377" spans="2:22" x14ac:dyDescent="0.3">
      <c r="B377" s="13" t="s">
        <v>58</v>
      </c>
      <c r="C377" s="15">
        <f t="shared" si="134"/>
        <v>2022</v>
      </c>
      <c r="D377" s="13" t="s">
        <v>43</v>
      </c>
      <c r="E377" s="15">
        <f t="shared" si="135"/>
        <v>4.5952593731463391</v>
      </c>
      <c r="F377" s="13" t="str">
        <f t="shared" si="144"/>
        <v>WEO</v>
      </c>
      <c r="G377" s="13" t="str">
        <f>VLOOKUP(F377,DC_key!A:D,4,FALSE)</f>
        <v>WEO</v>
      </c>
      <c r="H377" s="13">
        <f>VLOOKUP(G377,DC_key!D:E,2,FALSE)</f>
        <v>6</v>
      </c>
      <c r="I377" s="13">
        <f t="shared" si="147"/>
        <v>192</v>
      </c>
      <c r="L377" s="16">
        <f t="shared" si="125"/>
        <v>44591</v>
      </c>
      <c r="M377" t="s">
        <v>1</v>
      </c>
      <c r="N377">
        <v>1</v>
      </c>
      <c r="O377" t="s">
        <v>17</v>
      </c>
      <c r="P377">
        <v>1</v>
      </c>
      <c r="Q377" t="str">
        <f t="shared" si="126"/>
        <v>T-8</v>
      </c>
      <c r="R377" s="12">
        <f t="shared" si="127"/>
        <v>4.5952593731463391</v>
      </c>
      <c r="S377">
        <f t="shared" si="128"/>
        <v>192</v>
      </c>
      <c r="T377">
        <f t="shared" si="129"/>
        <v>6</v>
      </c>
      <c r="U377" t="str">
        <f t="shared" si="130"/>
        <v>WEO</v>
      </c>
      <c r="V377">
        <v>2018</v>
      </c>
    </row>
    <row r="378" spans="2:22" x14ac:dyDescent="0.3">
      <c r="B378" s="13" t="s">
        <v>58</v>
      </c>
      <c r="C378" s="15">
        <f t="shared" si="134"/>
        <v>2022</v>
      </c>
      <c r="D378" s="13" t="s">
        <v>5</v>
      </c>
      <c r="E378" s="15">
        <f t="shared" si="135"/>
        <v>4.8571763570929454</v>
      </c>
      <c r="F378" s="13" t="str">
        <f t="shared" si="144"/>
        <v>WEO</v>
      </c>
      <c r="G378" s="13" t="str">
        <f>VLOOKUP(F378,DC_key!A:D,4,FALSE)</f>
        <v>WEO</v>
      </c>
      <c r="H378" s="13">
        <f>VLOOKUP(G378,DC_key!D:E,2,FALSE)</f>
        <v>6</v>
      </c>
      <c r="I378" s="13">
        <f t="shared" si="147"/>
        <v>168</v>
      </c>
      <c r="L378" s="16">
        <f t="shared" si="125"/>
        <v>44591</v>
      </c>
      <c r="M378" t="s">
        <v>1</v>
      </c>
      <c r="N378">
        <v>1</v>
      </c>
      <c r="O378" t="s">
        <v>17</v>
      </c>
      <c r="P378">
        <v>1</v>
      </c>
      <c r="Q378" t="str">
        <f t="shared" si="126"/>
        <v>T-7</v>
      </c>
      <c r="R378" s="12">
        <f t="shared" si="127"/>
        <v>4.8571763570929454</v>
      </c>
      <c r="S378">
        <f t="shared" si="128"/>
        <v>168</v>
      </c>
      <c r="T378">
        <f t="shared" si="129"/>
        <v>6</v>
      </c>
      <c r="U378" t="str">
        <f t="shared" si="130"/>
        <v>WEO</v>
      </c>
      <c r="V378">
        <v>2018</v>
      </c>
    </row>
    <row r="379" spans="2:22" x14ac:dyDescent="0.3">
      <c r="B379" s="13" t="s">
        <v>58</v>
      </c>
      <c r="C379" s="15">
        <f t="shared" si="134"/>
        <v>2022</v>
      </c>
      <c r="D379" s="13" t="s">
        <v>6</v>
      </c>
      <c r="E379" s="15">
        <f t="shared" si="135"/>
        <v>5.915937558056469</v>
      </c>
      <c r="F379" s="13" t="str">
        <f t="shared" si="144"/>
        <v>WEO</v>
      </c>
      <c r="G379" s="13" t="str">
        <f>VLOOKUP(F379,DC_key!A:D,4,FALSE)</f>
        <v>WEO</v>
      </c>
      <c r="H379" s="13">
        <f>VLOOKUP(G379,DC_key!D:E,2,FALSE)</f>
        <v>6</v>
      </c>
      <c r="I379" s="13">
        <f t="shared" si="147"/>
        <v>144</v>
      </c>
      <c r="L379" s="16">
        <f t="shared" si="125"/>
        <v>44591</v>
      </c>
      <c r="M379" t="s">
        <v>1</v>
      </c>
      <c r="N379">
        <v>1</v>
      </c>
      <c r="O379" t="s">
        <v>17</v>
      </c>
      <c r="P379">
        <v>1</v>
      </c>
      <c r="Q379" t="str">
        <f t="shared" si="126"/>
        <v>T-6</v>
      </c>
      <c r="R379" s="12">
        <f t="shared" si="127"/>
        <v>5.915937558056469</v>
      </c>
      <c r="S379">
        <f t="shared" si="128"/>
        <v>144</v>
      </c>
      <c r="T379">
        <f t="shared" si="129"/>
        <v>6</v>
      </c>
      <c r="U379" t="str">
        <f t="shared" si="130"/>
        <v>WEO</v>
      </c>
      <c r="V379">
        <v>2018</v>
      </c>
    </row>
    <row r="380" spans="2:22" x14ac:dyDescent="0.3">
      <c r="B380" s="13" t="s">
        <v>58</v>
      </c>
      <c r="C380" s="15">
        <f t="shared" si="134"/>
        <v>2022</v>
      </c>
      <c r="D380" s="13" t="s">
        <v>7</v>
      </c>
      <c r="E380" s="15">
        <f t="shared" si="135"/>
        <v>6.5318099188975216</v>
      </c>
      <c r="F380" s="13" t="str">
        <f t="shared" si="144"/>
        <v>WEO</v>
      </c>
      <c r="G380" s="13" t="str">
        <f>VLOOKUP(F380,DC_key!A:D,4,FALSE)</f>
        <v>WEO</v>
      </c>
      <c r="H380" s="13">
        <f>VLOOKUP(G380,DC_key!D:E,2,FALSE)</f>
        <v>6</v>
      </c>
      <c r="I380" s="13">
        <f t="shared" si="147"/>
        <v>120</v>
      </c>
      <c r="L380" s="16">
        <f t="shared" si="125"/>
        <v>44591</v>
      </c>
      <c r="M380" t="s">
        <v>1</v>
      </c>
      <c r="N380">
        <v>1</v>
      </c>
      <c r="O380" t="s">
        <v>17</v>
      </c>
      <c r="P380">
        <v>1</v>
      </c>
      <c r="Q380" t="str">
        <f t="shared" si="126"/>
        <v>T-5</v>
      </c>
      <c r="R380" s="12">
        <f t="shared" si="127"/>
        <v>6.5318099188975216</v>
      </c>
      <c r="S380">
        <f t="shared" si="128"/>
        <v>120</v>
      </c>
      <c r="T380">
        <f t="shared" si="129"/>
        <v>6</v>
      </c>
      <c r="U380" t="str">
        <f t="shared" si="130"/>
        <v>WEO</v>
      </c>
      <c r="V380">
        <v>2018</v>
      </c>
    </row>
    <row r="381" spans="2:22" x14ac:dyDescent="0.3">
      <c r="B381" s="13" t="s">
        <v>58</v>
      </c>
      <c r="C381" s="15">
        <f t="shared" si="134"/>
        <v>2022</v>
      </c>
      <c r="D381" s="13" t="s">
        <v>8</v>
      </c>
      <c r="E381" s="15">
        <f t="shared" si="135"/>
        <v>7.5875295900510116</v>
      </c>
      <c r="F381" s="13" t="str">
        <f t="shared" si="144"/>
        <v>WEO</v>
      </c>
      <c r="G381" s="13" t="str">
        <f>VLOOKUP(F381,DC_key!A:D,4,FALSE)</f>
        <v>WEO</v>
      </c>
      <c r="H381" s="13">
        <f>VLOOKUP(G381,DC_key!D:E,2,FALSE)</f>
        <v>6</v>
      </c>
      <c r="I381" s="13">
        <f t="shared" si="147"/>
        <v>96</v>
      </c>
      <c r="L381" s="16">
        <f t="shared" si="125"/>
        <v>44591</v>
      </c>
      <c r="M381" t="s">
        <v>1</v>
      </c>
      <c r="N381">
        <v>1</v>
      </c>
      <c r="O381" t="s">
        <v>17</v>
      </c>
      <c r="P381">
        <v>1</v>
      </c>
      <c r="Q381" t="str">
        <f t="shared" si="126"/>
        <v>T-4</v>
      </c>
      <c r="R381" s="12">
        <f t="shared" si="127"/>
        <v>7.5875295900510116</v>
      </c>
      <c r="S381">
        <f t="shared" si="128"/>
        <v>96</v>
      </c>
      <c r="T381">
        <f t="shared" si="129"/>
        <v>6</v>
      </c>
      <c r="U381" t="str">
        <f t="shared" si="130"/>
        <v>WEO</v>
      </c>
      <c r="V381">
        <v>2018</v>
      </c>
    </row>
    <row r="382" spans="2:22" x14ac:dyDescent="0.3">
      <c r="B382" s="13" t="s">
        <v>58</v>
      </c>
      <c r="C382" s="15">
        <f t="shared" si="134"/>
        <v>2022</v>
      </c>
      <c r="D382" s="13" t="s">
        <v>9</v>
      </c>
      <c r="E382" s="15">
        <f t="shared" si="135"/>
        <v>8.7585684675903988</v>
      </c>
      <c r="F382" s="13" t="str">
        <f t="shared" si="144"/>
        <v>WEO</v>
      </c>
      <c r="G382" s="13" t="str">
        <f>VLOOKUP(F382,DC_key!A:D,4,FALSE)</f>
        <v>WEO</v>
      </c>
      <c r="H382" s="13">
        <f>VLOOKUP(G382,DC_key!D:E,2,FALSE)</f>
        <v>6</v>
      </c>
      <c r="I382" s="13">
        <f t="shared" si="147"/>
        <v>72</v>
      </c>
      <c r="L382" s="16">
        <f t="shared" si="125"/>
        <v>44591</v>
      </c>
      <c r="M382" t="s">
        <v>1</v>
      </c>
      <c r="N382">
        <v>1</v>
      </c>
      <c r="O382" t="s">
        <v>17</v>
      </c>
      <c r="P382">
        <v>1</v>
      </c>
      <c r="Q382" t="str">
        <f t="shared" si="126"/>
        <v>T-3</v>
      </c>
      <c r="R382" s="12">
        <f t="shared" si="127"/>
        <v>8.7585684675903988</v>
      </c>
      <c r="S382">
        <f t="shared" si="128"/>
        <v>72</v>
      </c>
      <c r="T382">
        <f t="shared" si="129"/>
        <v>6</v>
      </c>
      <c r="U382" t="str">
        <f t="shared" si="130"/>
        <v>WEO</v>
      </c>
      <c r="V382">
        <v>2018</v>
      </c>
    </row>
    <row r="383" spans="2:22" x14ac:dyDescent="0.3">
      <c r="B383" s="13" t="s">
        <v>58</v>
      </c>
      <c r="C383" s="15">
        <f t="shared" si="134"/>
        <v>2022</v>
      </c>
      <c r="D383" s="13" t="s">
        <v>10</v>
      </c>
      <c r="E383" s="15">
        <f t="shared" si="135"/>
        <v>10.959062950080172</v>
      </c>
      <c r="F383" s="13" t="str">
        <f t="shared" si="144"/>
        <v>WEO</v>
      </c>
      <c r="G383" s="13" t="str">
        <f>VLOOKUP(F383,DC_key!A:D,4,FALSE)</f>
        <v>WEO</v>
      </c>
      <c r="H383" s="13">
        <f>VLOOKUP(G383,DC_key!D:E,2,FALSE)</f>
        <v>6</v>
      </c>
      <c r="I383" s="13">
        <f t="shared" si="147"/>
        <v>48</v>
      </c>
      <c r="L383" s="16">
        <f t="shared" si="125"/>
        <v>44591</v>
      </c>
      <c r="M383" t="s">
        <v>1</v>
      </c>
      <c r="N383">
        <v>1</v>
      </c>
      <c r="O383" t="s">
        <v>17</v>
      </c>
      <c r="P383">
        <v>1</v>
      </c>
      <c r="Q383" t="str">
        <f t="shared" si="126"/>
        <v>T-2</v>
      </c>
      <c r="R383" s="12">
        <f t="shared" si="127"/>
        <v>10.959062950080172</v>
      </c>
      <c r="S383">
        <f t="shared" si="128"/>
        <v>48</v>
      </c>
      <c r="T383">
        <f t="shared" si="129"/>
        <v>6</v>
      </c>
      <c r="U383" t="str">
        <f t="shared" si="130"/>
        <v>WEO</v>
      </c>
      <c r="V383">
        <v>2018</v>
      </c>
    </row>
    <row r="384" spans="2:22" x14ac:dyDescent="0.3">
      <c r="B384" s="13" t="s">
        <v>58</v>
      </c>
      <c r="C384" s="15">
        <f t="shared" si="134"/>
        <v>2022</v>
      </c>
      <c r="D384" s="13" t="s">
        <v>11</v>
      </c>
      <c r="E384" s="15">
        <f t="shared" si="135"/>
        <v>12.910161291055232</v>
      </c>
      <c r="F384" s="13" t="str">
        <f t="shared" si="144"/>
        <v>WEO</v>
      </c>
      <c r="G384" s="13" t="str">
        <f>VLOOKUP(F384,DC_key!A:D,4,FALSE)</f>
        <v>WEO</v>
      </c>
      <c r="H384" s="13">
        <f>VLOOKUP(G384,DC_key!D:E,2,FALSE)</f>
        <v>6</v>
      </c>
      <c r="I384" s="13">
        <f t="shared" si="147"/>
        <v>24</v>
      </c>
      <c r="L384" s="16">
        <f t="shared" si="125"/>
        <v>44591</v>
      </c>
      <c r="M384" t="s">
        <v>1</v>
      </c>
      <c r="N384">
        <v>1</v>
      </c>
      <c r="O384" t="s">
        <v>17</v>
      </c>
      <c r="P384">
        <v>1</v>
      </c>
      <c r="Q384" t="str">
        <f t="shared" si="126"/>
        <v>T-1</v>
      </c>
      <c r="R384" s="12">
        <f t="shared" si="127"/>
        <v>12.910161291055232</v>
      </c>
      <c r="S384">
        <f t="shared" si="128"/>
        <v>24</v>
      </c>
      <c r="T384">
        <f t="shared" si="129"/>
        <v>6</v>
      </c>
      <c r="U384" t="str">
        <f t="shared" si="130"/>
        <v>WEO</v>
      </c>
      <c r="V384">
        <v>2018</v>
      </c>
    </row>
    <row r="385" spans="2:22" x14ac:dyDescent="0.3">
      <c r="B385" s="13" t="s">
        <v>58</v>
      </c>
      <c r="C385" s="15">
        <f t="shared" si="134"/>
        <v>2022</v>
      </c>
      <c r="D385" s="13" t="s">
        <v>42</v>
      </c>
      <c r="E385" s="15">
        <f t="shared" si="135"/>
        <v>13.681546849030019</v>
      </c>
      <c r="F385" s="13" t="str">
        <f t="shared" si="144"/>
        <v>WEO</v>
      </c>
      <c r="G385" s="13" t="str">
        <f>VLOOKUP(F385,DC_key!A:D,4,FALSE)</f>
        <v>WEO</v>
      </c>
      <c r="H385" s="13">
        <f>VLOOKUP(G385,DC_key!D:E,2,FALSE)</f>
        <v>6</v>
      </c>
      <c r="I385" s="13">
        <v>0</v>
      </c>
      <c r="L385" s="16">
        <f t="shared" si="125"/>
        <v>44591</v>
      </c>
      <c r="M385" t="s">
        <v>1</v>
      </c>
      <c r="N385">
        <v>1</v>
      </c>
      <c r="O385" t="s">
        <v>17</v>
      </c>
      <c r="P385">
        <v>1</v>
      </c>
      <c r="Q385" t="str">
        <f t="shared" si="126"/>
        <v>T</v>
      </c>
      <c r="R385" s="12">
        <f t="shared" si="127"/>
        <v>13.681546849030019</v>
      </c>
      <c r="S385">
        <f t="shared" si="128"/>
        <v>0</v>
      </c>
      <c r="T385">
        <f t="shared" si="129"/>
        <v>6</v>
      </c>
      <c r="U385" t="str">
        <f t="shared" si="130"/>
        <v>WEO</v>
      </c>
      <c r="V385">
        <v>2018</v>
      </c>
    </row>
    <row r="386" spans="2:22" x14ac:dyDescent="0.3">
      <c r="B386" s="13" t="s">
        <v>61</v>
      </c>
      <c r="C386" s="15">
        <f t="shared" si="134"/>
        <v>2022</v>
      </c>
      <c r="D386" s="13" t="s">
        <v>46</v>
      </c>
      <c r="E386" s="15">
        <f t="shared" si="135"/>
        <v>4.7686324414815511</v>
      </c>
      <c r="F386" s="13" t="str">
        <f t="shared" si="144"/>
        <v>OFC</v>
      </c>
      <c r="G386" s="13" t="str">
        <f>VLOOKUP(F386,DC_key!A:D,4,FALSE)</f>
        <v>OFC</v>
      </c>
      <c r="H386" s="13">
        <f>VLOOKUP(G386,DC_key!D:E,2,FALSE)</f>
        <v>1</v>
      </c>
      <c r="I386" s="13">
        <f t="shared" ref="I386:I421" si="148">24*11</f>
        <v>264</v>
      </c>
      <c r="L386" s="16">
        <f t="shared" si="125"/>
        <v>44591</v>
      </c>
      <c r="M386" t="s">
        <v>1</v>
      </c>
      <c r="N386">
        <v>1</v>
      </c>
      <c r="O386" t="s">
        <v>17</v>
      </c>
      <c r="P386">
        <v>1</v>
      </c>
      <c r="Q386" t="str">
        <f t="shared" si="126"/>
        <v>T-11</v>
      </c>
      <c r="R386" s="12">
        <f t="shared" si="127"/>
        <v>4.7686324414815511</v>
      </c>
      <c r="S386">
        <f t="shared" si="128"/>
        <v>264</v>
      </c>
      <c r="T386">
        <f t="shared" si="129"/>
        <v>1</v>
      </c>
      <c r="U386" t="str">
        <f t="shared" si="130"/>
        <v>OFC</v>
      </c>
      <c r="V386">
        <v>2018</v>
      </c>
    </row>
    <row r="387" spans="2:22" x14ac:dyDescent="0.3">
      <c r="B387" s="13" t="s">
        <v>61</v>
      </c>
      <c r="C387" s="15">
        <f t="shared" si="134"/>
        <v>2022</v>
      </c>
      <c r="D387" s="13" t="s">
        <v>45</v>
      </c>
      <c r="E387" s="15">
        <f t="shared" si="135"/>
        <v>4.8042233974654547</v>
      </c>
      <c r="F387" s="13" t="str">
        <f t="shared" si="144"/>
        <v>OFC</v>
      </c>
      <c r="G387" s="13" t="str">
        <f>VLOOKUP(F387,DC_key!A:D,4,FALSE)</f>
        <v>OFC</v>
      </c>
      <c r="H387" s="13">
        <f>VLOOKUP(G387,DC_key!D:E,2,FALSE)</f>
        <v>1</v>
      </c>
      <c r="I387" s="13">
        <f t="shared" ref="I387:I421" si="149">24*10</f>
        <v>240</v>
      </c>
      <c r="L387" s="16">
        <f t="shared" ref="L387:L450" si="150">VLOOKUP(C387,Z:AA,2,FALSE)</f>
        <v>44591</v>
      </c>
      <c r="M387" t="s">
        <v>1</v>
      </c>
      <c r="N387">
        <v>1</v>
      </c>
      <c r="O387" t="s">
        <v>17</v>
      </c>
      <c r="P387">
        <v>1</v>
      </c>
      <c r="Q387" t="str">
        <f t="shared" ref="Q387:Q450" si="151">D387</f>
        <v>T-10</v>
      </c>
      <c r="R387" s="12">
        <f t="shared" ref="R387:R450" si="152">E387</f>
        <v>4.8042233974654547</v>
      </c>
      <c r="S387">
        <f t="shared" ref="S387:S450" si="153">I387</f>
        <v>240</v>
      </c>
      <c r="T387">
        <f t="shared" ref="T387:T450" si="154">H387</f>
        <v>1</v>
      </c>
      <c r="U387" t="str">
        <f t="shared" ref="U387:U450" si="155">G387</f>
        <v>OFC</v>
      </c>
      <c r="V387">
        <v>2018</v>
      </c>
    </row>
    <row r="388" spans="2:22" x14ac:dyDescent="0.3">
      <c r="B388" s="13" t="s">
        <v>61</v>
      </c>
      <c r="C388" s="15">
        <f t="shared" si="134"/>
        <v>2022</v>
      </c>
      <c r="D388" s="13" t="s">
        <v>44</v>
      </c>
      <c r="E388" s="15">
        <f t="shared" si="135"/>
        <v>4.7102981319998047</v>
      </c>
      <c r="F388" s="13" t="str">
        <f t="shared" si="144"/>
        <v>OFC</v>
      </c>
      <c r="G388" s="13" t="str">
        <f>VLOOKUP(F388,DC_key!A:D,4,FALSE)</f>
        <v>OFC</v>
      </c>
      <c r="H388" s="13">
        <f>VLOOKUP(G388,DC_key!D:E,2,FALSE)</f>
        <v>1</v>
      </c>
      <c r="I388" s="13">
        <f t="shared" ref="I388:I421" si="156">24*RIGHT(D388,1)</f>
        <v>216</v>
      </c>
      <c r="L388" s="16">
        <f t="shared" si="150"/>
        <v>44591</v>
      </c>
      <c r="M388" t="s">
        <v>1</v>
      </c>
      <c r="N388">
        <v>1</v>
      </c>
      <c r="O388" t="s">
        <v>17</v>
      </c>
      <c r="P388">
        <v>1</v>
      </c>
      <c r="Q388" t="str">
        <f t="shared" si="151"/>
        <v>T-9</v>
      </c>
      <c r="R388" s="12">
        <f t="shared" si="152"/>
        <v>4.7102981319998047</v>
      </c>
      <c r="S388">
        <f t="shared" si="153"/>
        <v>216</v>
      </c>
      <c r="T388">
        <f t="shared" si="154"/>
        <v>1</v>
      </c>
      <c r="U388" t="str">
        <f t="shared" si="155"/>
        <v>OFC</v>
      </c>
      <c r="V388">
        <v>2018</v>
      </c>
    </row>
    <row r="389" spans="2:22" x14ac:dyDescent="0.3">
      <c r="B389" s="13" t="s">
        <v>61</v>
      </c>
      <c r="C389" s="15">
        <f t="shared" si="134"/>
        <v>2022</v>
      </c>
      <c r="D389" s="13" t="s">
        <v>43</v>
      </c>
      <c r="E389" s="15">
        <f t="shared" si="135"/>
        <v>4.7354902326453638</v>
      </c>
      <c r="F389" s="13" t="str">
        <f t="shared" si="144"/>
        <v>OFC</v>
      </c>
      <c r="G389" s="13" t="str">
        <f>VLOOKUP(F389,DC_key!A:D,4,FALSE)</f>
        <v>OFC</v>
      </c>
      <c r="H389" s="13">
        <f>VLOOKUP(G389,DC_key!D:E,2,FALSE)</f>
        <v>1</v>
      </c>
      <c r="I389" s="13">
        <f t="shared" si="156"/>
        <v>192</v>
      </c>
      <c r="L389" s="16">
        <f t="shared" si="150"/>
        <v>44591</v>
      </c>
      <c r="M389" t="s">
        <v>1</v>
      </c>
      <c r="N389">
        <v>1</v>
      </c>
      <c r="O389" t="s">
        <v>17</v>
      </c>
      <c r="P389">
        <v>1</v>
      </c>
      <c r="Q389" t="str">
        <f t="shared" si="151"/>
        <v>T-8</v>
      </c>
      <c r="R389" s="12">
        <f t="shared" si="152"/>
        <v>4.7354902326453638</v>
      </c>
      <c r="S389">
        <f t="shared" si="153"/>
        <v>192</v>
      </c>
      <c r="T389">
        <f t="shared" si="154"/>
        <v>1</v>
      </c>
      <c r="U389" t="str">
        <f t="shared" si="155"/>
        <v>OFC</v>
      </c>
      <c r="V389">
        <v>2018</v>
      </c>
    </row>
    <row r="390" spans="2:22" x14ac:dyDescent="0.3">
      <c r="B390" s="13" t="s">
        <v>61</v>
      </c>
      <c r="C390" s="15">
        <f t="shared" si="134"/>
        <v>2022</v>
      </c>
      <c r="D390" s="13" t="s">
        <v>5</v>
      </c>
      <c r="E390" s="15">
        <f t="shared" si="135"/>
        <v>4.932825542759919</v>
      </c>
      <c r="F390" s="13" t="str">
        <f t="shared" si="144"/>
        <v>OFC</v>
      </c>
      <c r="G390" s="13" t="str">
        <f>VLOOKUP(F390,DC_key!A:D,4,FALSE)</f>
        <v>OFC</v>
      </c>
      <c r="H390" s="13">
        <f>VLOOKUP(G390,DC_key!D:E,2,FALSE)</f>
        <v>1</v>
      </c>
      <c r="I390" s="13">
        <f t="shared" si="156"/>
        <v>168</v>
      </c>
      <c r="L390" s="16">
        <f t="shared" si="150"/>
        <v>44591</v>
      </c>
      <c r="M390" t="s">
        <v>1</v>
      </c>
      <c r="N390">
        <v>1</v>
      </c>
      <c r="O390" t="s">
        <v>17</v>
      </c>
      <c r="P390">
        <v>1</v>
      </c>
      <c r="Q390" t="str">
        <f t="shared" si="151"/>
        <v>T-7</v>
      </c>
      <c r="R390" s="12">
        <f t="shared" si="152"/>
        <v>4.932825542759919</v>
      </c>
      <c r="S390">
        <f t="shared" si="153"/>
        <v>168</v>
      </c>
      <c r="T390">
        <f t="shared" si="154"/>
        <v>1</v>
      </c>
      <c r="U390" t="str">
        <f t="shared" si="155"/>
        <v>OFC</v>
      </c>
      <c r="V390">
        <v>2018</v>
      </c>
    </row>
    <row r="391" spans="2:22" x14ac:dyDescent="0.3">
      <c r="B391" s="13" t="s">
        <v>61</v>
      </c>
      <c r="C391" s="15">
        <f t="shared" si="134"/>
        <v>2022</v>
      </c>
      <c r="D391" s="13" t="s">
        <v>6</v>
      </c>
      <c r="E391" s="15">
        <f t="shared" si="135"/>
        <v>5.2002003678595496</v>
      </c>
      <c r="F391" s="13" t="str">
        <f t="shared" si="144"/>
        <v>OFC</v>
      </c>
      <c r="G391" s="13" t="str">
        <f>VLOOKUP(F391,DC_key!A:D,4,FALSE)</f>
        <v>OFC</v>
      </c>
      <c r="H391" s="13">
        <f>VLOOKUP(G391,DC_key!D:E,2,FALSE)</f>
        <v>1</v>
      </c>
      <c r="I391" s="13">
        <f t="shared" si="156"/>
        <v>144</v>
      </c>
      <c r="L391" s="16">
        <f t="shared" si="150"/>
        <v>44591</v>
      </c>
      <c r="M391" t="s">
        <v>1</v>
      </c>
      <c r="N391">
        <v>1</v>
      </c>
      <c r="O391" t="s">
        <v>17</v>
      </c>
      <c r="P391">
        <v>1</v>
      </c>
      <c r="Q391" t="str">
        <f t="shared" si="151"/>
        <v>T-6</v>
      </c>
      <c r="R391" s="12">
        <f t="shared" si="152"/>
        <v>5.2002003678595496</v>
      </c>
      <c r="S391">
        <f t="shared" si="153"/>
        <v>144</v>
      </c>
      <c r="T391">
        <f t="shared" si="154"/>
        <v>1</v>
      </c>
      <c r="U391" t="str">
        <f t="shared" si="155"/>
        <v>OFC</v>
      </c>
      <c r="V391">
        <v>2018</v>
      </c>
    </row>
    <row r="392" spans="2:22" x14ac:dyDescent="0.3">
      <c r="B392" s="13" t="s">
        <v>61</v>
      </c>
      <c r="C392" s="15">
        <f t="shared" si="134"/>
        <v>2022</v>
      </c>
      <c r="D392" s="13" t="s">
        <v>7</v>
      </c>
      <c r="E392" s="15">
        <f t="shared" si="135"/>
        <v>5.9095947655794561</v>
      </c>
      <c r="F392" s="13" t="str">
        <f t="shared" si="144"/>
        <v>OFC</v>
      </c>
      <c r="G392" s="13" t="str">
        <f>VLOOKUP(F392,DC_key!A:D,4,FALSE)</f>
        <v>OFC</v>
      </c>
      <c r="H392" s="13">
        <f>VLOOKUP(G392,DC_key!D:E,2,FALSE)</f>
        <v>1</v>
      </c>
      <c r="I392" s="13">
        <f t="shared" si="156"/>
        <v>120</v>
      </c>
      <c r="L392" s="16">
        <f t="shared" si="150"/>
        <v>44591</v>
      </c>
      <c r="M392" t="s">
        <v>1</v>
      </c>
      <c r="N392">
        <v>1</v>
      </c>
      <c r="O392" t="s">
        <v>17</v>
      </c>
      <c r="P392">
        <v>1</v>
      </c>
      <c r="Q392" t="str">
        <f t="shared" si="151"/>
        <v>T-5</v>
      </c>
      <c r="R392" s="12">
        <f t="shared" si="152"/>
        <v>5.9095947655794561</v>
      </c>
      <c r="S392">
        <f t="shared" si="153"/>
        <v>120</v>
      </c>
      <c r="T392">
        <f t="shared" si="154"/>
        <v>1</v>
      </c>
      <c r="U392" t="str">
        <f t="shared" si="155"/>
        <v>OFC</v>
      </c>
      <c r="V392">
        <v>2018</v>
      </c>
    </row>
    <row r="393" spans="2:22" x14ac:dyDescent="0.3">
      <c r="B393" s="13" t="s">
        <v>61</v>
      </c>
      <c r="C393" s="15">
        <f t="shared" si="134"/>
        <v>2022</v>
      </c>
      <c r="D393" s="13" t="s">
        <v>8</v>
      </c>
      <c r="E393" s="15">
        <f t="shared" si="135"/>
        <v>6.0366374044155382</v>
      </c>
      <c r="F393" s="13" t="str">
        <f t="shared" si="144"/>
        <v>OFC</v>
      </c>
      <c r="G393" s="13" t="str">
        <f>VLOOKUP(F393,DC_key!A:D,4,FALSE)</f>
        <v>OFC</v>
      </c>
      <c r="H393" s="13">
        <f>VLOOKUP(G393,DC_key!D:E,2,FALSE)</f>
        <v>1</v>
      </c>
      <c r="I393" s="13">
        <f t="shared" si="156"/>
        <v>96</v>
      </c>
      <c r="L393" s="16">
        <f t="shared" si="150"/>
        <v>44591</v>
      </c>
      <c r="M393" t="s">
        <v>1</v>
      </c>
      <c r="N393">
        <v>1</v>
      </c>
      <c r="O393" t="s">
        <v>17</v>
      </c>
      <c r="P393">
        <v>1</v>
      </c>
      <c r="Q393" t="str">
        <f t="shared" si="151"/>
        <v>T-4</v>
      </c>
      <c r="R393" s="12">
        <f t="shared" si="152"/>
        <v>6.0366374044155382</v>
      </c>
      <c r="S393">
        <f t="shared" si="153"/>
        <v>96</v>
      </c>
      <c r="T393">
        <f t="shared" si="154"/>
        <v>1</v>
      </c>
      <c r="U393" t="str">
        <f t="shared" si="155"/>
        <v>OFC</v>
      </c>
      <c r="V393">
        <v>2018</v>
      </c>
    </row>
    <row r="394" spans="2:22" x14ac:dyDescent="0.3">
      <c r="B394" s="13" t="s">
        <v>61</v>
      </c>
      <c r="C394" s="15">
        <f t="shared" si="134"/>
        <v>2022</v>
      </c>
      <c r="D394" s="13" t="s">
        <v>9</v>
      </c>
      <c r="E394" s="15">
        <f t="shared" si="135"/>
        <v>6.7237578365215445</v>
      </c>
      <c r="F394" s="13" t="str">
        <f t="shared" si="144"/>
        <v>OFC</v>
      </c>
      <c r="G394" s="13" t="str">
        <f>VLOOKUP(F394,DC_key!A:D,4,FALSE)</f>
        <v>OFC</v>
      </c>
      <c r="H394" s="13">
        <f>VLOOKUP(G394,DC_key!D:E,2,FALSE)</f>
        <v>1</v>
      </c>
      <c r="I394" s="13">
        <f t="shared" si="156"/>
        <v>72</v>
      </c>
      <c r="L394" s="16">
        <f t="shared" si="150"/>
        <v>44591</v>
      </c>
      <c r="M394" t="s">
        <v>1</v>
      </c>
      <c r="N394">
        <v>1</v>
      </c>
      <c r="O394" t="s">
        <v>17</v>
      </c>
      <c r="P394">
        <v>1</v>
      </c>
      <c r="Q394" t="str">
        <f t="shared" si="151"/>
        <v>T-3</v>
      </c>
      <c r="R394" s="12">
        <f t="shared" si="152"/>
        <v>6.7237578365215445</v>
      </c>
      <c r="S394">
        <f t="shared" si="153"/>
        <v>72</v>
      </c>
      <c r="T394">
        <f t="shared" si="154"/>
        <v>1</v>
      </c>
      <c r="U394" t="str">
        <f t="shared" si="155"/>
        <v>OFC</v>
      </c>
      <c r="V394">
        <v>2018</v>
      </c>
    </row>
    <row r="395" spans="2:22" x14ac:dyDescent="0.3">
      <c r="B395" s="13" t="s">
        <v>61</v>
      </c>
      <c r="C395" s="15">
        <f t="shared" si="134"/>
        <v>2022</v>
      </c>
      <c r="D395" s="13" t="s">
        <v>10</v>
      </c>
      <c r="E395" s="15">
        <f t="shared" si="135"/>
        <v>8.6157947104213033</v>
      </c>
      <c r="F395" s="13" t="str">
        <f t="shared" si="144"/>
        <v>OFC</v>
      </c>
      <c r="G395" s="13" t="str">
        <f>VLOOKUP(F395,DC_key!A:D,4,FALSE)</f>
        <v>OFC</v>
      </c>
      <c r="H395" s="13">
        <f>VLOOKUP(G395,DC_key!D:E,2,FALSE)</f>
        <v>1</v>
      </c>
      <c r="I395" s="13">
        <f t="shared" si="156"/>
        <v>48</v>
      </c>
      <c r="L395" s="16">
        <f t="shared" si="150"/>
        <v>44591</v>
      </c>
      <c r="M395" t="s">
        <v>1</v>
      </c>
      <c r="N395">
        <v>1</v>
      </c>
      <c r="O395" t="s">
        <v>17</v>
      </c>
      <c r="P395">
        <v>1</v>
      </c>
      <c r="Q395" t="str">
        <f t="shared" si="151"/>
        <v>T-2</v>
      </c>
      <c r="R395" s="12">
        <f t="shared" si="152"/>
        <v>8.6157947104213033</v>
      </c>
      <c r="S395">
        <f t="shared" si="153"/>
        <v>48</v>
      </c>
      <c r="T395">
        <f t="shared" si="154"/>
        <v>1</v>
      </c>
      <c r="U395" t="str">
        <f t="shared" si="155"/>
        <v>OFC</v>
      </c>
      <c r="V395">
        <v>2018</v>
      </c>
    </row>
    <row r="396" spans="2:22" x14ac:dyDescent="0.3">
      <c r="B396" s="13" t="s">
        <v>61</v>
      </c>
      <c r="C396" s="15">
        <f t="shared" si="134"/>
        <v>2022</v>
      </c>
      <c r="D396" s="13" t="s">
        <v>11</v>
      </c>
      <c r="E396" s="15">
        <f t="shared" si="135"/>
        <v>13.912175002394113</v>
      </c>
      <c r="F396" s="13" t="str">
        <f t="shared" si="144"/>
        <v>OFC</v>
      </c>
      <c r="G396" s="13" t="str">
        <f>VLOOKUP(F396,DC_key!A:D,4,FALSE)</f>
        <v>OFC</v>
      </c>
      <c r="H396" s="13">
        <f>VLOOKUP(G396,DC_key!D:E,2,FALSE)</f>
        <v>1</v>
      </c>
      <c r="I396" s="13">
        <f t="shared" si="156"/>
        <v>24</v>
      </c>
      <c r="L396" s="16">
        <f t="shared" si="150"/>
        <v>44591</v>
      </c>
      <c r="M396" t="s">
        <v>1</v>
      </c>
      <c r="N396">
        <v>1</v>
      </c>
      <c r="O396" t="s">
        <v>17</v>
      </c>
      <c r="P396">
        <v>1</v>
      </c>
      <c r="Q396" t="str">
        <f t="shared" si="151"/>
        <v>T-1</v>
      </c>
      <c r="R396" s="12">
        <f t="shared" si="152"/>
        <v>13.912175002394113</v>
      </c>
      <c r="S396">
        <f t="shared" si="153"/>
        <v>24</v>
      </c>
      <c r="T396">
        <f t="shared" si="154"/>
        <v>1</v>
      </c>
      <c r="U396" t="str">
        <f t="shared" si="155"/>
        <v>OFC</v>
      </c>
      <c r="V396">
        <v>2018</v>
      </c>
    </row>
    <row r="397" spans="2:22" x14ac:dyDescent="0.3">
      <c r="B397" s="13" t="s">
        <v>61</v>
      </c>
      <c r="C397" s="15">
        <f t="shared" si="134"/>
        <v>2022</v>
      </c>
      <c r="D397" s="13" t="s">
        <v>42</v>
      </c>
      <c r="E397" s="15">
        <f t="shared" si="135"/>
        <v>13.981265054063016</v>
      </c>
      <c r="F397" s="13" t="str">
        <f t="shared" si="144"/>
        <v>OFC</v>
      </c>
      <c r="G397" s="13" t="str">
        <f>VLOOKUP(F397,DC_key!A:D,4,FALSE)</f>
        <v>OFC</v>
      </c>
      <c r="H397" s="13">
        <f>VLOOKUP(G397,DC_key!D:E,2,FALSE)</f>
        <v>1</v>
      </c>
      <c r="I397" s="13">
        <v>0</v>
      </c>
      <c r="L397" s="16">
        <f t="shared" si="150"/>
        <v>44591</v>
      </c>
      <c r="M397" t="s">
        <v>1</v>
      </c>
      <c r="N397">
        <v>1</v>
      </c>
      <c r="O397" t="s">
        <v>17</v>
      </c>
      <c r="P397">
        <v>1</v>
      </c>
      <c r="Q397" t="str">
        <f t="shared" si="151"/>
        <v>T</v>
      </c>
      <c r="R397" s="12">
        <f t="shared" si="152"/>
        <v>13.981265054063016</v>
      </c>
      <c r="S397">
        <f t="shared" si="153"/>
        <v>0</v>
      </c>
      <c r="T397">
        <f t="shared" si="154"/>
        <v>1</v>
      </c>
      <c r="U397" t="str">
        <f t="shared" si="155"/>
        <v>OFC</v>
      </c>
      <c r="V397">
        <v>2018</v>
      </c>
    </row>
    <row r="398" spans="2:22" x14ac:dyDescent="0.3">
      <c r="B398" s="13" t="s">
        <v>63</v>
      </c>
      <c r="C398" s="15">
        <f t="shared" si="134"/>
        <v>2022</v>
      </c>
      <c r="D398" s="13" t="s">
        <v>46</v>
      </c>
      <c r="E398" s="15">
        <f t="shared" si="135"/>
        <v>4.7793970519036373</v>
      </c>
      <c r="F398" s="13" t="str">
        <f t="shared" si="144"/>
        <v>WFC</v>
      </c>
      <c r="G398" s="13" t="str">
        <f>VLOOKUP(F398,DC_key!A:D,4,FALSE)</f>
        <v>WFC</v>
      </c>
      <c r="H398" s="13">
        <f>VLOOKUP(G398,DC_key!D:E,2,FALSE)</f>
        <v>3</v>
      </c>
      <c r="I398" s="13">
        <f t="shared" ref="I398:I421" si="157">24*11</f>
        <v>264</v>
      </c>
      <c r="L398" s="16">
        <f t="shared" si="150"/>
        <v>44591</v>
      </c>
      <c r="M398" t="s">
        <v>1</v>
      </c>
      <c r="N398">
        <v>1</v>
      </c>
      <c r="O398" t="s">
        <v>17</v>
      </c>
      <c r="P398">
        <v>1</v>
      </c>
      <c r="Q398" t="str">
        <f t="shared" si="151"/>
        <v>T-11</v>
      </c>
      <c r="R398" s="12">
        <f t="shared" si="152"/>
        <v>4.7793970519036373</v>
      </c>
      <c r="S398">
        <f t="shared" si="153"/>
        <v>264</v>
      </c>
      <c r="T398">
        <f t="shared" si="154"/>
        <v>3</v>
      </c>
      <c r="U398" t="str">
        <f t="shared" si="155"/>
        <v>WFC</v>
      </c>
      <c r="V398">
        <v>2018</v>
      </c>
    </row>
    <row r="399" spans="2:22" x14ac:dyDescent="0.3">
      <c r="B399" s="13" t="s">
        <v>63</v>
      </c>
      <c r="C399" s="15">
        <f t="shared" si="134"/>
        <v>2022</v>
      </c>
      <c r="D399" s="13" t="s">
        <v>45</v>
      </c>
      <c r="E399" s="15">
        <f t="shared" si="135"/>
        <v>5.1397726624903761</v>
      </c>
      <c r="F399" s="13" t="str">
        <f t="shared" si="144"/>
        <v>WFC</v>
      </c>
      <c r="G399" s="13" t="str">
        <f>VLOOKUP(F399,DC_key!A:D,4,FALSE)</f>
        <v>WFC</v>
      </c>
      <c r="H399" s="13">
        <f>VLOOKUP(G399,DC_key!D:E,2,FALSE)</f>
        <v>3</v>
      </c>
      <c r="I399" s="13">
        <f t="shared" ref="I399:I421" si="158">24*10</f>
        <v>240</v>
      </c>
      <c r="L399" s="16">
        <f t="shared" si="150"/>
        <v>44591</v>
      </c>
      <c r="M399" t="s">
        <v>1</v>
      </c>
      <c r="N399">
        <v>1</v>
      </c>
      <c r="O399" t="s">
        <v>17</v>
      </c>
      <c r="P399">
        <v>1</v>
      </c>
      <c r="Q399" t="str">
        <f t="shared" si="151"/>
        <v>T-10</v>
      </c>
      <c r="R399" s="12">
        <f t="shared" si="152"/>
        <v>5.1397726624903761</v>
      </c>
      <c r="S399">
        <f t="shared" si="153"/>
        <v>240</v>
      </c>
      <c r="T399">
        <f t="shared" si="154"/>
        <v>3</v>
      </c>
      <c r="U399" t="str">
        <f t="shared" si="155"/>
        <v>WFC</v>
      </c>
      <c r="V399">
        <v>2018</v>
      </c>
    </row>
    <row r="400" spans="2:22" x14ac:dyDescent="0.3">
      <c r="B400" s="13" t="s">
        <v>63</v>
      </c>
      <c r="C400" s="15">
        <f t="shared" si="134"/>
        <v>2022</v>
      </c>
      <c r="D400" s="13" t="s">
        <v>44</v>
      </c>
      <c r="E400" s="15">
        <f t="shared" si="135"/>
        <v>4.9671338025532927</v>
      </c>
      <c r="F400" s="13" t="str">
        <f t="shared" si="144"/>
        <v>WFC</v>
      </c>
      <c r="G400" s="13" t="str">
        <f>VLOOKUP(F400,DC_key!A:D,4,FALSE)</f>
        <v>WFC</v>
      </c>
      <c r="H400" s="13">
        <f>VLOOKUP(G400,DC_key!D:E,2,FALSE)</f>
        <v>3</v>
      </c>
      <c r="I400" s="13">
        <f t="shared" ref="I400:I421" si="159">24*RIGHT(D400,1)</f>
        <v>216</v>
      </c>
      <c r="L400" s="16">
        <f t="shared" si="150"/>
        <v>44591</v>
      </c>
      <c r="M400" t="s">
        <v>1</v>
      </c>
      <c r="N400">
        <v>1</v>
      </c>
      <c r="O400" t="s">
        <v>17</v>
      </c>
      <c r="P400">
        <v>1</v>
      </c>
      <c r="Q400" t="str">
        <f t="shared" si="151"/>
        <v>T-9</v>
      </c>
      <c r="R400" s="12">
        <f t="shared" si="152"/>
        <v>4.9671338025532927</v>
      </c>
      <c r="S400">
        <f t="shared" si="153"/>
        <v>216</v>
      </c>
      <c r="T400">
        <f t="shared" si="154"/>
        <v>3</v>
      </c>
      <c r="U400" t="str">
        <f t="shared" si="155"/>
        <v>WFC</v>
      </c>
      <c r="V400">
        <v>2018</v>
      </c>
    </row>
    <row r="401" spans="2:22" x14ac:dyDescent="0.3">
      <c r="B401" s="13" t="s">
        <v>63</v>
      </c>
      <c r="C401" s="15">
        <f t="shared" si="134"/>
        <v>2022</v>
      </c>
      <c r="D401" s="13" t="s">
        <v>43</v>
      </c>
      <c r="E401" s="15">
        <f t="shared" si="135"/>
        <v>5.116445978552</v>
      </c>
      <c r="F401" s="13" t="str">
        <f t="shared" si="144"/>
        <v>WFC</v>
      </c>
      <c r="G401" s="13" t="str">
        <f>VLOOKUP(F401,DC_key!A:D,4,FALSE)</f>
        <v>WFC</v>
      </c>
      <c r="H401" s="13">
        <f>VLOOKUP(G401,DC_key!D:E,2,FALSE)</f>
        <v>3</v>
      </c>
      <c r="I401" s="13">
        <f t="shared" si="159"/>
        <v>192</v>
      </c>
      <c r="L401" s="16">
        <f t="shared" si="150"/>
        <v>44591</v>
      </c>
      <c r="M401" t="s">
        <v>1</v>
      </c>
      <c r="N401">
        <v>1</v>
      </c>
      <c r="O401" t="s">
        <v>17</v>
      </c>
      <c r="P401">
        <v>1</v>
      </c>
      <c r="Q401" t="str">
        <f t="shared" si="151"/>
        <v>T-8</v>
      </c>
      <c r="R401" s="12">
        <f t="shared" si="152"/>
        <v>5.116445978552</v>
      </c>
      <c r="S401">
        <f t="shared" si="153"/>
        <v>192</v>
      </c>
      <c r="T401">
        <f t="shared" si="154"/>
        <v>3</v>
      </c>
      <c r="U401" t="str">
        <f t="shared" si="155"/>
        <v>WFC</v>
      </c>
      <c r="V401">
        <v>2018</v>
      </c>
    </row>
    <row r="402" spans="2:22" x14ac:dyDescent="0.3">
      <c r="B402" s="13" t="s">
        <v>63</v>
      </c>
      <c r="C402" s="15">
        <f t="shared" si="134"/>
        <v>2022</v>
      </c>
      <c r="D402" s="13" t="s">
        <v>5</v>
      </c>
      <c r="E402" s="15">
        <f t="shared" si="135"/>
        <v>5.439736348228041</v>
      </c>
      <c r="F402" s="13" t="str">
        <f t="shared" si="144"/>
        <v>WFC</v>
      </c>
      <c r="G402" s="13" t="str">
        <f>VLOOKUP(F402,DC_key!A:D,4,FALSE)</f>
        <v>WFC</v>
      </c>
      <c r="H402" s="13">
        <f>VLOOKUP(G402,DC_key!D:E,2,FALSE)</f>
        <v>3</v>
      </c>
      <c r="I402" s="13">
        <f t="shared" si="159"/>
        <v>168</v>
      </c>
      <c r="L402" s="16">
        <f t="shared" si="150"/>
        <v>44591</v>
      </c>
      <c r="M402" t="s">
        <v>1</v>
      </c>
      <c r="N402">
        <v>1</v>
      </c>
      <c r="O402" t="s">
        <v>17</v>
      </c>
      <c r="P402">
        <v>1</v>
      </c>
      <c r="Q402" t="str">
        <f t="shared" si="151"/>
        <v>T-7</v>
      </c>
      <c r="R402" s="12">
        <f t="shared" si="152"/>
        <v>5.439736348228041</v>
      </c>
      <c r="S402">
        <f t="shared" si="153"/>
        <v>168</v>
      </c>
      <c r="T402">
        <f t="shared" si="154"/>
        <v>3</v>
      </c>
      <c r="U402" t="str">
        <f t="shared" si="155"/>
        <v>WFC</v>
      </c>
      <c r="V402">
        <v>2018</v>
      </c>
    </row>
    <row r="403" spans="2:22" x14ac:dyDescent="0.3">
      <c r="B403" s="13" t="s">
        <v>63</v>
      </c>
      <c r="C403" s="15">
        <f t="shared" ref="C403:C421" si="160">C319+1</f>
        <v>2022</v>
      </c>
      <c r="D403" s="13" t="s">
        <v>6</v>
      </c>
      <c r="E403" s="15">
        <f t="shared" ref="E403:E421" si="161">E319*1.035</f>
        <v>6.7644077904260023</v>
      </c>
      <c r="F403" s="13" t="str">
        <f t="shared" si="144"/>
        <v>WFC</v>
      </c>
      <c r="G403" s="13" t="str">
        <f>VLOOKUP(F403,DC_key!A:D,4,FALSE)</f>
        <v>WFC</v>
      </c>
      <c r="H403" s="13">
        <f>VLOOKUP(G403,DC_key!D:E,2,FALSE)</f>
        <v>3</v>
      </c>
      <c r="I403" s="13">
        <f t="shared" si="159"/>
        <v>144</v>
      </c>
      <c r="L403" s="16">
        <f t="shared" si="150"/>
        <v>44591</v>
      </c>
      <c r="M403" t="s">
        <v>1</v>
      </c>
      <c r="N403">
        <v>1</v>
      </c>
      <c r="O403" t="s">
        <v>17</v>
      </c>
      <c r="P403">
        <v>1</v>
      </c>
      <c r="Q403" t="str">
        <f t="shared" si="151"/>
        <v>T-6</v>
      </c>
      <c r="R403" s="12">
        <f t="shared" si="152"/>
        <v>6.7644077904260023</v>
      </c>
      <c r="S403">
        <f t="shared" si="153"/>
        <v>144</v>
      </c>
      <c r="T403">
        <f t="shared" si="154"/>
        <v>3</v>
      </c>
      <c r="U403" t="str">
        <f t="shared" si="155"/>
        <v>WFC</v>
      </c>
      <c r="V403">
        <v>2018</v>
      </c>
    </row>
    <row r="404" spans="2:22" x14ac:dyDescent="0.3">
      <c r="B404" s="13" t="s">
        <v>63</v>
      </c>
      <c r="C404" s="15">
        <f t="shared" si="160"/>
        <v>2022</v>
      </c>
      <c r="D404" s="13" t="s">
        <v>7</v>
      </c>
      <c r="E404" s="15">
        <f t="shared" si="161"/>
        <v>7.5838842841149132</v>
      </c>
      <c r="F404" s="13" t="str">
        <f t="shared" si="144"/>
        <v>WFC</v>
      </c>
      <c r="G404" s="13" t="str">
        <f>VLOOKUP(F404,DC_key!A:D,4,FALSE)</f>
        <v>WFC</v>
      </c>
      <c r="H404" s="13">
        <f>VLOOKUP(G404,DC_key!D:E,2,FALSE)</f>
        <v>3</v>
      </c>
      <c r="I404" s="13">
        <f t="shared" si="159"/>
        <v>120</v>
      </c>
      <c r="L404" s="16">
        <f t="shared" si="150"/>
        <v>44591</v>
      </c>
      <c r="M404" t="s">
        <v>1</v>
      </c>
      <c r="N404">
        <v>1</v>
      </c>
      <c r="O404" t="s">
        <v>17</v>
      </c>
      <c r="P404">
        <v>1</v>
      </c>
      <c r="Q404" t="str">
        <f t="shared" si="151"/>
        <v>T-5</v>
      </c>
      <c r="R404" s="12">
        <f t="shared" si="152"/>
        <v>7.5838842841149132</v>
      </c>
      <c r="S404">
        <f t="shared" si="153"/>
        <v>120</v>
      </c>
      <c r="T404">
        <f t="shared" si="154"/>
        <v>3</v>
      </c>
      <c r="U404" t="str">
        <f t="shared" si="155"/>
        <v>WFC</v>
      </c>
      <c r="V404">
        <v>2018</v>
      </c>
    </row>
    <row r="405" spans="2:22" x14ac:dyDescent="0.3">
      <c r="B405" s="13" t="s">
        <v>63</v>
      </c>
      <c r="C405" s="15">
        <f t="shared" si="160"/>
        <v>2022</v>
      </c>
      <c r="D405" s="13" t="s">
        <v>8</v>
      </c>
      <c r="E405" s="15">
        <f t="shared" si="161"/>
        <v>8.030771309683832</v>
      </c>
      <c r="F405" s="13" t="str">
        <f t="shared" si="144"/>
        <v>WFC</v>
      </c>
      <c r="G405" s="13" t="str">
        <f>VLOOKUP(F405,DC_key!A:D,4,FALSE)</f>
        <v>WFC</v>
      </c>
      <c r="H405" s="13">
        <f>VLOOKUP(G405,DC_key!D:E,2,FALSE)</f>
        <v>3</v>
      </c>
      <c r="I405" s="13">
        <f t="shared" si="159"/>
        <v>96</v>
      </c>
      <c r="L405" s="16">
        <f t="shared" si="150"/>
        <v>44591</v>
      </c>
      <c r="M405" t="s">
        <v>1</v>
      </c>
      <c r="N405">
        <v>1</v>
      </c>
      <c r="O405" t="s">
        <v>17</v>
      </c>
      <c r="P405">
        <v>1</v>
      </c>
      <c r="Q405" t="str">
        <f t="shared" si="151"/>
        <v>T-4</v>
      </c>
      <c r="R405" s="12">
        <f t="shared" si="152"/>
        <v>8.030771309683832</v>
      </c>
      <c r="S405">
        <f t="shared" si="153"/>
        <v>96</v>
      </c>
      <c r="T405">
        <f t="shared" si="154"/>
        <v>3</v>
      </c>
      <c r="U405" t="str">
        <f t="shared" si="155"/>
        <v>WFC</v>
      </c>
      <c r="V405">
        <v>2018</v>
      </c>
    </row>
    <row r="406" spans="2:22" x14ac:dyDescent="0.3">
      <c r="B406" s="13" t="s">
        <v>63</v>
      </c>
      <c r="C406" s="15">
        <f t="shared" si="160"/>
        <v>2022</v>
      </c>
      <c r="D406" s="13" t="s">
        <v>9</v>
      </c>
      <c r="E406" s="15">
        <f t="shared" si="161"/>
        <v>9.6379353719738265</v>
      </c>
      <c r="F406" s="13" t="str">
        <f t="shared" si="144"/>
        <v>WFC</v>
      </c>
      <c r="G406" s="13" t="str">
        <f>VLOOKUP(F406,DC_key!A:D,4,FALSE)</f>
        <v>WFC</v>
      </c>
      <c r="H406" s="13">
        <f>VLOOKUP(G406,DC_key!D:E,2,FALSE)</f>
        <v>3</v>
      </c>
      <c r="I406" s="13">
        <f t="shared" si="159"/>
        <v>72</v>
      </c>
      <c r="L406" s="16">
        <f t="shared" si="150"/>
        <v>44591</v>
      </c>
      <c r="M406" t="s">
        <v>1</v>
      </c>
      <c r="N406">
        <v>1</v>
      </c>
      <c r="O406" t="s">
        <v>17</v>
      </c>
      <c r="P406">
        <v>1</v>
      </c>
      <c r="Q406" t="str">
        <f t="shared" si="151"/>
        <v>T-3</v>
      </c>
      <c r="R406" s="12">
        <f t="shared" si="152"/>
        <v>9.6379353719738265</v>
      </c>
      <c r="S406">
        <f t="shared" si="153"/>
        <v>72</v>
      </c>
      <c r="T406">
        <f t="shared" si="154"/>
        <v>3</v>
      </c>
      <c r="U406" t="str">
        <f t="shared" si="155"/>
        <v>WFC</v>
      </c>
      <c r="V406">
        <v>2018</v>
      </c>
    </row>
    <row r="407" spans="2:22" x14ac:dyDescent="0.3">
      <c r="B407" s="13" t="s">
        <v>63</v>
      </c>
      <c r="C407" s="15">
        <f t="shared" si="160"/>
        <v>2022</v>
      </c>
      <c r="D407" s="13" t="s">
        <v>10</v>
      </c>
      <c r="E407" s="15">
        <f t="shared" si="161"/>
        <v>10.583068152582705</v>
      </c>
      <c r="F407" s="13" t="str">
        <f t="shared" si="144"/>
        <v>WFC</v>
      </c>
      <c r="G407" s="13" t="str">
        <f>VLOOKUP(F407,DC_key!A:D,4,FALSE)</f>
        <v>WFC</v>
      </c>
      <c r="H407" s="13">
        <f>VLOOKUP(G407,DC_key!D:E,2,FALSE)</f>
        <v>3</v>
      </c>
      <c r="I407" s="13">
        <f t="shared" si="159"/>
        <v>48</v>
      </c>
      <c r="L407" s="16">
        <f t="shared" si="150"/>
        <v>44591</v>
      </c>
      <c r="M407" t="s">
        <v>1</v>
      </c>
      <c r="N407">
        <v>1</v>
      </c>
      <c r="O407" t="s">
        <v>17</v>
      </c>
      <c r="P407">
        <v>1</v>
      </c>
      <c r="Q407" t="str">
        <f t="shared" si="151"/>
        <v>T-2</v>
      </c>
      <c r="R407" s="12">
        <f t="shared" si="152"/>
        <v>10.583068152582705</v>
      </c>
      <c r="S407">
        <f t="shared" si="153"/>
        <v>48</v>
      </c>
      <c r="T407">
        <f t="shared" si="154"/>
        <v>3</v>
      </c>
      <c r="U407" t="str">
        <f t="shared" si="155"/>
        <v>WFC</v>
      </c>
      <c r="V407">
        <v>2018</v>
      </c>
    </row>
    <row r="408" spans="2:22" x14ac:dyDescent="0.3">
      <c r="B408" s="13" t="s">
        <v>63</v>
      </c>
      <c r="C408" s="15">
        <f t="shared" si="160"/>
        <v>2022</v>
      </c>
      <c r="D408" s="13" t="s">
        <v>11</v>
      </c>
      <c r="E408" s="15">
        <f t="shared" si="161"/>
        <v>13.584052397687099</v>
      </c>
      <c r="F408" s="13" t="str">
        <f t="shared" si="144"/>
        <v>WFC</v>
      </c>
      <c r="G408" s="13" t="str">
        <f>VLOOKUP(F408,DC_key!A:D,4,FALSE)</f>
        <v>WFC</v>
      </c>
      <c r="H408" s="13">
        <f>VLOOKUP(G408,DC_key!D:E,2,FALSE)</f>
        <v>3</v>
      </c>
      <c r="I408" s="13">
        <f t="shared" si="159"/>
        <v>24</v>
      </c>
      <c r="L408" s="16">
        <f t="shared" si="150"/>
        <v>44591</v>
      </c>
      <c r="M408" t="s">
        <v>1</v>
      </c>
      <c r="N408">
        <v>1</v>
      </c>
      <c r="O408" t="s">
        <v>17</v>
      </c>
      <c r="P408">
        <v>1</v>
      </c>
      <c r="Q408" t="str">
        <f t="shared" si="151"/>
        <v>T-1</v>
      </c>
      <c r="R408" s="12">
        <f t="shared" si="152"/>
        <v>13.584052397687099</v>
      </c>
      <c r="S408">
        <f t="shared" si="153"/>
        <v>24</v>
      </c>
      <c r="T408">
        <f t="shared" si="154"/>
        <v>3</v>
      </c>
      <c r="U408" t="str">
        <f t="shared" si="155"/>
        <v>WFC</v>
      </c>
      <c r="V408">
        <v>2018</v>
      </c>
    </row>
    <row r="409" spans="2:22" x14ac:dyDescent="0.3">
      <c r="B409" s="13" t="s">
        <v>63</v>
      </c>
      <c r="C409" s="15">
        <f t="shared" si="160"/>
        <v>2022</v>
      </c>
      <c r="D409" s="13" t="s">
        <v>42</v>
      </c>
      <c r="E409" s="15">
        <f t="shared" si="161"/>
        <v>13.584052397687099</v>
      </c>
      <c r="F409" s="13" t="str">
        <f t="shared" si="144"/>
        <v>WFC</v>
      </c>
      <c r="G409" s="13" t="str">
        <f>VLOOKUP(F409,DC_key!A:D,4,FALSE)</f>
        <v>WFC</v>
      </c>
      <c r="H409" s="13">
        <f>VLOOKUP(G409,DC_key!D:E,2,FALSE)</f>
        <v>3</v>
      </c>
      <c r="I409" s="13">
        <v>0</v>
      </c>
      <c r="L409" s="16">
        <f t="shared" si="150"/>
        <v>44591</v>
      </c>
      <c r="M409" t="s">
        <v>1</v>
      </c>
      <c r="N409">
        <v>1</v>
      </c>
      <c r="O409" t="s">
        <v>17</v>
      </c>
      <c r="P409">
        <v>1</v>
      </c>
      <c r="Q409" t="str">
        <f t="shared" si="151"/>
        <v>T</v>
      </c>
      <c r="R409" s="12">
        <f t="shared" si="152"/>
        <v>13.584052397687099</v>
      </c>
      <c r="S409">
        <f t="shared" si="153"/>
        <v>0</v>
      </c>
      <c r="T409">
        <f t="shared" si="154"/>
        <v>3</v>
      </c>
      <c r="U409" t="str">
        <f t="shared" si="155"/>
        <v>WFC</v>
      </c>
      <c r="V409">
        <v>2018</v>
      </c>
    </row>
    <row r="410" spans="2:22" x14ac:dyDescent="0.3">
      <c r="B410" s="13" t="s">
        <v>65</v>
      </c>
      <c r="C410" s="15">
        <f t="shared" si="160"/>
        <v>2022</v>
      </c>
      <c r="D410" s="13" t="s">
        <v>46</v>
      </c>
      <c r="E410" s="15">
        <f t="shared" si="161"/>
        <v>4.5513220296411578</v>
      </c>
      <c r="F410" s="13" t="str">
        <f t="shared" si="144"/>
        <v>Dum</v>
      </c>
      <c r="G410" s="13" t="str">
        <f>VLOOKUP(F410,DC_key!A:D,4,FALSE)</f>
        <v>OCC</v>
      </c>
      <c r="H410" s="13">
        <f>VLOOKUP(G410,DC_key!D:E,2,FALSE)</f>
        <v>7</v>
      </c>
      <c r="I410" s="13">
        <f t="shared" ref="I410:I421" si="162">24*11</f>
        <v>264</v>
      </c>
      <c r="L410" s="16">
        <f t="shared" si="150"/>
        <v>44591</v>
      </c>
      <c r="M410" t="s">
        <v>1</v>
      </c>
      <c r="N410">
        <v>1</v>
      </c>
      <c r="O410" t="s">
        <v>17</v>
      </c>
      <c r="P410">
        <v>1</v>
      </c>
      <c r="Q410" t="str">
        <f t="shared" si="151"/>
        <v>T-11</v>
      </c>
      <c r="R410" s="12">
        <f t="shared" si="152"/>
        <v>4.5513220296411578</v>
      </c>
      <c r="S410">
        <f t="shared" si="153"/>
        <v>264</v>
      </c>
      <c r="T410">
        <f t="shared" si="154"/>
        <v>7</v>
      </c>
      <c r="U410" t="str">
        <f t="shared" si="155"/>
        <v>OCC</v>
      </c>
      <c r="V410">
        <v>2018</v>
      </c>
    </row>
    <row r="411" spans="2:22" x14ac:dyDescent="0.3">
      <c r="B411" s="13" t="s">
        <v>65</v>
      </c>
      <c r="C411" s="15">
        <f t="shared" si="160"/>
        <v>2022</v>
      </c>
      <c r="D411" s="13" t="s">
        <v>45</v>
      </c>
      <c r="E411" s="15">
        <f t="shared" si="161"/>
        <v>4.7076679839035025</v>
      </c>
      <c r="F411" s="13" t="str">
        <f t="shared" si="144"/>
        <v>Dum</v>
      </c>
      <c r="G411" s="13" t="str">
        <f>VLOOKUP(F411,DC_key!A:D,4,FALSE)</f>
        <v>OCC</v>
      </c>
      <c r="H411" s="13">
        <f>VLOOKUP(G411,DC_key!D:E,2,FALSE)</f>
        <v>7</v>
      </c>
      <c r="I411" s="13">
        <f t="shared" ref="I411:I421" si="163">24*10</f>
        <v>240</v>
      </c>
      <c r="L411" s="16">
        <f t="shared" si="150"/>
        <v>44591</v>
      </c>
      <c r="M411" t="s">
        <v>1</v>
      </c>
      <c r="N411">
        <v>1</v>
      </c>
      <c r="O411" t="s">
        <v>17</v>
      </c>
      <c r="P411">
        <v>1</v>
      </c>
      <c r="Q411" t="str">
        <f t="shared" si="151"/>
        <v>T-10</v>
      </c>
      <c r="R411" s="12">
        <f t="shared" si="152"/>
        <v>4.7076679839035025</v>
      </c>
      <c r="S411">
        <f t="shared" si="153"/>
        <v>240</v>
      </c>
      <c r="T411">
        <f t="shared" si="154"/>
        <v>7</v>
      </c>
      <c r="U411" t="str">
        <f t="shared" si="155"/>
        <v>OCC</v>
      </c>
      <c r="V411">
        <v>2018</v>
      </c>
    </row>
    <row r="412" spans="2:22" x14ac:dyDescent="0.3">
      <c r="B412" s="13" t="s">
        <v>65</v>
      </c>
      <c r="C412" s="15">
        <f t="shared" si="160"/>
        <v>2022</v>
      </c>
      <c r="D412" s="13" t="s">
        <v>44</v>
      </c>
      <c r="E412" s="15">
        <f t="shared" si="161"/>
        <v>4.6910233105290153</v>
      </c>
      <c r="F412" s="13" t="str">
        <f t="shared" si="144"/>
        <v>Dum</v>
      </c>
      <c r="G412" s="13" t="str">
        <f>VLOOKUP(F412,DC_key!A:D,4,FALSE)</f>
        <v>OCC</v>
      </c>
      <c r="H412" s="13">
        <f>VLOOKUP(G412,DC_key!D:E,2,FALSE)</f>
        <v>7</v>
      </c>
      <c r="I412" s="13">
        <f t="shared" ref="I412:I421" si="164">24*RIGHT(D412,1)</f>
        <v>216</v>
      </c>
      <c r="L412" s="16">
        <f t="shared" si="150"/>
        <v>44591</v>
      </c>
      <c r="M412" t="s">
        <v>1</v>
      </c>
      <c r="N412">
        <v>1</v>
      </c>
      <c r="O412" t="s">
        <v>17</v>
      </c>
      <c r="P412">
        <v>1</v>
      </c>
      <c r="Q412" t="str">
        <f t="shared" si="151"/>
        <v>T-9</v>
      </c>
      <c r="R412" s="12">
        <f t="shared" si="152"/>
        <v>4.6910233105290153</v>
      </c>
      <c r="S412">
        <f t="shared" si="153"/>
        <v>216</v>
      </c>
      <c r="T412">
        <f t="shared" si="154"/>
        <v>7</v>
      </c>
      <c r="U412" t="str">
        <f t="shared" si="155"/>
        <v>OCC</v>
      </c>
      <c r="V412">
        <v>2018</v>
      </c>
    </row>
    <row r="413" spans="2:22" x14ac:dyDescent="0.3">
      <c r="B413" s="13" t="s">
        <v>65</v>
      </c>
      <c r="C413" s="15">
        <f t="shared" si="160"/>
        <v>2022</v>
      </c>
      <c r="D413" s="13" t="s">
        <v>43</v>
      </c>
      <c r="E413" s="15">
        <f t="shared" si="161"/>
        <v>4.700437952716741</v>
      </c>
      <c r="F413" s="13" t="str">
        <f t="shared" si="144"/>
        <v>Dum</v>
      </c>
      <c r="G413" s="13" t="str">
        <f>VLOOKUP(F413,DC_key!A:D,4,FALSE)</f>
        <v>OCC</v>
      </c>
      <c r="H413" s="13">
        <f>VLOOKUP(G413,DC_key!D:E,2,FALSE)</f>
        <v>7</v>
      </c>
      <c r="I413" s="13">
        <f t="shared" si="164"/>
        <v>192</v>
      </c>
      <c r="L413" s="16">
        <f t="shared" si="150"/>
        <v>44591</v>
      </c>
      <c r="M413" t="s">
        <v>1</v>
      </c>
      <c r="N413">
        <v>1</v>
      </c>
      <c r="O413" t="s">
        <v>17</v>
      </c>
      <c r="P413">
        <v>1</v>
      </c>
      <c r="Q413" t="str">
        <f t="shared" si="151"/>
        <v>T-8</v>
      </c>
      <c r="R413" s="12">
        <f t="shared" si="152"/>
        <v>4.700437952716741</v>
      </c>
      <c r="S413">
        <f t="shared" si="153"/>
        <v>192</v>
      </c>
      <c r="T413">
        <f t="shared" si="154"/>
        <v>7</v>
      </c>
      <c r="U413" t="str">
        <f t="shared" si="155"/>
        <v>OCC</v>
      </c>
      <c r="V413">
        <v>2018</v>
      </c>
    </row>
    <row r="414" spans="2:22" x14ac:dyDescent="0.3">
      <c r="B414" s="13" t="s">
        <v>65</v>
      </c>
      <c r="C414" s="15">
        <f t="shared" si="160"/>
        <v>2022</v>
      </c>
      <c r="D414" s="13" t="s">
        <v>5</v>
      </c>
      <c r="E414" s="15">
        <f t="shared" si="161"/>
        <v>4.9132374859557819</v>
      </c>
      <c r="F414" s="13" t="str">
        <f t="shared" si="144"/>
        <v>Dum</v>
      </c>
      <c r="G414" s="13" t="str">
        <f>VLOOKUP(F414,DC_key!A:D,4,FALSE)</f>
        <v>OCC</v>
      </c>
      <c r="H414" s="13">
        <f>VLOOKUP(G414,DC_key!D:E,2,FALSE)</f>
        <v>7</v>
      </c>
      <c r="I414" s="13">
        <f t="shared" si="164"/>
        <v>168</v>
      </c>
      <c r="L414" s="16">
        <f t="shared" si="150"/>
        <v>44591</v>
      </c>
      <c r="M414" t="s">
        <v>1</v>
      </c>
      <c r="N414">
        <v>1</v>
      </c>
      <c r="O414" t="s">
        <v>17</v>
      </c>
      <c r="P414">
        <v>1</v>
      </c>
      <c r="Q414" t="str">
        <f t="shared" si="151"/>
        <v>T-7</v>
      </c>
      <c r="R414" s="12">
        <f t="shared" si="152"/>
        <v>4.9132374859557819</v>
      </c>
      <c r="S414">
        <f t="shared" si="153"/>
        <v>168</v>
      </c>
      <c r="T414">
        <f t="shared" si="154"/>
        <v>7</v>
      </c>
      <c r="U414" t="str">
        <f t="shared" si="155"/>
        <v>OCC</v>
      </c>
      <c r="V414">
        <v>2018</v>
      </c>
    </row>
    <row r="415" spans="2:22" x14ac:dyDescent="0.3">
      <c r="B415" s="13" t="s">
        <v>65</v>
      </c>
      <c r="C415" s="15">
        <f t="shared" si="160"/>
        <v>2022</v>
      </c>
      <c r="D415" s="13" t="s">
        <v>6</v>
      </c>
      <c r="E415" s="15">
        <f t="shared" si="161"/>
        <v>5.6586742758438398</v>
      </c>
      <c r="F415" s="13" t="str">
        <f t="shared" si="144"/>
        <v>Dum</v>
      </c>
      <c r="G415" s="13" t="str">
        <f>VLOOKUP(F415,DC_key!A:D,4,FALSE)</f>
        <v>OCC</v>
      </c>
      <c r="H415" s="13">
        <f>VLOOKUP(G415,DC_key!D:E,2,FALSE)</f>
        <v>7</v>
      </c>
      <c r="I415" s="13">
        <f t="shared" si="164"/>
        <v>144</v>
      </c>
      <c r="L415" s="16">
        <f t="shared" si="150"/>
        <v>44591</v>
      </c>
      <c r="M415" t="s">
        <v>1</v>
      </c>
      <c r="N415">
        <v>1</v>
      </c>
      <c r="O415" t="s">
        <v>17</v>
      </c>
      <c r="P415">
        <v>1</v>
      </c>
      <c r="Q415" t="str">
        <f t="shared" si="151"/>
        <v>T-6</v>
      </c>
      <c r="R415" s="12">
        <f t="shared" si="152"/>
        <v>5.6586742758438398</v>
      </c>
      <c r="S415">
        <f t="shared" si="153"/>
        <v>144</v>
      </c>
      <c r="T415">
        <f t="shared" si="154"/>
        <v>7</v>
      </c>
      <c r="U415" t="str">
        <f t="shared" si="155"/>
        <v>OCC</v>
      </c>
      <c r="V415">
        <v>2018</v>
      </c>
    </row>
    <row r="416" spans="2:22" x14ac:dyDescent="0.3">
      <c r="B416" s="13" t="s">
        <v>65</v>
      </c>
      <c r="C416" s="15">
        <f t="shared" si="160"/>
        <v>2022</v>
      </c>
      <c r="D416" s="13" t="s">
        <v>7</v>
      </c>
      <c r="E416" s="15">
        <f t="shared" si="161"/>
        <v>6.4064587894252254</v>
      </c>
      <c r="F416" s="13" t="str">
        <f t="shared" si="144"/>
        <v>Dum</v>
      </c>
      <c r="G416" s="13" t="str">
        <f>VLOOKUP(F416,DC_key!A:D,4,FALSE)</f>
        <v>OCC</v>
      </c>
      <c r="H416" s="13">
        <f>VLOOKUP(G416,DC_key!D:E,2,FALSE)</f>
        <v>7</v>
      </c>
      <c r="I416" s="13">
        <f t="shared" si="164"/>
        <v>120</v>
      </c>
      <c r="L416" s="16">
        <f t="shared" si="150"/>
        <v>44591</v>
      </c>
      <c r="M416" t="s">
        <v>1</v>
      </c>
      <c r="N416">
        <v>1</v>
      </c>
      <c r="O416" t="s">
        <v>17</v>
      </c>
      <c r="P416">
        <v>1</v>
      </c>
      <c r="Q416" t="str">
        <f t="shared" si="151"/>
        <v>T-5</v>
      </c>
      <c r="R416" s="12">
        <f t="shared" si="152"/>
        <v>6.4064587894252254</v>
      </c>
      <c r="S416">
        <f t="shared" si="153"/>
        <v>120</v>
      </c>
      <c r="T416">
        <f t="shared" si="154"/>
        <v>7</v>
      </c>
      <c r="U416" t="str">
        <f t="shared" si="155"/>
        <v>OCC</v>
      </c>
      <c r="V416">
        <v>2018</v>
      </c>
    </row>
    <row r="417" spans="2:22" x14ac:dyDescent="0.3">
      <c r="B417" s="13" t="s">
        <v>65</v>
      </c>
      <c r="C417" s="15">
        <f t="shared" si="160"/>
        <v>2022</v>
      </c>
      <c r="D417" s="13" t="s">
        <v>8</v>
      </c>
      <c r="E417" s="15">
        <f t="shared" si="161"/>
        <v>6.9930057985070526</v>
      </c>
      <c r="F417" s="13" t="str">
        <f t="shared" si="144"/>
        <v>Dum</v>
      </c>
      <c r="G417" s="13" t="str">
        <f>VLOOKUP(F417,DC_key!A:D,4,FALSE)</f>
        <v>OCC</v>
      </c>
      <c r="H417" s="13">
        <f>VLOOKUP(G417,DC_key!D:E,2,FALSE)</f>
        <v>7</v>
      </c>
      <c r="I417" s="13">
        <f t="shared" si="164"/>
        <v>96</v>
      </c>
      <c r="L417" s="16">
        <f t="shared" si="150"/>
        <v>44591</v>
      </c>
      <c r="M417" t="s">
        <v>1</v>
      </c>
      <c r="N417">
        <v>1</v>
      </c>
      <c r="O417" t="s">
        <v>17</v>
      </c>
      <c r="P417">
        <v>1</v>
      </c>
      <c r="Q417" t="str">
        <f t="shared" si="151"/>
        <v>T-4</v>
      </c>
      <c r="R417" s="12">
        <f t="shared" si="152"/>
        <v>6.9930057985070526</v>
      </c>
      <c r="S417">
        <f t="shared" si="153"/>
        <v>96</v>
      </c>
      <c r="T417">
        <f t="shared" si="154"/>
        <v>7</v>
      </c>
      <c r="U417" t="str">
        <f t="shared" si="155"/>
        <v>OCC</v>
      </c>
      <c r="V417">
        <v>2018</v>
      </c>
    </row>
    <row r="418" spans="2:22" x14ac:dyDescent="0.3">
      <c r="B418" s="13" t="s">
        <v>65</v>
      </c>
      <c r="C418" s="15">
        <f t="shared" si="160"/>
        <v>2022</v>
      </c>
      <c r="D418" s="13" t="s">
        <v>9</v>
      </c>
      <c r="E418" s="15">
        <f t="shared" si="161"/>
        <v>8.0818337186534421</v>
      </c>
      <c r="F418" s="13" t="str">
        <f t="shared" si="144"/>
        <v>Dum</v>
      </c>
      <c r="G418" s="13" t="str">
        <f>VLOOKUP(F418,DC_key!A:D,4,FALSE)</f>
        <v>OCC</v>
      </c>
      <c r="H418" s="13">
        <f>VLOOKUP(G418,DC_key!D:E,2,FALSE)</f>
        <v>7</v>
      </c>
      <c r="I418" s="13">
        <f t="shared" si="164"/>
        <v>72</v>
      </c>
      <c r="L418" s="16">
        <f t="shared" si="150"/>
        <v>44591</v>
      </c>
      <c r="M418" t="s">
        <v>1</v>
      </c>
      <c r="N418">
        <v>1</v>
      </c>
      <c r="O418" t="s">
        <v>17</v>
      </c>
      <c r="P418">
        <v>1</v>
      </c>
      <c r="Q418" t="str">
        <f t="shared" si="151"/>
        <v>T-3</v>
      </c>
      <c r="R418" s="12">
        <f t="shared" si="152"/>
        <v>8.0818337186534421</v>
      </c>
      <c r="S418">
        <f t="shared" si="153"/>
        <v>72</v>
      </c>
      <c r="T418">
        <f t="shared" si="154"/>
        <v>7</v>
      </c>
      <c r="U418" t="str">
        <f t="shared" si="155"/>
        <v>OCC</v>
      </c>
      <c r="V418">
        <v>2018</v>
      </c>
    </row>
    <row r="419" spans="2:22" x14ac:dyDescent="0.3">
      <c r="B419" s="13" t="s">
        <v>65</v>
      </c>
      <c r="C419" s="15">
        <f t="shared" si="160"/>
        <v>2022</v>
      </c>
      <c r="D419" s="13" t="s">
        <v>10</v>
      </c>
      <c r="E419" s="15">
        <f t="shared" si="161"/>
        <v>10.298686065033312</v>
      </c>
      <c r="F419" s="13" t="str">
        <f t="shared" si="144"/>
        <v>Dum</v>
      </c>
      <c r="G419" s="13" t="str">
        <f>VLOOKUP(F419,DC_key!A:D,4,FALSE)</f>
        <v>OCC</v>
      </c>
      <c r="H419" s="13">
        <f>VLOOKUP(G419,DC_key!D:E,2,FALSE)</f>
        <v>7</v>
      </c>
      <c r="I419" s="13">
        <f t="shared" si="164"/>
        <v>48</v>
      </c>
      <c r="L419" s="16">
        <f t="shared" si="150"/>
        <v>44591</v>
      </c>
      <c r="M419" t="s">
        <v>1</v>
      </c>
      <c r="N419">
        <v>1</v>
      </c>
      <c r="O419" t="s">
        <v>17</v>
      </c>
      <c r="P419">
        <v>1</v>
      </c>
      <c r="Q419" t="str">
        <f t="shared" si="151"/>
        <v>T-2</v>
      </c>
      <c r="R419" s="12">
        <f t="shared" si="152"/>
        <v>10.298686065033312</v>
      </c>
      <c r="S419">
        <f t="shared" si="153"/>
        <v>48</v>
      </c>
      <c r="T419">
        <f t="shared" si="154"/>
        <v>7</v>
      </c>
      <c r="U419" t="str">
        <f t="shared" si="155"/>
        <v>OCC</v>
      </c>
      <c r="V419">
        <v>2018</v>
      </c>
    </row>
    <row r="420" spans="2:22" x14ac:dyDescent="0.3">
      <c r="B420" s="13" t="s">
        <v>65</v>
      </c>
      <c r="C420" s="15">
        <f t="shared" si="160"/>
        <v>2022</v>
      </c>
      <c r="D420" s="13" t="s">
        <v>11</v>
      </c>
      <c r="E420" s="15">
        <f t="shared" si="161"/>
        <v>13.157507591565116</v>
      </c>
      <c r="F420" s="13" t="str">
        <f t="shared" si="144"/>
        <v>Dum</v>
      </c>
      <c r="G420" s="13" t="str">
        <f>VLOOKUP(F420,DC_key!A:D,4,FALSE)</f>
        <v>OCC</v>
      </c>
      <c r="H420" s="13">
        <f>VLOOKUP(G420,DC_key!D:E,2,FALSE)</f>
        <v>7</v>
      </c>
      <c r="I420" s="13">
        <f t="shared" si="164"/>
        <v>24</v>
      </c>
      <c r="L420" s="16">
        <f t="shared" si="150"/>
        <v>44591</v>
      </c>
      <c r="M420" t="s">
        <v>1</v>
      </c>
      <c r="N420">
        <v>1</v>
      </c>
      <c r="O420" t="s">
        <v>17</v>
      </c>
      <c r="P420">
        <v>1</v>
      </c>
      <c r="Q420" t="str">
        <f t="shared" si="151"/>
        <v>T-1</v>
      </c>
      <c r="R420" s="12">
        <f t="shared" si="152"/>
        <v>13.157507591565116</v>
      </c>
      <c r="S420">
        <f t="shared" si="153"/>
        <v>24</v>
      </c>
      <c r="T420">
        <f t="shared" si="154"/>
        <v>7</v>
      </c>
      <c r="U420" t="str">
        <f t="shared" si="155"/>
        <v>OCC</v>
      </c>
      <c r="V420">
        <v>2018</v>
      </c>
    </row>
    <row r="421" spans="2:22" x14ac:dyDescent="0.3">
      <c r="B421" s="13" t="s">
        <v>65</v>
      </c>
      <c r="C421" s="15">
        <f t="shared" si="160"/>
        <v>2022</v>
      </c>
      <c r="D421" s="13" t="s">
        <v>42</v>
      </c>
      <c r="E421" s="15">
        <f t="shared" si="161"/>
        <v>13.441393023092841</v>
      </c>
      <c r="F421" s="13" t="str">
        <f t="shared" si="144"/>
        <v>Dum</v>
      </c>
      <c r="G421" s="13" t="str">
        <f>VLOOKUP(F421,DC_key!A:D,4,FALSE)</f>
        <v>OCC</v>
      </c>
      <c r="H421" s="13">
        <f>VLOOKUP(G421,DC_key!D:E,2,FALSE)</f>
        <v>7</v>
      </c>
      <c r="I421" s="13">
        <v>0</v>
      </c>
      <c r="L421" s="16">
        <f t="shared" si="150"/>
        <v>44591</v>
      </c>
      <c r="M421" t="s">
        <v>1</v>
      </c>
      <c r="N421">
        <v>1</v>
      </c>
      <c r="O421" t="s">
        <v>17</v>
      </c>
      <c r="P421">
        <v>1</v>
      </c>
      <c r="Q421" t="str">
        <f t="shared" si="151"/>
        <v>T</v>
      </c>
      <c r="R421" s="12">
        <f t="shared" si="152"/>
        <v>13.441393023092841</v>
      </c>
      <c r="S421">
        <f t="shared" si="153"/>
        <v>0</v>
      </c>
      <c r="T421">
        <f t="shared" si="154"/>
        <v>7</v>
      </c>
      <c r="U421" t="str">
        <f t="shared" si="155"/>
        <v>OCC</v>
      </c>
      <c r="V421">
        <v>2018</v>
      </c>
    </row>
    <row r="422" spans="2:22" x14ac:dyDescent="0.3">
      <c r="B422" s="14" t="s">
        <v>54</v>
      </c>
      <c r="C422" s="14">
        <f>C338+1</f>
        <v>2023</v>
      </c>
      <c r="D422" s="14" t="s">
        <v>46</v>
      </c>
      <c r="E422" s="14">
        <f>E338*1.035</f>
        <v>4.7683997711512793</v>
      </c>
      <c r="F422" s="14" t="str">
        <f>LEFT(B422,3)</f>
        <v>CEO</v>
      </c>
      <c r="G422" s="14" t="str">
        <f>VLOOKUP(F422,DC_key!A:D,4,FALSE)</f>
        <v>TFC</v>
      </c>
      <c r="H422" s="14">
        <f>VLOOKUP(G422,DC_key!D:E,2,FALSE)</f>
        <v>2</v>
      </c>
      <c r="I422" s="14">
        <f>24*11</f>
        <v>264</v>
      </c>
      <c r="L422" s="16">
        <f t="shared" si="150"/>
        <v>44955</v>
      </c>
      <c r="M422" t="s">
        <v>1</v>
      </c>
      <c r="N422">
        <v>1</v>
      </c>
      <c r="O422" t="s">
        <v>17</v>
      </c>
      <c r="P422">
        <v>1</v>
      </c>
      <c r="Q422" t="str">
        <f t="shared" si="151"/>
        <v>T-11</v>
      </c>
      <c r="R422" s="12">
        <f t="shared" si="152"/>
        <v>4.7683997711512793</v>
      </c>
      <c r="S422">
        <f t="shared" si="153"/>
        <v>264</v>
      </c>
      <c r="T422">
        <f t="shared" si="154"/>
        <v>2</v>
      </c>
      <c r="U422" t="str">
        <f t="shared" si="155"/>
        <v>TFC</v>
      </c>
      <c r="V422">
        <v>2018</v>
      </c>
    </row>
    <row r="423" spans="2:22" x14ac:dyDescent="0.3">
      <c r="B423" s="13" t="s">
        <v>54</v>
      </c>
      <c r="C423" s="15">
        <f t="shared" ref="C423:C486" si="165">C339+1</f>
        <v>2023</v>
      </c>
      <c r="D423" s="13" t="s">
        <v>45</v>
      </c>
      <c r="E423" s="15">
        <f t="shared" ref="E423:E486" si="166">E339*1.035</f>
        <v>4.8330079299290052</v>
      </c>
      <c r="F423" s="13" t="str">
        <f t="shared" ref="F423:F486" si="167">LEFT(B423,3)</f>
        <v>CEO</v>
      </c>
      <c r="G423" s="13" t="str">
        <f>VLOOKUP(F423,DC_key!A:D,4,FALSE)</f>
        <v>TFC</v>
      </c>
      <c r="H423" s="13">
        <f>VLOOKUP(G423,DC_key!D:E,2,FALSE)</f>
        <v>2</v>
      </c>
      <c r="I423" s="13">
        <f>24*10</f>
        <v>240</v>
      </c>
      <c r="L423" s="16">
        <f t="shared" si="150"/>
        <v>44955</v>
      </c>
      <c r="M423" t="s">
        <v>1</v>
      </c>
      <c r="N423">
        <v>1</v>
      </c>
      <c r="O423" t="s">
        <v>17</v>
      </c>
      <c r="P423">
        <v>1</v>
      </c>
      <c r="Q423" t="str">
        <f t="shared" si="151"/>
        <v>T-10</v>
      </c>
      <c r="R423" s="12">
        <f t="shared" si="152"/>
        <v>4.8330079299290052</v>
      </c>
      <c r="S423">
        <f t="shared" si="153"/>
        <v>240</v>
      </c>
      <c r="T423">
        <f t="shared" si="154"/>
        <v>2</v>
      </c>
      <c r="U423" t="str">
        <f t="shared" si="155"/>
        <v>TFC</v>
      </c>
      <c r="V423">
        <v>2018</v>
      </c>
    </row>
    <row r="424" spans="2:22" x14ac:dyDescent="0.3">
      <c r="B424" s="13" t="s">
        <v>54</v>
      </c>
      <c r="C424" s="15">
        <f t="shared" si="165"/>
        <v>2023</v>
      </c>
      <c r="D424" s="13" t="s">
        <v>44</v>
      </c>
      <c r="E424" s="15">
        <f t="shared" si="166"/>
        <v>4.775833702722621</v>
      </c>
      <c r="F424" s="13" t="str">
        <f t="shared" si="167"/>
        <v>CEO</v>
      </c>
      <c r="G424" s="13" t="str">
        <f>VLOOKUP(F424,DC_key!A:D,4,FALSE)</f>
        <v>TFC</v>
      </c>
      <c r="H424" s="13">
        <f>VLOOKUP(G424,DC_key!D:E,2,FALSE)</f>
        <v>2</v>
      </c>
      <c r="I424" s="13">
        <f>24*RIGHT(D424,1)</f>
        <v>216</v>
      </c>
      <c r="L424" s="16">
        <f t="shared" si="150"/>
        <v>44955</v>
      </c>
      <c r="M424" t="s">
        <v>1</v>
      </c>
      <c r="N424">
        <v>1</v>
      </c>
      <c r="O424" t="s">
        <v>17</v>
      </c>
      <c r="P424">
        <v>1</v>
      </c>
      <c r="Q424" t="str">
        <f t="shared" si="151"/>
        <v>T-9</v>
      </c>
      <c r="R424" s="12">
        <f t="shared" si="152"/>
        <v>4.775833702722621</v>
      </c>
      <c r="S424">
        <f t="shared" si="153"/>
        <v>216</v>
      </c>
      <c r="T424">
        <f t="shared" si="154"/>
        <v>2</v>
      </c>
      <c r="U424" t="str">
        <f t="shared" si="155"/>
        <v>TFC</v>
      </c>
      <c r="V424">
        <v>2018</v>
      </c>
    </row>
    <row r="425" spans="2:22" x14ac:dyDescent="0.3">
      <c r="B425" s="13" t="s">
        <v>54</v>
      </c>
      <c r="C425" s="15">
        <f t="shared" si="165"/>
        <v>2023</v>
      </c>
      <c r="D425" s="13" t="s">
        <v>43</v>
      </c>
      <c r="E425" s="15">
        <f t="shared" si="166"/>
        <v>4.8941496128478228</v>
      </c>
      <c r="F425" s="13" t="str">
        <f t="shared" si="167"/>
        <v>CEO</v>
      </c>
      <c r="G425" s="13" t="str">
        <f>VLOOKUP(F425,DC_key!A:D,4,FALSE)</f>
        <v>TFC</v>
      </c>
      <c r="H425" s="13">
        <f>VLOOKUP(G425,DC_key!D:E,2,FALSE)</f>
        <v>2</v>
      </c>
      <c r="I425" s="13">
        <f t="shared" ref="I425:I432" si="168">24*RIGHT(D425,1)</f>
        <v>192</v>
      </c>
      <c r="L425" s="16">
        <f t="shared" si="150"/>
        <v>44955</v>
      </c>
      <c r="M425" t="s">
        <v>1</v>
      </c>
      <c r="N425">
        <v>1</v>
      </c>
      <c r="O425" t="s">
        <v>17</v>
      </c>
      <c r="P425">
        <v>1</v>
      </c>
      <c r="Q425" t="str">
        <f t="shared" si="151"/>
        <v>T-8</v>
      </c>
      <c r="R425" s="12">
        <f t="shared" si="152"/>
        <v>4.8941496128478228</v>
      </c>
      <c r="S425">
        <f t="shared" si="153"/>
        <v>192</v>
      </c>
      <c r="T425">
        <f t="shared" si="154"/>
        <v>2</v>
      </c>
      <c r="U425" t="str">
        <f t="shared" si="155"/>
        <v>TFC</v>
      </c>
      <c r="V425">
        <v>2018</v>
      </c>
    </row>
    <row r="426" spans="2:22" x14ac:dyDescent="0.3">
      <c r="B426" s="13" t="s">
        <v>54</v>
      </c>
      <c r="C426" s="15">
        <f t="shared" si="165"/>
        <v>2023</v>
      </c>
      <c r="D426" s="13" t="s">
        <v>5</v>
      </c>
      <c r="E426" s="15">
        <f t="shared" si="166"/>
        <v>5.1122862804160656</v>
      </c>
      <c r="F426" s="13" t="str">
        <f t="shared" si="167"/>
        <v>CEO</v>
      </c>
      <c r="G426" s="13" t="str">
        <f>VLOOKUP(F426,DC_key!A:D,4,FALSE)</f>
        <v>TFC</v>
      </c>
      <c r="H426" s="13">
        <f>VLOOKUP(G426,DC_key!D:E,2,FALSE)</f>
        <v>2</v>
      </c>
      <c r="I426" s="13">
        <f t="shared" si="168"/>
        <v>168</v>
      </c>
      <c r="L426" s="16">
        <f t="shared" si="150"/>
        <v>44955</v>
      </c>
      <c r="M426" t="s">
        <v>1</v>
      </c>
      <c r="N426">
        <v>1</v>
      </c>
      <c r="O426" t="s">
        <v>17</v>
      </c>
      <c r="P426">
        <v>1</v>
      </c>
      <c r="Q426" t="str">
        <f t="shared" si="151"/>
        <v>T-7</v>
      </c>
      <c r="R426" s="12">
        <f t="shared" si="152"/>
        <v>5.1122862804160656</v>
      </c>
      <c r="S426">
        <f t="shared" si="153"/>
        <v>168</v>
      </c>
      <c r="T426">
        <f t="shared" si="154"/>
        <v>2</v>
      </c>
      <c r="U426" t="str">
        <f t="shared" si="155"/>
        <v>TFC</v>
      </c>
      <c r="V426">
        <v>2018</v>
      </c>
    </row>
    <row r="427" spans="2:22" x14ac:dyDescent="0.3">
      <c r="B427" s="13" t="s">
        <v>54</v>
      </c>
      <c r="C427" s="15">
        <f t="shared" si="165"/>
        <v>2023</v>
      </c>
      <c r="D427" s="13" t="s">
        <v>6</v>
      </c>
      <c r="E427" s="15">
        <f t="shared" si="166"/>
        <v>5.8811373437020817</v>
      </c>
      <c r="F427" s="13" t="str">
        <f t="shared" si="167"/>
        <v>CEO</v>
      </c>
      <c r="G427" s="13" t="str">
        <f>VLOOKUP(F427,DC_key!A:D,4,FALSE)</f>
        <v>TFC</v>
      </c>
      <c r="H427" s="13">
        <f>VLOOKUP(G427,DC_key!D:E,2,FALSE)</f>
        <v>2</v>
      </c>
      <c r="I427" s="13">
        <f t="shared" si="168"/>
        <v>144</v>
      </c>
      <c r="L427" s="16">
        <f t="shared" si="150"/>
        <v>44955</v>
      </c>
      <c r="M427" t="s">
        <v>1</v>
      </c>
      <c r="N427">
        <v>1</v>
      </c>
      <c r="O427" t="s">
        <v>17</v>
      </c>
      <c r="P427">
        <v>1</v>
      </c>
      <c r="Q427" t="str">
        <f t="shared" si="151"/>
        <v>T-6</v>
      </c>
      <c r="R427" s="12">
        <f t="shared" si="152"/>
        <v>5.8811373437020817</v>
      </c>
      <c r="S427">
        <f t="shared" si="153"/>
        <v>144</v>
      </c>
      <c r="T427">
        <f t="shared" si="154"/>
        <v>2</v>
      </c>
      <c r="U427" t="str">
        <f t="shared" si="155"/>
        <v>TFC</v>
      </c>
      <c r="V427">
        <v>2018</v>
      </c>
    </row>
    <row r="428" spans="2:22" x14ac:dyDescent="0.3">
      <c r="B428" s="13" t="s">
        <v>54</v>
      </c>
      <c r="C428" s="15">
        <f t="shared" si="165"/>
        <v>2023</v>
      </c>
      <c r="D428" s="13" t="s">
        <v>7</v>
      </c>
      <c r="E428" s="15">
        <f t="shared" si="166"/>
        <v>6.250037825925153</v>
      </c>
      <c r="F428" s="13" t="str">
        <f t="shared" si="167"/>
        <v>CEO</v>
      </c>
      <c r="G428" s="13" t="str">
        <f>VLOOKUP(F428,DC_key!A:D,4,FALSE)</f>
        <v>TFC</v>
      </c>
      <c r="H428" s="13">
        <f>VLOOKUP(G428,DC_key!D:E,2,FALSE)</f>
        <v>2</v>
      </c>
      <c r="I428" s="13">
        <f t="shared" si="168"/>
        <v>120</v>
      </c>
      <c r="L428" s="16">
        <f t="shared" si="150"/>
        <v>44955</v>
      </c>
      <c r="M428" t="s">
        <v>1</v>
      </c>
      <c r="N428">
        <v>1</v>
      </c>
      <c r="O428" t="s">
        <v>17</v>
      </c>
      <c r="P428">
        <v>1</v>
      </c>
      <c r="Q428" t="str">
        <f t="shared" si="151"/>
        <v>T-5</v>
      </c>
      <c r="R428" s="12">
        <f t="shared" si="152"/>
        <v>6.250037825925153</v>
      </c>
      <c r="S428">
        <f t="shared" si="153"/>
        <v>120</v>
      </c>
      <c r="T428">
        <f t="shared" si="154"/>
        <v>2</v>
      </c>
      <c r="U428" t="str">
        <f t="shared" si="155"/>
        <v>TFC</v>
      </c>
      <c r="V428">
        <v>2018</v>
      </c>
    </row>
    <row r="429" spans="2:22" x14ac:dyDescent="0.3">
      <c r="B429" s="13" t="s">
        <v>54</v>
      </c>
      <c r="C429" s="15">
        <f t="shared" si="165"/>
        <v>2023</v>
      </c>
      <c r="D429" s="13" t="s">
        <v>8</v>
      </c>
      <c r="E429" s="15">
        <f t="shared" si="166"/>
        <v>6.2610320827395602</v>
      </c>
      <c r="F429" s="13" t="str">
        <f t="shared" si="167"/>
        <v>CEO</v>
      </c>
      <c r="G429" s="13" t="str">
        <f>VLOOKUP(F429,DC_key!A:D,4,FALSE)</f>
        <v>TFC</v>
      </c>
      <c r="H429" s="13">
        <f>VLOOKUP(G429,DC_key!D:E,2,FALSE)</f>
        <v>2</v>
      </c>
      <c r="I429" s="13">
        <f t="shared" si="168"/>
        <v>96</v>
      </c>
      <c r="L429" s="16">
        <f t="shared" si="150"/>
        <v>44955</v>
      </c>
      <c r="M429" t="s">
        <v>1</v>
      </c>
      <c r="N429">
        <v>1</v>
      </c>
      <c r="O429" t="s">
        <v>17</v>
      </c>
      <c r="P429">
        <v>1</v>
      </c>
      <c r="Q429" t="str">
        <f t="shared" si="151"/>
        <v>T-4</v>
      </c>
      <c r="R429" s="12">
        <f t="shared" si="152"/>
        <v>6.2610320827395602</v>
      </c>
      <c r="S429">
        <f t="shared" si="153"/>
        <v>96</v>
      </c>
      <c r="T429">
        <f t="shared" si="154"/>
        <v>2</v>
      </c>
      <c r="U429" t="str">
        <f t="shared" si="155"/>
        <v>TFC</v>
      </c>
      <c r="V429">
        <v>2018</v>
      </c>
    </row>
    <row r="430" spans="2:22" x14ac:dyDescent="0.3">
      <c r="B430" s="13" t="s">
        <v>54</v>
      </c>
      <c r="C430" s="15">
        <f t="shared" si="165"/>
        <v>2023</v>
      </c>
      <c r="D430" s="13" t="s">
        <v>9</v>
      </c>
      <c r="E430" s="15">
        <f t="shared" si="166"/>
        <v>7.6458943129744457</v>
      </c>
      <c r="F430" s="13" t="str">
        <f t="shared" si="167"/>
        <v>CEO</v>
      </c>
      <c r="G430" s="13" t="str">
        <f>VLOOKUP(F430,DC_key!A:D,4,FALSE)</f>
        <v>TFC</v>
      </c>
      <c r="H430" s="13">
        <f>VLOOKUP(G430,DC_key!D:E,2,FALSE)</f>
        <v>2</v>
      </c>
      <c r="I430" s="13">
        <f t="shared" si="168"/>
        <v>72</v>
      </c>
      <c r="L430" s="16">
        <f t="shared" si="150"/>
        <v>44955</v>
      </c>
      <c r="M430" t="s">
        <v>1</v>
      </c>
      <c r="N430">
        <v>1</v>
      </c>
      <c r="O430" t="s">
        <v>17</v>
      </c>
      <c r="P430">
        <v>1</v>
      </c>
      <c r="Q430" t="str">
        <f t="shared" si="151"/>
        <v>T-3</v>
      </c>
      <c r="R430" s="12">
        <f t="shared" si="152"/>
        <v>7.6458943129744457</v>
      </c>
      <c r="S430">
        <f t="shared" si="153"/>
        <v>72</v>
      </c>
      <c r="T430">
        <f t="shared" si="154"/>
        <v>2</v>
      </c>
      <c r="U430" t="str">
        <f t="shared" si="155"/>
        <v>TFC</v>
      </c>
      <c r="V430">
        <v>2018</v>
      </c>
    </row>
    <row r="431" spans="2:22" x14ac:dyDescent="0.3">
      <c r="B431" s="13" t="s">
        <v>54</v>
      </c>
      <c r="C431" s="15">
        <f t="shared" si="165"/>
        <v>2023</v>
      </c>
      <c r="D431" s="13" t="s">
        <v>10</v>
      </c>
      <c r="E431" s="15">
        <f t="shared" si="166"/>
        <v>11.527204231234151</v>
      </c>
      <c r="F431" s="13" t="str">
        <f t="shared" si="167"/>
        <v>CEO</v>
      </c>
      <c r="G431" s="13" t="str">
        <f>VLOOKUP(F431,DC_key!A:D,4,FALSE)</f>
        <v>TFC</v>
      </c>
      <c r="H431" s="13">
        <f>VLOOKUP(G431,DC_key!D:E,2,FALSE)</f>
        <v>2</v>
      </c>
      <c r="I431" s="13">
        <f t="shared" si="168"/>
        <v>48</v>
      </c>
      <c r="L431" s="16">
        <f t="shared" si="150"/>
        <v>44955</v>
      </c>
      <c r="M431" t="s">
        <v>1</v>
      </c>
      <c r="N431">
        <v>1</v>
      </c>
      <c r="O431" t="s">
        <v>17</v>
      </c>
      <c r="P431">
        <v>1</v>
      </c>
      <c r="Q431" t="str">
        <f t="shared" si="151"/>
        <v>T-2</v>
      </c>
      <c r="R431" s="12">
        <f t="shared" si="152"/>
        <v>11.527204231234151</v>
      </c>
      <c r="S431">
        <f t="shared" si="153"/>
        <v>48</v>
      </c>
      <c r="T431">
        <f t="shared" si="154"/>
        <v>2</v>
      </c>
      <c r="U431" t="str">
        <f t="shared" si="155"/>
        <v>TFC</v>
      </c>
      <c r="V431">
        <v>2018</v>
      </c>
    </row>
    <row r="432" spans="2:22" x14ac:dyDescent="0.3">
      <c r="B432" s="13" t="s">
        <v>54</v>
      </c>
      <c r="C432" s="15">
        <f t="shared" si="165"/>
        <v>2023</v>
      </c>
      <c r="D432" s="13" t="s">
        <v>11</v>
      </c>
      <c r="E432" s="15">
        <f t="shared" si="166"/>
        <v>14.962017767589073</v>
      </c>
      <c r="F432" s="13" t="str">
        <f t="shared" si="167"/>
        <v>CEO</v>
      </c>
      <c r="G432" s="13" t="str">
        <f>VLOOKUP(F432,DC_key!A:D,4,FALSE)</f>
        <v>TFC</v>
      </c>
      <c r="H432" s="13">
        <f>VLOOKUP(G432,DC_key!D:E,2,FALSE)</f>
        <v>2</v>
      </c>
      <c r="I432" s="13">
        <f t="shared" si="168"/>
        <v>24</v>
      </c>
      <c r="L432" s="16">
        <f t="shared" si="150"/>
        <v>44955</v>
      </c>
      <c r="M432" t="s">
        <v>1</v>
      </c>
      <c r="N432">
        <v>1</v>
      </c>
      <c r="O432" t="s">
        <v>17</v>
      </c>
      <c r="P432">
        <v>1</v>
      </c>
      <c r="Q432" t="str">
        <f t="shared" si="151"/>
        <v>T-1</v>
      </c>
      <c r="R432" s="12">
        <f t="shared" si="152"/>
        <v>14.962017767589073</v>
      </c>
      <c r="S432">
        <f t="shared" si="153"/>
        <v>24</v>
      </c>
      <c r="T432">
        <f t="shared" si="154"/>
        <v>2</v>
      </c>
      <c r="U432" t="str">
        <f t="shared" si="155"/>
        <v>TFC</v>
      </c>
      <c r="V432">
        <v>2018</v>
      </c>
    </row>
    <row r="433" spans="2:22" x14ac:dyDescent="0.3">
      <c r="B433" s="13" t="s">
        <v>54</v>
      </c>
      <c r="C433" s="15">
        <f t="shared" si="165"/>
        <v>2023</v>
      </c>
      <c r="D433" s="13" t="s">
        <v>42</v>
      </c>
      <c r="E433" s="15">
        <f t="shared" si="166"/>
        <v>14.962017767589073</v>
      </c>
      <c r="F433" s="13" t="str">
        <f t="shared" si="167"/>
        <v>CEO</v>
      </c>
      <c r="G433" s="13" t="str">
        <f>VLOOKUP(F433,DC_key!A:D,4,FALSE)</f>
        <v>TFC</v>
      </c>
      <c r="H433" s="13">
        <f>VLOOKUP(G433,DC_key!D:E,2,FALSE)</f>
        <v>2</v>
      </c>
      <c r="I433" s="13">
        <v>0</v>
      </c>
      <c r="L433" s="16">
        <f t="shared" si="150"/>
        <v>44955</v>
      </c>
      <c r="M433" t="s">
        <v>1</v>
      </c>
      <c r="N433">
        <v>1</v>
      </c>
      <c r="O433" t="s">
        <v>17</v>
      </c>
      <c r="P433">
        <v>1</v>
      </c>
      <c r="Q433" t="str">
        <f t="shared" si="151"/>
        <v>T</v>
      </c>
      <c r="R433" s="12">
        <f t="shared" si="152"/>
        <v>14.962017767589073</v>
      </c>
      <c r="S433">
        <f t="shared" si="153"/>
        <v>0</v>
      </c>
      <c r="T433">
        <f t="shared" si="154"/>
        <v>2</v>
      </c>
      <c r="U433" t="str">
        <f t="shared" si="155"/>
        <v>TFC</v>
      </c>
      <c r="V433">
        <v>2018</v>
      </c>
    </row>
    <row r="434" spans="2:22" x14ac:dyDescent="0.3">
      <c r="B434" s="13" t="s">
        <v>55</v>
      </c>
      <c r="C434" s="15">
        <f t="shared" si="165"/>
        <v>2023</v>
      </c>
      <c r="D434" s="13" t="s">
        <v>46</v>
      </c>
      <c r="E434" s="15">
        <f t="shared" si="166"/>
        <v>4.3508593986256106</v>
      </c>
      <c r="F434" s="13" t="str">
        <f t="shared" si="167"/>
        <v>EAO</v>
      </c>
      <c r="G434" s="13" t="str">
        <f>VLOOKUP(F434,DC_key!A:D,4,FALSE)</f>
        <v>EAO</v>
      </c>
      <c r="H434" s="13">
        <f>VLOOKUP(G434,DC_key!D:E,2,FALSE)</f>
        <v>4</v>
      </c>
      <c r="I434" s="13">
        <f t="shared" ref="I434:I465" si="169">24*11</f>
        <v>264</v>
      </c>
      <c r="L434" s="16">
        <f t="shared" si="150"/>
        <v>44955</v>
      </c>
      <c r="M434" t="s">
        <v>1</v>
      </c>
      <c r="N434">
        <v>1</v>
      </c>
      <c r="O434" t="s">
        <v>17</v>
      </c>
      <c r="P434">
        <v>1</v>
      </c>
      <c r="Q434" t="str">
        <f t="shared" si="151"/>
        <v>T-11</v>
      </c>
      <c r="R434" s="12">
        <f t="shared" si="152"/>
        <v>4.3508593986256106</v>
      </c>
      <c r="S434">
        <f t="shared" si="153"/>
        <v>264</v>
      </c>
      <c r="T434">
        <f t="shared" si="154"/>
        <v>4</v>
      </c>
      <c r="U434" t="str">
        <f t="shared" si="155"/>
        <v>EAO</v>
      </c>
      <c r="V434">
        <v>2018</v>
      </c>
    </row>
    <row r="435" spans="2:22" x14ac:dyDescent="0.3">
      <c r="B435" s="13" t="s">
        <v>55</v>
      </c>
      <c r="C435" s="15">
        <f t="shared" si="165"/>
        <v>2023</v>
      </c>
      <c r="D435" s="13" t="s">
        <v>45</v>
      </c>
      <c r="E435" s="15">
        <f t="shared" si="166"/>
        <v>4.54102881420852</v>
      </c>
      <c r="F435" s="13" t="str">
        <f t="shared" si="167"/>
        <v>EAO</v>
      </c>
      <c r="G435" s="13" t="str">
        <f>VLOOKUP(F435,DC_key!A:D,4,FALSE)</f>
        <v>EAO</v>
      </c>
      <c r="H435" s="13">
        <f>VLOOKUP(G435,DC_key!D:E,2,FALSE)</f>
        <v>4</v>
      </c>
      <c r="I435" s="13">
        <f t="shared" ref="I435:I466" si="170">24*10</f>
        <v>240</v>
      </c>
      <c r="L435" s="16">
        <f t="shared" si="150"/>
        <v>44955</v>
      </c>
      <c r="M435" t="s">
        <v>1</v>
      </c>
      <c r="N435">
        <v>1</v>
      </c>
      <c r="O435" t="s">
        <v>17</v>
      </c>
      <c r="P435">
        <v>1</v>
      </c>
      <c r="Q435" t="str">
        <f t="shared" si="151"/>
        <v>T-10</v>
      </c>
      <c r="R435" s="12">
        <f t="shared" si="152"/>
        <v>4.54102881420852</v>
      </c>
      <c r="S435">
        <f t="shared" si="153"/>
        <v>240</v>
      </c>
      <c r="T435">
        <f t="shared" si="154"/>
        <v>4</v>
      </c>
      <c r="U435" t="str">
        <f t="shared" si="155"/>
        <v>EAO</v>
      </c>
      <c r="V435">
        <v>2018</v>
      </c>
    </row>
    <row r="436" spans="2:22" x14ac:dyDescent="0.3">
      <c r="B436" s="13" t="s">
        <v>55</v>
      </c>
      <c r="C436" s="15">
        <f t="shared" si="165"/>
        <v>2023</v>
      </c>
      <c r="D436" s="13" t="s">
        <v>44</v>
      </c>
      <c r="E436" s="15">
        <f t="shared" si="166"/>
        <v>4.6197423036719094</v>
      </c>
      <c r="F436" s="13" t="str">
        <f t="shared" si="167"/>
        <v>EAO</v>
      </c>
      <c r="G436" s="13" t="str">
        <f>VLOOKUP(F436,DC_key!A:D,4,FALSE)</f>
        <v>EAO</v>
      </c>
      <c r="H436" s="13">
        <f>VLOOKUP(G436,DC_key!D:E,2,FALSE)</f>
        <v>4</v>
      </c>
      <c r="I436" s="13">
        <f t="shared" ref="I436:I499" si="171">24*RIGHT(D436,1)</f>
        <v>216</v>
      </c>
      <c r="L436" s="16">
        <f t="shared" si="150"/>
        <v>44955</v>
      </c>
      <c r="M436" t="s">
        <v>1</v>
      </c>
      <c r="N436">
        <v>1</v>
      </c>
      <c r="O436" t="s">
        <v>17</v>
      </c>
      <c r="P436">
        <v>1</v>
      </c>
      <c r="Q436" t="str">
        <f t="shared" si="151"/>
        <v>T-9</v>
      </c>
      <c r="R436" s="12">
        <f t="shared" si="152"/>
        <v>4.6197423036719094</v>
      </c>
      <c r="S436">
        <f t="shared" si="153"/>
        <v>216</v>
      </c>
      <c r="T436">
        <f t="shared" si="154"/>
        <v>4</v>
      </c>
      <c r="U436" t="str">
        <f t="shared" si="155"/>
        <v>EAO</v>
      </c>
      <c r="V436">
        <v>2018</v>
      </c>
    </row>
    <row r="437" spans="2:22" x14ac:dyDescent="0.3">
      <c r="B437" s="13" t="s">
        <v>55</v>
      </c>
      <c r="C437" s="15">
        <f t="shared" si="165"/>
        <v>2023</v>
      </c>
      <c r="D437" s="13" t="s">
        <v>43</v>
      </c>
      <c r="E437" s="15">
        <f t="shared" si="166"/>
        <v>4.5034680783180008</v>
      </c>
      <c r="F437" s="13" t="str">
        <f t="shared" si="167"/>
        <v>EAO</v>
      </c>
      <c r="G437" s="13" t="str">
        <f>VLOOKUP(F437,DC_key!A:D,4,FALSE)</f>
        <v>EAO</v>
      </c>
      <c r="H437" s="13">
        <f>VLOOKUP(G437,DC_key!D:E,2,FALSE)</f>
        <v>4</v>
      </c>
      <c r="I437" s="13">
        <f t="shared" si="171"/>
        <v>192</v>
      </c>
      <c r="L437" s="16">
        <f t="shared" si="150"/>
        <v>44955</v>
      </c>
      <c r="M437" t="s">
        <v>1</v>
      </c>
      <c r="N437">
        <v>1</v>
      </c>
      <c r="O437" t="s">
        <v>17</v>
      </c>
      <c r="P437">
        <v>1</v>
      </c>
      <c r="Q437" t="str">
        <f t="shared" si="151"/>
        <v>T-8</v>
      </c>
      <c r="R437" s="12">
        <f t="shared" si="152"/>
        <v>4.5034680783180008</v>
      </c>
      <c r="S437">
        <f t="shared" si="153"/>
        <v>192</v>
      </c>
      <c r="T437">
        <f t="shared" si="154"/>
        <v>4</v>
      </c>
      <c r="U437" t="str">
        <f t="shared" si="155"/>
        <v>EAO</v>
      </c>
      <c r="V437">
        <v>2018</v>
      </c>
    </row>
    <row r="438" spans="2:22" x14ac:dyDescent="0.3">
      <c r="B438" s="13" t="s">
        <v>55</v>
      </c>
      <c r="C438" s="15">
        <f t="shared" si="165"/>
        <v>2023</v>
      </c>
      <c r="D438" s="13" t="s">
        <v>5</v>
      </c>
      <c r="E438" s="15">
        <f t="shared" si="166"/>
        <v>4.6374014284981806</v>
      </c>
      <c r="F438" s="13" t="str">
        <f t="shared" si="167"/>
        <v>EAO</v>
      </c>
      <c r="G438" s="13" t="str">
        <f>VLOOKUP(F438,DC_key!A:D,4,FALSE)</f>
        <v>EAO</v>
      </c>
      <c r="H438" s="13">
        <f>VLOOKUP(G438,DC_key!D:E,2,FALSE)</f>
        <v>4</v>
      </c>
      <c r="I438" s="13">
        <f t="shared" si="171"/>
        <v>168</v>
      </c>
      <c r="L438" s="16">
        <f t="shared" si="150"/>
        <v>44955</v>
      </c>
      <c r="M438" t="s">
        <v>1</v>
      </c>
      <c r="N438">
        <v>1</v>
      </c>
      <c r="O438" t="s">
        <v>17</v>
      </c>
      <c r="P438">
        <v>1</v>
      </c>
      <c r="Q438" t="str">
        <f t="shared" si="151"/>
        <v>T-7</v>
      </c>
      <c r="R438" s="12">
        <f t="shared" si="152"/>
        <v>4.6374014284981806</v>
      </c>
      <c r="S438">
        <f t="shared" si="153"/>
        <v>168</v>
      </c>
      <c r="T438">
        <f t="shared" si="154"/>
        <v>4</v>
      </c>
      <c r="U438" t="str">
        <f t="shared" si="155"/>
        <v>EAO</v>
      </c>
      <c r="V438">
        <v>2018</v>
      </c>
    </row>
    <row r="439" spans="2:22" x14ac:dyDescent="0.3">
      <c r="B439" s="13" t="s">
        <v>55</v>
      </c>
      <c r="C439" s="15">
        <f t="shared" si="165"/>
        <v>2023</v>
      </c>
      <c r="D439" s="13" t="s">
        <v>6</v>
      </c>
      <c r="E439" s="15">
        <f t="shared" si="166"/>
        <v>5.2370866094478075</v>
      </c>
      <c r="F439" s="13" t="str">
        <f t="shared" si="167"/>
        <v>EAO</v>
      </c>
      <c r="G439" s="13" t="str">
        <f>VLOOKUP(F439,DC_key!A:D,4,FALSE)</f>
        <v>EAO</v>
      </c>
      <c r="H439" s="13">
        <f>VLOOKUP(G439,DC_key!D:E,2,FALSE)</f>
        <v>4</v>
      </c>
      <c r="I439" s="13">
        <f t="shared" si="171"/>
        <v>144</v>
      </c>
      <c r="L439" s="16">
        <f t="shared" si="150"/>
        <v>44955</v>
      </c>
      <c r="M439" t="s">
        <v>1</v>
      </c>
      <c r="N439">
        <v>1</v>
      </c>
      <c r="O439" t="s">
        <v>17</v>
      </c>
      <c r="P439">
        <v>1</v>
      </c>
      <c r="Q439" t="str">
        <f t="shared" si="151"/>
        <v>T-6</v>
      </c>
      <c r="R439" s="12">
        <f t="shared" si="152"/>
        <v>5.2370866094478075</v>
      </c>
      <c r="S439">
        <f t="shared" si="153"/>
        <v>144</v>
      </c>
      <c r="T439">
        <f t="shared" si="154"/>
        <v>4</v>
      </c>
      <c r="U439" t="str">
        <f t="shared" si="155"/>
        <v>EAO</v>
      </c>
      <c r="V439">
        <v>2018</v>
      </c>
    </row>
    <row r="440" spans="2:22" x14ac:dyDescent="0.3">
      <c r="B440" s="13" t="s">
        <v>55</v>
      </c>
      <c r="C440" s="15">
        <f t="shared" si="165"/>
        <v>2023</v>
      </c>
      <c r="D440" s="13" t="s">
        <v>7</v>
      </c>
      <c r="E440" s="15">
        <f t="shared" si="166"/>
        <v>6.3195804261383692</v>
      </c>
      <c r="F440" s="13" t="str">
        <f t="shared" si="167"/>
        <v>EAO</v>
      </c>
      <c r="G440" s="13" t="str">
        <f>VLOOKUP(F440,DC_key!A:D,4,FALSE)</f>
        <v>EAO</v>
      </c>
      <c r="H440" s="13">
        <f>VLOOKUP(G440,DC_key!D:E,2,FALSE)</f>
        <v>4</v>
      </c>
      <c r="I440" s="13">
        <f t="shared" si="171"/>
        <v>120</v>
      </c>
      <c r="L440" s="16">
        <f t="shared" si="150"/>
        <v>44955</v>
      </c>
      <c r="M440" t="s">
        <v>1</v>
      </c>
      <c r="N440">
        <v>1</v>
      </c>
      <c r="O440" t="s">
        <v>17</v>
      </c>
      <c r="P440">
        <v>1</v>
      </c>
      <c r="Q440" t="str">
        <f t="shared" si="151"/>
        <v>T-5</v>
      </c>
      <c r="R440" s="12">
        <f t="shared" si="152"/>
        <v>6.3195804261383692</v>
      </c>
      <c r="S440">
        <f t="shared" si="153"/>
        <v>120</v>
      </c>
      <c r="T440">
        <f t="shared" si="154"/>
        <v>4</v>
      </c>
      <c r="U440" t="str">
        <f t="shared" si="155"/>
        <v>EAO</v>
      </c>
      <c r="V440">
        <v>2018</v>
      </c>
    </row>
    <row r="441" spans="2:22" x14ac:dyDescent="0.3">
      <c r="B441" s="13" t="s">
        <v>55</v>
      </c>
      <c r="C441" s="15">
        <f t="shared" si="165"/>
        <v>2023</v>
      </c>
      <c r="D441" s="13" t="s">
        <v>8</v>
      </c>
      <c r="E441" s="15">
        <f t="shared" si="166"/>
        <v>7.7574721948983019</v>
      </c>
      <c r="F441" s="13" t="str">
        <f t="shared" si="167"/>
        <v>EAO</v>
      </c>
      <c r="G441" s="13" t="str">
        <f>VLOOKUP(F441,DC_key!A:D,4,FALSE)</f>
        <v>EAO</v>
      </c>
      <c r="H441" s="13">
        <f>VLOOKUP(G441,DC_key!D:E,2,FALSE)</f>
        <v>4</v>
      </c>
      <c r="I441" s="13">
        <f t="shared" si="171"/>
        <v>96</v>
      </c>
      <c r="L441" s="16">
        <f t="shared" si="150"/>
        <v>44955</v>
      </c>
      <c r="M441" t="s">
        <v>1</v>
      </c>
      <c r="N441">
        <v>1</v>
      </c>
      <c r="O441" t="s">
        <v>17</v>
      </c>
      <c r="P441">
        <v>1</v>
      </c>
      <c r="Q441" t="str">
        <f t="shared" si="151"/>
        <v>T-4</v>
      </c>
      <c r="R441" s="12">
        <f t="shared" si="152"/>
        <v>7.7574721948983019</v>
      </c>
      <c r="S441">
        <f t="shared" si="153"/>
        <v>96</v>
      </c>
      <c r="T441">
        <f t="shared" si="154"/>
        <v>4</v>
      </c>
      <c r="U441" t="str">
        <f t="shared" si="155"/>
        <v>EAO</v>
      </c>
      <c r="V441">
        <v>2018</v>
      </c>
    </row>
    <row r="442" spans="2:22" x14ac:dyDescent="0.3">
      <c r="B442" s="13" t="s">
        <v>55</v>
      </c>
      <c r="C442" s="15">
        <f t="shared" si="165"/>
        <v>2023</v>
      </c>
      <c r="D442" s="13" t="s">
        <v>9</v>
      </c>
      <c r="E442" s="15">
        <f t="shared" si="166"/>
        <v>8.9714509221365564</v>
      </c>
      <c r="F442" s="13" t="str">
        <f t="shared" si="167"/>
        <v>EAO</v>
      </c>
      <c r="G442" s="13" t="str">
        <f>VLOOKUP(F442,DC_key!A:D,4,FALSE)</f>
        <v>EAO</v>
      </c>
      <c r="H442" s="13">
        <f>VLOOKUP(G442,DC_key!D:E,2,FALSE)</f>
        <v>4</v>
      </c>
      <c r="I442" s="13">
        <f t="shared" si="171"/>
        <v>72</v>
      </c>
      <c r="L442" s="16">
        <f t="shared" si="150"/>
        <v>44955</v>
      </c>
      <c r="M442" t="s">
        <v>1</v>
      </c>
      <c r="N442">
        <v>1</v>
      </c>
      <c r="O442" t="s">
        <v>17</v>
      </c>
      <c r="P442">
        <v>1</v>
      </c>
      <c r="Q442" t="str">
        <f t="shared" si="151"/>
        <v>T-3</v>
      </c>
      <c r="R442" s="12">
        <f t="shared" si="152"/>
        <v>8.9714509221365564</v>
      </c>
      <c r="S442">
        <f t="shared" si="153"/>
        <v>72</v>
      </c>
      <c r="T442">
        <f t="shared" si="154"/>
        <v>4</v>
      </c>
      <c r="U442" t="str">
        <f t="shared" si="155"/>
        <v>EAO</v>
      </c>
      <c r="V442">
        <v>2018</v>
      </c>
    </row>
    <row r="443" spans="2:22" x14ac:dyDescent="0.3">
      <c r="B443" s="13" t="s">
        <v>55</v>
      </c>
      <c r="C443" s="15">
        <f t="shared" si="165"/>
        <v>2023</v>
      </c>
      <c r="D443" s="13" t="s">
        <v>10</v>
      </c>
      <c r="E443" s="15">
        <f t="shared" si="166"/>
        <v>11.312163467521408</v>
      </c>
      <c r="F443" s="13" t="str">
        <f t="shared" si="167"/>
        <v>EAO</v>
      </c>
      <c r="G443" s="13" t="str">
        <f>VLOOKUP(F443,DC_key!A:D,4,FALSE)</f>
        <v>EAO</v>
      </c>
      <c r="H443" s="13">
        <f>VLOOKUP(G443,DC_key!D:E,2,FALSE)</f>
        <v>4</v>
      </c>
      <c r="I443" s="13">
        <f t="shared" si="171"/>
        <v>48</v>
      </c>
      <c r="L443" s="16">
        <f t="shared" si="150"/>
        <v>44955</v>
      </c>
      <c r="M443" t="s">
        <v>1</v>
      </c>
      <c r="N443">
        <v>1</v>
      </c>
      <c r="O443" t="s">
        <v>17</v>
      </c>
      <c r="P443">
        <v>1</v>
      </c>
      <c r="Q443" t="str">
        <f t="shared" si="151"/>
        <v>T-2</v>
      </c>
      <c r="R443" s="12">
        <f t="shared" si="152"/>
        <v>11.312163467521408</v>
      </c>
      <c r="S443">
        <f t="shared" si="153"/>
        <v>48</v>
      </c>
      <c r="T443">
        <f t="shared" si="154"/>
        <v>4</v>
      </c>
      <c r="U443" t="str">
        <f t="shared" si="155"/>
        <v>EAO</v>
      </c>
      <c r="V443">
        <v>2018</v>
      </c>
    </row>
    <row r="444" spans="2:22" x14ac:dyDescent="0.3">
      <c r="B444" s="13" t="s">
        <v>55</v>
      </c>
      <c r="C444" s="15">
        <f t="shared" si="165"/>
        <v>2023</v>
      </c>
      <c r="D444" s="13" t="s">
        <v>11</v>
      </c>
      <c r="E444" s="15">
        <f t="shared" si="166"/>
        <v>13.315582378883096</v>
      </c>
      <c r="F444" s="13" t="str">
        <f t="shared" si="167"/>
        <v>EAO</v>
      </c>
      <c r="G444" s="13" t="str">
        <f>VLOOKUP(F444,DC_key!A:D,4,FALSE)</f>
        <v>EAO</v>
      </c>
      <c r="H444" s="13">
        <f>VLOOKUP(G444,DC_key!D:E,2,FALSE)</f>
        <v>4</v>
      </c>
      <c r="I444" s="13">
        <f t="shared" si="171"/>
        <v>24</v>
      </c>
      <c r="L444" s="16">
        <f t="shared" si="150"/>
        <v>44955</v>
      </c>
      <c r="M444" t="s">
        <v>1</v>
      </c>
      <c r="N444">
        <v>1</v>
      </c>
      <c r="O444" t="s">
        <v>17</v>
      </c>
      <c r="P444">
        <v>1</v>
      </c>
      <c r="Q444" t="str">
        <f t="shared" si="151"/>
        <v>T-1</v>
      </c>
      <c r="R444" s="12">
        <f t="shared" si="152"/>
        <v>13.315582378883096</v>
      </c>
      <c r="S444">
        <f t="shared" si="153"/>
        <v>24</v>
      </c>
      <c r="T444">
        <f t="shared" si="154"/>
        <v>4</v>
      </c>
      <c r="U444" t="str">
        <f t="shared" si="155"/>
        <v>EAO</v>
      </c>
      <c r="V444">
        <v>2018</v>
      </c>
    </row>
    <row r="445" spans="2:22" x14ac:dyDescent="0.3">
      <c r="B445" s="13" t="s">
        <v>55</v>
      </c>
      <c r="C445" s="15">
        <f t="shared" si="165"/>
        <v>2023</v>
      </c>
      <c r="D445" s="13" t="s">
        <v>42</v>
      </c>
      <c r="E445" s="15">
        <f t="shared" si="166"/>
        <v>14.15855199840518</v>
      </c>
      <c r="F445" s="13" t="str">
        <f t="shared" si="167"/>
        <v>EAO</v>
      </c>
      <c r="G445" s="13" t="str">
        <f>VLOOKUP(F445,DC_key!A:D,4,FALSE)</f>
        <v>EAO</v>
      </c>
      <c r="H445" s="13">
        <f>VLOOKUP(G445,DC_key!D:E,2,FALSE)</f>
        <v>4</v>
      </c>
      <c r="I445" s="13">
        <v>0</v>
      </c>
      <c r="L445" s="16">
        <f t="shared" si="150"/>
        <v>44955</v>
      </c>
      <c r="M445" t="s">
        <v>1</v>
      </c>
      <c r="N445">
        <v>1</v>
      </c>
      <c r="O445" t="s">
        <v>17</v>
      </c>
      <c r="P445">
        <v>1</v>
      </c>
      <c r="Q445" t="str">
        <f t="shared" si="151"/>
        <v>T</v>
      </c>
      <c r="R445" s="12">
        <f t="shared" si="152"/>
        <v>14.15855199840518</v>
      </c>
      <c r="S445">
        <f t="shared" si="153"/>
        <v>0</v>
      </c>
      <c r="T445">
        <f t="shared" si="154"/>
        <v>4</v>
      </c>
      <c r="U445" t="str">
        <f t="shared" si="155"/>
        <v>EAO</v>
      </c>
      <c r="V445">
        <v>2018</v>
      </c>
    </row>
    <row r="446" spans="2:22" x14ac:dyDescent="0.3">
      <c r="B446" s="13" t="s">
        <v>57</v>
      </c>
      <c r="C446" s="15">
        <f t="shared" si="165"/>
        <v>2023</v>
      </c>
      <c r="D446" s="13" t="s">
        <v>46</v>
      </c>
      <c r="E446" s="15">
        <f t="shared" si="166"/>
        <v>4.6527128276735379</v>
      </c>
      <c r="F446" s="13" t="str">
        <f t="shared" si="167"/>
        <v>FFC</v>
      </c>
      <c r="G446" s="13" t="str">
        <f>VLOOKUP(F446,DC_key!A:D,4,FALSE)</f>
        <v>ODC</v>
      </c>
      <c r="H446" s="13">
        <f>VLOOKUP(G446,DC_key!D:E,2,FALSE)</f>
        <v>5</v>
      </c>
      <c r="I446" s="13">
        <f t="shared" ref="I446:I477" si="172">24*11</f>
        <v>264</v>
      </c>
      <c r="L446" s="16">
        <f t="shared" si="150"/>
        <v>44955</v>
      </c>
      <c r="M446" t="s">
        <v>1</v>
      </c>
      <c r="N446">
        <v>1</v>
      </c>
      <c r="O446" t="s">
        <v>17</v>
      </c>
      <c r="P446">
        <v>1</v>
      </c>
      <c r="Q446" t="str">
        <f t="shared" si="151"/>
        <v>T-11</v>
      </c>
      <c r="R446" s="12">
        <f t="shared" si="152"/>
        <v>4.6527128276735379</v>
      </c>
      <c r="S446">
        <f t="shared" si="153"/>
        <v>264</v>
      </c>
      <c r="T446">
        <f t="shared" si="154"/>
        <v>5</v>
      </c>
      <c r="U446" t="str">
        <f t="shared" si="155"/>
        <v>ODC</v>
      </c>
      <c r="V446">
        <v>2018</v>
      </c>
    </row>
    <row r="447" spans="2:22" x14ac:dyDescent="0.3">
      <c r="B447" s="13" t="s">
        <v>57</v>
      </c>
      <c r="C447" s="15">
        <f t="shared" si="165"/>
        <v>2023</v>
      </c>
      <c r="D447" s="13" t="s">
        <v>45</v>
      </c>
      <c r="E447" s="15">
        <f t="shared" si="166"/>
        <v>4.8722361978750923</v>
      </c>
      <c r="F447" s="13" t="str">
        <f t="shared" si="167"/>
        <v>FFC</v>
      </c>
      <c r="G447" s="13" t="str">
        <f>VLOOKUP(F447,DC_key!A:D,4,FALSE)</f>
        <v>ODC</v>
      </c>
      <c r="H447" s="13">
        <f>VLOOKUP(G447,DC_key!D:E,2,FALSE)</f>
        <v>5</v>
      </c>
      <c r="I447" s="13">
        <f t="shared" ref="I447:I478" si="173">24*10</f>
        <v>240</v>
      </c>
      <c r="L447" s="16">
        <f t="shared" si="150"/>
        <v>44955</v>
      </c>
      <c r="M447" t="s">
        <v>1</v>
      </c>
      <c r="N447">
        <v>1</v>
      </c>
      <c r="O447" t="s">
        <v>17</v>
      </c>
      <c r="P447">
        <v>1</v>
      </c>
      <c r="Q447" t="str">
        <f t="shared" si="151"/>
        <v>T-10</v>
      </c>
      <c r="R447" s="12">
        <f t="shared" si="152"/>
        <v>4.8722361978750923</v>
      </c>
      <c r="S447">
        <f t="shared" si="153"/>
        <v>240</v>
      </c>
      <c r="T447">
        <f t="shared" si="154"/>
        <v>5</v>
      </c>
      <c r="U447" t="str">
        <f t="shared" si="155"/>
        <v>ODC</v>
      </c>
      <c r="V447">
        <v>2018</v>
      </c>
    </row>
    <row r="448" spans="2:22" x14ac:dyDescent="0.3">
      <c r="B448" s="13" t="s">
        <v>57</v>
      </c>
      <c r="C448" s="15">
        <f t="shared" si="165"/>
        <v>2023</v>
      </c>
      <c r="D448" s="13" t="s">
        <v>44</v>
      </c>
      <c r="E448" s="15">
        <f t="shared" si="166"/>
        <v>4.9942016332912686</v>
      </c>
      <c r="F448" s="13" t="str">
        <f t="shared" si="167"/>
        <v>FFC</v>
      </c>
      <c r="G448" s="13" t="str">
        <f>VLOOKUP(F448,DC_key!A:D,4,FALSE)</f>
        <v>ODC</v>
      </c>
      <c r="H448" s="13">
        <f>VLOOKUP(G448,DC_key!D:E,2,FALSE)</f>
        <v>5</v>
      </c>
      <c r="I448" s="13">
        <f t="shared" ref="I448:I479" si="174">24*RIGHT(D448,1)</f>
        <v>216</v>
      </c>
      <c r="L448" s="16">
        <f t="shared" si="150"/>
        <v>44955</v>
      </c>
      <c r="M448" t="s">
        <v>1</v>
      </c>
      <c r="N448">
        <v>1</v>
      </c>
      <c r="O448" t="s">
        <v>17</v>
      </c>
      <c r="P448">
        <v>1</v>
      </c>
      <c r="Q448" t="str">
        <f t="shared" si="151"/>
        <v>T-9</v>
      </c>
      <c r="R448" s="12">
        <f t="shared" si="152"/>
        <v>4.9942016332912686</v>
      </c>
      <c r="S448">
        <f t="shared" si="153"/>
        <v>216</v>
      </c>
      <c r="T448">
        <f t="shared" si="154"/>
        <v>5</v>
      </c>
      <c r="U448" t="str">
        <f t="shared" si="155"/>
        <v>ODC</v>
      </c>
      <c r="V448">
        <v>2018</v>
      </c>
    </row>
    <row r="449" spans="2:22" x14ac:dyDescent="0.3">
      <c r="B449" s="13" t="s">
        <v>57</v>
      </c>
      <c r="C449" s="15">
        <f t="shared" si="165"/>
        <v>2023</v>
      </c>
      <c r="D449" s="13" t="s">
        <v>43</v>
      </c>
      <c r="E449" s="15">
        <f t="shared" si="166"/>
        <v>4.8392545654093961</v>
      </c>
      <c r="F449" s="13" t="str">
        <f t="shared" si="167"/>
        <v>FFC</v>
      </c>
      <c r="G449" s="13" t="str">
        <f>VLOOKUP(F449,DC_key!A:D,4,FALSE)</f>
        <v>ODC</v>
      </c>
      <c r="H449" s="13">
        <f>VLOOKUP(G449,DC_key!D:E,2,FALSE)</f>
        <v>5</v>
      </c>
      <c r="I449" s="13">
        <f t="shared" si="174"/>
        <v>192</v>
      </c>
      <c r="L449" s="16">
        <f t="shared" si="150"/>
        <v>44955</v>
      </c>
      <c r="M449" t="s">
        <v>1</v>
      </c>
      <c r="N449">
        <v>1</v>
      </c>
      <c r="O449" t="s">
        <v>17</v>
      </c>
      <c r="P449">
        <v>1</v>
      </c>
      <c r="Q449" t="str">
        <f t="shared" si="151"/>
        <v>T-8</v>
      </c>
      <c r="R449" s="12">
        <f t="shared" si="152"/>
        <v>4.8392545654093961</v>
      </c>
      <c r="S449">
        <f t="shared" si="153"/>
        <v>192</v>
      </c>
      <c r="T449">
        <f t="shared" si="154"/>
        <v>5</v>
      </c>
      <c r="U449" t="str">
        <f t="shared" si="155"/>
        <v>ODC</v>
      </c>
      <c r="V449">
        <v>2018</v>
      </c>
    </row>
    <row r="450" spans="2:22" x14ac:dyDescent="0.3">
      <c r="B450" s="13" t="s">
        <v>57</v>
      </c>
      <c r="C450" s="15">
        <f t="shared" si="165"/>
        <v>2023</v>
      </c>
      <c r="D450" s="13" t="s">
        <v>5</v>
      </c>
      <c r="E450" s="15">
        <f t="shared" si="166"/>
        <v>4.9987379921074249</v>
      </c>
      <c r="F450" s="13" t="str">
        <f t="shared" si="167"/>
        <v>FFC</v>
      </c>
      <c r="G450" s="13" t="str">
        <f>VLOOKUP(F450,DC_key!A:D,4,FALSE)</f>
        <v>ODC</v>
      </c>
      <c r="H450" s="13">
        <f>VLOOKUP(G450,DC_key!D:E,2,FALSE)</f>
        <v>5</v>
      </c>
      <c r="I450" s="13">
        <f t="shared" si="174"/>
        <v>168</v>
      </c>
      <c r="L450" s="16">
        <f t="shared" si="150"/>
        <v>44955</v>
      </c>
      <c r="M450" t="s">
        <v>1</v>
      </c>
      <c r="N450">
        <v>1</v>
      </c>
      <c r="O450" t="s">
        <v>17</v>
      </c>
      <c r="P450">
        <v>1</v>
      </c>
      <c r="Q450" t="str">
        <f t="shared" si="151"/>
        <v>T-7</v>
      </c>
      <c r="R450" s="12">
        <f t="shared" si="152"/>
        <v>4.9987379921074249</v>
      </c>
      <c r="S450">
        <f t="shared" si="153"/>
        <v>168</v>
      </c>
      <c r="T450">
        <f t="shared" si="154"/>
        <v>5</v>
      </c>
      <c r="U450" t="str">
        <f t="shared" si="155"/>
        <v>ODC</v>
      </c>
      <c r="V450">
        <v>2018</v>
      </c>
    </row>
    <row r="451" spans="2:22" x14ac:dyDescent="0.3">
      <c r="B451" s="13" t="s">
        <v>57</v>
      </c>
      <c r="C451" s="15">
        <f t="shared" si="165"/>
        <v>2023</v>
      </c>
      <c r="D451" s="13" t="s">
        <v>6</v>
      </c>
      <c r="E451" s="15">
        <f t="shared" si="166"/>
        <v>5.5157784834263639</v>
      </c>
      <c r="F451" s="13" t="str">
        <f t="shared" si="167"/>
        <v>FFC</v>
      </c>
      <c r="G451" s="13" t="str">
        <f>VLOOKUP(F451,DC_key!A:D,4,FALSE)</f>
        <v>ODC</v>
      </c>
      <c r="H451" s="13">
        <f>VLOOKUP(G451,DC_key!D:E,2,FALSE)</f>
        <v>5</v>
      </c>
      <c r="I451" s="13">
        <f t="shared" si="174"/>
        <v>144</v>
      </c>
      <c r="L451" s="16">
        <f t="shared" ref="L451:L505" si="175">VLOOKUP(C451,Z:AA,2,FALSE)</f>
        <v>44955</v>
      </c>
      <c r="M451" t="s">
        <v>1</v>
      </c>
      <c r="N451">
        <v>1</v>
      </c>
      <c r="O451" t="s">
        <v>17</v>
      </c>
      <c r="P451">
        <v>1</v>
      </c>
      <c r="Q451" t="str">
        <f t="shared" ref="Q451:Q505" si="176">D451</f>
        <v>T-6</v>
      </c>
      <c r="R451" s="12">
        <f t="shared" ref="R451:R505" si="177">E451</f>
        <v>5.5157784834263639</v>
      </c>
      <c r="S451">
        <f t="shared" ref="S451:S505" si="178">I451</f>
        <v>144</v>
      </c>
      <c r="T451">
        <f t="shared" ref="T451:T505" si="179">H451</f>
        <v>5</v>
      </c>
      <c r="U451" t="str">
        <f t="shared" ref="U451:U505" si="180">G451</f>
        <v>ODC</v>
      </c>
      <c r="V451">
        <v>2018</v>
      </c>
    </row>
    <row r="452" spans="2:22" x14ac:dyDescent="0.3">
      <c r="B452" s="13" t="s">
        <v>57</v>
      </c>
      <c r="C452" s="15">
        <f t="shared" si="165"/>
        <v>2023</v>
      </c>
      <c r="D452" s="13" t="s">
        <v>7</v>
      </c>
      <c r="E452" s="15">
        <f t="shared" si="166"/>
        <v>6.4883167477745172</v>
      </c>
      <c r="F452" s="13" t="str">
        <f t="shared" si="167"/>
        <v>FFC</v>
      </c>
      <c r="G452" s="13" t="str">
        <f>VLOOKUP(F452,DC_key!A:D,4,FALSE)</f>
        <v>ODC</v>
      </c>
      <c r="H452" s="13">
        <f>VLOOKUP(G452,DC_key!D:E,2,FALSE)</f>
        <v>5</v>
      </c>
      <c r="I452" s="13">
        <f t="shared" si="174"/>
        <v>120</v>
      </c>
      <c r="L452" s="16">
        <f t="shared" si="175"/>
        <v>44955</v>
      </c>
      <c r="M452" t="s">
        <v>1</v>
      </c>
      <c r="N452">
        <v>1</v>
      </c>
      <c r="O452" t="s">
        <v>17</v>
      </c>
      <c r="P452">
        <v>1</v>
      </c>
      <c r="Q452" t="str">
        <f t="shared" si="176"/>
        <v>T-5</v>
      </c>
      <c r="R452" s="12">
        <f t="shared" si="177"/>
        <v>6.4883167477745172</v>
      </c>
      <c r="S452">
        <f t="shared" si="178"/>
        <v>120</v>
      </c>
      <c r="T452">
        <f t="shared" si="179"/>
        <v>5</v>
      </c>
      <c r="U452" t="str">
        <f t="shared" si="180"/>
        <v>ODC</v>
      </c>
      <c r="V452">
        <v>2018</v>
      </c>
    </row>
    <row r="453" spans="2:22" x14ac:dyDescent="0.3">
      <c r="B453" s="13" t="s">
        <v>57</v>
      </c>
      <c r="C453" s="15">
        <f t="shared" si="165"/>
        <v>2023</v>
      </c>
      <c r="D453" s="13" t="s">
        <v>8</v>
      </c>
      <c r="E453" s="15">
        <f t="shared" si="166"/>
        <v>6.9952005862952822</v>
      </c>
      <c r="F453" s="13" t="str">
        <f t="shared" si="167"/>
        <v>FFC</v>
      </c>
      <c r="G453" s="13" t="str">
        <f>VLOOKUP(F453,DC_key!A:D,4,FALSE)</f>
        <v>ODC</v>
      </c>
      <c r="H453" s="13">
        <f>VLOOKUP(G453,DC_key!D:E,2,FALSE)</f>
        <v>5</v>
      </c>
      <c r="I453" s="13">
        <f t="shared" si="174"/>
        <v>96</v>
      </c>
      <c r="L453" s="16">
        <f t="shared" si="175"/>
        <v>44955</v>
      </c>
      <c r="M453" t="s">
        <v>1</v>
      </c>
      <c r="N453">
        <v>1</v>
      </c>
      <c r="O453" t="s">
        <v>17</v>
      </c>
      <c r="P453">
        <v>1</v>
      </c>
      <c r="Q453" t="str">
        <f t="shared" si="176"/>
        <v>T-4</v>
      </c>
      <c r="R453" s="12">
        <f t="shared" si="177"/>
        <v>6.9952005862952822</v>
      </c>
      <c r="S453">
        <f t="shared" si="178"/>
        <v>96</v>
      </c>
      <c r="T453">
        <f t="shared" si="179"/>
        <v>5</v>
      </c>
      <c r="U453" t="str">
        <f t="shared" si="180"/>
        <v>ODC</v>
      </c>
      <c r="V453">
        <v>2018</v>
      </c>
    </row>
    <row r="454" spans="2:22" x14ac:dyDescent="0.3">
      <c r="B454" s="13" t="s">
        <v>57</v>
      </c>
      <c r="C454" s="15">
        <f t="shared" si="165"/>
        <v>2023</v>
      </c>
      <c r="D454" s="13" t="s">
        <v>9</v>
      </c>
      <c r="E454" s="15">
        <f t="shared" si="166"/>
        <v>7.5713713229781012</v>
      </c>
      <c r="F454" s="13" t="str">
        <f t="shared" si="167"/>
        <v>FFC</v>
      </c>
      <c r="G454" s="13" t="str">
        <f>VLOOKUP(F454,DC_key!A:D,4,FALSE)</f>
        <v>ODC</v>
      </c>
      <c r="H454" s="13">
        <f>VLOOKUP(G454,DC_key!D:E,2,FALSE)</f>
        <v>5</v>
      </c>
      <c r="I454" s="13">
        <f t="shared" si="174"/>
        <v>72</v>
      </c>
      <c r="L454" s="16">
        <f t="shared" si="175"/>
        <v>44955</v>
      </c>
      <c r="M454" t="s">
        <v>1</v>
      </c>
      <c r="N454">
        <v>1</v>
      </c>
      <c r="O454" t="s">
        <v>17</v>
      </c>
      <c r="P454">
        <v>1</v>
      </c>
      <c r="Q454" t="str">
        <f t="shared" si="176"/>
        <v>T-3</v>
      </c>
      <c r="R454" s="12">
        <f t="shared" si="177"/>
        <v>7.5713713229781012</v>
      </c>
      <c r="S454">
        <f t="shared" si="178"/>
        <v>72</v>
      </c>
      <c r="T454">
        <f t="shared" si="179"/>
        <v>5</v>
      </c>
      <c r="U454" t="str">
        <f t="shared" si="180"/>
        <v>ODC</v>
      </c>
      <c r="V454">
        <v>2018</v>
      </c>
    </row>
    <row r="455" spans="2:22" x14ac:dyDescent="0.3">
      <c r="B455" s="13" t="s">
        <v>57</v>
      </c>
      <c r="C455" s="15">
        <f t="shared" si="165"/>
        <v>2023</v>
      </c>
      <c r="D455" s="13" t="s">
        <v>10</v>
      </c>
      <c r="E455" s="15">
        <f t="shared" si="166"/>
        <v>9.9020195485591849</v>
      </c>
      <c r="F455" s="13" t="str">
        <f t="shared" si="167"/>
        <v>FFC</v>
      </c>
      <c r="G455" s="13" t="str">
        <f>VLOOKUP(F455,DC_key!A:D,4,FALSE)</f>
        <v>ODC</v>
      </c>
      <c r="H455" s="13">
        <f>VLOOKUP(G455,DC_key!D:E,2,FALSE)</f>
        <v>5</v>
      </c>
      <c r="I455" s="13">
        <f t="shared" si="174"/>
        <v>48</v>
      </c>
      <c r="L455" s="16">
        <f t="shared" si="175"/>
        <v>44955</v>
      </c>
      <c r="M455" t="s">
        <v>1</v>
      </c>
      <c r="N455">
        <v>1</v>
      </c>
      <c r="O455" t="s">
        <v>17</v>
      </c>
      <c r="P455">
        <v>1</v>
      </c>
      <c r="Q455" t="str">
        <f t="shared" si="176"/>
        <v>T-2</v>
      </c>
      <c r="R455" s="12">
        <f t="shared" si="177"/>
        <v>9.9020195485591849</v>
      </c>
      <c r="S455">
        <f t="shared" si="178"/>
        <v>48</v>
      </c>
      <c r="T455">
        <f t="shared" si="179"/>
        <v>5</v>
      </c>
      <c r="U455" t="str">
        <f t="shared" si="180"/>
        <v>ODC</v>
      </c>
      <c r="V455">
        <v>2018</v>
      </c>
    </row>
    <row r="456" spans="2:22" x14ac:dyDescent="0.3">
      <c r="B456" s="13" t="s">
        <v>57</v>
      </c>
      <c r="C456" s="15">
        <f t="shared" si="165"/>
        <v>2023</v>
      </c>
      <c r="D456" s="13" t="s">
        <v>11</v>
      </c>
      <c r="E456" s="15">
        <f t="shared" si="166"/>
        <v>11.609909701820971</v>
      </c>
      <c r="F456" s="13" t="str">
        <f t="shared" si="167"/>
        <v>FFC</v>
      </c>
      <c r="G456" s="13" t="str">
        <f>VLOOKUP(F456,DC_key!A:D,4,FALSE)</f>
        <v>ODC</v>
      </c>
      <c r="H456" s="13">
        <f>VLOOKUP(G456,DC_key!D:E,2,FALSE)</f>
        <v>5</v>
      </c>
      <c r="I456" s="13">
        <f t="shared" si="174"/>
        <v>24</v>
      </c>
      <c r="L456" s="16">
        <f t="shared" si="175"/>
        <v>44955</v>
      </c>
      <c r="M456" t="s">
        <v>1</v>
      </c>
      <c r="N456">
        <v>1</v>
      </c>
      <c r="O456" t="s">
        <v>17</v>
      </c>
      <c r="P456">
        <v>1</v>
      </c>
      <c r="Q456" t="str">
        <f t="shared" si="176"/>
        <v>T-1</v>
      </c>
      <c r="R456" s="12">
        <f t="shared" si="177"/>
        <v>11.609909701820971</v>
      </c>
      <c r="S456">
        <f t="shared" si="178"/>
        <v>24</v>
      </c>
      <c r="T456">
        <f t="shared" si="179"/>
        <v>5</v>
      </c>
      <c r="U456" t="str">
        <f t="shared" si="180"/>
        <v>ODC</v>
      </c>
      <c r="V456">
        <v>2018</v>
      </c>
    </row>
    <row r="457" spans="2:22" x14ac:dyDescent="0.3">
      <c r="B457" s="13" t="s">
        <v>57</v>
      </c>
      <c r="C457" s="15">
        <f t="shared" si="165"/>
        <v>2023</v>
      </c>
      <c r="D457" s="13" t="s">
        <v>42</v>
      </c>
      <c r="E457" s="15">
        <f t="shared" si="166"/>
        <v>11.659976356104849</v>
      </c>
      <c r="F457" s="13" t="str">
        <f t="shared" si="167"/>
        <v>FFC</v>
      </c>
      <c r="G457" s="13" t="str">
        <f>VLOOKUP(F457,DC_key!A:D,4,FALSE)</f>
        <v>ODC</v>
      </c>
      <c r="H457" s="13">
        <f>VLOOKUP(G457,DC_key!D:E,2,FALSE)</f>
        <v>5</v>
      </c>
      <c r="I457" s="13">
        <v>0</v>
      </c>
      <c r="L457" s="16">
        <f t="shared" si="175"/>
        <v>44955</v>
      </c>
      <c r="M457" t="s">
        <v>1</v>
      </c>
      <c r="N457">
        <v>1</v>
      </c>
      <c r="O457" t="s">
        <v>17</v>
      </c>
      <c r="P457">
        <v>1</v>
      </c>
      <c r="Q457" t="str">
        <f t="shared" si="176"/>
        <v>T</v>
      </c>
      <c r="R457" s="12">
        <f t="shared" si="177"/>
        <v>11.659976356104849</v>
      </c>
      <c r="S457">
        <f t="shared" si="178"/>
        <v>0</v>
      </c>
      <c r="T457">
        <f t="shared" si="179"/>
        <v>5</v>
      </c>
      <c r="U457" t="str">
        <f t="shared" si="180"/>
        <v>ODC</v>
      </c>
      <c r="V457">
        <v>2018</v>
      </c>
    </row>
    <row r="458" spans="2:22" x14ac:dyDescent="0.3">
      <c r="B458" s="13" t="s">
        <v>58</v>
      </c>
      <c r="C458" s="15">
        <f t="shared" si="165"/>
        <v>2023</v>
      </c>
      <c r="D458" s="13" t="s">
        <v>46</v>
      </c>
      <c r="E458" s="15">
        <f t="shared" si="166"/>
        <v>4.6095272809674928</v>
      </c>
      <c r="F458" s="13" t="str">
        <f t="shared" ref="F458:F505" si="181">LEFT(B458,3)</f>
        <v>WEO</v>
      </c>
      <c r="G458" s="13" t="str">
        <f>VLOOKUP(F458,DC_key!A:D,4,FALSE)</f>
        <v>WEO</v>
      </c>
      <c r="H458" s="13">
        <f>VLOOKUP(G458,DC_key!D:E,2,FALSE)</f>
        <v>6</v>
      </c>
      <c r="I458" s="13">
        <f t="shared" ref="I458:I505" si="182">24*11</f>
        <v>264</v>
      </c>
      <c r="L458" s="16">
        <f t="shared" si="175"/>
        <v>44955</v>
      </c>
      <c r="M458" t="s">
        <v>1</v>
      </c>
      <c r="N458">
        <v>1</v>
      </c>
      <c r="O458" t="s">
        <v>17</v>
      </c>
      <c r="P458">
        <v>1</v>
      </c>
      <c r="Q458" t="str">
        <f t="shared" si="176"/>
        <v>T-11</v>
      </c>
      <c r="R458" s="12">
        <f t="shared" si="177"/>
        <v>4.6095272809674928</v>
      </c>
      <c r="S458">
        <f t="shared" si="178"/>
        <v>264</v>
      </c>
      <c r="T458">
        <f t="shared" si="179"/>
        <v>6</v>
      </c>
      <c r="U458" t="str">
        <f t="shared" si="180"/>
        <v>WEO</v>
      </c>
      <c r="V458">
        <v>2018</v>
      </c>
    </row>
    <row r="459" spans="2:22" x14ac:dyDescent="0.3">
      <c r="B459" s="13" t="s">
        <v>58</v>
      </c>
      <c r="C459" s="15">
        <f t="shared" si="165"/>
        <v>2023</v>
      </c>
      <c r="D459" s="13" t="s">
        <v>45</v>
      </c>
      <c r="E459" s="15">
        <f t="shared" si="166"/>
        <v>4.6963093159738545</v>
      </c>
      <c r="F459" s="13" t="str">
        <f t="shared" si="181"/>
        <v>WEO</v>
      </c>
      <c r="G459" s="13" t="str">
        <f>VLOOKUP(F459,DC_key!A:D,4,FALSE)</f>
        <v>WEO</v>
      </c>
      <c r="H459" s="13">
        <f>VLOOKUP(G459,DC_key!D:E,2,FALSE)</f>
        <v>6</v>
      </c>
      <c r="I459" s="13">
        <f t="shared" ref="I459:I505" si="183">24*10</f>
        <v>240</v>
      </c>
      <c r="L459" s="16">
        <f t="shared" si="175"/>
        <v>44955</v>
      </c>
      <c r="M459" t="s">
        <v>1</v>
      </c>
      <c r="N459">
        <v>1</v>
      </c>
      <c r="O459" t="s">
        <v>17</v>
      </c>
      <c r="P459">
        <v>1</v>
      </c>
      <c r="Q459" t="str">
        <f t="shared" si="176"/>
        <v>T-10</v>
      </c>
      <c r="R459" s="12">
        <f t="shared" si="177"/>
        <v>4.6963093159738545</v>
      </c>
      <c r="S459">
        <f t="shared" si="178"/>
        <v>240</v>
      </c>
      <c r="T459">
        <f t="shared" si="179"/>
        <v>6</v>
      </c>
      <c r="U459" t="str">
        <f t="shared" si="180"/>
        <v>WEO</v>
      </c>
      <c r="V459">
        <v>2018</v>
      </c>
    </row>
    <row r="460" spans="2:22" x14ac:dyDescent="0.3">
      <c r="B460" s="13" t="s">
        <v>58</v>
      </c>
      <c r="C460" s="15">
        <f t="shared" si="165"/>
        <v>2023</v>
      </c>
      <c r="D460" s="13" t="s">
        <v>44</v>
      </c>
      <c r="E460" s="15">
        <f t="shared" si="166"/>
        <v>4.7253350664369327</v>
      </c>
      <c r="F460" s="13" t="str">
        <f t="shared" si="181"/>
        <v>WEO</v>
      </c>
      <c r="G460" s="13" t="str">
        <f>VLOOKUP(F460,DC_key!A:D,4,FALSE)</f>
        <v>WEO</v>
      </c>
      <c r="H460" s="13">
        <f>VLOOKUP(G460,DC_key!D:E,2,FALSE)</f>
        <v>6</v>
      </c>
      <c r="I460" s="13">
        <f t="shared" ref="I460:I505" si="184">24*RIGHT(D460,1)</f>
        <v>216</v>
      </c>
      <c r="L460" s="16">
        <f t="shared" si="175"/>
        <v>44955</v>
      </c>
      <c r="M460" t="s">
        <v>1</v>
      </c>
      <c r="N460">
        <v>1</v>
      </c>
      <c r="O460" t="s">
        <v>17</v>
      </c>
      <c r="P460">
        <v>1</v>
      </c>
      <c r="Q460" t="str">
        <f t="shared" si="176"/>
        <v>T-9</v>
      </c>
      <c r="R460" s="12">
        <f t="shared" si="177"/>
        <v>4.7253350664369327</v>
      </c>
      <c r="S460">
        <f t="shared" si="178"/>
        <v>216</v>
      </c>
      <c r="T460">
        <f t="shared" si="179"/>
        <v>6</v>
      </c>
      <c r="U460" t="str">
        <f t="shared" si="180"/>
        <v>WEO</v>
      </c>
      <c r="V460">
        <v>2018</v>
      </c>
    </row>
    <row r="461" spans="2:22" x14ac:dyDescent="0.3">
      <c r="B461" s="13" t="s">
        <v>58</v>
      </c>
      <c r="C461" s="15">
        <f t="shared" si="165"/>
        <v>2023</v>
      </c>
      <c r="D461" s="13" t="s">
        <v>43</v>
      </c>
      <c r="E461" s="15">
        <f t="shared" si="166"/>
        <v>4.7560934512064605</v>
      </c>
      <c r="F461" s="13" t="str">
        <f t="shared" si="181"/>
        <v>WEO</v>
      </c>
      <c r="G461" s="13" t="str">
        <f>VLOOKUP(F461,DC_key!A:D,4,FALSE)</f>
        <v>WEO</v>
      </c>
      <c r="H461" s="13">
        <f>VLOOKUP(G461,DC_key!D:E,2,FALSE)</f>
        <v>6</v>
      </c>
      <c r="I461" s="13">
        <f t="shared" si="184"/>
        <v>192</v>
      </c>
      <c r="L461" s="16">
        <f t="shared" si="175"/>
        <v>44955</v>
      </c>
      <c r="M461" t="s">
        <v>1</v>
      </c>
      <c r="N461">
        <v>1</v>
      </c>
      <c r="O461" t="s">
        <v>17</v>
      </c>
      <c r="P461">
        <v>1</v>
      </c>
      <c r="Q461" t="str">
        <f t="shared" si="176"/>
        <v>T-8</v>
      </c>
      <c r="R461" s="12">
        <f t="shared" si="177"/>
        <v>4.7560934512064605</v>
      </c>
      <c r="S461">
        <f t="shared" si="178"/>
        <v>192</v>
      </c>
      <c r="T461">
        <f t="shared" si="179"/>
        <v>6</v>
      </c>
      <c r="U461" t="str">
        <f t="shared" si="180"/>
        <v>WEO</v>
      </c>
      <c r="V461">
        <v>2018</v>
      </c>
    </row>
    <row r="462" spans="2:22" x14ac:dyDescent="0.3">
      <c r="B462" s="13" t="s">
        <v>58</v>
      </c>
      <c r="C462" s="15">
        <f t="shared" si="165"/>
        <v>2023</v>
      </c>
      <c r="D462" s="13" t="s">
        <v>5</v>
      </c>
      <c r="E462" s="15">
        <f t="shared" si="166"/>
        <v>5.0271775295911985</v>
      </c>
      <c r="F462" s="13" t="str">
        <f t="shared" si="181"/>
        <v>WEO</v>
      </c>
      <c r="G462" s="13" t="str">
        <f>VLOOKUP(F462,DC_key!A:D,4,FALSE)</f>
        <v>WEO</v>
      </c>
      <c r="H462" s="13">
        <f>VLOOKUP(G462,DC_key!D:E,2,FALSE)</f>
        <v>6</v>
      </c>
      <c r="I462" s="13">
        <f t="shared" si="184"/>
        <v>168</v>
      </c>
      <c r="L462" s="16">
        <f t="shared" si="175"/>
        <v>44955</v>
      </c>
      <c r="M462" t="s">
        <v>1</v>
      </c>
      <c r="N462">
        <v>1</v>
      </c>
      <c r="O462" t="s">
        <v>17</v>
      </c>
      <c r="P462">
        <v>1</v>
      </c>
      <c r="Q462" t="str">
        <f t="shared" si="176"/>
        <v>T-7</v>
      </c>
      <c r="R462" s="12">
        <f t="shared" si="177"/>
        <v>5.0271775295911985</v>
      </c>
      <c r="S462">
        <f t="shared" si="178"/>
        <v>168</v>
      </c>
      <c r="T462">
        <f t="shared" si="179"/>
        <v>6</v>
      </c>
      <c r="U462" t="str">
        <f t="shared" si="180"/>
        <v>WEO</v>
      </c>
      <c r="V462">
        <v>2018</v>
      </c>
    </row>
    <row r="463" spans="2:22" x14ac:dyDescent="0.3">
      <c r="B463" s="13" t="s">
        <v>58</v>
      </c>
      <c r="C463" s="15">
        <f t="shared" si="165"/>
        <v>2023</v>
      </c>
      <c r="D463" s="13" t="s">
        <v>6</v>
      </c>
      <c r="E463" s="15">
        <f t="shared" si="166"/>
        <v>6.122995372588445</v>
      </c>
      <c r="F463" s="13" t="str">
        <f t="shared" si="181"/>
        <v>WEO</v>
      </c>
      <c r="G463" s="13" t="str">
        <f>VLOOKUP(F463,DC_key!A:D,4,FALSE)</f>
        <v>WEO</v>
      </c>
      <c r="H463" s="13">
        <f>VLOOKUP(G463,DC_key!D:E,2,FALSE)</f>
        <v>6</v>
      </c>
      <c r="I463" s="13">
        <f t="shared" si="184"/>
        <v>144</v>
      </c>
      <c r="L463" s="16">
        <f t="shared" si="175"/>
        <v>44955</v>
      </c>
      <c r="M463" t="s">
        <v>1</v>
      </c>
      <c r="N463">
        <v>1</v>
      </c>
      <c r="O463" t="s">
        <v>17</v>
      </c>
      <c r="P463">
        <v>1</v>
      </c>
      <c r="Q463" t="str">
        <f t="shared" si="176"/>
        <v>T-6</v>
      </c>
      <c r="R463" s="12">
        <f t="shared" si="177"/>
        <v>6.122995372588445</v>
      </c>
      <c r="S463">
        <f t="shared" si="178"/>
        <v>144</v>
      </c>
      <c r="T463">
        <f t="shared" si="179"/>
        <v>6</v>
      </c>
      <c r="U463" t="str">
        <f t="shared" si="180"/>
        <v>WEO</v>
      </c>
      <c r="V463">
        <v>2018</v>
      </c>
    </row>
    <row r="464" spans="2:22" x14ac:dyDescent="0.3">
      <c r="B464" s="13" t="s">
        <v>58</v>
      </c>
      <c r="C464" s="15">
        <f t="shared" si="165"/>
        <v>2023</v>
      </c>
      <c r="D464" s="13" t="s">
        <v>7</v>
      </c>
      <c r="E464" s="15">
        <f t="shared" si="166"/>
        <v>6.7604232660589343</v>
      </c>
      <c r="F464" s="13" t="str">
        <f t="shared" si="181"/>
        <v>WEO</v>
      </c>
      <c r="G464" s="13" t="str">
        <f>VLOOKUP(F464,DC_key!A:D,4,FALSE)</f>
        <v>WEO</v>
      </c>
      <c r="H464" s="13">
        <f>VLOOKUP(G464,DC_key!D:E,2,FALSE)</f>
        <v>6</v>
      </c>
      <c r="I464" s="13">
        <f t="shared" si="184"/>
        <v>120</v>
      </c>
      <c r="L464" s="16">
        <f t="shared" si="175"/>
        <v>44955</v>
      </c>
      <c r="M464" t="s">
        <v>1</v>
      </c>
      <c r="N464">
        <v>1</v>
      </c>
      <c r="O464" t="s">
        <v>17</v>
      </c>
      <c r="P464">
        <v>1</v>
      </c>
      <c r="Q464" t="str">
        <f t="shared" si="176"/>
        <v>T-5</v>
      </c>
      <c r="R464" s="12">
        <f t="shared" si="177"/>
        <v>6.7604232660589343</v>
      </c>
      <c r="S464">
        <f t="shared" si="178"/>
        <v>120</v>
      </c>
      <c r="T464">
        <f t="shared" si="179"/>
        <v>6</v>
      </c>
      <c r="U464" t="str">
        <f t="shared" si="180"/>
        <v>WEO</v>
      </c>
      <c r="V464">
        <v>2018</v>
      </c>
    </row>
    <row r="465" spans="2:22" x14ac:dyDescent="0.3">
      <c r="B465" s="13" t="s">
        <v>58</v>
      </c>
      <c r="C465" s="15">
        <f t="shared" si="165"/>
        <v>2023</v>
      </c>
      <c r="D465" s="13" t="s">
        <v>8</v>
      </c>
      <c r="E465" s="15">
        <f t="shared" si="166"/>
        <v>7.8530931257027961</v>
      </c>
      <c r="F465" s="13" t="str">
        <f t="shared" si="181"/>
        <v>WEO</v>
      </c>
      <c r="G465" s="13" t="str">
        <f>VLOOKUP(F465,DC_key!A:D,4,FALSE)</f>
        <v>WEO</v>
      </c>
      <c r="H465" s="13">
        <f>VLOOKUP(G465,DC_key!D:E,2,FALSE)</f>
        <v>6</v>
      </c>
      <c r="I465" s="13">
        <f t="shared" si="184"/>
        <v>96</v>
      </c>
      <c r="L465" s="16">
        <f t="shared" si="175"/>
        <v>44955</v>
      </c>
      <c r="M465" t="s">
        <v>1</v>
      </c>
      <c r="N465">
        <v>1</v>
      </c>
      <c r="O465" t="s">
        <v>17</v>
      </c>
      <c r="P465">
        <v>1</v>
      </c>
      <c r="Q465" t="str">
        <f t="shared" si="176"/>
        <v>T-4</v>
      </c>
      <c r="R465" s="12">
        <f t="shared" si="177"/>
        <v>7.8530931257027961</v>
      </c>
      <c r="S465">
        <f t="shared" si="178"/>
        <v>96</v>
      </c>
      <c r="T465">
        <f t="shared" si="179"/>
        <v>6</v>
      </c>
      <c r="U465" t="str">
        <f t="shared" si="180"/>
        <v>WEO</v>
      </c>
      <c r="V465">
        <v>2018</v>
      </c>
    </row>
    <row r="466" spans="2:22" x14ac:dyDescent="0.3">
      <c r="B466" s="13" t="s">
        <v>58</v>
      </c>
      <c r="C466" s="15">
        <f t="shared" si="165"/>
        <v>2023</v>
      </c>
      <c r="D466" s="13" t="s">
        <v>9</v>
      </c>
      <c r="E466" s="15">
        <f t="shared" si="166"/>
        <v>9.0651183639560617</v>
      </c>
      <c r="F466" s="13" t="str">
        <f t="shared" si="181"/>
        <v>WEO</v>
      </c>
      <c r="G466" s="13" t="str">
        <f>VLOOKUP(F466,DC_key!A:D,4,FALSE)</f>
        <v>WEO</v>
      </c>
      <c r="H466" s="13">
        <f>VLOOKUP(G466,DC_key!D:E,2,FALSE)</f>
        <v>6</v>
      </c>
      <c r="I466" s="13">
        <f t="shared" si="184"/>
        <v>72</v>
      </c>
      <c r="L466" s="16">
        <f t="shared" si="175"/>
        <v>44955</v>
      </c>
      <c r="M466" t="s">
        <v>1</v>
      </c>
      <c r="N466">
        <v>1</v>
      </c>
      <c r="O466" t="s">
        <v>17</v>
      </c>
      <c r="P466">
        <v>1</v>
      </c>
      <c r="Q466" t="str">
        <f t="shared" si="176"/>
        <v>T-3</v>
      </c>
      <c r="R466" s="12">
        <f t="shared" si="177"/>
        <v>9.0651183639560617</v>
      </c>
      <c r="S466">
        <f t="shared" si="178"/>
        <v>72</v>
      </c>
      <c r="T466">
        <f t="shared" si="179"/>
        <v>6</v>
      </c>
      <c r="U466" t="str">
        <f t="shared" si="180"/>
        <v>WEO</v>
      </c>
      <c r="V466">
        <v>2018</v>
      </c>
    </row>
    <row r="467" spans="2:22" x14ac:dyDescent="0.3">
      <c r="B467" s="13" t="s">
        <v>58</v>
      </c>
      <c r="C467" s="15">
        <f t="shared" si="165"/>
        <v>2023</v>
      </c>
      <c r="D467" s="13" t="s">
        <v>10</v>
      </c>
      <c r="E467" s="15">
        <f t="shared" si="166"/>
        <v>11.342630153332978</v>
      </c>
      <c r="F467" s="13" t="str">
        <f t="shared" si="181"/>
        <v>WEO</v>
      </c>
      <c r="G467" s="13" t="str">
        <f>VLOOKUP(F467,DC_key!A:D,4,FALSE)</f>
        <v>WEO</v>
      </c>
      <c r="H467" s="13">
        <f>VLOOKUP(G467,DC_key!D:E,2,FALSE)</f>
        <v>6</v>
      </c>
      <c r="I467" s="13">
        <f t="shared" si="184"/>
        <v>48</v>
      </c>
      <c r="L467" s="16">
        <f t="shared" si="175"/>
        <v>44955</v>
      </c>
      <c r="M467" t="s">
        <v>1</v>
      </c>
      <c r="N467">
        <v>1</v>
      </c>
      <c r="O467" t="s">
        <v>17</v>
      </c>
      <c r="P467">
        <v>1</v>
      </c>
      <c r="Q467" t="str">
        <f t="shared" si="176"/>
        <v>T-2</v>
      </c>
      <c r="R467" s="12">
        <f t="shared" si="177"/>
        <v>11.342630153332978</v>
      </c>
      <c r="S467">
        <f t="shared" si="178"/>
        <v>48</v>
      </c>
      <c r="T467">
        <f t="shared" si="179"/>
        <v>6</v>
      </c>
      <c r="U467" t="str">
        <f t="shared" si="180"/>
        <v>WEO</v>
      </c>
      <c r="V467">
        <v>2018</v>
      </c>
    </row>
    <row r="468" spans="2:22" x14ac:dyDescent="0.3">
      <c r="B468" s="13" t="s">
        <v>58</v>
      </c>
      <c r="C468" s="15">
        <f t="shared" si="165"/>
        <v>2023</v>
      </c>
      <c r="D468" s="13" t="s">
        <v>11</v>
      </c>
      <c r="E468" s="15">
        <f t="shared" si="166"/>
        <v>13.362016936242163</v>
      </c>
      <c r="F468" s="13" t="str">
        <f t="shared" si="181"/>
        <v>WEO</v>
      </c>
      <c r="G468" s="13" t="str">
        <f>VLOOKUP(F468,DC_key!A:D,4,FALSE)</f>
        <v>WEO</v>
      </c>
      <c r="H468" s="13">
        <f>VLOOKUP(G468,DC_key!D:E,2,FALSE)</f>
        <v>6</v>
      </c>
      <c r="I468" s="13">
        <f t="shared" si="184"/>
        <v>24</v>
      </c>
      <c r="L468" s="16">
        <f t="shared" si="175"/>
        <v>44955</v>
      </c>
      <c r="M468" t="s">
        <v>1</v>
      </c>
      <c r="N468">
        <v>1</v>
      </c>
      <c r="O468" t="s">
        <v>17</v>
      </c>
      <c r="P468">
        <v>1</v>
      </c>
      <c r="Q468" t="str">
        <f t="shared" si="176"/>
        <v>T-1</v>
      </c>
      <c r="R468" s="12">
        <f t="shared" si="177"/>
        <v>13.362016936242163</v>
      </c>
      <c r="S468">
        <f t="shared" si="178"/>
        <v>24</v>
      </c>
      <c r="T468">
        <f t="shared" si="179"/>
        <v>6</v>
      </c>
      <c r="U468" t="str">
        <f t="shared" si="180"/>
        <v>WEO</v>
      </c>
      <c r="V468">
        <v>2018</v>
      </c>
    </row>
    <row r="469" spans="2:22" x14ac:dyDescent="0.3">
      <c r="B469" s="13" t="s">
        <v>58</v>
      </c>
      <c r="C469" s="15">
        <f t="shared" si="165"/>
        <v>2023</v>
      </c>
      <c r="D469" s="13" t="s">
        <v>42</v>
      </c>
      <c r="E469" s="15">
        <f t="shared" si="166"/>
        <v>14.160400988746069</v>
      </c>
      <c r="F469" s="13" t="str">
        <f t="shared" si="181"/>
        <v>WEO</v>
      </c>
      <c r="G469" s="13" t="str">
        <f>VLOOKUP(F469,DC_key!A:D,4,FALSE)</f>
        <v>WEO</v>
      </c>
      <c r="H469" s="13">
        <f>VLOOKUP(G469,DC_key!D:E,2,FALSE)</f>
        <v>6</v>
      </c>
      <c r="I469" s="13">
        <v>0</v>
      </c>
      <c r="L469" s="16">
        <f t="shared" si="175"/>
        <v>44955</v>
      </c>
      <c r="M469" t="s">
        <v>1</v>
      </c>
      <c r="N469">
        <v>1</v>
      </c>
      <c r="O469" t="s">
        <v>17</v>
      </c>
      <c r="P469">
        <v>1</v>
      </c>
      <c r="Q469" t="str">
        <f t="shared" si="176"/>
        <v>T</v>
      </c>
      <c r="R469" s="12">
        <f t="shared" si="177"/>
        <v>14.160400988746069</v>
      </c>
      <c r="S469">
        <f t="shared" si="178"/>
        <v>0</v>
      </c>
      <c r="T469">
        <f t="shared" si="179"/>
        <v>6</v>
      </c>
      <c r="U469" t="str">
        <f t="shared" si="180"/>
        <v>WEO</v>
      </c>
      <c r="V469">
        <v>2018</v>
      </c>
    </row>
    <row r="470" spans="2:22" x14ac:dyDescent="0.3">
      <c r="B470" s="13" t="s">
        <v>61</v>
      </c>
      <c r="C470" s="15">
        <f t="shared" si="165"/>
        <v>2023</v>
      </c>
      <c r="D470" s="13" t="s">
        <v>46</v>
      </c>
      <c r="E470" s="15">
        <f t="shared" si="166"/>
        <v>4.9355345769334047</v>
      </c>
      <c r="F470" s="13" t="str">
        <f t="shared" si="181"/>
        <v>OFC</v>
      </c>
      <c r="G470" s="13" t="str">
        <f>VLOOKUP(F470,DC_key!A:D,4,FALSE)</f>
        <v>OFC</v>
      </c>
      <c r="H470" s="13">
        <f>VLOOKUP(G470,DC_key!D:E,2,FALSE)</f>
        <v>1</v>
      </c>
      <c r="I470" s="13">
        <f t="shared" ref="I470:I505" si="185">24*11</f>
        <v>264</v>
      </c>
      <c r="L470" s="16">
        <f t="shared" si="175"/>
        <v>44955</v>
      </c>
      <c r="M470" t="s">
        <v>1</v>
      </c>
      <c r="N470">
        <v>1</v>
      </c>
      <c r="O470" t="s">
        <v>17</v>
      </c>
      <c r="P470">
        <v>1</v>
      </c>
      <c r="Q470" t="str">
        <f t="shared" si="176"/>
        <v>T-11</v>
      </c>
      <c r="R470" s="12">
        <f t="shared" si="177"/>
        <v>4.9355345769334047</v>
      </c>
      <c r="S470">
        <f t="shared" si="178"/>
        <v>264</v>
      </c>
      <c r="T470">
        <f t="shared" si="179"/>
        <v>1</v>
      </c>
      <c r="U470" t="str">
        <f t="shared" si="180"/>
        <v>OFC</v>
      </c>
      <c r="V470">
        <v>2018</v>
      </c>
    </row>
    <row r="471" spans="2:22" x14ac:dyDescent="0.3">
      <c r="B471" s="13" t="s">
        <v>61</v>
      </c>
      <c r="C471" s="15">
        <f t="shared" si="165"/>
        <v>2023</v>
      </c>
      <c r="D471" s="13" t="s">
        <v>45</v>
      </c>
      <c r="E471" s="15">
        <f t="shared" si="166"/>
        <v>4.9723712163767448</v>
      </c>
      <c r="F471" s="13" t="str">
        <f t="shared" si="181"/>
        <v>OFC</v>
      </c>
      <c r="G471" s="13" t="str">
        <f>VLOOKUP(F471,DC_key!A:D,4,FALSE)</f>
        <v>OFC</v>
      </c>
      <c r="H471" s="13">
        <f>VLOOKUP(G471,DC_key!D:E,2,FALSE)</f>
        <v>1</v>
      </c>
      <c r="I471" s="13">
        <f t="shared" ref="I471:I505" si="186">24*10</f>
        <v>240</v>
      </c>
      <c r="L471" s="16">
        <f t="shared" si="175"/>
        <v>44955</v>
      </c>
      <c r="M471" t="s">
        <v>1</v>
      </c>
      <c r="N471">
        <v>1</v>
      </c>
      <c r="O471" t="s">
        <v>17</v>
      </c>
      <c r="P471">
        <v>1</v>
      </c>
      <c r="Q471" t="str">
        <f t="shared" si="176"/>
        <v>T-10</v>
      </c>
      <c r="R471" s="12">
        <f t="shared" si="177"/>
        <v>4.9723712163767448</v>
      </c>
      <c r="S471">
        <f t="shared" si="178"/>
        <v>240</v>
      </c>
      <c r="T471">
        <f t="shared" si="179"/>
        <v>1</v>
      </c>
      <c r="U471" t="str">
        <f t="shared" si="180"/>
        <v>OFC</v>
      </c>
      <c r="V471">
        <v>2018</v>
      </c>
    </row>
    <row r="472" spans="2:22" x14ac:dyDescent="0.3">
      <c r="B472" s="13" t="s">
        <v>61</v>
      </c>
      <c r="C472" s="15">
        <f t="shared" si="165"/>
        <v>2023</v>
      </c>
      <c r="D472" s="13" t="s">
        <v>44</v>
      </c>
      <c r="E472" s="15">
        <f t="shared" si="166"/>
        <v>4.8751585666197972</v>
      </c>
      <c r="F472" s="13" t="str">
        <f t="shared" si="181"/>
        <v>OFC</v>
      </c>
      <c r="G472" s="13" t="str">
        <f>VLOOKUP(F472,DC_key!A:D,4,FALSE)</f>
        <v>OFC</v>
      </c>
      <c r="H472" s="13">
        <f>VLOOKUP(G472,DC_key!D:E,2,FALSE)</f>
        <v>1</v>
      </c>
      <c r="I472" s="13">
        <f t="shared" ref="I472:I505" si="187">24*RIGHT(D472,1)</f>
        <v>216</v>
      </c>
      <c r="L472" s="16">
        <f t="shared" si="175"/>
        <v>44955</v>
      </c>
      <c r="M472" t="s">
        <v>1</v>
      </c>
      <c r="N472">
        <v>1</v>
      </c>
      <c r="O472" t="s">
        <v>17</v>
      </c>
      <c r="P472">
        <v>1</v>
      </c>
      <c r="Q472" t="str">
        <f t="shared" si="176"/>
        <v>T-9</v>
      </c>
      <c r="R472" s="12">
        <f t="shared" si="177"/>
        <v>4.8751585666197972</v>
      </c>
      <c r="S472">
        <f t="shared" si="178"/>
        <v>216</v>
      </c>
      <c r="T472">
        <f t="shared" si="179"/>
        <v>1</v>
      </c>
      <c r="U472" t="str">
        <f t="shared" si="180"/>
        <v>OFC</v>
      </c>
      <c r="V472">
        <v>2018</v>
      </c>
    </row>
    <row r="473" spans="2:22" x14ac:dyDescent="0.3">
      <c r="B473" s="13" t="s">
        <v>61</v>
      </c>
      <c r="C473" s="15">
        <f t="shared" si="165"/>
        <v>2023</v>
      </c>
      <c r="D473" s="13" t="s">
        <v>43</v>
      </c>
      <c r="E473" s="15">
        <f t="shared" si="166"/>
        <v>4.9012323907879516</v>
      </c>
      <c r="F473" s="13" t="str">
        <f t="shared" si="181"/>
        <v>OFC</v>
      </c>
      <c r="G473" s="13" t="str">
        <f>VLOOKUP(F473,DC_key!A:D,4,FALSE)</f>
        <v>OFC</v>
      </c>
      <c r="H473" s="13">
        <f>VLOOKUP(G473,DC_key!D:E,2,FALSE)</f>
        <v>1</v>
      </c>
      <c r="I473" s="13">
        <f t="shared" si="187"/>
        <v>192</v>
      </c>
      <c r="L473" s="16">
        <f t="shared" si="175"/>
        <v>44955</v>
      </c>
      <c r="M473" t="s">
        <v>1</v>
      </c>
      <c r="N473">
        <v>1</v>
      </c>
      <c r="O473" t="s">
        <v>17</v>
      </c>
      <c r="P473">
        <v>1</v>
      </c>
      <c r="Q473" t="str">
        <f t="shared" si="176"/>
        <v>T-8</v>
      </c>
      <c r="R473" s="12">
        <f t="shared" si="177"/>
        <v>4.9012323907879516</v>
      </c>
      <c r="S473">
        <f t="shared" si="178"/>
        <v>192</v>
      </c>
      <c r="T473">
        <f t="shared" si="179"/>
        <v>1</v>
      </c>
      <c r="U473" t="str">
        <f t="shared" si="180"/>
        <v>OFC</v>
      </c>
      <c r="V473">
        <v>2018</v>
      </c>
    </row>
    <row r="474" spans="2:22" x14ac:dyDescent="0.3">
      <c r="B474" s="13" t="s">
        <v>61</v>
      </c>
      <c r="C474" s="15">
        <f t="shared" si="165"/>
        <v>2023</v>
      </c>
      <c r="D474" s="13" t="s">
        <v>5</v>
      </c>
      <c r="E474" s="15">
        <f t="shared" si="166"/>
        <v>5.1054744367565155</v>
      </c>
      <c r="F474" s="13" t="str">
        <f t="shared" si="181"/>
        <v>OFC</v>
      </c>
      <c r="G474" s="13" t="str">
        <f>VLOOKUP(F474,DC_key!A:D,4,FALSE)</f>
        <v>OFC</v>
      </c>
      <c r="H474" s="13">
        <f>VLOOKUP(G474,DC_key!D:E,2,FALSE)</f>
        <v>1</v>
      </c>
      <c r="I474" s="13">
        <f t="shared" si="187"/>
        <v>168</v>
      </c>
      <c r="L474" s="16">
        <f t="shared" si="175"/>
        <v>44955</v>
      </c>
      <c r="M474" t="s">
        <v>1</v>
      </c>
      <c r="N474">
        <v>1</v>
      </c>
      <c r="O474" t="s">
        <v>17</v>
      </c>
      <c r="P474">
        <v>1</v>
      </c>
      <c r="Q474" t="str">
        <f t="shared" si="176"/>
        <v>T-7</v>
      </c>
      <c r="R474" s="12">
        <f t="shared" si="177"/>
        <v>5.1054744367565155</v>
      </c>
      <c r="S474">
        <f t="shared" si="178"/>
        <v>168</v>
      </c>
      <c r="T474">
        <f t="shared" si="179"/>
        <v>1</v>
      </c>
      <c r="U474" t="str">
        <f t="shared" si="180"/>
        <v>OFC</v>
      </c>
      <c r="V474">
        <v>2018</v>
      </c>
    </row>
    <row r="475" spans="2:22" x14ac:dyDescent="0.3">
      <c r="B475" s="13" t="s">
        <v>61</v>
      </c>
      <c r="C475" s="15">
        <f t="shared" si="165"/>
        <v>2023</v>
      </c>
      <c r="D475" s="13" t="s">
        <v>6</v>
      </c>
      <c r="E475" s="15">
        <f t="shared" si="166"/>
        <v>5.3822073807346333</v>
      </c>
      <c r="F475" s="13" t="str">
        <f t="shared" si="181"/>
        <v>OFC</v>
      </c>
      <c r="G475" s="13" t="str">
        <f>VLOOKUP(F475,DC_key!A:D,4,FALSE)</f>
        <v>OFC</v>
      </c>
      <c r="H475" s="13">
        <f>VLOOKUP(G475,DC_key!D:E,2,FALSE)</f>
        <v>1</v>
      </c>
      <c r="I475" s="13">
        <f t="shared" si="187"/>
        <v>144</v>
      </c>
      <c r="L475" s="16">
        <f t="shared" si="175"/>
        <v>44955</v>
      </c>
      <c r="M475" t="s">
        <v>1</v>
      </c>
      <c r="N475">
        <v>1</v>
      </c>
      <c r="O475" t="s">
        <v>17</v>
      </c>
      <c r="P475">
        <v>1</v>
      </c>
      <c r="Q475" t="str">
        <f t="shared" si="176"/>
        <v>T-6</v>
      </c>
      <c r="R475" s="12">
        <f t="shared" si="177"/>
        <v>5.3822073807346333</v>
      </c>
      <c r="S475">
        <f t="shared" si="178"/>
        <v>144</v>
      </c>
      <c r="T475">
        <f t="shared" si="179"/>
        <v>1</v>
      </c>
      <c r="U475" t="str">
        <f t="shared" si="180"/>
        <v>OFC</v>
      </c>
      <c r="V475">
        <v>2018</v>
      </c>
    </row>
    <row r="476" spans="2:22" x14ac:dyDescent="0.3">
      <c r="B476" s="13" t="s">
        <v>61</v>
      </c>
      <c r="C476" s="15">
        <f t="shared" si="165"/>
        <v>2023</v>
      </c>
      <c r="D476" s="13" t="s">
        <v>7</v>
      </c>
      <c r="E476" s="15">
        <f t="shared" si="166"/>
        <v>6.1164305823747362</v>
      </c>
      <c r="F476" s="13" t="str">
        <f t="shared" si="181"/>
        <v>OFC</v>
      </c>
      <c r="G476" s="13" t="str">
        <f>VLOOKUP(F476,DC_key!A:D,4,FALSE)</f>
        <v>OFC</v>
      </c>
      <c r="H476" s="13">
        <f>VLOOKUP(G476,DC_key!D:E,2,FALSE)</f>
        <v>1</v>
      </c>
      <c r="I476" s="13">
        <f t="shared" si="187"/>
        <v>120</v>
      </c>
      <c r="L476" s="16">
        <f t="shared" si="175"/>
        <v>44955</v>
      </c>
      <c r="M476" t="s">
        <v>1</v>
      </c>
      <c r="N476">
        <v>1</v>
      </c>
      <c r="O476" t="s">
        <v>17</v>
      </c>
      <c r="P476">
        <v>1</v>
      </c>
      <c r="Q476" t="str">
        <f t="shared" si="176"/>
        <v>T-5</v>
      </c>
      <c r="R476" s="12">
        <f t="shared" si="177"/>
        <v>6.1164305823747362</v>
      </c>
      <c r="S476">
        <f t="shared" si="178"/>
        <v>120</v>
      </c>
      <c r="T476">
        <f t="shared" si="179"/>
        <v>1</v>
      </c>
      <c r="U476" t="str">
        <f t="shared" si="180"/>
        <v>OFC</v>
      </c>
      <c r="V476">
        <v>2018</v>
      </c>
    </row>
    <row r="477" spans="2:22" x14ac:dyDescent="0.3">
      <c r="B477" s="13" t="s">
        <v>61</v>
      </c>
      <c r="C477" s="15">
        <f t="shared" si="165"/>
        <v>2023</v>
      </c>
      <c r="D477" s="13" t="s">
        <v>8</v>
      </c>
      <c r="E477" s="15">
        <f t="shared" si="166"/>
        <v>6.2479197135700817</v>
      </c>
      <c r="F477" s="13" t="str">
        <f t="shared" si="181"/>
        <v>OFC</v>
      </c>
      <c r="G477" s="13" t="str">
        <f>VLOOKUP(F477,DC_key!A:D,4,FALSE)</f>
        <v>OFC</v>
      </c>
      <c r="H477" s="13">
        <f>VLOOKUP(G477,DC_key!D:E,2,FALSE)</f>
        <v>1</v>
      </c>
      <c r="I477" s="13">
        <f t="shared" si="187"/>
        <v>96</v>
      </c>
      <c r="L477" s="16">
        <f t="shared" si="175"/>
        <v>44955</v>
      </c>
      <c r="M477" t="s">
        <v>1</v>
      </c>
      <c r="N477">
        <v>1</v>
      </c>
      <c r="O477" t="s">
        <v>17</v>
      </c>
      <c r="P477">
        <v>1</v>
      </c>
      <c r="Q477" t="str">
        <f t="shared" si="176"/>
        <v>T-4</v>
      </c>
      <c r="R477" s="12">
        <f t="shared" si="177"/>
        <v>6.2479197135700817</v>
      </c>
      <c r="S477">
        <f t="shared" si="178"/>
        <v>96</v>
      </c>
      <c r="T477">
        <f t="shared" si="179"/>
        <v>1</v>
      </c>
      <c r="U477" t="str">
        <f t="shared" si="180"/>
        <v>OFC</v>
      </c>
      <c r="V477">
        <v>2018</v>
      </c>
    </row>
    <row r="478" spans="2:22" x14ac:dyDescent="0.3">
      <c r="B478" s="13" t="s">
        <v>61</v>
      </c>
      <c r="C478" s="15">
        <f t="shared" si="165"/>
        <v>2023</v>
      </c>
      <c r="D478" s="13" t="s">
        <v>9</v>
      </c>
      <c r="E478" s="15">
        <f t="shared" si="166"/>
        <v>6.9590893607997977</v>
      </c>
      <c r="F478" s="13" t="str">
        <f t="shared" si="181"/>
        <v>OFC</v>
      </c>
      <c r="G478" s="13" t="str">
        <f>VLOOKUP(F478,DC_key!A:D,4,FALSE)</f>
        <v>OFC</v>
      </c>
      <c r="H478" s="13">
        <f>VLOOKUP(G478,DC_key!D:E,2,FALSE)</f>
        <v>1</v>
      </c>
      <c r="I478" s="13">
        <f t="shared" si="187"/>
        <v>72</v>
      </c>
      <c r="L478" s="16">
        <f t="shared" si="175"/>
        <v>44955</v>
      </c>
      <c r="M478" t="s">
        <v>1</v>
      </c>
      <c r="N478">
        <v>1</v>
      </c>
      <c r="O478" t="s">
        <v>17</v>
      </c>
      <c r="P478">
        <v>1</v>
      </c>
      <c r="Q478" t="str">
        <f t="shared" si="176"/>
        <v>T-3</v>
      </c>
      <c r="R478" s="12">
        <f t="shared" si="177"/>
        <v>6.9590893607997977</v>
      </c>
      <c r="S478">
        <f t="shared" si="178"/>
        <v>72</v>
      </c>
      <c r="T478">
        <f t="shared" si="179"/>
        <v>1</v>
      </c>
      <c r="U478" t="str">
        <f t="shared" si="180"/>
        <v>OFC</v>
      </c>
      <c r="V478">
        <v>2018</v>
      </c>
    </row>
    <row r="479" spans="2:22" x14ac:dyDescent="0.3">
      <c r="B479" s="13" t="s">
        <v>61</v>
      </c>
      <c r="C479" s="15">
        <f t="shared" si="165"/>
        <v>2023</v>
      </c>
      <c r="D479" s="13" t="s">
        <v>10</v>
      </c>
      <c r="E479" s="15">
        <f t="shared" si="166"/>
        <v>8.9173475252860488</v>
      </c>
      <c r="F479" s="13" t="str">
        <f t="shared" si="181"/>
        <v>OFC</v>
      </c>
      <c r="G479" s="13" t="str">
        <f>VLOOKUP(F479,DC_key!A:D,4,FALSE)</f>
        <v>OFC</v>
      </c>
      <c r="H479" s="13">
        <f>VLOOKUP(G479,DC_key!D:E,2,FALSE)</f>
        <v>1</v>
      </c>
      <c r="I479" s="13">
        <f t="shared" si="187"/>
        <v>48</v>
      </c>
      <c r="L479" s="16">
        <f t="shared" si="175"/>
        <v>44955</v>
      </c>
      <c r="M479" t="s">
        <v>1</v>
      </c>
      <c r="N479">
        <v>1</v>
      </c>
      <c r="O479" t="s">
        <v>17</v>
      </c>
      <c r="P479">
        <v>1</v>
      </c>
      <c r="Q479" t="str">
        <f t="shared" si="176"/>
        <v>T-2</v>
      </c>
      <c r="R479" s="12">
        <f t="shared" si="177"/>
        <v>8.9173475252860488</v>
      </c>
      <c r="S479">
        <f t="shared" si="178"/>
        <v>48</v>
      </c>
      <c r="T479">
        <f t="shared" si="179"/>
        <v>1</v>
      </c>
      <c r="U479" t="str">
        <f t="shared" si="180"/>
        <v>OFC</v>
      </c>
      <c r="V479">
        <v>2018</v>
      </c>
    </row>
    <row r="480" spans="2:22" x14ac:dyDescent="0.3">
      <c r="B480" s="13" t="s">
        <v>61</v>
      </c>
      <c r="C480" s="15">
        <f t="shared" si="165"/>
        <v>2023</v>
      </c>
      <c r="D480" s="13" t="s">
        <v>11</v>
      </c>
      <c r="E480" s="15">
        <f t="shared" si="166"/>
        <v>14.399101127477905</v>
      </c>
      <c r="F480" s="13" t="str">
        <f t="shared" si="181"/>
        <v>OFC</v>
      </c>
      <c r="G480" s="13" t="str">
        <f>VLOOKUP(F480,DC_key!A:D,4,FALSE)</f>
        <v>OFC</v>
      </c>
      <c r="H480" s="13">
        <f>VLOOKUP(G480,DC_key!D:E,2,FALSE)</f>
        <v>1</v>
      </c>
      <c r="I480" s="13">
        <f t="shared" si="187"/>
        <v>24</v>
      </c>
      <c r="L480" s="16">
        <f t="shared" si="175"/>
        <v>44955</v>
      </c>
      <c r="M480" t="s">
        <v>1</v>
      </c>
      <c r="N480">
        <v>1</v>
      </c>
      <c r="O480" t="s">
        <v>17</v>
      </c>
      <c r="P480">
        <v>1</v>
      </c>
      <c r="Q480" t="str">
        <f t="shared" si="176"/>
        <v>T-1</v>
      </c>
      <c r="R480" s="12">
        <f t="shared" si="177"/>
        <v>14.399101127477905</v>
      </c>
      <c r="S480">
        <f t="shared" si="178"/>
        <v>24</v>
      </c>
      <c r="T480">
        <f t="shared" si="179"/>
        <v>1</v>
      </c>
      <c r="U480" t="str">
        <f t="shared" si="180"/>
        <v>OFC</v>
      </c>
      <c r="V480">
        <v>2018</v>
      </c>
    </row>
    <row r="481" spans="2:22" x14ac:dyDescent="0.3">
      <c r="B481" s="13" t="s">
        <v>61</v>
      </c>
      <c r="C481" s="15">
        <f t="shared" si="165"/>
        <v>2023</v>
      </c>
      <c r="D481" s="13" t="s">
        <v>42</v>
      </c>
      <c r="E481" s="15">
        <f t="shared" si="166"/>
        <v>14.47060933095522</v>
      </c>
      <c r="F481" s="13" t="str">
        <f t="shared" si="181"/>
        <v>OFC</v>
      </c>
      <c r="G481" s="13" t="str">
        <f>VLOOKUP(F481,DC_key!A:D,4,FALSE)</f>
        <v>OFC</v>
      </c>
      <c r="H481" s="13">
        <f>VLOOKUP(G481,DC_key!D:E,2,FALSE)</f>
        <v>1</v>
      </c>
      <c r="I481" s="13">
        <v>0</v>
      </c>
      <c r="L481" s="16">
        <f t="shared" si="175"/>
        <v>44955</v>
      </c>
      <c r="M481" t="s">
        <v>1</v>
      </c>
      <c r="N481">
        <v>1</v>
      </c>
      <c r="O481" t="s">
        <v>17</v>
      </c>
      <c r="P481">
        <v>1</v>
      </c>
      <c r="Q481" t="str">
        <f t="shared" si="176"/>
        <v>T</v>
      </c>
      <c r="R481" s="12">
        <f t="shared" si="177"/>
        <v>14.47060933095522</v>
      </c>
      <c r="S481">
        <f t="shared" si="178"/>
        <v>0</v>
      </c>
      <c r="T481">
        <f t="shared" si="179"/>
        <v>1</v>
      </c>
      <c r="U481" t="str">
        <f t="shared" si="180"/>
        <v>OFC</v>
      </c>
      <c r="V481">
        <v>2018</v>
      </c>
    </row>
    <row r="482" spans="2:22" x14ac:dyDescent="0.3">
      <c r="B482" s="13" t="s">
        <v>63</v>
      </c>
      <c r="C482" s="15">
        <f t="shared" si="165"/>
        <v>2023</v>
      </c>
      <c r="D482" s="13" t="s">
        <v>46</v>
      </c>
      <c r="E482" s="15">
        <f t="shared" si="166"/>
        <v>4.9466759487202641</v>
      </c>
      <c r="F482" s="13" t="str">
        <f t="shared" si="181"/>
        <v>WFC</v>
      </c>
      <c r="G482" s="13" t="str">
        <f>VLOOKUP(F482,DC_key!A:D,4,FALSE)</f>
        <v>WFC</v>
      </c>
      <c r="H482" s="13">
        <f>VLOOKUP(G482,DC_key!D:E,2,FALSE)</f>
        <v>3</v>
      </c>
      <c r="I482" s="13">
        <f t="shared" ref="I482:I505" si="188">24*11</f>
        <v>264</v>
      </c>
      <c r="L482" s="16">
        <f t="shared" si="175"/>
        <v>44955</v>
      </c>
      <c r="M482" t="s">
        <v>1</v>
      </c>
      <c r="N482">
        <v>1</v>
      </c>
      <c r="O482" t="s">
        <v>17</v>
      </c>
      <c r="P482">
        <v>1</v>
      </c>
      <c r="Q482" t="str">
        <f t="shared" si="176"/>
        <v>T-11</v>
      </c>
      <c r="R482" s="12">
        <f t="shared" si="177"/>
        <v>4.9466759487202641</v>
      </c>
      <c r="S482">
        <f t="shared" si="178"/>
        <v>264</v>
      </c>
      <c r="T482">
        <f t="shared" si="179"/>
        <v>3</v>
      </c>
      <c r="U482" t="str">
        <f t="shared" si="180"/>
        <v>WFC</v>
      </c>
      <c r="V482">
        <v>2018</v>
      </c>
    </row>
    <row r="483" spans="2:22" x14ac:dyDescent="0.3">
      <c r="B483" s="13" t="s">
        <v>63</v>
      </c>
      <c r="C483" s="15">
        <f t="shared" si="165"/>
        <v>2023</v>
      </c>
      <c r="D483" s="13" t="s">
        <v>45</v>
      </c>
      <c r="E483" s="15">
        <f t="shared" si="166"/>
        <v>5.319664705677539</v>
      </c>
      <c r="F483" s="13" t="str">
        <f t="shared" si="181"/>
        <v>WFC</v>
      </c>
      <c r="G483" s="13" t="str">
        <f>VLOOKUP(F483,DC_key!A:D,4,FALSE)</f>
        <v>WFC</v>
      </c>
      <c r="H483" s="13">
        <f>VLOOKUP(G483,DC_key!D:E,2,FALSE)</f>
        <v>3</v>
      </c>
      <c r="I483" s="13">
        <f t="shared" ref="I483:I505" si="189">24*10</f>
        <v>240</v>
      </c>
      <c r="L483" s="16">
        <f t="shared" si="175"/>
        <v>44955</v>
      </c>
      <c r="M483" t="s">
        <v>1</v>
      </c>
      <c r="N483">
        <v>1</v>
      </c>
      <c r="O483" t="s">
        <v>17</v>
      </c>
      <c r="P483">
        <v>1</v>
      </c>
      <c r="Q483" t="str">
        <f t="shared" si="176"/>
        <v>T-10</v>
      </c>
      <c r="R483" s="12">
        <f t="shared" si="177"/>
        <v>5.319664705677539</v>
      </c>
      <c r="S483">
        <f t="shared" si="178"/>
        <v>240</v>
      </c>
      <c r="T483">
        <f t="shared" si="179"/>
        <v>3</v>
      </c>
      <c r="U483" t="str">
        <f t="shared" si="180"/>
        <v>WFC</v>
      </c>
      <c r="V483">
        <v>2018</v>
      </c>
    </row>
    <row r="484" spans="2:22" x14ac:dyDescent="0.3">
      <c r="B484" s="13" t="s">
        <v>63</v>
      </c>
      <c r="C484" s="15">
        <f t="shared" si="165"/>
        <v>2023</v>
      </c>
      <c r="D484" s="13" t="s">
        <v>44</v>
      </c>
      <c r="E484" s="15">
        <f t="shared" si="166"/>
        <v>5.1409834856426579</v>
      </c>
      <c r="F484" s="13" t="str">
        <f t="shared" si="181"/>
        <v>WFC</v>
      </c>
      <c r="G484" s="13" t="str">
        <f>VLOOKUP(F484,DC_key!A:D,4,FALSE)</f>
        <v>WFC</v>
      </c>
      <c r="H484" s="13">
        <f>VLOOKUP(G484,DC_key!D:E,2,FALSE)</f>
        <v>3</v>
      </c>
      <c r="I484" s="13">
        <f t="shared" ref="I484:I505" si="190">24*RIGHT(D484,1)</f>
        <v>216</v>
      </c>
      <c r="L484" s="16">
        <f t="shared" si="175"/>
        <v>44955</v>
      </c>
      <c r="M484" t="s">
        <v>1</v>
      </c>
      <c r="N484">
        <v>1</v>
      </c>
      <c r="O484" t="s">
        <v>17</v>
      </c>
      <c r="P484">
        <v>1</v>
      </c>
      <c r="Q484" t="str">
        <f t="shared" si="176"/>
        <v>T-9</v>
      </c>
      <c r="R484" s="12">
        <f t="shared" si="177"/>
        <v>5.1409834856426579</v>
      </c>
      <c r="S484">
        <f t="shared" si="178"/>
        <v>216</v>
      </c>
      <c r="T484">
        <f t="shared" si="179"/>
        <v>3</v>
      </c>
      <c r="U484" t="str">
        <f t="shared" si="180"/>
        <v>WFC</v>
      </c>
      <c r="V484">
        <v>2018</v>
      </c>
    </row>
    <row r="485" spans="2:22" x14ac:dyDescent="0.3">
      <c r="B485" s="13" t="s">
        <v>63</v>
      </c>
      <c r="C485" s="15">
        <f t="shared" si="165"/>
        <v>2023</v>
      </c>
      <c r="D485" s="13" t="s">
        <v>43</v>
      </c>
      <c r="E485" s="15">
        <f t="shared" si="166"/>
        <v>5.2955215878013195</v>
      </c>
      <c r="F485" s="13" t="str">
        <f t="shared" si="181"/>
        <v>WFC</v>
      </c>
      <c r="G485" s="13" t="str">
        <f>VLOOKUP(F485,DC_key!A:D,4,FALSE)</f>
        <v>WFC</v>
      </c>
      <c r="H485" s="13">
        <f>VLOOKUP(G485,DC_key!D:E,2,FALSE)</f>
        <v>3</v>
      </c>
      <c r="I485" s="13">
        <f t="shared" si="190"/>
        <v>192</v>
      </c>
      <c r="L485" s="16">
        <f t="shared" si="175"/>
        <v>44955</v>
      </c>
      <c r="M485" t="s">
        <v>1</v>
      </c>
      <c r="N485">
        <v>1</v>
      </c>
      <c r="O485" t="s">
        <v>17</v>
      </c>
      <c r="P485">
        <v>1</v>
      </c>
      <c r="Q485" t="str">
        <f t="shared" si="176"/>
        <v>T-8</v>
      </c>
      <c r="R485" s="12">
        <f t="shared" si="177"/>
        <v>5.2955215878013195</v>
      </c>
      <c r="S485">
        <f t="shared" si="178"/>
        <v>192</v>
      </c>
      <c r="T485">
        <f t="shared" si="179"/>
        <v>3</v>
      </c>
      <c r="U485" t="str">
        <f t="shared" si="180"/>
        <v>WFC</v>
      </c>
      <c r="V485">
        <v>2018</v>
      </c>
    </row>
    <row r="486" spans="2:22" x14ac:dyDescent="0.3">
      <c r="B486" s="13" t="s">
        <v>63</v>
      </c>
      <c r="C486" s="15">
        <f t="shared" si="165"/>
        <v>2023</v>
      </c>
      <c r="D486" s="13" t="s">
        <v>5</v>
      </c>
      <c r="E486" s="15">
        <f t="shared" si="166"/>
        <v>5.6301271204160219</v>
      </c>
      <c r="F486" s="13" t="str">
        <f t="shared" si="181"/>
        <v>WFC</v>
      </c>
      <c r="G486" s="13" t="str">
        <f>VLOOKUP(F486,DC_key!A:D,4,FALSE)</f>
        <v>WFC</v>
      </c>
      <c r="H486" s="13">
        <f>VLOOKUP(G486,DC_key!D:E,2,FALSE)</f>
        <v>3</v>
      </c>
      <c r="I486" s="13">
        <f t="shared" si="190"/>
        <v>168</v>
      </c>
      <c r="L486" s="16">
        <f t="shared" si="175"/>
        <v>44955</v>
      </c>
      <c r="M486" t="s">
        <v>1</v>
      </c>
      <c r="N486">
        <v>1</v>
      </c>
      <c r="O486" t="s">
        <v>17</v>
      </c>
      <c r="P486">
        <v>1</v>
      </c>
      <c r="Q486" t="str">
        <f t="shared" si="176"/>
        <v>T-7</v>
      </c>
      <c r="R486" s="12">
        <f t="shared" si="177"/>
        <v>5.6301271204160219</v>
      </c>
      <c r="S486">
        <f t="shared" si="178"/>
        <v>168</v>
      </c>
      <c r="T486">
        <f t="shared" si="179"/>
        <v>3</v>
      </c>
      <c r="U486" t="str">
        <f t="shared" si="180"/>
        <v>WFC</v>
      </c>
      <c r="V486">
        <v>2018</v>
      </c>
    </row>
    <row r="487" spans="2:22" x14ac:dyDescent="0.3">
      <c r="B487" s="13" t="s">
        <v>63</v>
      </c>
      <c r="C487" s="15">
        <f t="shared" ref="C487:C505" si="191">C403+1</f>
        <v>2023</v>
      </c>
      <c r="D487" s="13" t="s">
        <v>6</v>
      </c>
      <c r="E487" s="15">
        <f t="shared" ref="E487:E505" si="192">E403*1.035</f>
        <v>7.0011620630909119</v>
      </c>
      <c r="F487" s="13" t="str">
        <f t="shared" si="181"/>
        <v>WFC</v>
      </c>
      <c r="G487" s="13" t="str">
        <f>VLOOKUP(F487,DC_key!A:D,4,FALSE)</f>
        <v>WFC</v>
      </c>
      <c r="H487" s="13">
        <f>VLOOKUP(G487,DC_key!D:E,2,FALSE)</f>
        <v>3</v>
      </c>
      <c r="I487" s="13">
        <f t="shared" si="190"/>
        <v>144</v>
      </c>
      <c r="L487" s="16">
        <f t="shared" si="175"/>
        <v>44955</v>
      </c>
      <c r="M487" t="s">
        <v>1</v>
      </c>
      <c r="N487">
        <v>1</v>
      </c>
      <c r="O487" t="s">
        <v>17</v>
      </c>
      <c r="P487">
        <v>1</v>
      </c>
      <c r="Q487" t="str">
        <f t="shared" si="176"/>
        <v>T-6</v>
      </c>
      <c r="R487" s="12">
        <f t="shared" si="177"/>
        <v>7.0011620630909119</v>
      </c>
      <c r="S487">
        <f t="shared" si="178"/>
        <v>144</v>
      </c>
      <c r="T487">
        <f t="shared" si="179"/>
        <v>3</v>
      </c>
      <c r="U487" t="str">
        <f t="shared" si="180"/>
        <v>WFC</v>
      </c>
      <c r="V487">
        <v>2018</v>
      </c>
    </row>
    <row r="488" spans="2:22" x14ac:dyDescent="0.3">
      <c r="B488" s="13" t="s">
        <v>63</v>
      </c>
      <c r="C488" s="15">
        <f t="shared" si="191"/>
        <v>2023</v>
      </c>
      <c r="D488" s="13" t="s">
        <v>7</v>
      </c>
      <c r="E488" s="15">
        <f t="shared" si="192"/>
        <v>7.8493202340589345</v>
      </c>
      <c r="F488" s="13" t="str">
        <f t="shared" si="181"/>
        <v>WFC</v>
      </c>
      <c r="G488" s="13" t="str">
        <f>VLOOKUP(F488,DC_key!A:D,4,FALSE)</f>
        <v>WFC</v>
      </c>
      <c r="H488" s="13">
        <f>VLOOKUP(G488,DC_key!D:E,2,FALSE)</f>
        <v>3</v>
      </c>
      <c r="I488" s="13">
        <f t="shared" si="190"/>
        <v>120</v>
      </c>
      <c r="L488" s="16">
        <f t="shared" si="175"/>
        <v>44955</v>
      </c>
      <c r="M488" t="s">
        <v>1</v>
      </c>
      <c r="N488">
        <v>1</v>
      </c>
      <c r="O488" t="s">
        <v>17</v>
      </c>
      <c r="P488">
        <v>1</v>
      </c>
      <c r="Q488" t="str">
        <f t="shared" si="176"/>
        <v>T-5</v>
      </c>
      <c r="R488" s="12">
        <f t="shared" si="177"/>
        <v>7.8493202340589345</v>
      </c>
      <c r="S488">
        <f t="shared" si="178"/>
        <v>120</v>
      </c>
      <c r="T488">
        <f t="shared" si="179"/>
        <v>3</v>
      </c>
      <c r="U488" t="str">
        <f t="shared" si="180"/>
        <v>WFC</v>
      </c>
      <c r="V488">
        <v>2018</v>
      </c>
    </row>
    <row r="489" spans="2:22" x14ac:dyDescent="0.3">
      <c r="B489" s="13" t="s">
        <v>63</v>
      </c>
      <c r="C489" s="15">
        <f t="shared" si="191"/>
        <v>2023</v>
      </c>
      <c r="D489" s="13" t="s">
        <v>8</v>
      </c>
      <c r="E489" s="15">
        <f t="shared" si="192"/>
        <v>8.3118483055227657</v>
      </c>
      <c r="F489" s="13" t="str">
        <f t="shared" si="181"/>
        <v>WFC</v>
      </c>
      <c r="G489" s="13" t="str">
        <f>VLOOKUP(F489,DC_key!A:D,4,FALSE)</f>
        <v>WFC</v>
      </c>
      <c r="H489" s="13">
        <f>VLOOKUP(G489,DC_key!D:E,2,FALSE)</f>
        <v>3</v>
      </c>
      <c r="I489" s="13">
        <f t="shared" si="190"/>
        <v>96</v>
      </c>
      <c r="L489" s="16">
        <f t="shared" si="175"/>
        <v>44955</v>
      </c>
      <c r="M489" t="s">
        <v>1</v>
      </c>
      <c r="N489">
        <v>1</v>
      </c>
      <c r="O489" t="s">
        <v>17</v>
      </c>
      <c r="P489">
        <v>1</v>
      </c>
      <c r="Q489" t="str">
        <f t="shared" si="176"/>
        <v>T-4</v>
      </c>
      <c r="R489" s="12">
        <f t="shared" si="177"/>
        <v>8.3118483055227657</v>
      </c>
      <c r="S489">
        <f t="shared" si="178"/>
        <v>96</v>
      </c>
      <c r="T489">
        <f t="shared" si="179"/>
        <v>3</v>
      </c>
      <c r="U489" t="str">
        <f t="shared" si="180"/>
        <v>WFC</v>
      </c>
      <c r="V489">
        <v>2018</v>
      </c>
    </row>
    <row r="490" spans="2:22" x14ac:dyDescent="0.3">
      <c r="B490" s="13" t="s">
        <v>63</v>
      </c>
      <c r="C490" s="15">
        <f t="shared" si="191"/>
        <v>2023</v>
      </c>
      <c r="D490" s="13" t="s">
        <v>9</v>
      </c>
      <c r="E490" s="15">
        <f t="shared" si="192"/>
        <v>9.975263109992909</v>
      </c>
      <c r="F490" s="13" t="str">
        <f t="shared" si="181"/>
        <v>WFC</v>
      </c>
      <c r="G490" s="13" t="str">
        <f>VLOOKUP(F490,DC_key!A:D,4,FALSE)</f>
        <v>WFC</v>
      </c>
      <c r="H490" s="13">
        <f>VLOOKUP(G490,DC_key!D:E,2,FALSE)</f>
        <v>3</v>
      </c>
      <c r="I490" s="13">
        <f t="shared" si="190"/>
        <v>72</v>
      </c>
      <c r="L490" s="16">
        <f t="shared" si="175"/>
        <v>44955</v>
      </c>
      <c r="M490" t="s">
        <v>1</v>
      </c>
      <c r="N490">
        <v>1</v>
      </c>
      <c r="O490" t="s">
        <v>17</v>
      </c>
      <c r="P490">
        <v>1</v>
      </c>
      <c r="Q490" t="str">
        <f t="shared" si="176"/>
        <v>T-3</v>
      </c>
      <c r="R490" s="12">
        <f t="shared" si="177"/>
        <v>9.975263109992909</v>
      </c>
      <c r="S490">
        <f t="shared" si="178"/>
        <v>72</v>
      </c>
      <c r="T490">
        <f t="shared" si="179"/>
        <v>3</v>
      </c>
      <c r="U490" t="str">
        <f t="shared" si="180"/>
        <v>WFC</v>
      </c>
      <c r="V490">
        <v>2018</v>
      </c>
    </row>
    <row r="491" spans="2:22" x14ac:dyDescent="0.3">
      <c r="B491" s="13" t="s">
        <v>63</v>
      </c>
      <c r="C491" s="15">
        <f t="shared" si="191"/>
        <v>2023</v>
      </c>
      <c r="D491" s="13" t="s">
        <v>10</v>
      </c>
      <c r="E491" s="15">
        <f t="shared" si="192"/>
        <v>10.953475537923099</v>
      </c>
      <c r="F491" s="13" t="str">
        <f t="shared" si="181"/>
        <v>WFC</v>
      </c>
      <c r="G491" s="13" t="str">
        <f>VLOOKUP(F491,DC_key!A:D,4,FALSE)</f>
        <v>WFC</v>
      </c>
      <c r="H491" s="13">
        <f>VLOOKUP(G491,DC_key!D:E,2,FALSE)</f>
        <v>3</v>
      </c>
      <c r="I491" s="13">
        <f t="shared" si="190"/>
        <v>48</v>
      </c>
      <c r="L491" s="16">
        <f t="shared" si="175"/>
        <v>44955</v>
      </c>
      <c r="M491" t="s">
        <v>1</v>
      </c>
      <c r="N491">
        <v>1</v>
      </c>
      <c r="O491" t="s">
        <v>17</v>
      </c>
      <c r="P491">
        <v>1</v>
      </c>
      <c r="Q491" t="str">
        <f t="shared" si="176"/>
        <v>T-2</v>
      </c>
      <c r="R491" s="12">
        <f t="shared" si="177"/>
        <v>10.953475537923099</v>
      </c>
      <c r="S491">
        <f t="shared" si="178"/>
        <v>48</v>
      </c>
      <c r="T491">
        <f t="shared" si="179"/>
        <v>3</v>
      </c>
      <c r="U491" t="str">
        <f t="shared" si="180"/>
        <v>WFC</v>
      </c>
      <c r="V491">
        <v>2018</v>
      </c>
    </row>
    <row r="492" spans="2:22" x14ac:dyDescent="0.3">
      <c r="B492" s="13" t="s">
        <v>63</v>
      </c>
      <c r="C492" s="15">
        <f t="shared" si="191"/>
        <v>2023</v>
      </c>
      <c r="D492" s="13" t="s">
        <v>11</v>
      </c>
      <c r="E492" s="15">
        <f t="shared" si="192"/>
        <v>14.059494231606147</v>
      </c>
      <c r="F492" s="13" t="str">
        <f t="shared" si="181"/>
        <v>WFC</v>
      </c>
      <c r="G492" s="13" t="str">
        <f>VLOOKUP(F492,DC_key!A:D,4,FALSE)</f>
        <v>WFC</v>
      </c>
      <c r="H492" s="13">
        <f>VLOOKUP(G492,DC_key!D:E,2,FALSE)</f>
        <v>3</v>
      </c>
      <c r="I492" s="13">
        <f t="shared" si="190"/>
        <v>24</v>
      </c>
      <c r="L492" s="16">
        <f t="shared" si="175"/>
        <v>44955</v>
      </c>
      <c r="M492" t="s">
        <v>1</v>
      </c>
      <c r="N492">
        <v>1</v>
      </c>
      <c r="O492" t="s">
        <v>17</v>
      </c>
      <c r="P492">
        <v>1</v>
      </c>
      <c r="Q492" t="str">
        <f t="shared" si="176"/>
        <v>T-1</v>
      </c>
      <c r="R492" s="12">
        <f t="shared" si="177"/>
        <v>14.059494231606147</v>
      </c>
      <c r="S492">
        <f t="shared" si="178"/>
        <v>24</v>
      </c>
      <c r="T492">
        <f t="shared" si="179"/>
        <v>3</v>
      </c>
      <c r="U492" t="str">
        <f t="shared" si="180"/>
        <v>WFC</v>
      </c>
      <c r="V492">
        <v>2018</v>
      </c>
    </row>
    <row r="493" spans="2:22" x14ac:dyDescent="0.3">
      <c r="B493" s="13" t="s">
        <v>63</v>
      </c>
      <c r="C493" s="15">
        <f t="shared" si="191"/>
        <v>2023</v>
      </c>
      <c r="D493" s="13" t="s">
        <v>42</v>
      </c>
      <c r="E493" s="15">
        <f t="shared" si="192"/>
        <v>14.059494231606147</v>
      </c>
      <c r="F493" s="13" t="str">
        <f t="shared" si="181"/>
        <v>WFC</v>
      </c>
      <c r="G493" s="13" t="str">
        <f>VLOOKUP(F493,DC_key!A:D,4,FALSE)</f>
        <v>WFC</v>
      </c>
      <c r="H493" s="13">
        <f>VLOOKUP(G493,DC_key!D:E,2,FALSE)</f>
        <v>3</v>
      </c>
      <c r="I493" s="13">
        <v>0</v>
      </c>
      <c r="L493" s="16">
        <f t="shared" si="175"/>
        <v>44955</v>
      </c>
      <c r="M493" t="s">
        <v>1</v>
      </c>
      <c r="N493">
        <v>1</v>
      </c>
      <c r="O493" t="s">
        <v>17</v>
      </c>
      <c r="P493">
        <v>1</v>
      </c>
      <c r="Q493" t="str">
        <f t="shared" si="176"/>
        <v>T</v>
      </c>
      <c r="R493" s="12">
        <f t="shared" si="177"/>
        <v>14.059494231606147</v>
      </c>
      <c r="S493">
        <f t="shared" si="178"/>
        <v>0</v>
      </c>
      <c r="T493">
        <f t="shared" si="179"/>
        <v>3</v>
      </c>
      <c r="U493" t="str">
        <f t="shared" si="180"/>
        <v>WFC</v>
      </c>
      <c r="V493">
        <v>2018</v>
      </c>
    </row>
    <row r="494" spans="2:22" x14ac:dyDescent="0.3">
      <c r="B494" s="13" t="s">
        <v>65</v>
      </c>
      <c r="C494" s="15">
        <f t="shared" si="191"/>
        <v>2023</v>
      </c>
      <c r="D494" s="13" t="s">
        <v>46</v>
      </c>
      <c r="E494" s="15">
        <f t="shared" si="192"/>
        <v>4.7106183006785978</v>
      </c>
      <c r="F494" s="13" t="s">
        <v>38</v>
      </c>
      <c r="G494" s="13" t="str">
        <f>VLOOKUP(F494,DC_key!A:D,4,FALSE)</f>
        <v>OCC</v>
      </c>
      <c r="H494" s="13">
        <f>VLOOKUP(G494,DC_key!D:E,2,FALSE)</f>
        <v>7</v>
      </c>
      <c r="I494" s="13">
        <f t="shared" ref="I494:I505" si="193">24*11</f>
        <v>264</v>
      </c>
      <c r="L494" s="16">
        <f t="shared" si="175"/>
        <v>44955</v>
      </c>
      <c r="M494" t="s">
        <v>1</v>
      </c>
      <c r="N494">
        <v>1</v>
      </c>
      <c r="O494" t="s">
        <v>17</v>
      </c>
      <c r="P494">
        <v>1</v>
      </c>
      <c r="Q494" t="str">
        <f t="shared" si="176"/>
        <v>T-11</v>
      </c>
      <c r="R494" s="12">
        <f t="shared" si="177"/>
        <v>4.7106183006785978</v>
      </c>
      <c r="S494">
        <f t="shared" si="178"/>
        <v>264</v>
      </c>
      <c r="T494">
        <f t="shared" si="179"/>
        <v>7</v>
      </c>
      <c r="U494" t="str">
        <f t="shared" si="180"/>
        <v>OCC</v>
      </c>
      <c r="V494">
        <v>2018</v>
      </c>
    </row>
    <row r="495" spans="2:22" x14ac:dyDescent="0.3">
      <c r="B495" s="13" t="s">
        <v>65</v>
      </c>
      <c r="C495" s="15">
        <f t="shared" si="191"/>
        <v>2023</v>
      </c>
      <c r="D495" s="13" t="s">
        <v>45</v>
      </c>
      <c r="E495" s="15">
        <f t="shared" si="192"/>
        <v>4.8724363633401246</v>
      </c>
      <c r="F495" s="13" t="s">
        <v>38</v>
      </c>
      <c r="G495" s="13" t="str">
        <f>VLOOKUP(F495,DC_key!A:D,4,FALSE)</f>
        <v>OCC</v>
      </c>
      <c r="H495" s="13">
        <f>VLOOKUP(G495,DC_key!D:E,2,FALSE)</f>
        <v>7</v>
      </c>
      <c r="I495" s="13">
        <f t="shared" ref="I495:I505" si="194">24*10</f>
        <v>240</v>
      </c>
      <c r="L495" s="16">
        <f t="shared" si="175"/>
        <v>44955</v>
      </c>
      <c r="M495" t="s">
        <v>1</v>
      </c>
      <c r="N495">
        <v>1</v>
      </c>
      <c r="O495" t="s">
        <v>17</v>
      </c>
      <c r="P495">
        <v>1</v>
      </c>
      <c r="Q495" t="str">
        <f t="shared" si="176"/>
        <v>T-10</v>
      </c>
      <c r="R495" s="12">
        <f t="shared" si="177"/>
        <v>4.8724363633401246</v>
      </c>
      <c r="S495">
        <f t="shared" si="178"/>
        <v>240</v>
      </c>
      <c r="T495">
        <f t="shared" si="179"/>
        <v>7</v>
      </c>
      <c r="U495" t="str">
        <f t="shared" si="180"/>
        <v>OCC</v>
      </c>
      <c r="V495">
        <v>2018</v>
      </c>
    </row>
    <row r="496" spans="2:22" x14ac:dyDescent="0.3">
      <c r="B496" s="13" t="s">
        <v>65</v>
      </c>
      <c r="C496" s="15">
        <f t="shared" si="191"/>
        <v>2023</v>
      </c>
      <c r="D496" s="13" t="s">
        <v>44</v>
      </c>
      <c r="E496" s="15">
        <f t="shared" si="192"/>
        <v>4.8552091263975301</v>
      </c>
      <c r="F496" s="13" t="s">
        <v>38</v>
      </c>
      <c r="G496" s="13" t="str">
        <f>VLOOKUP(F496,DC_key!A:D,4,FALSE)</f>
        <v>OCC</v>
      </c>
      <c r="H496" s="13">
        <f>VLOOKUP(G496,DC_key!D:E,2,FALSE)</f>
        <v>7</v>
      </c>
      <c r="I496" s="13">
        <f t="shared" ref="I496:I505" si="195">24*RIGHT(D496,1)</f>
        <v>216</v>
      </c>
      <c r="L496" s="16">
        <f t="shared" si="175"/>
        <v>44955</v>
      </c>
      <c r="M496" t="s">
        <v>1</v>
      </c>
      <c r="N496">
        <v>1</v>
      </c>
      <c r="O496" t="s">
        <v>17</v>
      </c>
      <c r="P496">
        <v>1</v>
      </c>
      <c r="Q496" t="str">
        <f t="shared" si="176"/>
        <v>T-9</v>
      </c>
      <c r="R496" s="12">
        <f t="shared" si="177"/>
        <v>4.8552091263975301</v>
      </c>
      <c r="S496">
        <f t="shared" si="178"/>
        <v>216</v>
      </c>
      <c r="T496">
        <f t="shared" si="179"/>
        <v>7</v>
      </c>
      <c r="U496" t="str">
        <f t="shared" si="180"/>
        <v>OCC</v>
      </c>
      <c r="V496">
        <v>2018</v>
      </c>
    </row>
    <row r="497" spans="2:22" x14ac:dyDescent="0.3">
      <c r="B497" s="13" t="s">
        <v>65</v>
      </c>
      <c r="C497" s="15">
        <f t="shared" si="191"/>
        <v>2023</v>
      </c>
      <c r="D497" s="13" t="s">
        <v>43</v>
      </c>
      <c r="E497" s="15">
        <f t="shared" si="192"/>
        <v>4.864953281061827</v>
      </c>
      <c r="F497" s="13" t="s">
        <v>38</v>
      </c>
      <c r="G497" s="13" t="str">
        <f>VLOOKUP(F497,DC_key!A:D,4,FALSE)</f>
        <v>OCC</v>
      </c>
      <c r="H497" s="13">
        <f>VLOOKUP(G497,DC_key!D:E,2,FALSE)</f>
        <v>7</v>
      </c>
      <c r="I497" s="13">
        <f t="shared" si="195"/>
        <v>192</v>
      </c>
      <c r="L497" s="16">
        <f t="shared" si="175"/>
        <v>44955</v>
      </c>
      <c r="M497" t="s">
        <v>1</v>
      </c>
      <c r="N497">
        <v>1</v>
      </c>
      <c r="O497" t="s">
        <v>17</v>
      </c>
      <c r="P497">
        <v>1</v>
      </c>
      <c r="Q497" t="str">
        <f t="shared" si="176"/>
        <v>T-8</v>
      </c>
      <c r="R497" s="12">
        <f t="shared" si="177"/>
        <v>4.864953281061827</v>
      </c>
      <c r="S497">
        <f t="shared" si="178"/>
        <v>192</v>
      </c>
      <c r="T497">
        <f t="shared" si="179"/>
        <v>7</v>
      </c>
      <c r="U497" t="str">
        <f t="shared" si="180"/>
        <v>OCC</v>
      </c>
      <c r="V497">
        <v>2018</v>
      </c>
    </row>
    <row r="498" spans="2:22" x14ac:dyDescent="0.3">
      <c r="B498" s="13" t="s">
        <v>65</v>
      </c>
      <c r="C498" s="15">
        <f t="shared" si="191"/>
        <v>2023</v>
      </c>
      <c r="D498" s="13" t="s">
        <v>5</v>
      </c>
      <c r="E498" s="15">
        <f t="shared" si="192"/>
        <v>5.0852007979642337</v>
      </c>
      <c r="F498" s="13" t="s">
        <v>38</v>
      </c>
      <c r="G498" s="13" t="str">
        <f>VLOOKUP(F498,DC_key!A:D,4,FALSE)</f>
        <v>OCC</v>
      </c>
      <c r="H498" s="13">
        <f>VLOOKUP(G498,DC_key!D:E,2,FALSE)</f>
        <v>7</v>
      </c>
      <c r="I498" s="13">
        <f t="shared" si="195"/>
        <v>168</v>
      </c>
      <c r="L498" s="16">
        <f t="shared" si="175"/>
        <v>44955</v>
      </c>
      <c r="M498" t="s">
        <v>1</v>
      </c>
      <c r="N498">
        <v>1</v>
      </c>
      <c r="O498" t="s">
        <v>17</v>
      </c>
      <c r="P498">
        <v>1</v>
      </c>
      <c r="Q498" t="str">
        <f t="shared" si="176"/>
        <v>T-7</v>
      </c>
      <c r="R498" s="12">
        <f t="shared" si="177"/>
        <v>5.0852007979642337</v>
      </c>
      <c r="S498">
        <f t="shared" si="178"/>
        <v>168</v>
      </c>
      <c r="T498">
        <f t="shared" si="179"/>
        <v>7</v>
      </c>
      <c r="U498" t="str">
        <f t="shared" si="180"/>
        <v>OCC</v>
      </c>
      <c r="V498">
        <v>2018</v>
      </c>
    </row>
    <row r="499" spans="2:22" x14ac:dyDescent="0.3">
      <c r="B499" s="13" t="s">
        <v>65</v>
      </c>
      <c r="C499" s="15">
        <f t="shared" si="191"/>
        <v>2023</v>
      </c>
      <c r="D499" s="13" t="s">
        <v>6</v>
      </c>
      <c r="E499" s="15">
        <f t="shared" si="192"/>
        <v>5.8567278754983736</v>
      </c>
      <c r="F499" s="13" t="s">
        <v>38</v>
      </c>
      <c r="G499" s="13" t="str">
        <f>VLOOKUP(F499,DC_key!A:D,4,FALSE)</f>
        <v>OCC</v>
      </c>
      <c r="H499" s="13">
        <f>VLOOKUP(G499,DC_key!D:E,2,FALSE)</f>
        <v>7</v>
      </c>
      <c r="I499" s="13">
        <f t="shared" si="195"/>
        <v>144</v>
      </c>
      <c r="L499" s="16">
        <f t="shared" si="175"/>
        <v>44955</v>
      </c>
      <c r="M499" t="s">
        <v>1</v>
      </c>
      <c r="N499">
        <v>1</v>
      </c>
      <c r="O499" t="s">
        <v>17</v>
      </c>
      <c r="P499">
        <v>1</v>
      </c>
      <c r="Q499" t="str">
        <f t="shared" si="176"/>
        <v>T-6</v>
      </c>
      <c r="R499" s="12">
        <f t="shared" si="177"/>
        <v>5.8567278754983736</v>
      </c>
      <c r="S499">
        <f t="shared" si="178"/>
        <v>144</v>
      </c>
      <c r="T499">
        <f t="shared" si="179"/>
        <v>7</v>
      </c>
      <c r="U499" t="str">
        <f t="shared" si="180"/>
        <v>OCC</v>
      </c>
      <c r="V499">
        <v>2018</v>
      </c>
    </row>
    <row r="500" spans="2:22" x14ac:dyDescent="0.3">
      <c r="B500" s="13" t="s">
        <v>65</v>
      </c>
      <c r="C500" s="15">
        <f t="shared" si="191"/>
        <v>2023</v>
      </c>
      <c r="D500" s="13" t="s">
        <v>7</v>
      </c>
      <c r="E500" s="15">
        <f t="shared" si="192"/>
        <v>6.6306848470551074</v>
      </c>
      <c r="F500" s="13" t="s">
        <v>38</v>
      </c>
      <c r="G500" s="13" t="str">
        <f>VLOOKUP(F500,DC_key!A:D,4,FALSE)</f>
        <v>OCC</v>
      </c>
      <c r="H500" s="13">
        <f>VLOOKUP(G500,DC_key!D:E,2,FALSE)</f>
        <v>7</v>
      </c>
      <c r="I500" s="13">
        <f t="shared" si="195"/>
        <v>120</v>
      </c>
      <c r="L500" s="16">
        <f t="shared" si="175"/>
        <v>44955</v>
      </c>
      <c r="M500" t="s">
        <v>1</v>
      </c>
      <c r="N500">
        <v>1</v>
      </c>
      <c r="O500" t="s">
        <v>17</v>
      </c>
      <c r="P500">
        <v>1</v>
      </c>
      <c r="Q500" t="str">
        <f t="shared" si="176"/>
        <v>T-5</v>
      </c>
      <c r="R500" s="12">
        <f t="shared" si="177"/>
        <v>6.6306848470551074</v>
      </c>
      <c r="S500">
        <f t="shared" si="178"/>
        <v>120</v>
      </c>
      <c r="T500">
        <f t="shared" si="179"/>
        <v>7</v>
      </c>
      <c r="U500" t="str">
        <f t="shared" si="180"/>
        <v>OCC</v>
      </c>
      <c r="V500">
        <v>2018</v>
      </c>
    </row>
    <row r="501" spans="2:22" x14ac:dyDescent="0.3">
      <c r="B501" s="13" t="s">
        <v>65</v>
      </c>
      <c r="C501" s="15">
        <f t="shared" si="191"/>
        <v>2023</v>
      </c>
      <c r="D501" s="13" t="s">
        <v>8</v>
      </c>
      <c r="E501" s="15">
        <f t="shared" si="192"/>
        <v>7.2377610014547988</v>
      </c>
      <c r="F501" s="13" t="s">
        <v>38</v>
      </c>
      <c r="G501" s="13" t="str">
        <f>VLOOKUP(F501,DC_key!A:D,4,FALSE)</f>
        <v>OCC</v>
      </c>
      <c r="H501" s="13">
        <f>VLOOKUP(G501,DC_key!D:E,2,FALSE)</f>
        <v>7</v>
      </c>
      <c r="I501" s="13">
        <f t="shared" si="195"/>
        <v>96</v>
      </c>
      <c r="L501" s="16">
        <f t="shared" si="175"/>
        <v>44955</v>
      </c>
      <c r="M501" t="s">
        <v>1</v>
      </c>
      <c r="N501">
        <v>1</v>
      </c>
      <c r="O501" t="s">
        <v>17</v>
      </c>
      <c r="P501">
        <v>1</v>
      </c>
      <c r="Q501" t="str">
        <f t="shared" si="176"/>
        <v>T-4</v>
      </c>
      <c r="R501" s="12">
        <f t="shared" si="177"/>
        <v>7.2377610014547988</v>
      </c>
      <c r="S501">
        <f t="shared" si="178"/>
        <v>96</v>
      </c>
      <c r="T501">
        <f t="shared" si="179"/>
        <v>7</v>
      </c>
      <c r="U501" t="str">
        <f t="shared" si="180"/>
        <v>OCC</v>
      </c>
      <c r="V501">
        <v>2018</v>
      </c>
    </row>
    <row r="502" spans="2:22" x14ac:dyDescent="0.3">
      <c r="B502" s="13" t="s">
        <v>65</v>
      </c>
      <c r="C502" s="15">
        <f t="shared" si="191"/>
        <v>2023</v>
      </c>
      <c r="D502" s="13" t="s">
        <v>9</v>
      </c>
      <c r="E502" s="15">
        <f t="shared" si="192"/>
        <v>8.3646978988063125</v>
      </c>
      <c r="F502" s="13" t="s">
        <v>38</v>
      </c>
      <c r="G502" s="13" t="str">
        <f>VLOOKUP(F502,DC_key!A:D,4,FALSE)</f>
        <v>OCC</v>
      </c>
      <c r="H502" s="13">
        <f>VLOOKUP(G502,DC_key!D:E,2,FALSE)</f>
        <v>7</v>
      </c>
      <c r="I502" s="13">
        <f t="shared" si="195"/>
        <v>72</v>
      </c>
      <c r="L502" s="16">
        <f t="shared" si="175"/>
        <v>44955</v>
      </c>
      <c r="M502" t="s">
        <v>1</v>
      </c>
      <c r="N502">
        <v>1</v>
      </c>
      <c r="O502" t="s">
        <v>17</v>
      </c>
      <c r="P502">
        <v>1</v>
      </c>
      <c r="Q502" t="str">
        <f t="shared" si="176"/>
        <v>T-3</v>
      </c>
      <c r="R502" s="12">
        <f t="shared" si="177"/>
        <v>8.3646978988063125</v>
      </c>
      <c r="S502">
        <f t="shared" si="178"/>
        <v>72</v>
      </c>
      <c r="T502">
        <f t="shared" si="179"/>
        <v>7</v>
      </c>
      <c r="U502" t="str">
        <f t="shared" si="180"/>
        <v>OCC</v>
      </c>
      <c r="V502">
        <v>2018</v>
      </c>
    </row>
    <row r="503" spans="2:22" x14ac:dyDescent="0.3">
      <c r="B503" s="13" t="s">
        <v>65</v>
      </c>
      <c r="C503" s="15">
        <f t="shared" si="191"/>
        <v>2023</v>
      </c>
      <c r="D503" s="13" t="s">
        <v>10</v>
      </c>
      <c r="E503" s="15">
        <f t="shared" si="192"/>
        <v>10.659140077309477</v>
      </c>
      <c r="F503" s="13" t="s">
        <v>38</v>
      </c>
      <c r="G503" s="13" t="str">
        <f>VLOOKUP(F503,DC_key!A:D,4,FALSE)</f>
        <v>OCC</v>
      </c>
      <c r="H503" s="13">
        <f>VLOOKUP(G503,DC_key!D:E,2,FALSE)</f>
        <v>7</v>
      </c>
      <c r="I503" s="13">
        <f t="shared" si="195"/>
        <v>48</v>
      </c>
      <c r="L503" s="16">
        <f t="shared" si="175"/>
        <v>44955</v>
      </c>
      <c r="M503" t="s">
        <v>1</v>
      </c>
      <c r="N503">
        <v>1</v>
      </c>
      <c r="O503" t="s">
        <v>17</v>
      </c>
      <c r="P503">
        <v>1</v>
      </c>
      <c r="Q503" t="str">
        <f t="shared" si="176"/>
        <v>T-2</v>
      </c>
      <c r="R503" s="12">
        <f t="shared" si="177"/>
        <v>10.659140077309477</v>
      </c>
      <c r="S503">
        <f t="shared" si="178"/>
        <v>48</v>
      </c>
      <c r="T503">
        <f t="shared" si="179"/>
        <v>7</v>
      </c>
      <c r="U503" t="str">
        <f t="shared" si="180"/>
        <v>OCC</v>
      </c>
      <c r="V503">
        <v>2018</v>
      </c>
    </row>
    <row r="504" spans="2:22" x14ac:dyDescent="0.3">
      <c r="B504" s="13" t="s">
        <v>65</v>
      </c>
      <c r="C504" s="15">
        <f t="shared" si="191"/>
        <v>2023</v>
      </c>
      <c r="D504" s="13" t="s">
        <v>11</v>
      </c>
      <c r="E504" s="15">
        <f t="shared" si="192"/>
        <v>13.618020357269893</v>
      </c>
      <c r="F504" s="13" t="s">
        <v>38</v>
      </c>
      <c r="G504" s="13" t="str">
        <f>VLOOKUP(F504,DC_key!A:D,4,FALSE)</f>
        <v>OCC</v>
      </c>
      <c r="H504" s="13">
        <f>VLOOKUP(G504,DC_key!D:E,2,FALSE)</f>
        <v>7</v>
      </c>
      <c r="I504" s="13">
        <f t="shared" si="195"/>
        <v>24</v>
      </c>
      <c r="L504" s="16">
        <f t="shared" si="175"/>
        <v>44955</v>
      </c>
      <c r="M504" t="s">
        <v>1</v>
      </c>
      <c r="N504">
        <v>1</v>
      </c>
      <c r="O504" t="s">
        <v>17</v>
      </c>
      <c r="P504">
        <v>1</v>
      </c>
      <c r="Q504" t="str">
        <f t="shared" si="176"/>
        <v>T-1</v>
      </c>
      <c r="R504" s="12">
        <f t="shared" si="177"/>
        <v>13.618020357269893</v>
      </c>
      <c r="S504">
        <f t="shared" si="178"/>
        <v>24</v>
      </c>
      <c r="T504">
        <f t="shared" si="179"/>
        <v>7</v>
      </c>
      <c r="U504" t="str">
        <f t="shared" si="180"/>
        <v>OCC</v>
      </c>
      <c r="V504">
        <v>2018</v>
      </c>
    </row>
    <row r="505" spans="2:22" x14ac:dyDescent="0.3">
      <c r="B505" s="13" t="s">
        <v>65</v>
      </c>
      <c r="C505" s="15">
        <f t="shared" si="191"/>
        <v>2023</v>
      </c>
      <c r="D505" s="13" t="s">
        <v>42</v>
      </c>
      <c r="E505" s="15">
        <f t="shared" si="192"/>
        <v>13.91184177890109</v>
      </c>
      <c r="F505" s="13" t="s">
        <v>38</v>
      </c>
      <c r="G505" s="13" t="str">
        <f>VLOOKUP(F505,DC_key!A:D,4,FALSE)</f>
        <v>OCC</v>
      </c>
      <c r="H505" s="13">
        <f>VLOOKUP(G505,DC_key!D:E,2,FALSE)</f>
        <v>7</v>
      </c>
      <c r="I505" s="13">
        <v>0</v>
      </c>
      <c r="L505" s="16">
        <f t="shared" si="175"/>
        <v>44955</v>
      </c>
      <c r="M505" t="s">
        <v>1</v>
      </c>
      <c r="N505">
        <v>1</v>
      </c>
      <c r="O505" t="s">
        <v>17</v>
      </c>
      <c r="P505">
        <v>1</v>
      </c>
      <c r="Q505" t="str">
        <f t="shared" si="176"/>
        <v>T</v>
      </c>
      <c r="R505" s="12">
        <f t="shared" si="177"/>
        <v>13.91184177890109</v>
      </c>
      <c r="S505">
        <f t="shared" si="178"/>
        <v>0</v>
      </c>
      <c r="T505">
        <f t="shared" si="179"/>
        <v>7</v>
      </c>
      <c r="U505" t="str">
        <f t="shared" si="180"/>
        <v>OCC</v>
      </c>
      <c r="V505">
        <v>2018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6"/>
  <sheetViews>
    <sheetView workbookViewId="0">
      <selection activeCell="B24" sqref="B24"/>
    </sheetView>
  </sheetViews>
  <sheetFormatPr defaultRowHeight="14.4" x14ac:dyDescent="0.3"/>
  <sheetData>
    <row r="2" spans="1:1" x14ac:dyDescent="0.3">
      <c r="A2" t="s">
        <v>77</v>
      </c>
    </row>
    <row r="3" spans="1:1" x14ac:dyDescent="0.3">
      <c r="A3" t="s">
        <v>75</v>
      </c>
    </row>
    <row r="4" spans="1:1" x14ac:dyDescent="0.3">
      <c r="A4" t="s">
        <v>76</v>
      </c>
    </row>
    <row r="5" spans="1:1" x14ac:dyDescent="0.3">
      <c r="A5" t="s">
        <v>78</v>
      </c>
    </row>
    <row r="6" spans="1:1" x14ac:dyDescent="0.3">
      <c r="A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254"/>
  <sheetViews>
    <sheetView topLeftCell="N230" workbookViewId="0">
      <selection activeCell="W2" sqref="W2:AD254"/>
    </sheetView>
  </sheetViews>
  <sheetFormatPr defaultRowHeight="14.4" x14ac:dyDescent="0.3"/>
  <cols>
    <col min="11" max="11" width="10.109375" bestFit="1" customWidth="1"/>
    <col min="12" max="12" width="11.5546875" style="3" bestFit="1" customWidth="1"/>
    <col min="13" max="13" width="12" bestFit="1" customWidth="1"/>
    <col min="14" max="14" width="20.5546875" bestFit="1" customWidth="1"/>
    <col min="15" max="15" width="12" customWidth="1"/>
    <col min="16" max="16" width="10" bestFit="1" customWidth="1"/>
    <col min="17" max="17" width="17.88671875" bestFit="1" customWidth="1"/>
    <col min="18" max="18" width="13.44140625" bestFit="1" customWidth="1"/>
    <col min="19" max="19" width="4.33203125" bestFit="1" customWidth="1"/>
    <col min="20" max="20" width="6.88671875" bestFit="1" customWidth="1"/>
    <col min="21" max="21" width="4.5546875" style="30" bestFit="1" customWidth="1"/>
    <col min="23" max="23" width="11.5546875" bestFit="1" customWidth="1"/>
    <col min="24" max="24" width="12" bestFit="1" customWidth="1"/>
    <col min="28" max="28" width="15.6640625" bestFit="1" customWidth="1"/>
  </cols>
  <sheetData>
    <row r="1" spans="1:31" x14ac:dyDescent="0.3">
      <c r="A1" s="28" t="s">
        <v>95</v>
      </c>
      <c r="B1" s="28"/>
      <c r="C1" s="28"/>
      <c r="D1" s="28"/>
      <c r="E1" s="28"/>
      <c r="F1" s="28"/>
      <c r="G1" s="28"/>
      <c r="H1" s="28"/>
      <c r="K1" s="28" t="s">
        <v>96</v>
      </c>
      <c r="L1" s="28"/>
      <c r="M1" s="28"/>
      <c r="N1" s="28"/>
      <c r="O1" s="28"/>
      <c r="P1" s="28"/>
      <c r="Q1" s="28"/>
      <c r="R1" s="28"/>
      <c r="S1" s="28"/>
      <c r="T1" s="28"/>
      <c r="U1" s="28"/>
      <c r="W1" s="28" t="s">
        <v>97</v>
      </c>
      <c r="X1" s="28"/>
      <c r="Y1" s="28"/>
      <c r="Z1" s="28"/>
      <c r="AA1" s="28"/>
      <c r="AB1" s="28"/>
      <c r="AC1" s="28"/>
      <c r="AD1" s="28"/>
      <c r="AE1" s="28"/>
    </row>
    <row r="2" spans="1:31" x14ac:dyDescent="0.3">
      <c r="A2" s="18"/>
      <c r="B2" s="19" t="s">
        <v>80</v>
      </c>
      <c r="C2" s="18"/>
      <c r="D2" s="18"/>
      <c r="E2" s="18"/>
      <c r="F2" s="18"/>
      <c r="G2" s="18"/>
      <c r="K2" t="s">
        <v>23</v>
      </c>
      <c r="L2" s="17" t="s">
        <v>18</v>
      </c>
      <c r="M2" s="1" t="s">
        <v>73</v>
      </c>
      <c r="N2" s="1" t="s">
        <v>100</v>
      </c>
      <c r="O2" s="1" t="s">
        <v>72</v>
      </c>
      <c r="P2" s="1" t="s">
        <v>24</v>
      </c>
      <c r="Q2" s="1" t="s">
        <v>98</v>
      </c>
      <c r="R2" s="1" t="s">
        <v>99</v>
      </c>
      <c r="S2" s="1" t="s">
        <v>4</v>
      </c>
      <c r="T2" s="1" t="s">
        <v>20</v>
      </c>
      <c r="U2" s="29" t="s">
        <v>13</v>
      </c>
      <c r="W2" s="1" t="s">
        <v>18</v>
      </c>
      <c r="X2" s="1" t="s">
        <v>73</v>
      </c>
      <c r="Y2" s="1" t="s">
        <v>72</v>
      </c>
      <c r="Z2" s="2" t="s">
        <v>22</v>
      </c>
      <c r="AA2" s="2" t="s">
        <v>24</v>
      </c>
      <c r="AB2" s="1" t="s">
        <v>4</v>
      </c>
      <c r="AC2" s="1" t="s">
        <v>20</v>
      </c>
      <c r="AD2" s="1" t="s">
        <v>13</v>
      </c>
    </row>
    <row r="3" spans="1:31" ht="15" thickBot="1" x14ac:dyDescent="0.35">
      <c r="A3" s="18"/>
      <c r="B3" s="20" t="s">
        <v>31</v>
      </c>
      <c r="C3" s="20" t="s">
        <v>34</v>
      </c>
      <c r="D3" s="20" t="s">
        <v>35</v>
      </c>
      <c r="E3" s="20" t="s">
        <v>30</v>
      </c>
      <c r="F3" s="20" t="s">
        <v>33</v>
      </c>
      <c r="G3" s="20" t="s">
        <v>37</v>
      </c>
      <c r="H3" s="21" t="s">
        <v>81</v>
      </c>
      <c r="K3">
        <v>2018</v>
      </c>
      <c r="L3" s="3">
        <f>VLOOKUP(K3,CPP_template_formulas!Z:AA,2,FALSE)</f>
        <v>43135</v>
      </c>
      <c r="M3" s="18" t="s">
        <v>82</v>
      </c>
      <c r="N3" s="18" t="str">
        <f>VLOOKUP(M3,Brand_key!A:C,2,FALSE)</f>
        <v>Old Navy</v>
      </c>
      <c r="O3" s="18">
        <f>VLOOKUP(M3,Brand_key!A:C,3,FALSE)</f>
        <v>5</v>
      </c>
      <c r="P3" t="s">
        <v>31</v>
      </c>
      <c r="Q3" t="str">
        <f>VLOOKUP(P3,DC_key!A:D,4,FALSE)</f>
        <v>TFC</v>
      </c>
      <c r="R3">
        <f>VLOOKUP(Q3,DC_key!D:E,2,FALSE)</f>
        <v>2</v>
      </c>
      <c r="S3" t="s">
        <v>4</v>
      </c>
      <c r="T3">
        <v>2</v>
      </c>
      <c r="U3" s="30">
        <f>INDEX($A$3:$H$26,MATCH($M3,$A$3:$A$26,0),MATCH($P3,$A$3:$H$3,0))</f>
        <v>4.3906666666666672</v>
      </c>
      <c r="W3" s="3">
        <f>L3</f>
        <v>43135</v>
      </c>
      <c r="X3" t="str">
        <f>N3</f>
        <v>Old Navy</v>
      </c>
      <c r="Y3">
        <f>O3</f>
        <v>5</v>
      </c>
      <c r="Z3">
        <f>R3</f>
        <v>2</v>
      </c>
      <c r="AA3" t="str">
        <f>Q3</f>
        <v>TFC</v>
      </c>
      <c r="AB3" t="str">
        <f>S3</f>
        <v>Geo</v>
      </c>
      <c r="AC3">
        <f>T3</f>
        <v>2</v>
      </c>
      <c r="AD3" s="30">
        <f>U3</f>
        <v>4.3906666666666672</v>
      </c>
    </row>
    <row r="4" spans="1:31" x14ac:dyDescent="0.3">
      <c r="A4" s="18" t="s">
        <v>82</v>
      </c>
      <c r="B4" s="22">
        <v>4.3906666666666672</v>
      </c>
      <c r="C4" s="22">
        <v>4.3906666666666672</v>
      </c>
      <c r="D4" s="22">
        <v>4.3906666666666672</v>
      </c>
      <c r="E4" s="22">
        <v>4.3906666666666672</v>
      </c>
      <c r="F4" s="22">
        <v>4.3906666666666672</v>
      </c>
      <c r="G4" s="23">
        <v>4.3906666666666672</v>
      </c>
      <c r="H4" s="24">
        <v>4.3906666666666672</v>
      </c>
      <c r="K4">
        <v>2018</v>
      </c>
      <c r="L4" s="3">
        <f>VLOOKUP(K4,CPP_template_formulas!Z:AA,2,FALSE)</f>
        <v>43135</v>
      </c>
      <c r="M4" s="18" t="s">
        <v>82</v>
      </c>
      <c r="N4" s="18" t="str">
        <f>VLOOKUP(M4,Brand_key!A:C,2,FALSE)</f>
        <v>Old Navy</v>
      </c>
      <c r="O4" s="18">
        <f>VLOOKUP(M4,Brand_key!A:C,3,FALSE)</f>
        <v>5</v>
      </c>
      <c r="P4" t="s">
        <v>34</v>
      </c>
      <c r="Q4" t="str">
        <f>VLOOKUP(P4,DC_key!A:D,4,FALSE)</f>
        <v>EAO</v>
      </c>
      <c r="R4">
        <f>VLOOKUP(Q4,DC_key!D:E,2,FALSE)</f>
        <v>4</v>
      </c>
      <c r="S4" t="s">
        <v>4</v>
      </c>
      <c r="T4">
        <v>2</v>
      </c>
      <c r="U4" s="30">
        <f>INDEX($A$3:$H$26,MATCH($M4,$A$3:$A$26,0),MATCH($P4,$A$3:$H$3,0))</f>
        <v>4.3906666666666672</v>
      </c>
      <c r="W4" s="3">
        <f t="shared" ref="W4:W67" si="0">L4</f>
        <v>43135</v>
      </c>
      <c r="X4" t="str">
        <f t="shared" ref="X4:X67" si="1">N4</f>
        <v>Old Navy</v>
      </c>
      <c r="Y4">
        <f t="shared" ref="Y4:Y67" si="2">O4</f>
        <v>5</v>
      </c>
      <c r="Z4">
        <f t="shared" ref="Z4:Z67" si="3">R4</f>
        <v>4</v>
      </c>
      <c r="AA4" t="str">
        <f t="shared" ref="AA4:AA67" si="4">Q4</f>
        <v>EAO</v>
      </c>
      <c r="AB4" t="str">
        <f t="shared" ref="AB4:AB67" si="5">S4</f>
        <v>Geo</v>
      </c>
      <c r="AC4">
        <f t="shared" ref="AC4:AC67" si="6">T4</f>
        <v>2</v>
      </c>
      <c r="AD4" s="30">
        <f t="shared" ref="AD4:AD67" si="7">U4</f>
        <v>4.3906666666666672</v>
      </c>
    </row>
    <row r="5" spans="1:31" x14ac:dyDescent="0.3">
      <c r="A5" s="18" t="s">
        <v>83</v>
      </c>
      <c r="B5" s="25">
        <v>4.410857142857143</v>
      </c>
      <c r="C5" s="25">
        <v>4.410857142857143</v>
      </c>
      <c r="D5" s="25">
        <v>4.410857142857143</v>
      </c>
      <c r="E5" s="25">
        <v>4.410857142857143</v>
      </c>
      <c r="F5" s="25">
        <v>4.410857142857143</v>
      </c>
      <c r="G5" s="24">
        <v>4.410857142857143</v>
      </c>
      <c r="H5" s="24">
        <v>4.410857142857143</v>
      </c>
      <c r="K5">
        <v>2018</v>
      </c>
      <c r="L5" s="3">
        <f>VLOOKUP(K5,CPP_template_formulas!Z:AA,2,FALSE)</f>
        <v>43135</v>
      </c>
      <c r="M5" s="18" t="s">
        <v>82</v>
      </c>
      <c r="N5" s="18" t="str">
        <f>VLOOKUP(M5,Brand_key!A:C,2,FALSE)</f>
        <v>Old Navy</v>
      </c>
      <c r="O5" s="18">
        <f>VLOOKUP(M5,Brand_key!A:C,3,FALSE)</f>
        <v>5</v>
      </c>
      <c r="P5" t="s">
        <v>35</v>
      </c>
      <c r="Q5" t="str">
        <f>VLOOKUP(P5,DC_key!A:D,4,FALSE)</f>
        <v>ODC</v>
      </c>
      <c r="R5">
        <f>VLOOKUP(Q5,DC_key!D:E,2,FALSE)</f>
        <v>5</v>
      </c>
      <c r="S5" t="s">
        <v>4</v>
      </c>
      <c r="T5">
        <v>2</v>
      </c>
      <c r="U5" s="30">
        <f>INDEX($A$3:$H$26,MATCH($M5,$A$3:$A$26,0),MATCH($P5,$A$3:$H$3,0))</f>
        <v>4.3906666666666672</v>
      </c>
      <c r="W5" s="3">
        <f t="shared" si="0"/>
        <v>43135</v>
      </c>
      <c r="X5" t="str">
        <f t="shared" si="1"/>
        <v>Old Navy</v>
      </c>
      <c r="Y5">
        <f t="shared" si="2"/>
        <v>5</v>
      </c>
      <c r="Z5">
        <f t="shared" si="3"/>
        <v>5</v>
      </c>
      <c r="AA5" t="str">
        <f t="shared" si="4"/>
        <v>ODC</v>
      </c>
      <c r="AB5" t="str">
        <f t="shared" si="5"/>
        <v>Geo</v>
      </c>
      <c r="AC5">
        <f t="shared" si="6"/>
        <v>2</v>
      </c>
      <c r="AD5" s="30">
        <f t="shared" si="7"/>
        <v>4.3906666666666672</v>
      </c>
    </row>
    <row r="6" spans="1:31" x14ac:dyDescent="0.3">
      <c r="A6" s="18" t="s">
        <v>84</v>
      </c>
      <c r="B6" s="25">
        <v>6.2633333333333354</v>
      </c>
      <c r="C6" s="25">
        <v>6.2633333333333354</v>
      </c>
      <c r="D6" s="25">
        <v>6.2633333333333354</v>
      </c>
      <c r="E6" s="25">
        <v>6.2633333333333354</v>
      </c>
      <c r="F6" s="25">
        <v>6.2633333333333354</v>
      </c>
      <c r="G6" s="24">
        <v>6.2633333333333354</v>
      </c>
      <c r="H6" s="24">
        <v>6.2633333333333354</v>
      </c>
      <c r="K6">
        <v>2018</v>
      </c>
      <c r="L6" s="3">
        <f>VLOOKUP(K6,CPP_template_formulas!Z:AA,2,FALSE)</f>
        <v>43135</v>
      </c>
      <c r="M6" s="18" t="s">
        <v>82</v>
      </c>
      <c r="N6" s="18" t="str">
        <f>VLOOKUP(M6,Brand_key!A:C,2,FALSE)</f>
        <v>Old Navy</v>
      </c>
      <c r="O6" s="18">
        <f>VLOOKUP(M6,Brand_key!A:C,3,FALSE)</f>
        <v>5</v>
      </c>
      <c r="P6" t="s">
        <v>30</v>
      </c>
      <c r="Q6" t="str">
        <f>VLOOKUP(P6,DC_key!A:D,4,FALSE)</f>
        <v>OFC</v>
      </c>
      <c r="R6">
        <f>VLOOKUP(Q6,DC_key!D:E,2,FALSE)</f>
        <v>1</v>
      </c>
      <c r="S6" t="s">
        <v>4</v>
      </c>
      <c r="T6">
        <v>2</v>
      </c>
      <c r="U6" s="30">
        <f>INDEX($A$3:$H$26,MATCH($M6,$A$3:$A$26,0),MATCH($P6,$A$3:$H$3,0))</f>
        <v>4.3906666666666672</v>
      </c>
      <c r="W6" s="3">
        <f t="shared" si="0"/>
        <v>43135</v>
      </c>
      <c r="X6" t="str">
        <f t="shared" si="1"/>
        <v>Old Navy</v>
      </c>
      <c r="Y6">
        <f t="shared" si="2"/>
        <v>5</v>
      </c>
      <c r="Z6">
        <f t="shared" si="3"/>
        <v>1</v>
      </c>
      <c r="AA6" t="str">
        <f t="shared" si="4"/>
        <v>OFC</v>
      </c>
      <c r="AB6" t="str">
        <f t="shared" si="5"/>
        <v>Geo</v>
      </c>
      <c r="AC6">
        <f t="shared" si="6"/>
        <v>2</v>
      </c>
      <c r="AD6" s="30">
        <f t="shared" si="7"/>
        <v>4.3906666666666672</v>
      </c>
    </row>
    <row r="7" spans="1:31" x14ac:dyDescent="0.3">
      <c r="A7" s="18" t="s">
        <v>85</v>
      </c>
      <c r="B7" s="25">
        <v>6.2633333333333354</v>
      </c>
      <c r="C7" s="25">
        <v>6.2633333333333354</v>
      </c>
      <c r="D7" s="25">
        <v>6.2633333333333354</v>
      </c>
      <c r="E7" s="25">
        <v>6.2633333333333354</v>
      </c>
      <c r="F7" s="25">
        <v>6.2633333333333354</v>
      </c>
      <c r="G7" s="24">
        <v>6.2633333333333354</v>
      </c>
      <c r="H7" s="24">
        <v>6.2633333333333354</v>
      </c>
      <c r="K7">
        <v>2018</v>
      </c>
      <c r="L7" s="3">
        <f>VLOOKUP(K7,CPP_template_formulas!Z:AA,2,FALSE)</f>
        <v>43135</v>
      </c>
      <c r="M7" s="18" t="s">
        <v>82</v>
      </c>
      <c r="N7" s="18" t="str">
        <f>VLOOKUP(M7,Brand_key!A:C,2,FALSE)</f>
        <v>Old Navy</v>
      </c>
      <c r="O7" s="18">
        <f>VLOOKUP(M7,Brand_key!A:C,3,FALSE)</f>
        <v>5</v>
      </c>
      <c r="P7" t="s">
        <v>33</v>
      </c>
      <c r="Q7" t="str">
        <f>VLOOKUP(P7,DC_key!A:D,4,FALSE)</f>
        <v>WEO</v>
      </c>
      <c r="R7">
        <f>VLOOKUP(Q7,DC_key!D:E,2,FALSE)</f>
        <v>6</v>
      </c>
      <c r="S7" t="s">
        <v>4</v>
      </c>
      <c r="T7">
        <v>2</v>
      </c>
      <c r="U7" s="30">
        <f>INDEX($A$3:$H$26,MATCH($M7,$A$3:$A$26,0),MATCH($P7,$A$3:$H$3,0))</f>
        <v>4.3906666666666672</v>
      </c>
      <c r="W7" s="3">
        <f t="shared" si="0"/>
        <v>43135</v>
      </c>
      <c r="X7" t="str">
        <f t="shared" si="1"/>
        <v>Old Navy</v>
      </c>
      <c r="Y7">
        <f t="shared" si="2"/>
        <v>5</v>
      </c>
      <c r="Z7">
        <f t="shared" si="3"/>
        <v>6</v>
      </c>
      <c r="AA7" t="str">
        <f t="shared" si="4"/>
        <v>WEO</v>
      </c>
      <c r="AB7" t="str">
        <f t="shared" si="5"/>
        <v>Geo</v>
      </c>
      <c r="AC7">
        <f t="shared" si="6"/>
        <v>2</v>
      </c>
      <c r="AD7" s="30">
        <f t="shared" si="7"/>
        <v>4.3906666666666672</v>
      </c>
    </row>
    <row r="8" spans="1:31" x14ac:dyDescent="0.3">
      <c r="A8" s="18" t="s">
        <v>86</v>
      </c>
      <c r="B8" s="25">
        <v>4.4260000000000002</v>
      </c>
      <c r="C8" s="25">
        <v>4.4260000000000002</v>
      </c>
      <c r="D8" s="25">
        <v>4.4260000000000002</v>
      </c>
      <c r="E8" s="25">
        <v>4.4260000000000002</v>
      </c>
      <c r="F8" s="25">
        <v>4.4260000000000002</v>
      </c>
      <c r="G8" s="24">
        <v>4.4260000000000002</v>
      </c>
      <c r="H8" s="24">
        <v>4.4260000000000002</v>
      </c>
      <c r="K8">
        <v>2018</v>
      </c>
      <c r="L8" s="3">
        <f>VLOOKUP(K8,CPP_template_formulas!Z:AA,2,FALSE)</f>
        <v>43135</v>
      </c>
      <c r="M8" s="18" t="s">
        <v>82</v>
      </c>
      <c r="N8" s="18" t="str">
        <f>VLOOKUP(M8,Brand_key!A:C,2,FALSE)</f>
        <v>Old Navy</v>
      </c>
      <c r="O8" s="18">
        <f>VLOOKUP(M8,Brand_key!A:C,3,FALSE)</f>
        <v>5</v>
      </c>
      <c r="P8" t="s">
        <v>37</v>
      </c>
      <c r="Q8" t="str">
        <f>VLOOKUP(P8,DC_key!A:D,4,FALSE)</f>
        <v>WFC</v>
      </c>
      <c r="R8">
        <f>VLOOKUP(Q8,DC_key!D:E,2,FALSE)</f>
        <v>3</v>
      </c>
      <c r="S8" t="s">
        <v>4</v>
      </c>
      <c r="T8">
        <v>2</v>
      </c>
      <c r="U8" s="30">
        <f>INDEX($A$3:$H$26,MATCH($M8,$A$3:$A$26,0),MATCH($P8,$A$3:$H$3,0))</f>
        <v>4.3906666666666672</v>
      </c>
      <c r="W8" s="3">
        <f t="shared" si="0"/>
        <v>43135</v>
      </c>
      <c r="X8" t="str">
        <f t="shared" si="1"/>
        <v>Old Navy</v>
      </c>
      <c r="Y8">
        <f t="shared" si="2"/>
        <v>5</v>
      </c>
      <c r="Z8">
        <f t="shared" si="3"/>
        <v>3</v>
      </c>
      <c r="AA8" t="str">
        <f t="shared" si="4"/>
        <v>WFC</v>
      </c>
      <c r="AB8" t="str">
        <f t="shared" si="5"/>
        <v>Geo</v>
      </c>
      <c r="AC8">
        <f t="shared" si="6"/>
        <v>2</v>
      </c>
      <c r="AD8" s="30">
        <f t="shared" si="7"/>
        <v>4.3906666666666672</v>
      </c>
    </row>
    <row r="9" spans="1:31" x14ac:dyDescent="0.3">
      <c r="A9" s="18" t="s">
        <v>87</v>
      </c>
      <c r="B9" s="26">
        <v>4.4260000000000002</v>
      </c>
      <c r="C9" s="26">
        <v>4.4260000000000002</v>
      </c>
      <c r="D9" s="26">
        <v>4.4260000000000002</v>
      </c>
      <c r="E9" s="26">
        <v>4.4260000000000002</v>
      </c>
      <c r="F9" s="26">
        <v>4.4260000000000002</v>
      </c>
      <c r="G9" s="27">
        <v>4.4260000000000002</v>
      </c>
      <c r="H9" s="27">
        <v>4.4260000000000002</v>
      </c>
      <c r="K9">
        <v>2018</v>
      </c>
      <c r="L9" s="3">
        <f>VLOOKUP(K9,CPP_template_formulas!Z:AA,2,FALSE)</f>
        <v>43135</v>
      </c>
      <c r="M9" s="18" t="s">
        <v>82</v>
      </c>
      <c r="N9" s="18" t="str">
        <f>VLOOKUP(M9,Brand_key!A:C,2,FALSE)</f>
        <v>Old Navy</v>
      </c>
      <c r="O9" s="18">
        <f>VLOOKUP(M9,Brand_key!A:C,3,FALSE)</f>
        <v>5</v>
      </c>
      <c r="P9" t="s">
        <v>81</v>
      </c>
      <c r="Q9" t="str">
        <f>VLOOKUP(P9,DC_key!A:D,4,FALSE)</f>
        <v>OCC</v>
      </c>
      <c r="R9">
        <f>VLOOKUP(Q9,DC_key!D:E,2,FALSE)</f>
        <v>7</v>
      </c>
      <c r="S9" t="s">
        <v>4</v>
      </c>
      <c r="T9">
        <v>2</v>
      </c>
      <c r="U9" s="30">
        <f>INDEX($A$3:$H$26,MATCH($M9,$A$3:$A$26,0),MATCH($P9,$A$3:$H$3,0))</f>
        <v>4.3906666666666672</v>
      </c>
      <c r="W9" s="3">
        <f t="shared" si="0"/>
        <v>43135</v>
      </c>
      <c r="X9" t="str">
        <f t="shared" si="1"/>
        <v>Old Navy</v>
      </c>
      <c r="Y9">
        <f t="shared" si="2"/>
        <v>5</v>
      </c>
      <c r="Z9">
        <f t="shared" si="3"/>
        <v>7</v>
      </c>
      <c r="AA9" t="str">
        <f t="shared" si="4"/>
        <v>OCC</v>
      </c>
      <c r="AB9" t="str">
        <f t="shared" si="5"/>
        <v>Geo</v>
      </c>
      <c r="AC9">
        <f t="shared" si="6"/>
        <v>2</v>
      </c>
      <c r="AD9" s="30">
        <f t="shared" si="7"/>
        <v>4.3906666666666672</v>
      </c>
    </row>
    <row r="10" spans="1:31" x14ac:dyDescent="0.3">
      <c r="K10">
        <v>2018</v>
      </c>
      <c r="L10" s="3">
        <f>VLOOKUP(K10,CPP_template_formulas!Z:AA,2,FALSE)</f>
        <v>43135</v>
      </c>
      <c r="M10" s="18" t="s">
        <v>83</v>
      </c>
      <c r="N10" s="18" t="str">
        <f>VLOOKUP(M10,Brand_key!A:C,2,FALSE)</f>
        <v>Gap</v>
      </c>
      <c r="O10" s="18">
        <f>VLOOKUP(M10,Brand_key!A:C,3,FALSE)</f>
        <v>3</v>
      </c>
      <c r="P10" t="s">
        <v>31</v>
      </c>
      <c r="Q10" t="str">
        <f>VLOOKUP(P10,DC_key!A:D,4,FALSE)</f>
        <v>TFC</v>
      </c>
      <c r="R10">
        <f>VLOOKUP(Q10,DC_key!D:E,2,FALSE)</f>
        <v>2</v>
      </c>
      <c r="S10" t="s">
        <v>4</v>
      </c>
      <c r="T10">
        <v>2</v>
      </c>
      <c r="U10" s="30">
        <f>INDEX($A$3:$H$26,MATCH($M10,$A$3:$A$26,0),MATCH($P10,$A$3:$H$3,0))</f>
        <v>4.410857142857143</v>
      </c>
      <c r="W10" s="3">
        <f t="shared" si="0"/>
        <v>43135</v>
      </c>
      <c r="X10" t="str">
        <f t="shared" si="1"/>
        <v>Gap</v>
      </c>
      <c r="Y10">
        <f t="shared" si="2"/>
        <v>3</v>
      </c>
      <c r="Z10">
        <f t="shared" si="3"/>
        <v>2</v>
      </c>
      <c r="AA10" t="str">
        <f t="shared" si="4"/>
        <v>TFC</v>
      </c>
      <c r="AB10" t="str">
        <f t="shared" si="5"/>
        <v>Geo</v>
      </c>
      <c r="AC10">
        <f t="shared" si="6"/>
        <v>2</v>
      </c>
      <c r="AD10" s="30">
        <f t="shared" si="7"/>
        <v>4.410857142857143</v>
      </c>
    </row>
    <row r="11" spans="1:31" x14ac:dyDescent="0.3">
      <c r="K11">
        <v>2018</v>
      </c>
      <c r="L11" s="3">
        <f>VLOOKUP(K11,CPP_template_formulas!Z:AA,2,FALSE)</f>
        <v>43135</v>
      </c>
      <c r="M11" s="18" t="s">
        <v>83</v>
      </c>
      <c r="N11" s="18" t="str">
        <f>VLOOKUP(M11,Brand_key!A:C,2,FALSE)</f>
        <v>Gap</v>
      </c>
      <c r="O11" s="18">
        <f>VLOOKUP(M11,Brand_key!A:C,3,FALSE)</f>
        <v>3</v>
      </c>
      <c r="P11" t="s">
        <v>34</v>
      </c>
      <c r="Q11" t="str">
        <f>VLOOKUP(P11,DC_key!A:D,4,FALSE)</f>
        <v>EAO</v>
      </c>
      <c r="R11">
        <f>VLOOKUP(Q11,DC_key!D:E,2,FALSE)</f>
        <v>4</v>
      </c>
      <c r="S11" t="s">
        <v>4</v>
      </c>
      <c r="T11">
        <v>2</v>
      </c>
      <c r="U11" s="30">
        <f>INDEX($A$3:$H$26,MATCH($M11,$A$3:$A$26,0),MATCH($P11,$A$3:$H$3,0))</f>
        <v>4.410857142857143</v>
      </c>
      <c r="W11" s="3">
        <f t="shared" si="0"/>
        <v>43135</v>
      </c>
      <c r="X11" t="str">
        <f t="shared" si="1"/>
        <v>Gap</v>
      </c>
      <c r="Y11">
        <f t="shared" si="2"/>
        <v>3</v>
      </c>
      <c r="Z11">
        <f t="shared" si="3"/>
        <v>4</v>
      </c>
      <c r="AA11" t="str">
        <f t="shared" si="4"/>
        <v>EAO</v>
      </c>
      <c r="AB11" t="str">
        <f t="shared" si="5"/>
        <v>Geo</v>
      </c>
      <c r="AC11">
        <f t="shared" si="6"/>
        <v>2</v>
      </c>
      <c r="AD11" s="30">
        <f t="shared" si="7"/>
        <v>4.410857142857143</v>
      </c>
    </row>
    <row r="12" spans="1:31" x14ac:dyDescent="0.3">
      <c r="K12">
        <v>2018</v>
      </c>
      <c r="L12" s="3">
        <f>VLOOKUP(K12,CPP_template_formulas!Z:AA,2,FALSE)</f>
        <v>43135</v>
      </c>
      <c r="M12" s="18" t="s">
        <v>83</v>
      </c>
      <c r="N12" s="18" t="str">
        <f>VLOOKUP(M12,Brand_key!A:C,2,FALSE)</f>
        <v>Gap</v>
      </c>
      <c r="O12" s="18">
        <f>VLOOKUP(M12,Brand_key!A:C,3,FALSE)</f>
        <v>3</v>
      </c>
      <c r="P12" t="s">
        <v>35</v>
      </c>
      <c r="Q12" t="str">
        <f>VLOOKUP(P12,DC_key!A:D,4,FALSE)</f>
        <v>ODC</v>
      </c>
      <c r="R12">
        <f>VLOOKUP(Q12,DC_key!D:E,2,FALSE)</f>
        <v>5</v>
      </c>
      <c r="S12" t="s">
        <v>4</v>
      </c>
      <c r="T12">
        <v>2</v>
      </c>
      <c r="U12" s="30">
        <f>INDEX($A$3:$H$26,MATCH($M12,$A$3:$A$26,0),MATCH($P12,$A$3:$H$3,0))</f>
        <v>4.410857142857143</v>
      </c>
      <c r="W12" s="3">
        <f t="shared" si="0"/>
        <v>43135</v>
      </c>
      <c r="X12" t="str">
        <f t="shared" si="1"/>
        <v>Gap</v>
      </c>
      <c r="Y12">
        <f t="shared" si="2"/>
        <v>3</v>
      </c>
      <c r="Z12">
        <f t="shared" si="3"/>
        <v>5</v>
      </c>
      <c r="AA12" t="str">
        <f t="shared" si="4"/>
        <v>ODC</v>
      </c>
      <c r="AB12" t="str">
        <f t="shared" si="5"/>
        <v>Geo</v>
      </c>
      <c r="AC12">
        <f t="shared" si="6"/>
        <v>2</v>
      </c>
      <c r="AD12" s="30">
        <f t="shared" si="7"/>
        <v>4.410857142857143</v>
      </c>
    </row>
    <row r="13" spans="1:31" x14ac:dyDescent="0.3">
      <c r="K13">
        <v>2018</v>
      </c>
      <c r="L13" s="3">
        <f>VLOOKUP(K13,CPP_template_formulas!Z:AA,2,FALSE)</f>
        <v>43135</v>
      </c>
      <c r="M13" s="18" t="s">
        <v>83</v>
      </c>
      <c r="N13" s="18" t="str">
        <f>VLOOKUP(M13,Brand_key!A:C,2,FALSE)</f>
        <v>Gap</v>
      </c>
      <c r="O13" s="18">
        <f>VLOOKUP(M13,Brand_key!A:C,3,FALSE)</f>
        <v>3</v>
      </c>
      <c r="P13" t="s">
        <v>30</v>
      </c>
      <c r="Q13" t="str">
        <f>VLOOKUP(P13,DC_key!A:D,4,FALSE)</f>
        <v>OFC</v>
      </c>
      <c r="R13">
        <f>VLOOKUP(Q13,DC_key!D:E,2,FALSE)</f>
        <v>1</v>
      </c>
      <c r="S13" t="s">
        <v>4</v>
      </c>
      <c r="T13">
        <v>2</v>
      </c>
      <c r="U13" s="30">
        <f>INDEX($A$3:$H$26,MATCH($M13,$A$3:$A$26,0),MATCH($P13,$A$3:$H$3,0))</f>
        <v>4.410857142857143</v>
      </c>
      <c r="W13" s="3">
        <f t="shared" si="0"/>
        <v>43135</v>
      </c>
      <c r="X13" t="str">
        <f t="shared" si="1"/>
        <v>Gap</v>
      </c>
      <c r="Y13">
        <f t="shared" si="2"/>
        <v>3</v>
      </c>
      <c r="Z13">
        <f t="shared" si="3"/>
        <v>1</v>
      </c>
      <c r="AA13" t="str">
        <f t="shared" si="4"/>
        <v>OFC</v>
      </c>
      <c r="AB13" t="str">
        <f t="shared" si="5"/>
        <v>Geo</v>
      </c>
      <c r="AC13">
        <f t="shared" si="6"/>
        <v>2</v>
      </c>
      <c r="AD13" s="30">
        <f t="shared" si="7"/>
        <v>4.410857142857143</v>
      </c>
    </row>
    <row r="14" spans="1:31" x14ac:dyDescent="0.3">
      <c r="K14">
        <v>2018</v>
      </c>
      <c r="L14" s="3">
        <f>VLOOKUP(K14,CPP_template_formulas!Z:AA,2,FALSE)</f>
        <v>43135</v>
      </c>
      <c r="M14" s="18" t="s">
        <v>83</v>
      </c>
      <c r="N14" s="18" t="str">
        <f>VLOOKUP(M14,Brand_key!A:C,2,FALSE)</f>
        <v>Gap</v>
      </c>
      <c r="O14" s="18">
        <f>VLOOKUP(M14,Brand_key!A:C,3,FALSE)</f>
        <v>3</v>
      </c>
      <c r="P14" t="s">
        <v>33</v>
      </c>
      <c r="Q14" t="str">
        <f>VLOOKUP(P14,DC_key!A:D,4,FALSE)</f>
        <v>WEO</v>
      </c>
      <c r="R14">
        <f>VLOOKUP(Q14,DC_key!D:E,2,FALSE)</f>
        <v>6</v>
      </c>
      <c r="S14" t="s">
        <v>4</v>
      </c>
      <c r="T14">
        <v>2</v>
      </c>
      <c r="U14" s="30">
        <f>INDEX($A$3:$H$26,MATCH($M14,$A$3:$A$26,0),MATCH($P14,$A$3:$H$3,0))</f>
        <v>4.410857142857143</v>
      </c>
      <c r="W14" s="3">
        <f t="shared" si="0"/>
        <v>43135</v>
      </c>
      <c r="X14" t="str">
        <f t="shared" si="1"/>
        <v>Gap</v>
      </c>
      <c r="Y14">
        <f t="shared" si="2"/>
        <v>3</v>
      </c>
      <c r="Z14">
        <f t="shared" si="3"/>
        <v>6</v>
      </c>
      <c r="AA14" t="str">
        <f t="shared" si="4"/>
        <v>WEO</v>
      </c>
      <c r="AB14" t="str">
        <f t="shared" si="5"/>
        <v>Geo</v>
      </c>
      <c r="AC14">
        <f t="shared" si="6"/>
        <v>2</v>
      </c>
      <c r="AD14" s="30">
        <f t="shared" si="7"/>
        <v>4.410857142857143</v>
      </c>
    </row>
    <row r="15" spans="1:31" x14ac:dyDescent="0.3">
      <c r="K15">
        <v>2018</v>
      </c>
      <c r="L15" s="3">
        <f>VLOOKUP(K15,CPP_template_formulas!Z:AA,2,FALSE)</f>
        <v>43135</v>
      </c>
      <c r="M15" s="18" t="s">
        <v>83</v>
      </c>
      <c r="N15" s="18" t="str">
        <f>VLOOKUP(M15,Brand_key!A:C,2,FALSE)</f>
        <v>Gap</v>
      </c>
      <c r="O15" s="18">
        <f>VLOOKUP(M15,Brand_key!A:C,3,FALSE)</f>
        <v>3</v>
      </c>
      <c r="P15" t="s">
        <v>37</v>
      </c>
      <c r="Q15" t="str">
        <f>VLOOKUP(P15,DC_key!A:D,4,FALSE)</f>
        <v>WFC</v>
      </c>
      <c r="R15">
        <f>VLOOKUP(Q15,DC_key!D:E,2,FALSE)</f>
        <v>3</v>
      </c>
      <c r="S15" t="s">
        <v>4</v>
      </c>
      <c r="T15">
        <v>2</v>
      </c>
      <c r="U15" s="30">
        <f>INDEX($A$3:$H$26,MATCH($M15,$A$3:$A$26,0),MATCH($P15,$A$3:$H$3,0))</f>
        <v>4.410857142857143</v>
      </c>
      <c r="W15" s="3">
        <f t="shared" si="0"/>
        <v>43135</v>
      </c>
      <c r="X15" t="str">
        <f t="shared" si="1"/>
        <v>Gap</v>
      </c>
      <c r="Y15">
        <f t="shared" si="2"/>
        <v>3</v>
      </c>
      <c r="Z15">
        <f t="shared" si="3"/>
        <v>3</v>
      </c>
      <c r="AA15" t="str">
        <f t="shared" si="4"/>
        <v>WFC</v>
      </c>
      <c r="AB15" t="str">
        <f t="shared" si="5"/>
        <v>Geo</v>
      </c>
      <c r="AC15">
        <f t="shared" si="6"/>
        <v>2</v>
      </c>
      <c r="AD15" s="30">
        <f t="shared" si="7"/>
        <v>4.410857142857143</v>
      </c>
    </row>
    <row r="16" spans="1:31" x14ac:dyDescent="0.3">
      <c r="K16">
        <v>2018</v>
      </c>
      <c r="L16" s="3">
        <f>VLOOKUP(K16,CPP_template_formulas!Z:AA,2,FALSE)</f>
        <v>43135</v>
      </c>
      <c r="M16" s="18" t="s">
        <v>83</v>
      </c>
      <c r="N16" s="18" t="str">
        <f>VLOOKUP(M16,Brand_key!A:C,2,FALSE)</f>
        <v>Gap</v>
      </c>
      <c r="O16" s="18">
        <f>VLOOKUP(M16,Brand_key!A:C,3,FALSE)</f>
        <v>3</v>
      </c>
      <c r="P16" t="s">
        <v>81</v>
      </c>
      <c r="Q16" t="str">
        <f>VLOOKUP(P16,DC_key!A:D,4,FALSE)</f>
        <v>OCC</v>
      </c>
      <c r="R16">
        <f>VLOOKUP(Q16,DC_key!D:E,2,FALSE)</f>
        <v>7</v>
      </c>
      <c r="S16" t="s">
        <v>4</v>
      </c>
      <c r="T16">
        <v>2</v>
      </c>
      <c r="U16" s="30">
        <f>INDEX($A$3:$H$26,MATCH($M16,$A$3:$A$26,0),MATCH($P16,$A$3:$H$3,0))</f>
        <v>4.410857142857143</v>
      </c>
      <c r="W16" s="3">
        <f t="shared" si="0"/>
        <v>43135</v>
      </c>
      <c r="X16" t="str">
        <f t="shared" si="1"/>
        <v>Gap</v>
      </c>
      <c r="Y16">
        <f t="shared" si="2"/>
        <v>3</v>
      </c>
      <c r="Z16">
        <f t="shared" si="3"/>
        <v>7</v>
      </c>
      <c r="AA16" t="str">
        <f t="shared" si="4"/>
        <v>OCC</v>
      </c>
      <c r="AB16" t="str">
        <f t="shared" si="5"/>
        <v>Geo</v>
      </c>
      <c r="AC16">
        <f t="shared" si="6"/>
        <v>2</v>
      </c>
      <c r="AD16" s="30">
        <f t="shared" si="7"/>
        <v>4.410857142857143</v>
      </c>
    </row>
    <row r="17" spans="11:30" x14ac:dyDescent="0.3">
      <c r="K17">
        <v>2018</v>
      </c>
      <c r="L17" s="3">
        <f>VLOOKUP(K17,CPP_template_formulas!Z:AA,2,FALSE)</f>
        <v>43135</v>
      </c>
      <c r="M17" s="18" t="s">
        <v>84</v>
      </c>
      <c r="N17" s="18" t="str">
        <f>VLOOKUP(M17,Brand_key!A:C,2,FALSE)</f>
        <v>Banana Republic</v>
      </c>
      <c r="O17" s="18">
        <f>VLOOKUP(M17,Brand_key!A:C,3,FALSE)</f>
        <v>2</v>
      </c>
      <c r="P17" t="s">
        <v>31</v>
      </c>
      <c r="Q17" t="str">
        <f>VLOOKUP(P17,DC_key!A:D,4,FALSE)</f>
        <v>TFC</v>
      </c>
      <c r="R17">
        <f>VLOOKUP(Q17,DC_key!D:E,2,FALSE)</f>
        <v>2</v>
      </c>
      <c r="S17" t="s">
        <v>4</v>
      </c>
      <c r="T17">
        <v>2</v>
      </c>
      <c r="U17" s="30">
        <f>INDEX($A$3:$H$26,MATCH($M17,$A$3:$A$26,0),MATCH($P17,$A$3:$H$3,0))</f>
        <v>6.2633333333333354</v>
      </c>
      <c r="W17" s="3">
        <f t="shared" si="0"/>
        <v>43135</v>
      </c>
      <c r="X17" t="str">
        <f t="shared" si="1"/>
        <v>Banana Republic</v>
      </c>
      <c r="Y17">
        <f t="shared" si="2"/>
        <v>2</v>
      </c>
      <c r="Z17">
        <f t="shared" si="3"/>
        <v>2</v>
      </c>
      <c r="AA17" t="str">
        <f t="shared" si="4"/>
        <v>TFC</v>
      </c>
      <c r="AB17" t="str">
        <f t="shared" si="5"/>
        <v>Geo</v>
      </c>
      <c r="AC17">
        <f t="shared" si="6"/>
        <v>2</v>
      </c>
      <c r="AD17" s="30">
        <f t="shared" si="7"/>
        <v>6.2633333333333354</v>
      </c>
    </row>
    <row r="18" spans="11:30" x14ac:dyDescent="0.3">
      <c r="K18">
        <v>2018</v>
      </c>
      <c r="L18" s="3">
        <f>VLOOKUP(K18,CPP_template_formulas!Z:AA,2,FALSE)</f>
        <v>43135</v>
      </c>
      <c r="M18" s="18" t="s">
        <v>84</v>
      </c>
      <c r="N18" s="18" t="str">
        <f>VLOOKUP(M18,Brand_key!A:C,2,FALSE)</f>
        <v>Banana Republic</v>
      </c>
      <c r="O18" s="18">
        <f>VLOOKUP(M18,Brand_key!A:C,3,FALSE)</f>
        <v>2</v>
      </c>
      <c r="P18" t="s">
        <v>34</v>
      </c>
      <c r="Q18" t="str">
        <f>VLOOKUP(P18,DC_key!A:D,4,FALSE)</f>
        <v>EAO</v>
      </c>
      <c r="R18">
        <f>VLOOKUP(Q18,DC_key!D:E,2,FALSE)</f>
        <v>4</v>
      </c>
      <c r="S18" t="s">
        <v>4</v>
      </c>
      <c r="T18">
        <v>2</v>
      </c>
      <c r="U18" s="30">
        <f>INDEX($A$3:$H$26,MATCH($M18,$A$3:$A$26,0),MATCH($P18,$A$3:$H$3,0))</f>
        <v>6.2633333333333354</v>
      </c>
      <c r="W18" s="3">
        <f t="shared" si="0"/>
        <v>43135</v>
      </c>
      <c r="X18" t="str">
        <f t="shared" si="1"/>
        <v>Banana Republic</v>
      </c>
      <c r="Y18">
        <f t="shared" si="2"/>
        <v>2</v>
      </c>
      <c r="Z18">
        <f t="shared" si="3"/>
        <v>4</v>
      </c>
      <c r="AA18" t="str">
        <f t="shared" si="4"/>
        <v>EAO</v>
      </c>
      <c r="AB18" t="str">
        <f t="shared" si="5"/>
        <v>Geo</v>
      </c>
      <c r="AC18">
        <f t="shared" si="6"/>
        <v>2</v>
      </c>
      <c r="AD18" s="30">
        <f t="shared" si="7"/>
        <v>6.2633333333333354</v>
      </c>
    </row>
    <row r="19" spans="11:30" x14ac:dyDescent="0.3">
      <c r="K19">
        <v>2018</v>
      </c>
      <c r="L19" s="3">
        <f>VLOOKUP(K19,CPP_template_formulas!Z:AA,2,FALSE)</f>
        <v>43135</v>
      </c>
      <c r="M19" s="18" t="s">
        <v>84</v>
      </c>
      <c r="N19" s="18" t="str">
        <f>VLOOKUP(M19,Brand_key!A:C,2,FALSE)</f>
        <v>Banana Republic</v>
      </c>
      <c r="O19" s="18">
        <f>VLOOKUP(M19,Brand_key!A:C,3,FALSE)</f>
        <v>2</v>
      </c>
      <c r="P19" t="s">
        <v>35</v>
      </c>
      <c r="Q19" t="str">
        <f>VLOOKUP(P19,DC_key!A:D,4,FALSE)</f>
        <v>ODC</v>
      </c>
      <c r="R19">
        <f>VLOOKUP(Q19,DC_key!D:E,2,FALSE)</f>
        <v>5</v>
      </c>
      <c r="S19" t="s">
        <v>4</v>
      </c>
      <c r="T19">
        <v>2</v>
      </c>
      <c r="U19" s="30">
        <f>INDEX($A$3:$H$26,MATCH($M19,$A$3:$A$26,0),MATCH($P19,$A$3:$H$3,0))</f>
        <v>6.2633333333333354</v>
      </c>
      <c r="W19" s="3">
        <f t="shared" si="0"/>
        <v>43135</v>
      </c>
      <c r="X19" t="str">
        <f t="shared" si="1"/>
        <v>Banana Republic</v>
      </c>
      <c r="Y19">
        <f t="shared" si="2"/>
        <v>2</v>
      </c>
      <c r="Z19">
        <f t="shared" si="3"/>
        <v>5</v>
      </c>
      <c r="AA19" t="str">
        <f t="shared" si="4"/>
        <v>ODC</v>
      </c>
      <c r="AB19" t="str">
        <f t="shared" si="5"/>
        <v>Geo</v>
      </c>
      <c r="AC19">
        <f t="shared" si="6"/>
        <v>2</v>
      </c>
      <c r="AD19" s="30">
        <f t="shared" si="7"/>
        <v>6.2633333333333354</v>
      </c>
    </row>
    <row r="20" spans="11:30" x14ac:dyDescent="0.3">
      <c r="K20">
        <v>2018</v>
      </c>
      <c r="L20" s="3">
        <f>VLOOKUP(K20,CPP_template_formulas!Z:AA,2,FALSE)</f>
        <v>43135</v>
      </c>
      <c r="M20" s="18" t="s">
        <v>84</v>
      </c>
      <c r="N20" s="18" t="str">
        <f>VLOOKUP(M20,Brand_key!A:C,2,FALSE)</f>
        <v>Banana Republic</v>
      </c>
      <c r="O20" s="18">
        <f>VLOOKUP(M20,Brand_key!A:C,3,FALSE)</f>
        <v>2</v>
      </c>
      <c r="P20" t="s">
        <v>30</v>
      </c>
      <c r="Q20" t="str">
        <f>VLOOKUP(P20,DC_key!A:D,4,FALSE)</f>
        <v>OFC</v>
      </c>
      <c r="R20">
        <f>VLOOKUP(Q20,DC_key!D:E,2,FALSE)</f>
        <v>1</v>
      </c>
      <c r="S20" t="s">
        <v>4</v>
      </c>
      <c r="T20">
        <v>2</v>
      </c>
      <c r="U20" s="30">
        <f>INDEX($A$3:$H$26,MATCH($M20,$A$3:$A$26,0),MATCH($P20,$A$3:$H$3,0))</f>
        <v>6.2633333333333354</v>
      </c>
      <c r="W20" s="3">
        <f t="shared" si="0"/>
        <v>43135</v>
      </c>
      <c r="X20" t="str">
        <f t="shared" si="1"/>
        <v>Banana Republic</v>
      </c>
      <c r="Y20">
        <f t="shared" si="2"/>
        <v>2</v>
      </c>
      <c r="Z20">
        <f t="shared" si="3"/>
        <v>1</v>
      </c>
      <c r="AA20" t="str">
        <f t="shared" si="4"/>
        <v>OFC</v>
      </c>
      <c r="AB20" t="str">
        <f t="shared" si="5"/>
        <v>Geo</v>
      </c>
      <c r="AC20">
        <f t="shared" si="6"/>
        <v>2</v>
      </c>
      <c r="AD20" s="30">
        <f t="shared" si="7"/>
        <v>6.2633333333333354</v>
      </c>
    </row>
    <row r="21" spans="11:30" x14ac:dyDescent="0.3">
      <c r="K21">
        <v>2018</v>
      </c>
      <c r="L21" s="3">
        <f>VLOOKUP(K21,CPP_template_formulas!Z:AA,2,FALSE)</f>
        <v>43135</v>
      </c>
      <c r="M21" s="18" t="s">
        <v>84</v>
      </c>
      <c r="N21" s="18" t="str">
        <f>VLOOKUP(M21,Brand_key!A:C,2,FALSE)</f>
        <v>Banana Republic</v>
      </c>
      <c r="O21" s="18">
        <f>VLOOKUP(M21,Brand_key!A:C,3,FALSE)</f>
        <v>2</v>
      </c>
      <c r="P21" t="s">
        <v>33</v>
      </c>
      <c r="Q21" t="str">
        <f>VLOOKUP(P21,DC_key!A:D,4,FALSE)</f>
        <v>WEO</v>
      </c>
      <c r="R21">
        <f>VLOOKUP(Q21,DC_key!D:E,2,FALSE)</f>
        <v>6</v>
      </c>
      <c r="S21" t="s">
        <v>4</v>
      </c>
      <c r="T21">
        <v>2</v>
      </c>
      <c r="U21" s="30">
        <f>INDEX($A$3:$H$26,MATCH($M21,$A$3:$A$26,0),MATCH($P21,$A$3:$H$3,0))</f>
        <v>6.2633333333333354</v>
      </c>
      <c r="W21" s="3">
        <f t="shared" si="0"/>
        <v>43135</v>
      </c>
      <c r="X21" t="str">
        <f t="shared" si="1"/>
        <v>Banana Republic</v>
      </c>
      <c r="Y21">
        <f t="shared" si="2"/>
        <v>2</v>
      </c>
      <c r="Z21">
        <f t="shared" si="3"/>
        <v>6</v>
      </c>
      <c r="AA21" t="str">
        <f t="shared" si="4"/>
        <v>WEO</v>
      </c>
      <c r="AB21" t="str">
        <f t="shared" si="5"/>
        <v>Geo</v>
      </c>
      <c r="AC21">
        <f t="shared" si="6"/>
        <v>2</v>
      </c>
      <c r="AD21" s="30">
        <f t="shared" si="7"/>
        <v>6.2633333333333354</v>
      </c>
    </row>
    <row r="22" spans="11:30" x14ac:dyDescent="0.3">
      <c r="K22">
        <v>2018</v>
      </c>
      <c r="L22" s="3">
        <f>VLOOKUP(K22,CPP_template_formulas!Z:AA,2,FALSE)</f>
        <v>43135</v>
      </c>
      <c r="M22" s="18" t="s">
        <v>84</v>
      </c>
      <c r="N22" s="18" t="str">
        <f>VLOOKUP(M22,Brand_key!A:C,2,FALSE)</f>
        <v>Banana Republic</v>
      </c>
      <c r="O22" s="18">
        <f>VLOOKUP(M22,Brand_key!A:C,3,FALSE)</f>
        <v>2</v>
      </c>
      <c r="P22" t="s">
        <v>37</v>
      </c>
      <c r="Q22" t="str">
        <f>VLOOKUP(P22,DC_key!A:D,4,FALSE)</f>
        <v>WFC</v>
      </c>
      <c r="R22">
        <f>VLOOKUP(Q22,DC_key!D:E,2,FALSE)</f>
        <v>3</v>
      </c>
      <c r="S22" t="s">
        <v>4</v>
      </c>
      <c r="T22">
        <v>2</v>
      </c>
      <c r="U22" s="30">
        <f>INDEX($A$3:$H$26,MATCH($M22,$A$3:$A$26,0),MATCH($P22,$A$3:$H$3,0))</f>
        <v>6.2633333333333354</v>
      </c>
      <c r="W22" s="3">
        <f t="shared" si="0"/>
        <v>43135</v>
      </c>
      <c r="X22" t="str">
        <f t="shared" si="1"/>
        <v>Banana Republic</v>
      </c>
      <c r="Y22">
        <f t="shared" si="2"/>
        <v>2</v>
      </c>
      <c r="Z22">
        <f t="shared" si="3"/>
        <v>3</v>
      </c>
      <c r="AA22" t="str">
        <f t="shared" si="4"/>
        <v>WFC</v>
      </c>
      <c r="AB22" t="str">
        <f t="shared" si="5"/>
        <v>Geo</v>
      </c>
      <c r="AC22">
        <f t="shared" si="6"/>
        <v>2</v>
      </c>
      <c r="AD22" s="30">
        <f t="shared" si="7"/>
        <v>6.2633333333333354</v>
      </c>
    </row>
    <row r="23" spans="11:30" x14ac:dyDescent="0.3">
      <c r="K23">
        <v>2018</v>
      </c>
      <c r="L23" s="3">
        <f>VLOOKUP(K23,CPP_template_formulas!Z:AA,2,FALSE)</f>
        <v>43135</v>
      </c>
      <c r="M23" s="18" t="s">
        <v>84</v>
      </c>
      <c r="N23" s="18" t="str">
        <f>VLOOKUP(M23,Brand_key!A:C,2,FALSE)</f>
        <v>Banana Republic</v>
      </c>
      <c r="O23" s="18">
        <f>VLOOKUP(M23,Brand_key!A:C,3,FALSE)</f>
        <v>2</v>
      </c>
      <c r="P23" t="s">
        <v>81</v>
      </c>
      <c r="Q23" t="str">
        <f>VLOOKUP(P23,DC_key!A:D,4,FALSE)</f>
        <v>OCC</v>
      </c>
      <c r="R23">
        <f>VLOOKUP(Q23,DC_key!D:E,2,FALSE)</f>
        <v>7</v>
      </c>
      <c r="S23" t="s">
        <v>4</v>
      </c>
      <c r="T23">
        <v>2</v>
      </c>
      <c r="U23" s="30">
        <f>INDEX($A$3:$H$26,MATCH($M23,$A$3:$A$26,0),MATCH($P23,$A$3:$H$3,0))</f>
        <v>6.2633333333333354</v>
      </c>
      <c r="W23" s="3">
        <f t="shared" si="0"/>
        <v>43135</v>
      </c>
      <c r="X23" t="str">
        <f t="shared" si="1"/>
        <v>Banana Republic</v>
      </c>
      <c r="Y23">
        <f t="shared" si="2"/>
        <v>2</v>
      </c>
      <c r="Z23">
        <f t="shared" si="3"/>
        <v>7</v>
      </c>
      <c r="AA23" t="str">
        <f t="shared" si="4"/>
        <v>OCC</v>
      </c>
      <c r="AB23" t="str">
        <f t="shared" si="5"/>
        <v>Geo</v>
      </c>
      <c r="AC23">
        <f t="shared" si="6"/>
        <v>2</v>
      </c>
      <c r="AD23" s="30">
        <f t="shared" si="7"/>
        <v>6.2633333333333354</v>
      </c>
    </row>
    <row r="24" spans="11:30" x14ac:dyDescent="0.3">
      <c r="K24">
        <v>2018</v>
      </c>
      <c r="L24" s="3">
        <f>VLOOKUP(K24,CPP_template_formulas!Z:AA,2,FALSE)</f>
        <v>43135</v>
      </c>
      <c r="M24" s="18" t="s">
        <v>85</v>
      </c>
      <c r="N24" s="18" t="str">
        <f>VLOOKUP(M24,Brand_key!A:C,2,FALSE)</f>
        <v>Athleta</v>
      </c>
      <c r="O24" s="18">
        <f>VLOOKUP(M24,Brand_key!A:C,3,FALSE)</f>
        <v>1</v>
      </c>
      <c r="P24" t="s">
        <v>31</v>
      </c>
      <c r="Q24" t="str">
        <f>VLOOKUP(P24,DC_key!A:D,4,FALSE)</f>
        <v>TFC</v>
      </c>
      <c r="R24">
        <f>VLOOKUP(Q24,DC_key!D:E,2,FALSE)</f>
        <v>2</v>
      </c>
      <c r="S24" t="s">
        <v>4</v>
      </c>
      <c r="T24">
        <v>2</v>
      </c>
      <c r="U24" s="30">
        <f>INDEX($A$3:$H$26,MATCH($M24,$A$3:$A$26,0),MATCH($P24,$A$3:$H$3,0))</f>
        <v>6.2633333333333354</v>
      </c>
      <c r="W24" s="3">
        <f t="shared" si="0"/>
        <v>43135</v>
      </c>
      <c r="X24" t="str">
        <f t="shared" si="1"/>
        <v>Athleta</v>
      </c>
      <c r="Y24">
        <f t="shared" si="2"/>
        <v>1</v>
      </c>
      <c r="Z24">
        <f t="shared" si="3"/>
        <v>2</v>
      </c>
      <c r="AA24" t="str">
        <f t="shared" si="4"/>
        <v>TFC</v>
      </c>
      <c r="AB24" t="str">
        <f t="shared" si="5"/>
        <v>Geo</v>
      </c>
      <c r="AC24">
        <f t="shared" si="6"/>
        <v>2</v>
      </c>
      <c r="AD24" s="30">
        <f t="shared" si="7"/>
        <v>6.2633333333333354</v>
      </c>
    </row>
    <row r="25" spans="11:30" x14ac:dyDescent="0.3">
      <c r="K25">
        <v>2018</v>
      </c>
      <c r="L25" s="3">
        <f>VLOOKUP(K25,CPP_template_formulas!Z:AA,2,FALSE)</f>
        <v>43135</v>
      </c>
      <c r="M25" s="18" t="s">
        <v>85</v>
      </c>
      <c r="N25" s="18" t="str">
        <f>VLOOKUP(M25,Brand_key!A:C,2,FALSE)</f>
        <v>Athleta</v>
      </c>
      <c r="O25" s="18">
        <f>VLOOKUP(M25,Brand_key!A:C,3,FALSE)</f>
        <v>1</v>
      </c>
      <c r="P25" t="s">
        <v>34</v>
      </c>
      <c r="Q25" t="str">
        <f>VLOOKUP(P25,DC_key!A:D,4,FALSE)</f>
        <v>EAO</v>
      </c>
      <c r="R25">
        <f>VLOOKUP(Q25,DC_key!D:E,2,FALSE)</f>
        <v>4</v>
      </c>
      <c r="S25" t="s">
        <v>4</v>
      </c>
      <c r="T25">
        <v>2</v>
      </c>
      <c r="U25" s="30">
        <f>INDEX($A$3:$H$26,MATCH($M25,$A$3:$A$26,0),MATCH($P25,$A$3:$H$3,0))</f>
        <v>6.2633333333333354</v>
      </c>
      <c r="W25" s="3">
        <f t="shared" si="0"/>
        <v>43135</v>
      </c>
      <c r="X25" t="str">
        <f t="shared" si="1"/>
        <v>Athleta</v>
      </c>
      <c r="Y25">
        <f t="shared" si="2"/>
        <v>1</v>
      </c>
      <c r="Z25">
        <f t="shared" si="3"/>
        <v>4</v>
      </c>
      <c r="AA25" t="str">
        <f t="shared" si="4"/>
        <v>EAO</v>
      </c>
      <c r="AB25" t="str">
        <f t="shared" si="5"/>
        <v>Geo</v>
      </c>
      <c r="AC25">
        <f t="shared" si="6"/>
        <v>2</v>
      </c>
      <c r="AD25" s="30">
        <f t="shared" si="7"/>
        <v>6.2633333333333354</v>
      </c>
    </row>
    <row r="26" spans="11:30" x14ac:dyDescent="0.3">
      <c r="K26">
        <v>2018</v>
      </c>
      <c r="L26" s="3">
        <f>VLOOKUP(K26,CPP_template_formulas!Z:AA,2,FALSE)</f>
        <v>43135</v>
      </c>
      <c r="M26" s="18" t="s">
        <v>85</v>
      </c>
      <c r="N26" s="18" t="str">
        <f>VLOOKUP(M26,Brand_key!A:C,2,FALSE)</f>
        <v>Athleta</v>
      </c>
      <c r="O26" s="18">
        <f>VLOOKUP(M26,Brand_key!A:C,3,FALSE)</f>
        <v>1</v>
      </c>
      <c r="P26" t="s">
        <v>35</v>
      </c>
      <c r="Q26" t="str">
        <f>VLOOKUP(P26,DC_key!A:D,4,FALSE)</f>
        <v>ODC</v>
      </c>
      <c r="R26">
        <f>VLOOKUP(Q26,DC_key!D:E,2,FALSE)</f>
        <v>5</v>
      </c>
      <c r="S26" t="s">
        <v>4</v>
      </c>
      <c r="T26">
        <v>2</v>
      </c>
      <c r="U26" s="30">
        <f>INDEX($A$3:$H$26,MATCH($M26,$A$3:$A$26,0),MATCH($P26,$A$3:$H$3,0))</f>
        <v>6.2633333333333354</v>
      </c>
      <c r="W26" s="3">
        <f t="shared" si="0"/>
        <v>43135</v>
      </c>
      <c r="X26" t="str">
        <f t="shared" si="1"/>
        <v>Athleta</v>
      </c>
      <c r="Y26">
        <f t="shared" si="2"/>
        <v>1</v>
      </c>
      <c r="Z26">
        <f t="shared" si="3"/>
        <v>5</v>
      </c>
      <c r="AA26" t="str">
        <f t="shared" si="4"/>
        <v>ODC</v>
      </c>
      <c r="AB26" t="str">
        <f t="shared" si="5"/>
        <v>Geo</v>
      </c>
      <c r="AC26">
        <f t="shared" si="6"/>
        <v>2</v>
      </c>
      <c r="AD26" s="30">
        <f t="shared" si="7"/>
        <v>6.2633333333333354</v>
      </c>
    </row>
    <row r="27" spans="11:30" x14ac:dyDescent="0.3">
      <c r="K27">
        <v>2018</v>
      </c>
      <c r="L27" s="3">
        <f>VLOOKUP(K27,CPP_template_formulas!Z:AA,2,FALSE)</f>
        <v>43135</v>
      </c>
      <c r="M27" s="18" t="s">
        <v>85</v>
      </c>
      <c r="N27" s="18" t="str">
        <f>VLOOKUP(M27,Brand_key!A:C,2,FALSE)</f>
        <v>Athleta</v>
      </c>
      <c r="O27" s="18">
        <f>VLOOKUP(M27,Brand_key!A:C,3,FALSE)</f>
        <v>1</v>
      </c>
      <c r="P27" t="s">
        <v>30</v>
      </c>
      <c r="Q27" t="str">
        <f>VLOOKUP(P27,DC_key!A:D,4,FALSE)</f>
        <v>OFC</v>
      </c>
      <c r="R27">
        <f>VLOOKUP(Q27,DC_key!D:E,2,FALSE)</f>
        <v>1</v>
      </c>
      <c r="S27" t="s">
        <v>4</v>
      </c>
      <c r="T27">
        <v>2</v>
      </c>
      <c r="U27" s="30">
        <f>INDEX($A$3:$H$26,MATCH($M27,$A$3:$A$26,0),MATCH($P27,$A$3:$H$3,0))</f>
        <v>6.2633333333333354</v>
      </c>
      <c r="W27" s="3">
        <f t="shared" si="0"/>
        <v>43135</v>
      </c>
      <c r="X27" t="str">
        <f t="shared" si="1"/>
        <v>Athleta</v>
      </c>
      <c r="Y27">
        <f t="shared" si="2"/>
        <v>1</v>
      </c>
      <c r="Z27">
        <f t="shared" si="3"/>
        <v>1</v>
      </c>
      <c r="AA27" t="str">
        <f t="shared" si="4"/>
        <v>OFC</v>
      </c>
      <c r="AB27" t="str">
        <f t="shared" si="5"/>
        <v>Geo</v>
      </c>
      <c r="AC27">
        <f t="shared" si="6"/>
        <v>2</v>
      </c>
      <c r="AD27" s="30">
        <f t="shared" si="7"/>
        <v>6.2633333333333354</v>
      </c>
    </row>
    <row r="28" spans="11:30" x14ac:dyDescent="0.3">
      <c r="K28">
        <v>2018</v>
      </c>
      <c r="L28" s="3">
        <f>VLOOKUP(K28,CPP_template_formulas!Z:AA,2,FALSE)</f>
        <v>43135</v>
      </c>
      <c r="M28" s="18" t="s">
        <v>85</v>
      </c>
      <c r="N28" s="18" t="str">
        <f>VLOOKUP(M28,Brand_key!A:C,2,FALSE)</f>
        <v>Athleta</v>
      </c>
      <c r="O28" s="18">
        <f>VLOOKUP(M28,Brand_key!A:C,3,FALSE)</f>
        <v>1</v>
      </c>
      <c r="P28" t="s">
        <v>33</v>
      </c>
      <c r="Q28" t="str">
        <f>VLOOKUP(P28,DC_key!A:D,4,FALSE)</f>
        <v>WEO</v>
      </c>
      <c r="R28">
        <f>VLOOKUP(Q28,DC_key!D:E,2,FALSE)</f>
        <v>6</v>
      </c>
      <c r="S28" t="s">
        <v>4</v>
      </c>
      <c r="T28">
        <v>2</v>
      </c>
      <c r="U28" s="30">
        <f>INDEX($A$3:$H$26,MATCH($M28,$A$3:$A$26,0),MATCH($P28,$A$3:$H$3,0))</f>
        <v>6.2633333333333354</v>
      </c>
      <c r="W28" s="3">
        <f t="shared" si="0"/>
        <v>43135</v>
      </c>
      <c r="X28" t="str">
        <f t="shared" si="1"/>
        <v>Athleta</v>
      </c>
      <c r="Y28">
        <f t="shared" si="2"/>
        <v>1</v>
      </c>
      <c r="Z28">
        <f t="shared" si="3"/>
        <v>6</v>
      </c>
      <c r="AA28" t="str">
        <f t="shared" si="4"/>
        <v>WEO</v>
      </c>
      <c r="AB28" t="str">
        <f t="shared" si="5"/>
        <v>Geo</v>
      </c>
      <c r="AC28">
        <f t="shared" si="6"/>
        <v>2</v>
      </c>
      <c r="AD28" s="30">
        <f t="shared" si="7"/>
        <v>6.2633333333333354</v>
      </c>
    </row>
    <row r="29" spans="11:30" x14ac:dyDescent="0.3">
      <c r="K29">
        <v>2018</v>
      </c>
      <c r="L29" s="3">
        <f>VLOOKUP(K29,CPP_template_formulas!Z:AA,2,FALSE)</f>
        <v>43135</v>
      </c>
      <c r="M29" s="18" t="s">
        <v>85</v>
      </c>
      <c r="N29" s="18" t="str">
        <f>VLOOKUP(M29,Brand_key!A:C,2,FALSE)</f>
        <v>Athleta</v>
      </c>
      <c r="O29" s="18">
        <f>VLOOKUP(M29,Brand_key!A:C,3,FALSE)</f>
        <v>1</v>
      </c>
      <c r="P29" t="s">
        <v>37</v>
      </c>
      <c r="Q29" t="str">
        <f>VLOOKUP(P29,DC_key!A:D,4,FALSE)</f>
        <v>WFC</v>
      </c>
      <c r="R29">
        <f>VLOOKUP(Q29,DC_key!D:E,2,FALSE)</f>
        <v>3</v>
      </c>
      <c r="S29" t="s">
        <v>4</v>
      </c>
      <c r="T29">
        <v>2</v>
      </c>
      <c r="U29" s="30">
        <f>INDEX($A$3:$H$26,MATCH($M29,$A$3:$A$26,0),MATCH($P29,$A$3:$H$3,0))</f>
        <v>6.2633333333333354</v>
      </c>
      <c r="W29" s="3">
        <f t="shared" si="0"/>
        <v>43135</v>
      </c>
      <c r="X29" t="str">
        <f t="shared" si="1"/>
        <v>Athleta</v>
      </c>
      <c r="Y29">
        <f t="shared" si="2"/>
        <v>1</v>
      </c>
      <c r="Z29">
        <f t="shared" si="3"/>
        <v>3</v>
      </c>
      <c r="AA29" t="str">
        <f t="shared" si="4"/>
        <v>WFC</v>
      </c>
      <c r="AB29" t="str">
        <f t="shared" si="5"/>
        <v>Geo</v>
      </c>
      <c r="AC29">
        <f t="shared" si="6"/>
        <v>2</v>
      </c>
      <c r="AD29" s="30">
        <f t="shared" si="7"/>
        <v>6.2633333333333354</v>
      </c>
    </row>
    <row r="30" spans="11:30" x14ac:dyDescent="0.3">
      <c r="K30">
        <v>2018</v>
      </c>
      <c r="L30" s="3">
        <f>VLOOKUP(K30,CPP_template_formulas!Z:AA,2,FALSE)</f>
        <v>43135</v>
      </c>
      <c r="M30" s="18" t="s">
        <v>85</v>
      </c>
      <c r="N30" s="18" t="str">
        <f>VLOOKUP(M30,Brand_key!A:C,2,FALSE)</f>
        <v>Athleta</v>
      </c>
      <c r="O30" s="18">
        <f>VLOOKUP(M30,Brand_key!A:C,3,FALSE)</f>
        <v>1</v>
      </c>
      <c r="P30" t="s">
        <v>81</v>
      </c>
      <c r="Q30" t="str">
        <f>VLOOKUP(P30,DC_key!A:D,4,FALSE)</f>
        <v>OCC</v>
      </c>
      <c r="R30">
        <f>VLOOKUP(Q30,DC_key!D:E,2,FALSE)</f>
        <v>7</v>
      </c>
      <c r="S30" t="s">
        <v>4</v>
      </c>
      <c r="T30">
        <v>2</v>
      </c>
      <c r="U30" s="30">
        <f>INDEX($A$3:$H$26,MATCH($M30,$A$3:$A$26,0),MATCH($P30,$A$3:$H$3,0))</f>
        <v>6.2633333333333354</v>
      </c>
      <c r="W30" s="3">
        <f t="shared" si="0"/>
        <v>43135</v>
      </c>
      <c r="X30" t="str">
        <f t="shared" si="1"/>
        <v>Athleta</v>
      </c>
      <c r="Y30">
        <f t="shared" si="2"/>
        <v>1</v>
      </c>
      <c r="Z30">
        <f t="shared" si="3"/>
        <v>7</v>
      </c>
      <c r="AA30" t="str">
        <f t="shared" si="4"/>
        <v>OCC</v>
      </c>
      <c r="AB30" t="str">
        <f t="shared" si="5"/>
        <v>Geo</v>
      </c>
      <c r="AC30">
        <f t="shared" si="6"/>
        <v>2</v>
      </c>
      <c r="AD30" s="30">
        <f t="shared" si="7"/>
        <v>6.2633333333333354</v>
      </c>
    </row>
    <row r="31" spans="11:30" x14ac:dyDescent="0.3">
      <c r="K31">
        <v>2018</v>
      </c>
      <c r="L31" s="3">
        <f>VLOOKUP(K31,CPP_template_formulas!Z:AA,2,FALSE)</f>
        <v>43135</v>
      </c>
      <c r="M31" s="18" t="s">
        <v>86</v>
      </c>
      <c r="N31" s="18" t="str">
        <f>VLOOKUP(M31,Brand_key!A:C,2,FALSE)</f>
        <v>Gap Factory Store</v>
      </c>
      <c r="O31" s="18">
        <f>VLOOKUP(M31,Brand_key!A:C,3,FALSE)</f>
        <v>4</v>
      </c>
      <c r="P31" t="s">
        <v>31</v>
      </c>
      <c r="Q31" t="str">
        <f>VLOOKUP(P31,DC_key!A:D,4,FALSE)</f>
        <v>TFC</v>
      </c>
      <c r="R31">
        <f>VLOOKUP(Q31,DC_key!D:E,2,FALSE)</f>
        <v>2</v>
      </c>
      <c r="S31" t="s">
        <v>4</v>
      </c>
      <c r="T31">
        <v>2</v>
      </c>
      <c r="U31" s="30">
        <f>INDEX($A$3:$H$26,MATCH($M31,$A$3:$A$26,0),MATCH($P31,$A$3:$H$3,0))</f>
        <v>4.4260000000000002</v>
      </c>
      <c r="W31" s="3">
        <f t="shared" si="0"/>
        <v>43135</v>
      </c>
      <c r="X31" t="str">
        <f t="shared" si="1"/>
        <v>Gap Factory Store</v>
      </c>
      <c r="Y31">
        <f t="shared" si="2"/>
        <v>4</v>
      </c>
      <c r="Z31">
        <f t="shared" si="3"/>
        <v>2</v>
      </c>
      <c r="AA31" t="str">
        <f t="shared" si="4"/>
        <v>TFC</v>
      </c>
      <c r="AB31" t="str">
        <f t="shared" si="5"/>
        <v>Geo</v>
      </c>
      <c r="AC31">
        <f t="shared" si="6"/>
        <v>2</v>
      </c>
      <c r="AD31" s="30">
        <f t="shared" si="7"/>
        <v>4.4260000000000002</v>
      </c>
    </row>
    <row r="32" spans="11:30" x14ac:dyDescent="0.3">
      <c r="K32">
        <v>2018</v>
      </c>
      <c r="L32" s="3">
        <f>VLOOKUP(K32,CPP_template_formulas!Z:AA,2,FALSE)</f>
        <v>43135</v>
      </c>
      <c r="M32" s="18" t="s">
        <v>86</v>
      </c>
      <c r="N32" s="18" t="str">
        <f>VLOOKUP(M32,Brand_key!A:C,2,FALSE)</f>
        <v>Gap Factory Store</v>
      </c>
      <c r="O32" s="18">
        <f>VLOOKUP(M32,Brand_key!A:C,3,FALSE)</f>
        <v>4</v>
      </c>
      <c r="P32" t="s">
        <v>34</v>
      </c>
      <c r="Q32" t="str">
        <f>VLOOKUP(P32,DC_key!A:D,4,FALSE)</f>
        <v>EAO</v>
      </c>
      <c r="R32">
        <f>VLOOKUP(Q32,DC_key!D:E,2,FALSE)</f>
        <v>4</v>
      </c>
      <c r="S32" t="s">
        <v>4</v>
      </c>
      <c r="T32">
        <v>2</v>
      </c>
      <c r="U32" s="30">
        <f>INDEX($A$3:$H$26,MATCH($M32,$A$3:$A$26,0),MATCH($P32,$A$3:$H$3,0))</f>
        <v>4.4260000000000002</v>
      </c>
      <c r="W32" s="3">
        <f t="shared" si="0"/>
        <v>43135</v>
      </c>
      <c r="X32" t="str">
        <f t="shared" si="1"/>
        <v>Gap Factory Store</v>
      </c>
      <c r="Y32">
        <f t="shared" si="2"/>
        <v>4</v>
      </c>
      <c r="Z32">
        <f t="shared" si="3"/>
        <v>4</v>
      </c>
      <c r="AA32" t="str">
        <f t="shared" si="4"/>
        <v>EAO</v>
      </c>
      <c r="AB32" t="str">
        <f t="shared" si="5"/>
        <v>Geo</v>
      </c>
      <c r="AC32">
        <f t="shared" si="6"/>
        <v>2</v>
      </c>
      <c r="AD32" s="30">
        <f t="shared" si="7"/>
        <v>4.4260000000000002</v>
      </c>
    </row>
    <row r="33" spans="11:30" x14ac:dyDescent="0.3">
      <c r="K33">
        <v>2018</v>
      </c>
      <c r="L33" s="3">
        <f>VLOOKUP(K33,CPP_template_formulas!Z:AA,2,FALSE)</f>
        <v>43135</v>
      </c>
      <c r="M33" s="18" t="s">
        <v>86</v>
      </c>
      <c r="N33" s="18" t="str">
        <f>VLOOKUP(M33,Brand_key!A:C,2,FALSE)</f>
        <v>Gap Factory Store</v>
      </c>
      <c r="O33" s="18">
        <f>VLOOKUP(M33,Brand_key!A:C,3,FALSE)</f>
        <v>4</v>
      </c>
      <c r="P33" t="s">
        <v>35</v>
      </c>
      <c r="Q33" t="str">
        <f>VLOOKUP(P33,DC_key!A:D,4,FALSE)</f>
        <v>ODC</v>
      </c>
      <c r="R33">
        <f>VLOOKUP(Q33,DC_key!D:E,2,FALSE)</f>
        <v>5</v>
      </c>
      <c r="S33" t="s">
        <v>4</v>
      </c>
      <c r="T33">
        <v>2</v>
      </c>
      <c r="U33" s="30">
        <f>INDEX($A$3:$H$26,MATCH($M33,$A$3:$A$26,0),MATCH($P33,$A$3:$H$3,0))</f>
        <v>4.4260000000000002</v>
      </c>
      <c r="W33" s="3">
        <f t="shared" si="0"/>
        <v>43135</v>
      </c>
      <c r="X33" t="str">
        <f t="shared" si="1"/>
        <v>Gap Factory Store</v>
      </c>
      <c r="Y33">
        <f t="shared" si="2"/>
        <v>4</v>
      </c>
      <c r="Z33">
        <f t="shared" si="3"/>
        <v>5</v>
      </c>
      <c r="AA33" t="str">
        <f t="shared" si="4"/>
        <v>ODC</v>
      </c>
      <c r="AB33" t="str">
        <f t="shared" si="5"/>
        <v>Geo</v>
      </c>
      <c r="AC33">
        <f t="shared" si="6"/>
        <v>2</v>
      </c>
      <c r="AD33" s="30">
        <f t="shared" si="7"/>
        <v>4.4260000000000002</v>
      </c>
    </row>
    <row r="34" spans="11:30" x14ac:dyDescent="0.3">
      <c r="K34">
        <v>2018</v>
      </c>
      <c r="L34" s="3">
        <f>VLOOKUP(K34,CPP_template_formulas!Z:AA,2,FALSE)</f>
        <v>43135</v>
      </c>
      <c r="M34" s="18" t="s">
        <v>86</v>
      </c>
      <c r="N34" s="18" t="str">
        <f>VLOOKUP(M34,Brand_key!A:C,2,FALSE)</f>
        <v>Gap Factory Store</v>
      </c>
      <c r="O34" s="18">
        <f>VLOOKUP(M34,Brand_key!A:C,3,FALSE)</f>
        <v>4</v>
      </c>
      <c r="P34" t="s">
        <v>30</v>
      </c>
      <c r="Q34" t="str">
        <f>VLOOKUP(P34,DC_key!A:D,4,FALSE)</f>
        <v>OFC</v>
      </c>
      <c r="R34">
        <f>VLOOKUP(Q34,DC_key!D:E,2,FALSE)</f>
        <v>1</v>
      </c>
      <c r="S34" t="s">
        <v>4</v>
      </c>
      <c r="T34">
        <v>2</v>
      </c>
      <c r="U34" s="30">
        <f>INDEX($A$3:$H$26,MATCH($M34,$A$3:$A$26,0),MATCH($P34,$A$3:$H$3,0))</f>
        <v>4.4260000000000002</v>
      </c>
      <c r="W34" s="3">
        <f t="shared" si="0"/>
        <v>43135</v>
      </c>
      <c r="X34" t="str">
        <f t="shared" si="1"/>
        <v>Gap Factory Store</v>
      </c>
      <c r="Y34">
        <f t="shared" si="2"/>
        <v>4</v>
      </c>
      <c r="Z34">
        <f t="shared" si="3"/>
        <v>1</v>
      </c>
      <c r="AA34" t="str">
        <f t="shared" si="4"/>
        <v>OFC</v>
      </c>
      <c r="AB34" t="str">
        <f t="shared" si="5"/>
        <v>Geo</v>
      </c>
      <c r="AC34">
        <f t="shared" si="6"/>
        <v>2</v>
      </c>
      <c r="AD34" s="30">
        <f t="shared" si="7"/>
        <v>4.4260000000000002</v>
      </c>
    </row>
    <row r="35" spans="11:30" x14ac:dyDescent="0.3">
      <c r="K35">
        <v>2018</v>
      </c>
      <c r="L35" s="3">
        <f>VLOOKUP(K35,CPP_template_formulas!Z:AA,2,FALSE)</f>
        <v>43135</v>
      </c>
      <c r="M35" s="18" t="s">
        <v>86</v>
      </c>
      <c r="N35" s="18" t="str">
        <f>VLOOKUP(M35,Brand_key!A:C,2,FALSE)</f>
        <v>Gap Factory Store</v>
      </c>
      <c r="O35" s="18">
        <f>VLOOKUP(M35,Brand_key!A:C,3,FALSE)</f>
        <v>4</v>
      </c>
      <c r="P35" t="s">
        <v>33</v>
      </c>
      <c r="Q35" t="str">
        <f>VLOOKUP(P35,DC_key!A:D,4,FALSE)</f>
        <v>WEO</v>
      </c>
      <c r="R35">
        <f>VLOOKUP(Q35,DC_key!D:E,2,FALSE)</f>
        <v>6</v>
      </c>
      <c r="S35" t="s">
        <v>4</v>
      </c>
      <c r="T35">
        <v>2</v>
      </c>
      <c r="U35" s="30">
        <f>INDEX($A$3:$H$26,MATCH($M35,$A$3:$A$26,0),MATCH($P35,$A$3:$H$3,0))</f>
        <v>4.4260000000000002</v>
      </c>
      <c r="W35" s="3">
        <f t="shared" si="0"/>
        <v>43135</v>
      </c>
      <c r="X35" t="str">
        <f t="shared" si="1"/>
        <v>Gap Factory Store</v>
      </c>
      <c r="Y35">
        <f t="shared" si="2"/>
        <v>4</v>
      </c>
      <c r="Z35">
        <f t="shared" si="3"/>
        <v>6</v>
      </c>
      <c r="AA35" t="str">
        <f t="shared" si="4"/>
        <v>WEO</v>
      </c>
      <c r="AB35" t="str">
        <f t="shared" si="5"/>
        <v>Geo</v>
      </c>
      <c r="AC35">
        <f t="shared" si="6"/>
        <v>2</v>
      </c>
      <c r="AD35" s="30">
        <f t="shared" si="7"/>
        <v>4.4260000000000002</v>
      </c>
    </row>
    <row r="36" spans="11:30" x14ac:dyDescent="0.3">
      <c r="K36">
        <v>2018</v>
      </c>
      <c r="L36" s="3">
        <f>VLOOKUP(K36,CPP_template_formulas!Z:AA,2,FALSE)</f>
        <v>43135</v>
      </c>
      <c r="M36" s="18" t="s">
        <v>86</v>
      </c>
      <c r="N36" s="18" t="str">
        <f>VLOOKUP(M36,Brand_key!A:C,2,FALSE)</f>
        <v>Gap Factory Store</v>
      </c>
      <c r="O36" s="18">
        <f>VLOOKUP(M36,Brand_key!A:C,3,FALSE)</f>
        <v>4</v>
      </c>
      <c r="P36" t="s">
        <v>37</v>
      </c>
      <c r="Q36" t="str">
        <f>VLOOKUP(P36,DC_key!A:D,4,FALSE)</f>
        <v>WFC</v>
      </c>
      <c r="R36">
        <f>VLOOKUP(Q36,DC_key!D:E,2,FALSE)</f>
        <v>3</v>
      </c>
      <c r="S36" t="s">
        <v>4</v>
      </c>
      <c r="T36">
        <v>2</v>
      </c>
      <c r="U36" s="30">
        <f>INDEX($A$3:$H$26,MATCH($M36,$A$3:$A$26,0),MATCH($P36,$A$3:$H$3,0))</f>
        <v>4.4260000000000002</v>
      </c>
      <c r="W36" s="3">
        <f t="shared" si="0"/>
        <v>43135</v>
      </c>
      <c r="X36" t="str">
        <f t="shared" si="1"/>
        <v>Gap Factory Store</v>
      </c>
      <c r="Y36">
        <f t="shared" si="2"/>
        <v>4</v>
      </c>
      <c r="Z36">
        <f t="shared" si="3"/>
        <v>3</v>
      </c>
      <c r="AA36" t="str">
        <f t="shared" si="4"/>
        <v>WFC</v>
      </c>
      <c r="AB36" t="str">
        <f t="shared" si="5"/>
        <v>Geo</v>
      </c>
      <c r="AC36">
        <f t="shared" si="6"/>
        <v>2</v>
      </c>
      <c r="AD36" s="30">
        <f t="shared" si="7"/>
        <v>4.4260000000000002</v>
      </c>
    </row>
    <row r="37" spans="11:30" x14ac:dyDescent="0.3">
      <c r="K37">
        <v>2018</v>
      </c>
      <c r="L37" s="3">
        <f>VLOOKUP(K37,CPP_template_formulas!Z:AA,2,FALSE)</f>
        <v>43135</v>
      </c>
      <c r="M37" s="18" t="s">
        <v>86</v>
      </c>
      <c r="N37" s="18" t="str">
        <f>VLOOKUP(M37,Brand_key!A:C,2,FALSE)</f>
        <v>Gap Factory Store</v>
      </c>
      <c r="O37" s="18">
        <f>VLOOKUP(M37,Brand_key!A:C,3,FALSE)</f>
        <v>4</v>
      </c>
      <c r="P37" t="s">
        <v>81</v>
      </c>
      <c r="Q37" t="str">
        <f>VLOOKUP(P37,DC_key!A:D,4,FALSE)</f>
        <v>OCC</v>
      </c>
      <c r="R37">
        <f>VLOOKUP(Q37,DC_key!D:E,2,FALSE)</f>
        <v>7</v>
      </c>
      <c r="S37" t="s">
        <v>4</v>
      </c>
      <c r="T37">
        <v>2</v>
      </c>
      <c r="U37" s="30">
        <f>INDEX($A$3:$H$26,MATCH($M37,$A$3:$A$26,0),MATCH($P37,$A$3:$H$3,0))</f>
        <v>4.4260000000000002</v>
      </c>
      <c r="W37" s="3">
        <f t="shared" si="0"/>
        <v>43135</v>
      </c>
      <c r="X37" t="str">
        <f t="shared" si="1"/>
        <v>Gap Factory Store</v>
      </c>
      <c r="Y37">
        <f t="shared" si="2"/>
        <v>4</v>
      </c>
      <c r="Z37">
        <f t="shared" si="3"/>
        <v>7</v>
      </c>
      <c r="AA37" t="str">
        <f t="shared" si="4"/>
        <v>OCC</v>
      </c>
      <c r="AB37" t="str">
        <f t="shared" si="5"/>
        <v>Geo</v>
      </c>
      <c r="AC37">
        <f t="shared" si="6"/>
        <v>2</v>
      </c>
      <c r="AD37" s="30">
        <f t="shared" si="7"/>
        <v>4.4260000000000002</v>
      </c>
    </row>
    <row r="38" spans="11:30" x14ac:dyDescent="0.3">
      <c r="K38">
        <v>2018</v>
      </c>
      <c r="L38" s="3">
        <f>VLOOKUP(K38,CPP_template_formulas!Z:AA,2,FALSE)</f>
        <v>43135</v>
      </c>
      <c r="M38" s="18" t="s">
        <v>87</v>
      </c>
      <c r="N38" s="18" t="str">
        <f>VLOOKUP(M38,Brand_key!A:C,2,FALSE)</f>
        <v>BR Factory Store</v>
      </c>
      <c r="O38" s="18">
        <f>VLOOKUP(M38,Brand_key!A:C,3,FALSE)</f>
        <v>6</v>
      </c>
      <c r="P38" t="s">
        <v>31</v>
      </c>
      <c r="Q38" t="str">
        <f>VLOOKUP(P38,DC_key!A:D,4,FALSE)</f>
        <v>TFC</v>
      </c>
      <c r="R38">
        <f>VLOOKUP(Q38,DC_key!D:E,2,FALSE)</f>
        <v>2</v>
      </c>
      <c r="S38" t="s">
        <v>4</v>
      </c>
      <c r="T38">
        <v>2</v>
      </c>
      <c r="U38" s="30">
        <f>INDEX($A$3:$H$26,MATCH($M38,$A$3:$A$26,0),MATCH($P38,$A$3:$H$3,0))</f>
        <v>4.4260000000000002</v>
      </c>
      <c r="W38" s="3">
        <f t="shared" si="0"/>
        <v>43135</v>
      </c>
      <c r="X38" t="str">
        <f t="shared" si="1"/>
        <v>BR Factory Store</v>
      </c>
      <c r="Y38">
        <f t="shared" si="2"/>
        <v>6</v>
      </c>
      <c r="Z38">
        <f t="shared" si="3"/>
        <v>2</v>
      </c>
      <c r="AA38" t="str">
        <f t="shared" si="4"/>
        <v>TFC</v>
      </c>
      <c r="AB38" t="str">
        <f t="shared" si="5"/>
        <v>Geo</v>
      </c>
      <c r="AC38">
        <f t="shared" si="6"/>
        <v>2</v>
      </c>
      <c r="AD38" s="30">
        <f t="shared" si="7"/>
        <v>4.4260000000000002</v>
      </c>
    </row>
    <row r="39" spans="11:30" x14ac:dyDescent="0.3">
      <c r="K39">
        <v>2018</v>
      </c>
      <c r="L39" s="3">
        <f>VLOOKUP(K39,CPP_template_formulas!Z:AA,2,FALSE)</f>
        <v>43135</v>
      </c>
      <c r="M39" s="18" t="s">
        <v>87</v>
      </c>
      <c r="N39" s="18" t="str">
        <f>VLOOKUP(M39,Brand_key!A:C,2,FALSE)</f>
        <v>BR Factory Store</v>
      </c>
      <c r="O39" s="18">
        <f>VLOOKUP(M39,Brand_key!A:C,3,FALSE)</f>
        <v>6</v>
      </c>
      <c r="P39" t="s">
        <v>34</v>
      </c>
      <c r="Q39" t="str">
        <f>VLOOKUP(P39,DC_key!A:D,4,FALSE)</f>
        <v>EAO</v>
      </c>
      <c r="R39">
        <f>VLOOKUP(Q39,DC_key!D:E,2,FALSE)</f>
        <v>4</v>
      </c>
      <c r="S39" t="s">
        <v>4</v>
      </c>
      <c r="T39">
        <v>2</v>
      </c>
      <c r="U39" s="30">
        <f>INDEX($A$3:$H$26,MATCH($M39,$A$3:$A$26,0),MATCH($P39,$A$3:$H$3,0))</f>
        <v>4.4260000000000002</v>
      </c>
      <c r="W39" s="3">
        <f t="shared" si="0"/>
        <v>43135</v>
      </c>
      <c r="X39" t="str">
        <f t="shared" si="1"/>
        <v>BR Factory Store</v>
      </c>
      <c r="Y39">
        <f t="shared" si="2"/>
        <v>6</v>
      </c>
      <c r="Z39">
        <f t="shared" si="3"/>
        <v>4</v>
      </c>
      <c r="AA39" t="str">
        <f t="shared" si="4"/>
        <v>EAO</v>
      </c>
      <c r="AB39" t="str">
        <f t="shared" si="5"/>
        <v>Geo</v>
      </c>
      <c r="AC39">
        <f t="shared" si="6"/>
        <v>2</v>
      </c>
      <c r="AD39" s="30">
        <f t="shared" si="7"/>
        <v>4.4260000000000002</v>
      </c>
    </row>
    <row r="40" spans="11:30" x14ac:dyDescent="0.3">
      <c r="K40">
        <v>2018</v>
      </c>
      <c r="L40" s="3">
        <f>VLOOKUP(K40,CPP_template_formulas!Z:AA,2,FALSE)</f>
        <v>43135</v>
      </c>
      <c r="M40" s="18" t="s">
        <v>87</v>
      </c>
      <c r="N40" s="18" t="str">
        <f>VLOOKUP(M40,Brand_key!A:C,2,FALSE)</f>
        <v>BR Factory Store</v>
      </c>
      <c r="O40" s="18">
        <f>VLOOKUP(M40,Brand_key!A:C,3,FALSE)</f>
        <v>6</v>
      </c>
      <c r="P40" t="s">
        <v>35</v>
      </c>
      <c r="Q40" t="str">
        <f>VLOOKUP(P40,DC_key!A:D,4,FALSE)</f>
        <v>ODC</v>
      </c>
      <c r="R40">
        <f>VLOOKUP(Q40,DC_key!D:E,2,FALSE)</f>
        <v>5</v>
      </c>
      <c r="S40" t="s">
        <v>4</v>
      </c>
      <c r="T40">
        <v>2</v>
      </c>
      <c r="U40" s="30">
        <f>INDEX($A$3:$H$26,MATCH($M40,$A$3:$A$26,0),MATCH($P40,$A$3:$H$3,0))</f>
        <v>4.4260000000000002</v>
      </c>
      <c r="W40" s="3">
        <f t="shared" si="0"/>
        <v>43135</v>
      </c>
      <c r="X40" t="str">
        <f t="shared" si="1"/>
        <v>BR Factory Store</v>
      </c>
      <c r="Y40">
        <f t="shared" si="2"/>
        <v>6</v>
      </c>
      <c r="Z40">
        <f t="shared" si="3"/>
        <v>5</v>
      </c>
      <c r="AA40" t="str">
        <f t="shared" si="4"/>
        <v>ODC</v>
      </c>
      <c r="AB40" t="str">
        <f t="shared" si="5"/>
        <v>Geo</v>
      </c>
      <c r="AC40">
        <f t="shared" si="6"/>
        <v>2</v>
      </c>
      <c r="AD40" s="30">
        <f t="shared" si="7"/>
        <v>4.4260000000000002</v>
      </c>
    </row>
    <row r="41" spans="11:30" x14ac:dyDescent="0.3">
      <c r="K41">
        <v>2018</v>
      </c>
      <c r="L41" s="3">
        <f>VLOOKUP(K41,CPP_template_formulas!Z:AA,2,FALSE)</f>
        <v>43135</v>
      </c>
      <c r="M41" s="18" t="s">
        <v>87</v>
      </c>
      <c r="N41" s="18" t="str">
        <f>VLOOKUP(M41,Brand_key!A:C,2,FALSE)</f>
        <v>BR Factory Store</v>
      </c>
      <c r="O41" s="18">
        <f>VLOOKUP(M41,Brand_key!A:C,3,FALSE)</f>
        <v>6</v>
      </c>
      <c r="P41" t="s">
        <v>30</v>
      </c>
      <c r="Q41" t="str">
        <f>VLOOKUP(P41,DC_key!A:D,4,FALSE)</f>
        <v>OFC</v>
      </c>
      <c r="R41">
        <f>VLOOKUP(Q41,DC_key!D:E,2,FALSE)</f>
        <v>1</v>
      </c>
      <c r="S41" t="s">
        <v>4</v>
      </c>
      <c r="T41">
        <v>2</v>
      </c>
      <c r="U41" s="30">
        <f>INDEX($A$3:$H$26,MATCH($M41,$A$3:$A$26,0),MATCH($P41,$A$3:$H$3,0))</f>
        <v>4.4260000000000002</v>
      </c>
      <c r="W41" s="3">
        <f t="shared" si="0"/>
        <v>43135</v>
      </c>
      <c r="X41" t="str">
        <f t="shared" si="1"/>
        <v>BR Factory Store</v>
      </c>
      <c r="Y41">
        <f t="shared" si="2"/>
        <v>6</v>
      </c>
      <c r="Z41">
        <f t="shared" si="3"/>
        <v>1</v>
      </c>
      <c r="AA41" t="str">
        <f t="shared" si="4"/>
        <v>OFC</v>
      </c>
      <c r="AB41" t="str">
        <f t="shared" si="5"/>
        <v>Geo</v>
      </c>
      <c r="AC41">
        <f t="shared" si="6"/>
        <v>2</v>
      </c>
      <c r="AD41" s="30">
        <f t="shared" si="7"/>
        <v>4.4260000000000002</v>
      </c>
    </row>
    <row r="42" spans="11:30" x14ac:dyDescent="0.3">
      <c r="K42">
        <v>2018</v>
      </c>
      <c r="L42" s="3">
        <f>VLOOKUP(K42,CPP_template_formulas!Z:AA,2,FALSE)</f>
        <v>43135</v>
      </c>
      <c r="M42" s="18" t="s">
        <v>87</v>
      </c>
      <c r="N42" s="18" t="str">
        <f>VLOOKUP(M42,Brand_key!A:C,2,FALSE)</f>
        <v>BR Factory Store</v>
      </c>
      <c r="O42" s="18">
        <f>VLOOKUP(M42,Brand_key!A:C,3,FALSE)</f>
        <v>6</v>
      </c>
      <c r="P42" t="s">
        <v>33</v>
      </c>
      <c r="Q42" t="str">
        <f>VLOOKUP(P42,DC_key!A:D,4,FALSE)</f>
        <v>WEO</v>
      </c>
      <c r="R42">
        <f>VLOOKUP(Q42,DC_key!D:E,2,FALSE)</f>
        <v>6</v>
      </c>
      <c r="S42" t="s">
        <v>4</v>
      </c>
      <c r="T42">
        <v>2</v>
      </c>
      <c r="U42" s="30">
        <f>INDEX($A$3:$H$26,MATCH($M42,$A$3:$A$26,0),MATCH($P42,$A$3:$H$3,0))</f>
        <v>4.4260000000000002</v>
      </c>
      <c r="W42" s="3">
        <f t="shared" si="0"/>
        <v>43135</v>
      </c>
      <c r="X42" t="str">
        <f t="shared" si="1"/>
        <v>BR Factory Store</v>
      </c>
      <c r="Y42">
        <f t="shared" si="2"/>
        <v>6</v>
      </c>
      <c r="Z42">
        <f t="shared" si="3"/>
        <v>6</v>
      </c>
      <c r="AA42" t="str">
        <f t="shared" si="4"/>
        <v>WEO</v>
      </c>
      <c r="AB42" t="str">
        <f t="shared" si="5"/>
        <v>Geo</v>
      </c>
      <c r="AC42">
        <f t="shared" si="6"/>
        <v>2</v>
      </c>
      <c r="AD42" s="30">
        <f t="shared" si="7"/>
        <v>4.4260000000000002</v>
      </c>
    </row>
    <row r="43" spans="11:30" x14ac:dyDescent="0.3">
      <c r="K43">
        <v>2018</v>
      </c>
      <c r="L43" s="3">
        <f>VLOOKUP(K43,CPP_template_formulas!Z:AA,2,FALSE)</f>
        <v>43135</v>
      </c>
      <c r="M43" s="18" t="s">
        <v>87</v>
      </c>
      <c r="N43" s="18" t="str">
        <f>VLOOKUP(M43,Brand_key!A:C,2,FALSE)</f>
        <v>BR Factory Store</v>
      </c>
      <c r="O43" s="18">
        <f>VLOOKUP(M43,Brand_key!A:C,3,FALSE)</f>
        <v>6</v>
      </c>
      <c r="P43" t="s">
        <v>37</v>
      </c>
      <c r="Q43" t="str">
        <f>VLOOKUP(P43,DC_key!A:D,4,FALSE)</f>
        <v>WFC</v>
      </c>
      <c r="R43">
        <f>VLOOKUP(Q43,DC_key!D:E,2,FALSE)</f>
        <v>3</v>
      </c>
      <c r="S43" t="s">
        <v>4</v>
      </c>
      <c r="T43">
        <v>2</v>
      </c>
      <c r="U43" s="30">
        <f>INDEX($A$3:$H$26,MATCH($M43,$A$3:$A$26,0),MATCH($P43,$A$3:$H$3,0))</f>
        <v>4.4260000000000002</v>
      </c>
      <c r="W43" s="3">
        <f t="shared" si="0"/>
        <v>43135</v>
      </c>
      <c r="X43" t="str">
        <f t="shared" si="1"/>
        <v>BR Factory Store</v>
      </c>
      <c r="Y43">
        <f t="shared" si="2"/>
        <v>6</v>
      </c>
      <c r="Z43">
        <f t="shared" si="3"/>
        <v>3</v>
      </c>
      <c r="AA43" t="str">
        <f t="shared" si="4"/>
        <v>WFC</v>
      </c>
      <c r="AB43" t="str">
        <f t="shared" si="5"/>
        <v>Geo</v>
      </c>
      <c r="AC43">
        <f t="shared" si="6"/>
        <v>2</v>
      </c>
      <c r="AD43" s="30">
        <f t="shared" si="7"/>
        <v>4.4260000000000002</v>
      </c>
    </row>
    <row r="44" spans="11:30" x14ac:dyDescent="0.3">
      <c r="K44">
        <v>2018</v>
      </c>
      <c r="L44" s="3">
        <f>VLOOKUP(K44,CPP_template_formulas!Z:AA,2,FALSE)</f>
        <v>43135</v>
      </c>
      <c r="M44" s="18" t="s">
        <v>87</v>
      </c>
      <c r="N44" s="18" t="str">
        <f>VLOOKUP(M44,Brand_key!A:C,2,FALSE)</f>
        <v>BR Factory Store</v>
      </c>
      <c r="O44" s="18">
        <f>VLOOKUP(M44,Brand_key!A:C,3,FALSE)</f>
        <v>6</v>
      </c>
      <c r="P44" t="s">
        <v>81</v>
      </c>
      <c r="Q44" t="str">
        <f>VLOOKUP(P44,DC_key!A:D,4,FALSE)</f>
        <v>OCC</v>
      </c>
      <c r="R44">
        <f>VLOOKUP(Q44,DC_key!D:E,2,FALSE)</f>
        <v>7</v>
      </c>
      <c r="S44" t="s">
        <v>4</v>
      </c>
      <c r="T44">
        <v>2</v>
      </c>
      <c r="U44" s="30">
        <f>INDEX($A$3:$H$26,MATCH($M44,$A$3:$A$26,0),MATCH($P44,$A$3:$H$3,0))</f>
        <v>4.4260000000000002</v>
      </c>
      <c r="W44" s="3">
        <f t="shared" si="0"/>
        <v>43135</v>
      </c>
      <c r="X44" t="str">
        <f t="shared" si="1"/>
        <v>BR Factory Store</v>
      </c>
      <c r="Y44">
        <f t="shared" si="2"/>
        <v>6</v>
      </c>
      <c r="Z44">
        <f t="shared" si="3"/>
        <v>7</v>
      </c>
      <c r="AA44" t="str">
        <f t="shared" si="4"/>
        <v>OCC</v>
      </c>
      <c r="AB44" t="str">
        <f t="shared" si="5"/>
        <v>Geo</v>
      </c>
      <c r="AC44">
        <f t="shared" si="6"/>
        <v>2</v>
      </c>
      <c r="AD44" s="30">
        <f t="shared" si="7"/>
        <v>4.4260000000000002</v>
      </c>
    </row>
    <row r="45" spans="11:30" x14ac:dyDescent="0.3">
      <c r="K45">
        <f>K3+1</f>
        <v>2019</v>
      </c>
      <c r="L45" s="3">
        <f>VLOOKUP(K45,CPP_template_formulas!Z:AA,2,FALSE)</f>
        <v>43499</v>
      </c>
      <c r="M45" s="18" t="s">
        <v>82</v>
      </c>
      <c r="N45" s="18" t="str">
        <f>VLOOKUP(M45,Brand_key!A:C,2,FALSE)</f>
        <v>Old Navy</v>
      </c>
      <c r="O45" s="18">
        <f>VLOOKUP(M45,Brand_key!A:C,3,FALSE)</f>
        <v>5</v>
      </c>
      <c r="P45" t="s">
        <v>31</v>
      </c>
      <c r="Q45" t="str">
        <f>VLOOKUP(P45,DC_key!A:D,4,FALSE)</f>
        <v>TFC</v>
      </c>
      <c r="R45">
        <f>VLOOKUP(Q45,DC_key!D:E,2,FALSE)</f>
        <v>2</v>
      </c>
      <c r="S45" t="s">
        <v>4</v>
      </c>
      <c r="T45">
        <v>2</v>
      </c>
      <c r="U45" s="30">
        <f>U3*1.035</f>
        <v>4.54434</v>
      </c>
      <c r="W45" s="3">
        <f t="shared" si="0"/>
        <v>43499</v>
      </c>
      <c r="X45" t="str">
        <f t="shared" si="1"/>
        <v>Old Navy</v>
      </c>
      <c r="Y45">
        <f t="shared" si="2"/>
        <v>5</v>
      </c>
      <c r="Z45">
        <f t="shared" si="3"/>
        <v>2</v>
      </c>
      <c r="AA45" t="str">
        <f t="shared" si="4"/>
        <v>TFC</v>
      </c>
      <c r="AB45" t="str">
        <f t="shared" si="5"/>
        <v>Geo</v>
      </c>
      <c r="AC45">
        <f t="shared" si="6"/>
        <v>2</v>
      </c>
      <c r="AD45" s="30">
        <f t="shared" si="7"/>
        <v>4.54434</v>
      </c>
    </row>
    <row r="46" spans="11:30" x14ac:dyDescent="0.3">
      <c r="K46">
        <f t="shared" ref="K46:K109" si="8">K4+1</f>
        <v>2019</v>
      </c>
      <c r="L46" s="3">
        <f>VLOOKUP(K46,CPP_template_formulas!Z:AA,2,FALSE)</f>
        <v>43499</v>
      </c>
      <c r="M46" s="18" t="s">
        <v>82</v>
      </c>
      <c r="N46" s="18" t="str">
        <f>VLOOKUP(M46,Brand_key!A:C,2,FALSE)</f>
        <v>Old Navy</v>
      </c>
      <c r="O46" s="18">
        <f>VLOOKUP(M46,Brand_key!A:C,3,FALSE)</f>
        <v>5</v>
      </c>
      <c r="P46" t="s">
        <v>34</v>
      </c>
      <c r="Q46" t="str">
        <f>VLOOKUP(P46,DC_key!A:D,4,FALSE)</f>
        <v>EAO</v>
      </c>
      <c r="R46">
        <f>VLOOKUP(Q46,DC_key!D:E,2,FALSE)</f>
        <v>4</v>
      </c>
      <c r="S46" t="s">
        <v>4</v>
      </c>
      <c r="T46">
        <v>2</v>
      </c>
      <c r="U46" s="30">
        <f t="shared" ref="U46:U109" si="9">U4*1.035</f>
        <v>4.54434</v>
      </c>
      <c r="W46" s="3">
        <f t="shared" si="0"/>
        <v>43499</v>
      </c>
      <c r="X46" t="str">
        <f t="shared" si="1"/>
        <v>Old Navy</v>
      </c>
      <c r="Y46">
        <f t="shared" si="2"/>
        <v>5</v>
      </c>
      <c r="Z46">
        <f t="shared" si="3"/>
        <v>4</v>
      </c>
      <c r="AA46" t="str">
        <f t="shared" si="4"/>
        <v>EAO</v>
      </c>
      <c r="AB46" t="str">
        <f t="shared" si="5"/>
        <v>Geo</v>
      </c>
      <c r="AC46">
        <f t="shared" si="6"/>
        <v>2</v>
      </c>
      <c r="AD46" s="30">
        <f t="shared" si="7"/>
        <v>4.54434</v>
      </c>
    </row>
    <row r="47" spans="11:30" x14ac:dyDescent="0.3">
      <c r="K47">
        <f t="shared" si="8"/>
        <v>2019</v>
      </c>
      <c r="L47" s="3">
        <f>VLOOKUP(K47,CPP_template_formulas!Z:AA,2,FALSE)</f>
        <v>43499</v>
      </c>
      <c r="M47" s="18" t="s">
        <v>82</v>
      </c>
      <c r="N47" s="18" t="str">
        <f>VLOOKUP(M47,Brand_key!A:C,2,FALSE)</f>
        <v>Old Navy</v>
      </c>
      <c r="O47" s="18">
        <f>VLOOKUP(M47,Brand_key!A:C,3,FALSE)</f>
        <v>5</v>
      </c>
      <c r="P47" t="s">
        <v>35</v>
      </c>
      <c r="Q47" t="str">
        <f>VLOOKUP(P47,DC_key!A:D,4,FALSE)</f>
        <v>ODC</v>
      </c>
      <c r="R47">
        <f>VLOOKUP(Q47,DC_key!D:E,2,FALSE)</f>
        <v>5</v>
      </c>
      <c r="S47" t="s">
        <v>4</v>
      </c>
      <c r="T47">
        <v>2</v>
      </c>
      <c r="U47" s="30">
        <f t="shared" si="9"/>
        <v>4.54434</v>
      </c>
      <c r="W47" s="3">
        <f t="shared" si="0"/>
        <v>43499</v>
      </c>
      <c r="X47" t="str">
        <f t="shared" si="1"/>
        <v>Old Navy</v>
      </c>
      <c r="Y47">
        <f t="shared" si="2"/>
        <v>5</v>
      </c>
      <c r="Z47">
        <f t="shared" si="3"/>
        <v>5</v>
      </c>
      <c r="AA47" t="str">
        <f t="shared" si="4"/>
        <v>ODC</v>
      </c>
      <c r="AB47" t="str">
        <f t="shared" si="5"/>
        <v>Geo</v>
      </c>
      <c r="AC47">
        <f t="shared" si="6"/>
        <v>2</v>
      </c>
      <c r="AD47" s="30">
        <f t="shared" si="7"/>
        <v>4.54434</v>
      </c>
    </row>
    <row r="48" spans="11:30" x14ac:dyDescent="0.3">
      <c r="K48">
        <f t="shared" si="8"/>
        <v>2019</v>
      </c>
      <c r="L48" s="3">
        <f>VLOOKUP(K48,CPP_template_formulas!Z:AA,2,FALSE)</f>
        <v>43499</v>
      </c>
      <c r="M48" s="18" t="s">
        <v>82</v>
      </c>
      <c r="N48" s="18" t="str">
        <f>VLOOKUP(M48,Brand_key!A:C,2,FALSE)</f>
        <v>Old Navy</v>
      </c>
      <c r="O48" s="18">
        <f>VLOOKUP(M48,Brand_key!A:C,3,FALSE)</f>
        <v>5</v>
      </c>
      <c r="P48" t="s">
        <v>30</v>
      </c>
      <c r="Q48" t="str">
        <f>VLOOKUP(P48,DC_key!A:D,4,FALSE)</f>
        <v>OFC</v>
      </c>
      <c r="R48">
        <f>VLOOKUP(Q48,DC_key!D:E,2,FALSE)</f>
        <v>1</v>
      </c>
      <c r="S48" t="s">
        <v>4</v>
      </c>
      <c r="T48">
        <v>2</v>
      </c>
      <c r="U48" s="30">
        <f t="shared" si="9"/>
        <v>4.54434</v>
      </c>
      <c r="W48" s="3">
        <f t="shared" si="0"/>
        <v>43499</v>
      </c>
      <c r="X48" t="str">
        <f t="shared" si="1"/>
        <v>Old Navy</v>
      </c>
      <c r="Y48">
        <f t="shared" si="2"/>
        <v>5</v>
      </c>
      <c r="Z48">
        <f t="shared" si="3"/>
        <v>1</v>
      </c>
      <c r="AA48" t="str">
        <f t="shared" si="4"/>
        <v>OFC</v>
      </c>
      <c r="AB48" t="str">
        <f t="shared" si="5"/>
        <v>Geo</v>
      </c>
      <c r="AC48">
        <f t="shared" si="6"/>
        <v>2</v>
      </c>
      <c r="AD48" s="30">
        <f t="shared" si="7"/>
        <v>4.54434</v>
      </c>
    </row>
    <row r="49" spans="11:30" x14ac:dyDescent="0.3">
      <c r="K49">
        <f t="shared" si="8"/>
        <v>2019</v>
      </c>
      <c r="L49" s="3">
        <f>VLOOKUP(K49,CPP_template_formulas!Z:AA,2,FALSE)</f>
        <v>43499</v>
      </c>
      <c r="M49" s="18" t="s">
        <v>82</v>
      </c>
      <c r="N49" s="18" t="str">
        <f>VLOOKUP(M49,Brand_key!A:C,2,FALSE)</f>
        <v>Old Navy</v>
      </c>
      <c r="O49" s="18">
        <f>VLOOKUP(M49,Brand_key!A:C,3,FALSE)</f>
        <v>5</v>
      </c>
      <c r="P49" t="s">
        <v>33</v>
      </c>
      <c r="Q49" t="str">
        <f>VLOOKUP(P49,DC_key!A:D,4,FALSE)</f>
        <v>WEO</v>
      </c>
      <c r="R49">
        <f>VLOOKUP(Q49,DC_key!D:E,2,FALSE)</f>
        <v>6</v>
      </c>
      <c r="S49" t="s">
        <v>4</v>
      </c>
      <c r="T49">
        <v>2</v>
      </c>
      <c r="U49" s="30">
        <f t="shared" si="9"/>
        <v>4.54434</v>
      </c>
      <c r="W49" s="3">
        <f t="shared" si="0"/>
        <v>43499</v>
      </c>
      <c r="X49" t="str">
        <f t="shared" si="1"/>
        <v>Old Navy</v>
      </c>
      <c r="Y49">
        <f t="shared" si="2"/>
        <v>5</v>
      </c>
      <c r="Z49">
        <f t="shared" si="3"/>
        <v>6</v>
      </c>
      <c r="AA49" t="str">
        <f t="shared" si="4"/>
        <v>WEO</v>
      </c>
      <c r="AB49" t="str">
        <f t="shared" si="5"/>
        <v>Geo</v>
      </c>
      <c r="AC49">
        <f t="shared" si="6"/>
        <v>2</v>
      </c>
      <c r="AD49" s="30">
        <f t="shared" si="7"/>
        <v>4.54434</v>
      </c>
    </row>
    <row r="50" spans="11:30" x14ac:dyDescent="0.3">
      <c r="K50">
        <f t="shared" si="8"/>
        <v>2019</v>
      </c>
      <c r="L50" s="3">
        <f>VLOOKUP(K50,CPP_template_formulas!Z:AA,2,FALSE)</f>
        <v>43499</v>
      </c>
      <c r="M50" s="18" t="s">
        <v>82</v>
      </c>
      <c r="N50" s="18" t="str">
        <f>VLOOKUP(M50,Brand_key!A:C,2,FALSE)</f>
        <v>Old Navy</v>
      </c>
      <c r="O50" s="18">
        <f>VLOOKUP(M50,Brand_key!A:C,3,FALSE)</f>
        <v>5</v>
      </c>
      <c r="P50" t="s">
        <v>37</v>
      </c>
      <c r="Q50" t="str">
        <f>VLOOKUP(P50,DC_key!A:D,4,FALSE)</f>
        <v>WFC</v>
      </c>
      <c r="R50">
        <f>VLOOKUP(Q50,DC_key!D:E,2,FALSE)</f>
        <v>3</v>
      </c>
      <c r="S50" t="s">
        <v>4</v>
      </c>
      <c r="T50">
        <v>2</v>
      </c>
      <c r="U50" s="30">
        <f t="shared" si="9"/>
        <v>4.54434</v>
      </c>
      <c r="W50" s="3">
        <f t="shared" si="0"/>
        <v>43499</v>
      </c>
      <c r="X50" t="str">
        <f t="shared" si="1"/>
        <v>Old Navy</v>
      </c>
      <c r="Y50">
        <f t="shared" si="2"/>
        <v>5</v>
      </c>
      <c r="Z50">
        <f t="shared" si="3"/>
        <v>3</v>
      </c>
      <c r="AA50" t="str">
        <f t="shared" si="4"/>
        <v>WFC</v>
      </c>
      <c r="AB50" t="str">
        <f t="shared" si="5"/>
        <v>Geo</v>
      </c>
      <c r="AC50">
        <f t="shared" si="6"/>
        <v>2</v>
      </c>
      <c r="AD50" s="30">
        <f t="shared" si="7"/>
        <v>4.54434</v>
      </c>
    </row>
    <row r="51" spans="11:30" x14ac:dyDescent="0.3">
      <c r="K51">
        <f t="shared" si="8"/>
        <v>2019</v>
      </c>
      <c r="L51" s="3">
        <f>VLOOKUP(K51,CPP_template_formulas!Z:AA,2,FALSE)</f>
        <v>43499</v>
      </c>
      <c r="M51" s="18" t="s">
        <v>82</v>
      </c>
      <c r="N51" s="18" t="str">
        <f>VLOOKUP(M51,Brand_key!A:C,2,FALSE)</f>
        <v>Old Navy</v>
      </c>
      <c r="O51" s="18">
        <f>VLOOKUP(M51,Brand_key!A:C,3,FALSE)</f>
        <v>5</v>
      </c>
      <c r="P51" t="s">
        <v>81</v>
      </c>
      <c r="Q51" t="str">
        <f>VLOOKUP(P51,DC_key!A:D,4,FALSE)</f>
        <v>OCC</v>
      </c>
      <c r="R51">
        <f>VLOOKUP(Q51,DC_key!D:E,2,FALSE)</f>
        <v>7</v>
      </c>
      <c r="S51" t="s">
        <v>4</v>
      </c>
      <c r="T51">
        <v>2</v>
      </c>
      <c r="U51" s="30">
        <f t="shared" si="9"/>
        <v>4.54434</v>
      </c>
      <c r="W51" s="3">
        <f t="shared" si="0"/>
        <v>43499</v>
      </c>
      <c r="X51" t="str">
        <f t="shared" si="1"/>
        <v>Old Navy</v>
      </c>
      <c r="Y51">
        <f t="shared" si="2"/>
        <v>5</v>
      </c>
      <c r="Z51">
        <f t="shared" si="3"/>
        <v>7</v>
      </c>
      <c r="AA51" t="str">
        <f t="shared" si="4"/>
        <v>OCC</v>
      </c>
      <c r="AB51" t="str">
        <f t="shared" si="5"/>
        <v>Geo</v>
      </c>
      <c r="AC51">
        <f t="shared" si="6"/>
        <v>2</v>
      </c>
      <c r="AD51" s="30">
        <f t="shared" si="7"/>
        <v>4.54434</v>
      </c>
    </row>
    <row r="52" spans="11:30" x14ac:dyDescent="0.3">
      <c r="K52">
        <f t="shared" si="8"/>
        <v>2019</v>
      </c>
      <c r="L52" s="3">
        <f>VLOOKUP(K52,CPP_template_formulas!Z:AA,2,FALSE)</f>
        <v>43499</v>
      </c>
      <c r="M52" s="18" t="s">
        <v>83</v>
      </c>
      <c r="N52" s="18" t="str">
        <f>VLOOKUP(M52,Brand_key!A:C,2,FALSE)</f>
        <v>Gap</v>
      </c>
      <c r="O52" s="18">
        <f>VLOOKUP(M52,Brand_key!A:C,3,FALSE)</f>
        <v>3</v>
      </c>
      <c r="P52" t="s">
        <v>31</v>
      </c>
      <c r="Q52" t="str">
        <f>VLOOKUP(P52,DC_key!A:D,4,FALSE)</f>
        <v>TFC</v>
      </c>
      <c r="R52">
        <f>VLOOKUP(Q52,DC_key!D:E,2,FALSE)</f>
        <v>2</v>
      </c>
      <c r="S52" t="s">
        <v>4</v>
      </c>
      <c r="T52">
        <v>2</v>
      </c>
      <c r="U52" s="30">
        <f t="shared" si="9"/>
        <v>4.5652371428571428</v>
      </c>
      <c r="W52" s="3">
        <f t="shared" si="0"/>
        <v>43499</v>
      </c>
      <c r="X52" t="str">
        <f t="shared" si="1"/>
        <v>Gap</v>
      </c>
      <c r="Y52">
        <f t="shared" si="2"/>
        <v>3</v>
      </c>
      <c r="Z52">
        <f t="shared" si="3"/>
        <v>2</v>
      </c>
      <c r="AA52" t="str">
        <f t="shared" si="4"/>
        <v>TFC</v>
      </c>
      <c r="AB52" t="str">
        <f t="shared" si="5"/>
        <v>Geo</v>
      </c>
      <c r="AC52">
        <f t="shared" si="6"/>
        <v>2</v>
      </c>
      <c r="AD52" s="30">
        <f t="shared" si="7"/>
        <v>4.5652371428571428</v>
      </c>
    </row>
    <row r="53" spans="11:30" x14ac:dyDescent="0.3">
      <c r="K53">
        <f t="shared" si="8"/>
        <v>2019</v>
      </c>
      <c r="L53" s="3">
        <f>VLOOKUP(K53,CPP_template_formulas!Z:AA,2,FALSE)</f>
        <v>43499</v>
      </c>
      <c r="M53" s="18" t="s">
        <v>83</v>
      </c>
      <c r="N53" s="18" t="str">
        <f>VLOOKUP(M53,Brand_key!A:C,2,FALSE)</f>
        <v>Gap</v>
      </c>
      <c r="O53" s="18">
        <f>VLOOKUP(M53,Brand_key!A:C,3,FALSE)</f>
        <v>3</v>
      </c>
      <c r="P53" t="s">
        <v>34</v>
      </c>
      <c r="Q53" t="str">
        <f>VLOOKUP(P53,DC_key!A:D,4,FALSE)</f>
        <v>EAO</v>
      </c>
      <c r="R53">
        <f>VLOOKUP(Q53,DC_key!D:E,2,FALSE)</f>
        <v>4</v>
      </c>
      <c r="S53" t="s">
        <v>4</v>
      </c>
      <c r="T53">
        <v>2</v>
      </c>
      <c r="U53" s="30">
        <f t="shared" si="9"/>
        <v>4.5652371428571428</v>
      </c>
      <c r="W53" s="3">
        <f t="shared" si="0"/>
        <v>43499</v>
      </c>
      <c r="X53" t="str">
        <f t="shared" si="1"/>
        <v>Gap</v>
      </c>
      <c r="Y53">
        <f t="shared" si="2"/>
        <v>3</v>
      </c>
      <c r="Z53">
        <f t="shared" si="3"/>
        <v>4</v>
      </c>
      <c r="AA53" t="str">
        <f t="shared" si="4"/>
        <v>EAO</v>
      </c>
      <c r="AB53" t="str">
        <f t="shared" si="5"/>
        <v>Geo</v>
      </c>
      <c r="AC53">
        <f t="shared" si="6"/>
        <v>2</v>
      </c>
      <c r="AD53" s="30">
        <f t="shared" si="7"/>
        <v>4.5652371428571428</v>
      </c>
    </row>
    <row r="54" spans="11:30" x14ac:dyDescent="0.3">
      <c r="K54">
        <f t="shared" si="8"/>
        <v>2019</v>
      </c>
      <c r="L54" s="3">
        <f>VLOOKUP(K54,CPP_template_formulas!Z:AA,2,FALSE)</f>
        <v>43499</v>
      </c>
      <c r="M54" s="18" t="s">
        <v>83</v>
      </c>
      <c r="N54" s="18" t="str">
        <f>VLOOKUP(M54,Brand_key!A:C,2,FALSE)</f>
        <v>Gap</v>
      </c>
      <c r="O54" s="18">
        <f>VLOOKUP(M54,Brand_key!A:C,3,FALSE)</f>
        <v>3</v>
      </c>
      <c r="P54" t="s">
        <v>35</v>
      </c>
      <c r="Q54" t="str">
        <f>VLOOKUP(P54,DC_key!A:D,4,FALSE)</f>
        <v>ODC</v>
      </c>
      <c r="R54">
        <f>VLOOKUP(Q54,DC_key!D:E,2,FALSE)</f>
        <v>5</v>
      </c>
      <c r="S54" t="s">
        <v>4</v>
      </c>
      <c r="T54">
        <v>2</v>
      </c>
      <c r="U54" s="30">
        <f t="shared" si="9"/>
        <v>4.5652371428571428</v>
      </c>
      <c r="W54" s="3">
        <f t="shared" si="0"/>
        <v>43499</v>
      </c>
      <c r="X54" t="str">
        <f t="shared" si="1"/>
        <v>Gap</v>
      </c>
      <c r="Y54">
        <f t="shared" si="2"/>
        <v>3</v>
      </c>
      <c r="Z54">
        <f t="shared" si="3"/>
        <v>5</v>
      </c>
      <c r="AA54" t="str">
        <f t="shared" si="4"/>
        <v>ODC</v>
      </c>
      <c r="AB54" t="str">
        <f t="shared" si="5"/>
        <v>Geo</v>
      </c>
      <c r="AC54">
        <f t="shared" si="6"/>
        <v>2</v>
      </c>
      <c r="AD54" s="30">
        <f t="shared" si="7"/>
        <v>4.5652371428571428</v>
      </c>
    </row>
    <row r="55" spans="11:30" x14ac:dyDescent="0.3">
      <c r="K55">
        <f t="shared" si="8"/>
        <v>2019</v>
      </c>
      <c r="L55" s="3">
        <f>VLOOKUP(K55,CPP_template_formulas!Z:AA,2,FALSE)</f>
        <v>43499</v>
      </c>
      <c r="M55" s="18" t="s">
        <v>83</v>
      </c>
      <c r="N55" s="18" t="str">
        <f>VLOOKUP(M55,Brand_key!A:C,2,FALSE)</f>
        <v>Gap</v>
      </c>
      <c r="O55" s="18">
        <f>VLOOKUP(M55,Brand_key!A:C,3,FALSE)</f>
        <v>3</v>
      </c>
      <c r="P55" t="s">
        <v>30</v>
      </c>
      <c r="Q55" t="str">
        <f>VLOOKUP(P55,DC_key!A:D,4,FALSE)</f>
        <v>OFC</v>
      </c>
      <c r="R55">
        <f>VLOOKUP(Q55,DC_key!D:E,2,FALSE)</f>
        <v>1</v>
      </c>
      <c r="S55" t="s">
        <v>4</v>
      </c>
      <c r="T55">
        <v>2</v>
      </c>
      <c r="U55" s="30">
        <f t="shared" si="9"/>
        <v>4.5652371428571428</v>
      </c>
      <c r="W55" s="3">
        <f t="shared" si="0"/>
        <v>43499</v>
      </c>
      <c r="X55" t="str">
        <f t="shared" si="1"/>
        <v>Gap</v>
      </c>
      <c r="Y55">
        <f t="shared" si="2"/>
        <v>3</v>
      </c>
      <c r="Z55">
        <f t="shared" si="3"/>
        <v>1</v>
      </c>
      <c r="AA55" t="str">
        <f t="shared" si="4"/>
        <v>OFC</v>
      </c>
      <c r="AB55" t="str">
        <f t="shared" si="5"/>
        <v>Geo</v>
      </c>
      <c r="AC55">
        <f t="shared" si="6"/>
        <v>2</v>
      </c>
      <c r="AD55" s="30">
        <f t="shared" si="7"/>
        <v>4.5652371428571428</v>
      </c>
    </row>
    <row r="56" spans="11:30" x14ac:dyDescent="0.3">
      <c r="K56">
        <f t="shared" si="8"/>
        <v>2019</v>
      </c>
      <c r="L56" s="3">
        <f>VLOOKUP(K56,CPP_template_formulas!Z:AA,2,FALSE)</f>
        <v>43499</v>
      </c>
      <c r="M56" s="18" t="s">
        <v>83</v>
      </c>
      <c r="N56" s="18" t="str">
        <f>VLOOKUP(M56,Brand_key!A:C,2,FALSE)</f>
        <v>Gap</v>
      </c>
      <c r="O56" s="18">
        <f>VLOOKUP(M56,Brand_key!A:C,3,FALSE)</f>
        <v>3</v>
      </c>
      <c r="P56" t="s">
        <v>33</v>
      </c>
      <c r="Q56" t="str">
        <f>VLOOKUP(P56,DC_key!A:D,4,FALSE)</f>
        <v>WEO</v>
      </c>
      <c r="R56">
        <f>VLOOKUP(Q56,DC_key!D:E,2,FALSE)</f>
        <v>6</v>
      </c>
      <c r="S56" t="s">
        <v>4</v>
      </c>
      <c r="T56">
        <v>2</v>
      </c>
      <c r="U56" s="30">
        <f t="shared" si="9"/>
        <v>4.5652371428571428</v>
      </c>
      <c r="W56" s="3">
        <f t="shared" si="0"/>
        <v>43499</v>
      </c>
      <c r="X56" t="str">
        <f t="shared" si="1"/>
        <v>Gap</v>
      </c>
      <c r="Y56">
        <f t="shared" si="2"/>
        <v>3</v>
      </c>
      <c r="Z56">
        <f t="shared" si="3"/>
        <v>6</v>
      </c>
      <c r="AA56" t="str">
        <f t="shared" si="4"/>
        <v>WEO</v>
      </c>
      <c r="AB56" t="str">
        <f t="shared" si="5"/>
        <v>Geo</v>
      </c>
      <c r="AC56">
        <f t="shared" si="6"/>
        <v>2</v>
      </c>
      <c r="AD56" s="30">
        <f t="shared" si="7"/>
        <v>4.5652371428571428</v>
      </c>
    </row>
    <row r="57" spans="11:30" x14ac:dyDescent="0.3">
      <c r="K57">
        <f t="shared" si="8"/>
        <v>2019</v>
      </c>
      <c r="L57" s="3">
        <f>VLOOKUP(K57,CPP_template_formulas!Z:AA,2,FALSE)</f>
        <v>43499</v>
      </c>
      <c r="M57" s="18" t="s">
        <v>83</v>
      </c>
      <c r="N57" s="18" t="str">
        <f>VLOOKUP(M57,Brand_key!A:C,2,FALSE)</f>
        <v>Gap</v>
      </c>
      <c r="O57" s="18">
        <f>VLOOKUP(M57,Brand_key!A:C,3,FALSE)</f>
        <v>3</v>
      </c>
      <c r="P57" t="s">
        <v>37</v>
      </c>
      <c r="Q57" t="str">
        <f>VLOOKUP(P57,DC_key!A:D,4,FALSE)</f>
        <v>WFC</v>
      </c>
      <c r="R57">
        <f>VLOOKUP(Q57,DC_key!D:E,2,FALSE)</f>
        <v>3</v>
      </c>
      <c r="S57" t="s">
        <v>4</v>
      </c>
      <c r="T57">
        <v>2</v>
      </c>
      <c r="U57" s="30">
        <f t="shared" si="9"/>
        <v>4.5652371428571428</v>
      </c>
      <c r="W57" s="3">
        <f t="shared" si="0"/>
        <v>43499</v>
      </c>
      <c r="X57" t="str">
        <f t="shared" si="1"/>
        <v>Gap</v>
      </c>
      <c r="Y57">
        <f t="shared" si="2"/>
        <v>3</v>
      </c>
      <c r="Z57">
        <f t="shared" si="3"/>
        <v>3</v>
      </c>
      <c r="AA57" t="str">
        <f t="shared" si="4"/>
        <v>WFC</v>
      </c>
      <c r="AB57" t="str">
        <f t="shared" si="5"/>
        <v>Geo</v>
      </c>
      <c r="AC57">
        <f t="shared" si="6"/>
        <v>2</v>
      </c>
      <c r="AD57" s="30">
        <f t="shared" si="7"/>
        <v>4.5652371428571428</v>
      </c>
    </row>
    <row r="58" spans="11:30" x14ac:dyDescent="0.3">
      <c r="K58">
        <f t="shared" si="8"/>
        <v>2019</v>
      </c>
      <c r="L58" s="3">
        <f>VLOOKUP(K58,CPP_template_formulas!Z:AA,2,FALSE)</f>
        <v>43499</v>
      </c>
      <c r="M58" s="18" t="s">
        <v>83</v>
      </c>
      <c r="N58" s="18" t="str">
        <f>VLOOKUP(M58,Brand_key!A:C,2,FALSE)</f>
        <v>Gap</v>
      </c>
      <c r="O58" s="18">
        <f>VLOOKUP(M58,Brand_key!A:C,3,FALSE)</f>
        <v>3</v>
      </c>
      <c r="P58" t="s">
        <v>81</v>
      </c>
      <c r="Q58" t="str">
        <f>VLOOKUP(P58,DC_key!A:D,4,FALSE)</f>
        <v>OCC</v>
      </c>
      <c r="R58">
        <f>VLOOKUP(Q58,DC_key!D:E,2,FALSE)</f>
        <v>7</v>
      </c>
      <c r="S58" t="s">
        <v>4</v>
      </c>
      <c r="T58">
        <v>2</v>
      </c>
      <c r="U58" s="30">
        <f t="shared" si="9"/>
        <v>4.5652371428571428</v>
      </c>
      <c r="W58" s="3">
        <f t="shared" si="0"/>
        <v>43499</v>
      </c>
      <c r="X58" t="str">
        <f t="shared" si="1"/>
        <v>Gap</v>
      </c>
      <c r="Y58">
        <f t="shared" si="2"/>
        <v>3</v>
      </c>
      <c r="Z58">
        <f t="shared" si="3"/>
        <v>7</v>
      </c>
      <c r="AA58" t="str">
        <f t="shared" si="4"/>
        <v>OCC</v>
      </c>
      <c r="AB58" t="str">
        <f t="shared" si="5"/>
        <v>Geo</v>
      </c>
      <c r="AC58">
        <f t="shared" si="6"/>
        <v>2</v>
      </c>
      <c r="AD58" s="30">
        <f t="shared" si="7"/>
        <v>4.5652371428571428</v>
      </c>
    </row>
    <row r="59" spans="11:30" x14ac:dyDescent="0.3">
      <c r="K59">
        <f t="shared" si="8"/>
        <v>2019</v>
      </c>
      <c r="L59" s="3">
        <f>VLOOKUP(K59,CPP_template_formulas!Z:AA,2,FALSE)</f>
        <v>43499</v>
      </c>
      <c r="M59" s="18" t="s">
        <v>84</v>
      </c>
      <c r="N59" s="18" t="str">
        <f>VLOOKUP(M59,Brand_key!A:C,2,FALSE)</f>
        <v>Banana Republic</v>
      </c>
      <c r="O59" s="18">
        <f>VLOOKUP(M59,Brand_key!A:C,3,FALSE)</f>
        <v>2</v>
      </c>
      <c r="P59" t="s">
        <v>31</v>
      </c>
      <c r="Q59" t="str">
        <f>VLOOKUP(P59,DC_key!A:D,4,FALSE)</f>
        <v>TFC</v>
      </c>
      <c r="R59">
        <f>VLOOKUP(Q59,DC_key!D:E,2,FALSE)</f>
        <v>2</v>
      </c>
      <c r="S59" t="s">
        <v>4</v>
      </c>
      <c r="T59">
        <v>2</v>
      </c>
      <c r="U59" s="30">
        <f t="shared" si="9"/>
        <v>6.4825500000000016</v>
      </c>
      <c r="W59" s="3">
        <f t="shared" si="0"/>
        <v>43499</v>
      </c>
      <c r="X59" t="str">
        <f t="shared" si="1"/>
        <v>Banana Republic</v>
      </c>
      <c r="Y59">
        <f t="shared" si="2"/>
        <v>2</v>
      </c>
      <c r="Z59">
        <f t="shared" si="3"/>
        <v>2</v>
      </c>
      <c r="AA59" t="str">
        <f t="shared" si="4"/>
        <v>TFC</v>
      </c>
      <c r="AB59" t="str">
        <f t="shared" si="5"/>
        <v>Geo</v>
      </c>
      <c r="AC59">
        <f t="shared" si="6"/>
        <v>2</v>
      </c>
      <c r="AD59" s="30">
        <f t="shared" si="7"/>
        <v>6.4825500000000016</v>
      </c>
    </row>
    <row r="60" spans="11:30" x14ac:dyDescent="0.3">
      <c r="K60">
        <f t="shared" si="8"/>
        <v>2019</v>
      </c>
      <c r="L60" s="3">
        <f>VLOOKUP(K60,CPP_template_formulas!Z:AA,2,FALSE)</f>
        <v>43499</v>
      </c>
      <c r="M60" s="18" t="s">
        <v>84</v>
      </c>
      <c r="N60" s="18" t="str">
        <f>VLOOKUP(M60,Brand_key!A:C,2,FALSE)</f>
        <v>Banana Republic</v>
      </c>
      <c r="O60" s="18">
        <f>VLOOKUP(M60,Brand_key!A:C,3,FALSE)</f>
        <v>2</v>
      </c>
      <c r="P60" t="s">
        <v>34</v>
      </c>
      <c r="Q60" t="str">
        <f>VLOOKUP(P60,DC_key!A:D,4,FALSE)</f>
        <v>EAO</v>
      </c>
      <c r="R60">
        <f>VLOOKUP(Q60,DC_key!D:E,2,FALSE)</f>
        <v>4</v>
      </c>
      <c r="S60" t="s">
        <v>4</v>
      </c>
      <c r="T60">
        <v>2</v>
      </c>
      <c r="U60" s="30">
        <f t="shared" si="9"/>
        <v>6.4825500000000016</v>
      </c>
      <c r="W60" s="3">
        <f t="shared" si="0"/>
        <v>43499</v>
      </c>
      <c r="X60" t="str">
        <f t="shared" si="1"/>
        <v>Banana Republic</v>
      </c>
      <c r="Y60">
        <f t="shared" si="2"/>
        <v>2</v>
      </c>
      <c r="Z60">
        <f t="shared" si="3"/>
        <v>4</v>
      </c>
      <c r="AA60" t="str">
        <f t="shared" si="4"/>
        <v>EAO</v>
      </c>
      <c r="AB60" t="str">
        <f t="shared" si="5"/>
        <v>Geo</v>
      </c>
      <c r="AC60">
        <f t="shared" si="6"/>
        <v>2</v>
      </c>
      <c r="AD60" s="30">
        <f t="shared" si="7"/>
        <v>6.4825500000000016</v>
      </c>
    </row>
    <row r="61" spans="11:30" x14ac:dyDescent="0.3">
      <c r="K61">
        <f t="shared" si="8"/>
        <v>2019</v>
      </c>
      <c r="L61" s="3">
        <f>VLOOKUP(K61,CPP_template_formulas!Z:AA,2,FALSE)</f>
        <v>43499</v>
      </c>
      <c r="M61" s="18" t="s">
        <v>84</v>
      </c>
      <c r="N61" s="18" t="str">
        <f>VLOOKUP(M61,Brand_key!A:C,2,FALSE)</f>
        <v>Banana Republic</v>
      </c>
      <c r="O61" s="18">
        <f>VLOOKUP(M61,Brand_key!A:C,3,FALSE)</f>
        <v>2</v>
      </c>
      <c r="P61" t="s">
        <v>35</v>
      </c>
      <c r="Q61" t="str">
        <f>VLOOKUP(P61,DC_key!A:D,4,FALSE)</f>
        <v>ODC</v>
      </c>
      <c r="R61">
        <f>VLOOKUP(Q61,DC_key!D:E,2,FALSE)</f>
        <v>5</v>
      </c>
      <c r="S61" t="s">
        <v>4</v>
      </c>
      <c r="T61">
        <v>2</v>
      </c>
      <c r="U61" s="30">
        <f t="shared" si="9"/>
        <v>6.4825500000000016</v>
      </c>
      <c r="W61" s="3">
        <f t="shared" si="0"/>
        <v>43499</v>
      </c>
      <c r="X61" t="str">
        <f t="shared" si="1"/>
        <v>Banana Republic</v>
      </c>
      <c r="Y61">
        <f t="shared" si="2"/>
        <v>2</v>
      </c>
      <c r="Z61">
        <f t="shared" si="3"/>
        <v>5</v>
      </c>
      <c r="AA61" t="str">
        <f t="shared" si="4"/>
        <v>ODC</v>
      </c>
      <c r="AB61" t="str">
        <f t="shared" si="5"/>
        <v>Geo</v>
      </c>
      <c r="AC61">
        <f t="shared" si="6"/>
        <v>2</v>
      </c>
      <c r="AD61" s="30">
        <f t="shared" si="7"/>
        <v>6.4825500000000016</v>
      </c>
    </row>
    <row r="62" spans="11:30" x14ac:dyDescent="0.3">
      <c r="K62">
        <f t="shared" si="8"/>
        <v>2019</v>
      </c>
      <c r="L62" s="3">
        <f>VLOOKUP(K62,CPP_template_formulas!Z:AA,2,FALSE)</f>
        <v>43499</v>
      </c>
      <c r="M62" s="18" t="s">
        <v>84</v>
      </c>
      <c r="N62" s="18" t="str">
        <f>VLOOKUP(M62,Brand_key!A:C,2,FALSE)</f>
        <v>Banana Republic</v>
      </c>
      <c r="O62" s="18">
        <f>VLOOKUP(M62,Brand_key!A:C,3,FALSE)</f>
        <v>2</v>
      </c>
      <c r="P62" t="s">
        <v>30</v>
      </c>
      <c r="Q62" t="str">
        <f>VLOOKUP(P62,DC_key!A:D,4,FALSE)</f>
        <v>OFC</v>
      </c>
      <c r="R62">
        <f>VLOOKUP(Q62,DC_key!D:E,2,FALSE)</f>
        <v>1</v>
      </c>
      <c r="S62" t="s">
        <v>4</v>
      </c>
      <c r="T62">
        <v>2</v>
      </c>
      <c r="U62" s="30">
        <f t="shared" si="9"/>
        <v>6.4825500000000016</v>
      </c>
      <c r="W62" s="3">
        <f t="shared" si="0"/>
        <v>43499</v>
      </c>
      <c r="X62" t="str">
        <f t="shared" si="1"/>
        <v>Banana Republic</v>
      </c>
      <c r="Y62">
        <f t="shared" si="2"/>
        <v>2</v>
      </c>
      <c r="Z62">
        <f t="shared" si="3"/>
        <v>1</v>
      </c>
      <c r="AA62" t="str">
        <f t="shared" si="4"/>
        <v>OFC</v>
      </c>
      <c r="AB62" t="str">
        <f t="shared" si="5"/>
        <v>Geo</v>
      </c>
      <c r="AC62">
        <f t="shared" si="6"/>
        <v>2</v>
      </c>
      <c r="AD62" s="30">
        <f t="shared" si="7"/>
        <v>6.4825500000000016</v>
      </c>
    </row>
    <row r="63" spans="11:30" x14ac:dyDescent="0.3">
      <c r="K63">
        <f t="shared" si="8"/>
        <v>2019</v>
      </c>
      <c r="L63" s="3">
        <f>VLOOKUP(K63,CPP_template_formulas!Z:AA,2,FALSE)</f>
        <v>43499</v>
      </c>
      <c r="M63" s="18" t="s">
        <v>84</v>
      </c>
      <c r="N63" s="18" t="str">
        <f>VLOOKUP(M63,Brand_key!A:C,2,FALSE)</f>
        <v>Banana Republic</v>
      </c>
      <c r="O63" s="18">
        <f>VLOOKUP(M63,Brand_key!A:C,3,FALSE)</f>
        <v>2</v>
      </c>
      <c r="P63" t="s">
        <v>33</v>
      </c>
      <c r="Q63" t="str">
        <f>VLOOKUP(P63,DC_key!A:D,4,FALSE)</f>
        <v>WEO</v>
      </c>
      <c r="R63">
        <f>VLOOKUP(Q63,DC_key!D:E,2,FALSE)</f>
        <v>6</v>
      </c>
      <c r="S63" t="s">
        <v>4</v>
      </c>
      <c r="T63">
        <v>2</v>
      </c>
      <c r="U63" s="30">
        <f t="shared" si="9"/>
        <v>6.4825500000000016</v>
      </c>
      <c r="W63" s="3">
        <f t="shared" si="0"/>
        <v>43499</v>
      </c>
      <c r="X63" t="str">
        <f t="shared" si="1"/>
        <v>Banana Republic</v>
      </c>
      <c r="Y63">
        <f t="shared" si="2"/>
        <v>2</v>
      </c>
      <c r="Z63">
        <f t="shared" si="3"/>
        <v>6</v>
      </c>
      <c r="AA63" t="str">
        <f t="shared" si="4"/>
        <v>WEO</v>
      </c>
      <c r="AB63" t="str">
        <f t="shared" si="5"/>
        <v>Geo</v>
      </c>
      <c r="AC63">
        <f t="shared" si="6"/>
        <v>2</v>
      </c>
      <c r="AD63" s="30">
        <f t="shared" si="7"/>
        <v>6.4825500000000016</v>
      </c>
    </row>
    <row r="64" spans="11:30" x14ac:dyDescent="0.3">
      <c r="K64">
        <f t="shared" si="8"/>
        <v>2019</v>
      </c>
      <c r="L64" s="3">
        <f>VLOOKUP(K64,CPP_template_formulas!Z:AA,2,FALSE)</f>
        <v>43499</v>
      </c>
      <c r="M64" s="18" t="s">
        <v>84</v>
      </c>
      <c r="N64" s="18" t="str">
        <f>VLOOKUP(M64,Brand_key!A:C,2,FALSE)</f>
        <v>Banana Republic</v>
      </c>
      <c r="O64" s="18">
        <f>VLOOKUP(M64,Brand_key!A:C,3,FALSE)</f>
        <v>2</v>
      </c>
      <c r="P64" t="s">
        <v>37</v>
      </c>
      <c r="Q64" t="str">
        <f>VLOOKUP(P64,DC_key!A:D,4,FALSE)</f>
        <v>WFC</v>
      </c>
      <c r="R64">
        <f>VLOOKUP(Q64,DC_key!D:E,2,FALSE)</f>
        <v>3</v>
      </c>
      <c r="S64" t="s">
        <v>4</v>
      </c>
      <c r="T64">
        <v>2</v>
      </c>
      <c r="U64" s="30">
        <f t="shared" si="9"/>
        <v>6.4825500000000016</v>
      </c>
      <c r="W64" s="3">
        <f t="shared" si="0"/>
        <v>43499</v>
      </c>
      <c r="X64" t="str">
        <f t="shared" si="1"/>
        <v>Banana Republic</v>
      </c>
      <c r="Y64">
        <f t="shared" si="2"/>
        <v>2</v>
      </c>
      <c r="Z64">
        <f t="shared" si="3"/>
        <v>3</v>
      </c>
      <c r="AA64" t="str">
        <f t="shared" si="4"/>
        <v>WFC</v>
      </c>
      <c r="AB64" t="str">
        <f t="shared" si="5"/>
        <v>Geo</v>
      </c>
      <c r="AC64">
        <f t="shared" si="6"/>
        <v>2</v>
      </c>
      <c r="AD64" s="30">
        <f t="shared" si="7"/>
        <v>6.4825500000000016</v>
      </c>
    </row>
    <row r="65" spans="11:30" x14ac:dyDescent="0.3">
      <c r="K65">
        <f t="shared" si="8"/>
        <v>2019</v>
      </c>
      <c r="L65" s="3">
        <f>VLOOKUP(K65,CPP_template_formulas!Z:AA,2,FALSE)</f>
        <v>43499</v>
      </c>
      <c r="M65" s="18" t="s">
        <v>84</v>
      </c>
      <c r="N65" s="18" t="str">
        <f>VLOOKUP(M65,Brand_key!A:C,2,FALSE)</f>
        <v>Banana Republic</v>
      </c>
      <c r="O65" s="18">
        <f>VLOOKUP(M65,Brand_key!A:C,3,FALSE)</f>
        <v>2</v>
      </c>
      <c r="P65" t="s">
        <v>81</v>
      </c>
      <c r="Q65" t="str">
        <f>VLOOKUP(P65,DC_key!A:D,4,FALSE)</f>
        <v>OCC</v>
      </c>
      <c r="R65">
        <f>VLOOKUP(Q65,DC_key!D:E,2,FALSE)</f>
        <v>7</v>
      </c>
      <c r="S65" t="s">
        <v>4</v>
      </c>
      <c r="T65">
        <v>2</v>
      </c>
      <c r="U65" s="30">
        <f t="shared" si="9"/>
        <v>6.4825500000000016</v>
      </c>
      <c r="W65" s="3">
        <f t="shared" si="0"/>
        <v>43499</v>
      </c>
      <c r="X65" t="str">
        <f t="shared" si="1"/>
        <v>Banana Republic</v>
      </c>
      <c r="Y65">
        <f t="shared" si="2"/>
        <v>2</v>
      </c>
      <c r="Z65">
        <f t="shared" si="3"/>
        <v>7</v>
      </c>
      <c r="AA65" t="str">
        <f t="shared" si="4"/>
        <v>OCC</v>
      </c>
      <c r="AB65" t="str">
        <f t="shared" si="5"/>
        <v>Geo</v>
      </c>
      <c r="AC65">
        <f t="shared" si="6"/>
        <v>2</v>
      </c>
      <c r="AD65" s="30">
        <f t="shared" si="7"/>
        <v>6.4825500000000016</v>
      </c>
    </row>
    <row r="66" spans="11:30" x14ac:dyDescent="0.3">
      <c r="K66">
        <f t="shared" si="8"/>
        <v>2019</v>
      </c>
      <c r="L66" s="3">
        <f>VLOOKUP(K66,CPP_template_formulas!Z:AA,2,FALSE)</f>
        <v>43499</v>
      </c>
      <c r="M66" s="18" t="s">
        <v>85</v>
      </c>
      <c r="N66" s="18" t="str">
        <f>VLOOKUP(M66,Brand_key!A:C,2,FALSE)</f>
        <v>Athleta</v>
      </c>
      <c r="O66" s="18">
        <f>VLOOKUP(M66,Brand_key!A:C,3,FALSE)</f>
        <v>1</v>
      </c>
      <c r="P66" t="s">
        <v>31</v>
      </c>
      <c r="Q66" t="str">
        <f>VLOOKUP(P66,DC_key!A:D,4,FALSE)</f>
        <v>TFC</v>
      </c>
      <c r="R66">
        <f>VLOOKUP(Q66,DC_key!D:E,2,FALSE)</f>
        <v>2</v>
      </c>
      <c r="S66" t="s">
        <v>4</v>
      </c>
      <c r="T66">
        <v>2</v>
      </c>
      <c r="U66" s="30">
        <f t="shared" si="9"/>
        <v>6.4825500000000016</v>
      </c>
      <c r="W66" s="3">
        <f t="shared" si="0"/>
        <v>43499</v>
      </c>
      <c r="X66" t="str">
        <f t="shared" si="1"/>
        <v>Athleta</v>
      </c>
      <c r="Y66">
        <f t="shared" si="2"/>
        <v>1</v>
      </c>
      <c r="Z66">
        <f t="shared" si="3"/>
        <v>2</v>
      </c>
      <c r="AA66" t="str">
        <f t="shared" si="4"/>
        <v>TFC</v>
      </c>
      <c r="AB66" t="str">
        <f t="shared" si="5"/>
        <v>Geo</v>
      </c>
      <c r="AC66">
        <f t="shared" si="6"/>
        <v>2</v>
      </c>
      <c r="AD66" s="30">
        <f t="shared" si="7"/>
        <v>6.4825500000000016</v>
      </c>
    </row>
    <row r="67" spans="11:30" x14ac:dyDescent="0.3">
      <c r="K67">
        <f t="shared" si="8"/>
        <v>2019</v>
      </c>
      <c r="L67" s="3">
        <f>VLOOKUP(K67,CPP_template_formulas!Z:AA,2,FALSE)</f>
        <v>43499</v>
      </c>
      <c r="M67" s="18" t="s">
        <v>85</v>
      </c>
      <c r="N67" s="18" t="str">
        <f>VLOOKUP(M67,Brand_key!A:C,2,FALSE)</f>
        <v>Athleta</v>
      </c>
      <c r="O67" s="18">
        <f>VLOOKUP(M67,Brand_key!A:C,3,FALSE)</f>
        <v>1</v>
      </c>
      <c r="P67" t="s">
        <v>34</v>
      </c>
      <c r="Q67" t="str">
        <f>VLOOKUP(P67,DC_key!A:D,4,FALSE)</f>
        <v>EAO</v>
      </c>
      <c r="R67">
        <f>VLOOKUP(Q67,DC_key!D:E,2,FALSE)</f>
        <v>4</v>
      </c>
      <c r="S67" t="s">
        <v>4</v>
      </c>
      <c r="T67">
        <v>2</v>
      </c>
      <c r="U67" s="30">
        <f t="shared" si="9"/>
        <v>6.4825500000000016</v>
      </c>
      <c r="W67" s="3">
        <f t="shared" si="0"/>
        <v>43499</v>
      </c>
      <c r="X67" t="str">
        <f t="shared" si="1"/>
        <v>Athleta</v>
      </c>
      <c r="Y67">
        <f t="shared" si="2"/>
        <v>1</v>
      </c>
      <c r="Z67">
        <f t="shared" si="3"/>
        <v>4</v>
      </c>
      <c r="AA67" t="str">
        <f t="shared" si="4"/>
        <v>EAO</v>
      </c>
      <c r="AB67" t="str">
        <f t="shared" si="5"/>
        <v>Geo</v>
      </c>
      <c r="AC67">
        <f t="shared" si="6"/>
        <v>2</v>
      </c>
      <c r="AD67" s="30">
        <f t="shared" si="7"/>
        <v>6.4825500000000016</v>
      </c>
    </row>
    <row r="68" spans="11:30" x14ac:dyDescent="0.3">
      <c r="K68">
        <f t="shared" si="8"/>
        <v>2019</v>
      </c>
      <c r="L68" s="3">
        <f>VLOOKUP(K68,CPP_template_formulas!Z:AA,2,FALSE)</f>
        <v>43499</v>
      </c>
      <c r="M68" s="18" t="s">
        <v>85</v>
      </c>
      <c r="N68" s="18" t="str">
        <f>VLOOKUP(M68,Brand_key!A:C,2,FALSE)</f>
        <v>Athleta</v>
      </c>
      <c r="O68" s="18">
        <f>VLOOKUP(M68,Brand_key!A:C,3,FALSE)</f>
        <v>1</v>
      </c>
      <c r="P68" t="s">
        <v>35</v>
      </c>
      <c r="Q68" t="str">
        <f>VLOOKUP(P68,DC_key!A:D,4,FALSE)</f>
        <v>ODC</v>
      </c>
      <c r="R68">
        <f>VLOOKUP(Q68,DC_key!D:E,2,FALSE)</f>
        <v>5</v>
      </c>
      <c r="S68" t="s">
        <v>4</v>
      </c>
      <c r="T68">
        <v>2</v>
      </c>
      <c r="U68" s="30">
        <f t="shared" si="9"/>
        <v>6.4825500000000016</v>
      </c>
      <c r="W68" s="3">
        <f t="shared" ref="W68:W131" si="10">L68</f>
        <v>43499</v>
      </c>
      <c r="X68" t="str">
        <f t="shared" ref="X68:X131" si="11">N68</f>
        <v>Athleta</v>
      </c>
      <c r="Y68">
        <f t="shared" ref="Y68:Y131" si="12">O68</f>
        <v>1</v>
      </c>
      <c r="Z68">
        <f t="shared" ref="Z68:Z131" si="13">R68</f>
        <v>5</v>
      </c>
      <c r="AA68" t="str">
        <f t="shared" ref="AA68:AA131" si="14">Q68</f>
        <v>ODC</v>
      </c>
      <c r="AB68" t="str">
        <f t="shared" ref="AB68:AB131" si="15">S68</f>
        <v>Geo</v>
      </c>
      <c r="AC68">
        <f t="shared" ref="AC68:AC131" si="16">T68</f>
        <v>2</v>
      </c>
      <c r="AD68" s="30">
        <f t="shared" ref="AD68:AD131" si="17">U68</f>
        <v>6.4825500000000016</v>
      </c>
    </row>
    <row r="69" spans="11:30" x14ac:dyDescent="0.3">
      <c r="K69">
        <f t="shared" si="8"/>
        <v>2019</v>
      </c>
      <c r="L69" s="3">
        <f>VLOOKUP(K69,CPP_template_formulas!Z:AA,2,FALSE)</f>
        <v>43499</v>
      </c>
      <c r="M69" s="18" t="s">
        <v>85</v>
      </c>
      <c r="N69" s="18" t="str">
        <f>VLOOKUP(M69,Brand_key!A:C,2,FALSE)</f>
        <v>Athleta</v>
      </c>
      <c r="O69" s="18">
        <f>VLOOKUP(M69,Brand_key!A:C,3,FALSE)</f>
        <v>1</v>
      </c>
      <c r="P69" t="s">
        <v>30</v>
      </c>
      <c r="Q69" t="str">
        <f>VLOOKUP(P69,DC_key!A:D,4,FALSE)</f>
        <v>OFC</v>
      </c>
      <c r="R69">
        <f>VLOOKUP(Q69,DC_key!D:E,2,FALSE)</f>
        <v>1</v>
      </c>
      <c r="S69" t="s">
        <v>4</v>
      </c>
      <c r="T69">
        <v>2</v>
      </c>
      <c r="U69" s="30">
        <f t="shared" si="9"/>
        <v>6.4825500000000016</v>
      </c>
      <c r="W69" s="3">
        <f t="shared" si="10"/>
        <v>43499</v>
      </c>
      <c r="X69" t="str">
        <f t="shared" si="11"/>
        <v>Athleta</v>
      </c>
      <c r="Y69">
        <f t="shared" si="12"/>
        <v>1</v>
      </c>
      <c r="Z69">
        <f t="shared" si="13"/>
        <v>1</v>
      </c>
      <c r="AA69" t="str">
        <f t="shared" si="14"/>
        <v>OFC</v>
      </c>
      <c r="AB69" t="str">
        <f t="shared" si="15"/>
        <v>Geo</v>
      </c>
      <c r="AC69">
        <f t="shared" si="16"/>
        <v>2</v>
      </c>
      <c r="AD69" s="30">
        <f t="shared" si="17"/>
        <v>6.4825500000000016</v>
      </c>
    </row>
    <row r="70" spans="11:30" x14ac:dyDescent="0.3">
      <c r="K70">
        <f t="shared" si="8"/>
        <v>2019</v>
      </c>
      <c r="L70" s="3">
        <f>VLOOKUP(K70,CPP_template_formulas!Z:AA,2,FALSE)</f>
        <v>43499</v>
      </c>
      <c r="M70" s="18" t="s">
        <v>85</v>
      </c>
      <c r="N70" s="18" t="str">
        <f>VLOOKUP(M70,Brand_key!A:C,2,FALSE)</f>
        <v>Athleta</v>
      </c>
      <c r="O70" s="18">
        <f>VLOOKUP(M70,Brand_key!A:C,3,FALSE)</f>
        <v>1</v>
      </c>
      <c r="P70" t="s">
        <v>33</v>
      </c>
      <c r="Q70" t="str">
        <f>VLOOKUP(P70,DC_key!A:D,4,FALSE)</f>
        <v>WEO</v>
      </c>
      <c r="R70">
        <f>VLOOKUP(Q70,DC_key!D:E,2,FALSE)</f>
        <v>6</v>
      </c>
      <c r="S70" t="s">
        <v>4</v>
      </c>
      <c r="T70">
        <v>2</v>
      </c>
      <c r="U70" s="30">
        <f t="shared" si="9"/>
        <v>6.4825500000000016</v>
      </c>
      <c r="W70" s="3">
        <f t="shared" si="10"/>
        <v>43499</v>
      </c>
      <c r="X70" t="str">
        <f t="shared" si="11"/>
        <v>Athleta</v>
      </c>
      <c r="Y70">
        <f t="shared" si="12"/>
        <v>1</v>
      </c>
      <c r="Z70">
        <f t="shared" si="13"/>
        <v>6</v>
      </c>
      <c r="AA70" t="str">
        <f t="shared" si="14"/>
        <v>WEO</v>
      </c>
      <c r="AB70" t="str">
        <f t="shared" si="15"/>
        <v>Geo</v>
      </c>
      <c r="AC70">
        <f t="shared" si="16"/>
        <v>2</v>
      </c>
      <c r="AD70" s="30">
        <f t="shared" si="17"/>
        <v>6.4825500000000016</v>
      </c>
    </row>
    <row r="71" spans="11:30" x14ac:dyDescent="0.3">
      <c r="K71">
        <f t="shared" si="8"/>
        <v>2019</v>
      </c>
      <c r="L71" s="3">
        <f>VLOOKUP(K71,CPP_template_formulas!Z:AA,2,FALSE)</f>
        <v>43499</v>
      </c>
      <c r="M71" s="18" t="s">
        <v>85</v>
      </c>
      <c r="N71" s="18" t="str">
        <f>VLOOKUP(M71,Brand_key!A:C,2,FALSE)</f>
        <v>Athleta</v>
      </c>
      <c r="O71" s="18">
        <f>VLOOKUP(M71,Brand_key!A:C,3,FALSE)</f>
        <v>1</v>
      </c>
      <c r="P71" t="s">
        <v>37</v>
      </c>
      <c r="Q71" t="str">
        <f>VLOOKUP(P71,DC_key!A:D,4,FALSE)</f>
        <v>WFC</v>
      </c>
      <c r="R71">
        <f>VLOOKUP(Q71,DC_key!D:E,2,FALSE)</f>
        <v>3</v>
      </c>
      <c r="S71" t="s">
        <v>4</v>
      </c>
      <c r="T71">
        <v>2</v>
      </c>
      <c r="U71" s="30">
        <f t="shared" si="9"/>
        <v>6.4825500000000016</v>
      </c>
      <c r="W71" s="3">
        <f t="shared" si="10"/>
        <v>43499</v>
      </c>
      <c r="X71" t="str">
        <f t="shared" si="11"/>
        <v>Athleta</v>
      </c>
      <c r="Y71">
        <f t="shared" si="12"/>
        <v>1</v>
      </c>
      <c r="Z71">
        <f t="shared" si="13"/>
        <v>3</v>
      </c>
      <c r="AA71" t="str">
        <f t="shared" si="14"/>
        <v>WFC</v>
      </c>
      <c r="AB71" t="str">
        <f t="shared" si="15"/>
        <v>Geo</v>
      </c>
      <c r="AC71">
        <f t="shared" si="16"/>
        <v>2</v>
      </c>
      <c r="AD71" s="30">
        <f t="shared" si="17"/>
        <v>6.4825500000000016</v>
      </c>
    </row>
    <row r="72" spans="11:30" x14ac:dyDescent="0.3">
      <c r="K72">
        <f t="shared" si="8"/>
        <v>2019</v>
      </c>
      <c r="L72" s="3">
        <f>VLOOKUP(K72,CPP_template_formulas!Z:AA,2,FALSE)</f>
        <v>43499</v>
      </c>
      <c r="M72" s="18" t="s">
        <v>85</v>
      </c>
      <c r="N72" s="18" t="str">
        <f>VLOOKUP(M72,Brand_key!A:C,2,FALSE)</f>
        <v>Athleta</v>
      </c>
      <c r="O72" s="18">
        <f>VLOOKUP(M72,Brand_key!A:C,3,FALSE)</f>
        <v>1</v>
      </c>
      <c r="P72" t="s">
        <v>81</v>
      </c>
      <c r="Q72" t="str">
        <f>VLOOKUP(P72,DC_key!A:D,4,FALSE)</f>
        <v>OCC</v>
      </c>
      <c r="R72">
        <f>VLOOKUP(Q72,DC_key!D:E,2,FALSE)</f>
        <v>7</v>
      </c>
      <c r="S72" t="s">
        <v>4</v>
      </c>
      <c r="T72">
        <v>2</v>
      </c>
      <c r="U72" s="30">
        <f t="shared" si="9"/>
        <v>6.4825500000000016</v>
      </c>
      <c r="W72" s="3">
        <f t="shared" si="10"/>
        <v>43499</v>
      </c>
      <c r="X72" t="str">
        <f t="shared" si="11"/>
        <v>Athleta</v>
      </c>
      <c r="Y72">
        <f t="shared" si="12"/>
        <v>1</v>
      </c>
      <c r="Z72">
        <f t="shared" si="13"/>
        <v>7</v>
      </c>
      <c r="AA72" t="str">
        <f t="shared" si="14"/>
        <v>OCC</v>
      </c>
      <c r="AB72" t="str">
        <f t="shared" si="15"/>
        <v>Geo</v>
      </c>
      <c r="AC72">
        <f t="shared" si="16"/>
        <v>2</v>
      </c>
      <c r="AD72" s="30">
        <f t="shared" si="17"/>
        <v>6.4825500000000016</v>
      </c>
    </row>
    <row r="73" spans="11:30" x14ac:dyDescent="0.3">
      <c r="K73">
        <f t="shared" si="8"/>
        <v>2019</v>
      </c>
      <c r="L73" s="3">
        <f>VLOOKUP(K73,CPP_template_formulas!Z:AA,2,FALSE)</f>
        <v>43499</v>
      </c>
      <c r="M73" s="18" t="s">
        <v>86</v>
      </c>
      <c r="N73" s="18" t="str">
        <f>VLOOKUP(M73,Brand_key!A:C,2,FALSE)</f>
        <v>Gap Factory Store</v>
      </c>
      <c r="O73" s="18">
        <f>VLOOKUP(M73,Brand_key!A:C,3,FALSE)</f>
        <v>4</v>
      </c>
      <c r="P73" t="s">
        <v>31</v>
      </c>
      <c r="Q73" t="str">
        <f>VLOOKUP(P73,DC_key!A:D,4,FALSE)</f>
        <v>TFC</v>
      </c>
      <c r="R73">
        <f>VLOOKUP(Q73,DC_key!D:E,2,FALSE)</f>
        <v>2</v>
      </c>
      <c r="S73" t="s">
        <v>4</v>
      </c>
      <c r="T73">
        <v>2</v>
      </c>
      <c r="U73" s="30">
        <f t="shared" si="9"/>
        <v>4.5809099999999994</v>
      </c>
      <c r="W73" s="3">
        <f t="shared" si="10"/>
        <v>43499</v>
      </c>
      <c r="X73" t="str">
        <f t="shared" si="11"/>
        <v>Gap Factory Store</v>
      </c>
      <c r="Y73">
        <f t="shared" si="12"/>
        <v>4</v>
      </c>
      <c r="Z73">
        <f t="shared" si="13"/>
        <v>2</v>
      </c>
      <c r="AA73" t="str">
        <f t="shared" si="14"/>
        <v>TFC</v>
      </c>
      <c r="AB73" t="str">
        <f t="shared" si="15"/>
        <v>Geo</v>
      </c>
      <c r="AC73">
        <f t="shared" si="16"/>
        <v>2</v>
      </c>
      <c r="AD73" s="30">
        <f t="shared" si="17"/>
        <v>4.5809099999999994</v>
      </c>
    </row>
    <row r="74" spans="11:30" x14ac:dyDescent="0.3">
      <c r="K74">
        <f t="shared" si="8"/>
        <v>2019</v>
      </c>
      <c r="L74" s="3">
        <f>VLOOKUP(K74,CPP_template_formulas!Z:AA,2,FALSE)</f>
        <v>43499</v>
      </c>
      <c r="M74" s="18" t="s">
        <v>86</v>
      </c>
      <c r="N74" s="18" t="str">
        <f>VLOOKUP(M74,Brand_key!A:C,2,FALSE)</f>
        <v>Gap Factory Store</v>
      </c>
      <c r="O74" s="18">
        <f>VLOOKUP(M74,Brand_key!A:C,3,FALSE)</f>
        <v>4</v>
      </c>
      <c r="P74" t="s">
        <v>34</v>
      </c>
      <c r="Q74" t="str">
        <f>VLOOKUP(P74,DC_key!A:D,4,FALSE)</f>
        <v>EAO</v>
      </c>
      <c r="R74">
        <f>VLOOKUP(Q74,DC_key!D:E,2,FALSE)</f>
        <v>4</v>
      </c>
      <c r="S74" t="s">
        <v>4</v>
      </c>
      <c r="T74">
        <v>2</v>
      </c>
      <c r="U74" s="30">
        <f t="shared" si="9"/>
        <v>4.5809099999999994</v>
      </c>
      <c r="W74" s="3">
        <f t="shared" si="10"/>
        <v>43499</v>
      </c>
      <c r="X74" t="str">
        <f t="shared" si="11"/>
        <v>Gap Factory Store</v>
      </c>
      <c r="Y74">
        <f t="shared" si="12"/>
        <v>4</v>
      </c>
      <c r="Z74">
        <f t="shared" si="13"/>
        <v>4</v>
      </c>
      <c r="AA74" t="str">
        <f t="shared" si="14"/>
        <v>EAO</v>
      </c>
      <c r="AB74" t="str">
        <f t="shared" si="15"/>
        <v>Geo</v>
      </c>
      <c r="AC74">
        <f t="shared" si="16"/>
        <v>2</v>
      </c>
      <c r="AD74" s="30">
        <f t="shared" si="17"/>
        <v>4.5809099999999994</v>
      </c>
    </row>
    <row r="75" spans="11:30" x14ac:dyDescent="0.3">
      <c r="K75">
        <f t="shared" si="8"/>
        <v>2019</v>
      </c>
      <c r="L75" s="3">
        <f>VLOOKUP(K75,CPP_template_formulas!Z:AA,2,FALSE)</f>
        <v>43499</v>
      </c>
      <c r="M75" s="18" t="s">
        <v>86</v>
      </c>
      <c r="N75" s="18" t="str">
        <f>VLOOKUP(M75,Brand_key!A:C,2,FALSE)</f>
        <v>Gap Factory Store</v>
      </c>
      <c r="O75" s="18">
        <f>VLOOKUP(M75,Brand_key!A:C,3,FALSE)</f>
        <v>4</v>
      </c>
      <c r="P75" t="s">
        <v>35</v>
      </c>
      <c r="Q75" t="str">
        <f>VLOOKUP(P75,DC_key!A:D,4,FALSE)</f>
        <v>ODC</v>
      </c>
      <c r="R75">
        <f>VLOOKUP(Q75,DC_key!D:E,2,FALSE)</f>
        <v>5</v>
      </c>
      <c r="S75" t="s">
        <v>4</v>
      </c>
      <c r="T75">
        <v>2</v>
      </c>
      <c r="U75" s="30">
        <f t="shared" si="9"/>
        <v>4.5809099999999994</v>
      </c>
      <c r="W75" s="3">
        <f t="shared" si="10"/>
        <v>43499</v>
      </c>
      <c r="X75" t="str">
        <f t="shared" si="11"/>
        <v>Gap Factory Store</v>
      </c>
      <c r="Y75">
        <f t="shared" si="12"/>
        <v>4</v>
      </c>
      <c r="Z75">
        <f t="shared" si="13"/>
        <v>5</v>
      </c>
      <c r="AA75" t="str">
        <f t="shared" si="14"/>
        <v>ODC</v>
      </c>
      <c r="AB75" t="str">
        <f t="shared" si="15"/>
        <v>Geo</v>
      </c>
      <c r="AC75">
        <f t="shared" si="16"/>
        <v>2</v>
      </c>
      <c r="AD75" s="30">
        <f t="shared" si="17"/>
        <v>4.5809099999999994</v>
      </c>
    </row>
    <row r="76" spans="11:30" x14ac:dyDescent="0.3">
      <c r="K76">
        <f t="shared" si="8"/>
        <v>2019</v>
      </c>
      <c r="L76" s="3">
        <f>VLOOKUP(K76,CPP_template_formulas!Z:AA,2,FALSE)</f>
        <v>43499</v>
      </c>
      <c r="M76" s="18" t="s">
        <v>86</v>
      </c>
      <c r="N76" s="18" t="str">
        <f>VLOOKUP(M76,Brand_key!A:C,2,FALSE)</f>
        <v>Gap Factory Store</v>
      </c>
      <c r="O76" s="18">
        <f>VLOOKUP(M76,Brand_key!A:C,3,FALSE)</f>
        <v>4</v>
      </c>
      <c r="P76" t="s">
        <v>30</v>
      </c>
      <c r="Q76" t="str">
        <f>VLOOKUP(P76,DC_key!A:D,4,FALSE)</f>
        <v>OFC</v>
      </c>
      <c r="R76">
        <f>VLOOKUP(Q76,DC_key!D:E,2,FALSE)</f>
        <v>1</v>
      </c>
      <c r="S76" t="s">
        <v>4</v>
      </c>
      <c r="T76">
        <v>2</v>
      </c>
      <c r="U76" s="30">
        <f t="shared" si="9"/>
        <v>4.5809099999999994</v>
      </c>
      <c r="W76" s="3">
        <f t="shared" si="10"/>
        <v>43499</v>
      </c>
      <c r="X76" t="str">
        <f t="shared" si="11"/>
        <v>Gap Factory Store</v>
      </c>
      <c r="Y76">
        <f t="shared" si="12"/>
        <v>4</v>
      </c>
      <c r="Z76">
        <f t="shared" si="13"/>
        <v>1</v>
      </c>
      <c r="AA76" t="str">
        <f t="shared" si="14"/>
        <v>OFC</v>
      </c>
      <c r="AB76" t="str">
        <f t="shared" si="15"/>
        <v>Geo</v>
      </c>
      <c r="AC76">
        <f t="shared" si="16"/>
        <v>2</v>
      </c>
      <c r="AD76" s="30">
        <f t="shared" si="17"/>
        <v>4.5809099999999994</v>
      </c>
    </row>
    <row r="77" spans="11:30" x14ac:dyDescent="0.3">
      <c r="K77">
        <f t="shared" si="8"/>
        <v>2019</v>
      </c>
      <c r="L77" s="3">
        <f>VLOOKUP(K77,CPP_template_formulas!Z:AA,2,FALSE)</f>
        <v>43499</v>
      </c>
      <c r="M77" s="18" t="s">
        <v>86</v>
      </c>
      <c r="N77" s="18" t="str">
        <f>VLOOKUP(M77,Brand_key!A:C,2,FALSE)</f>
        <v>Gap Factory Store</v>
      </c>
      <c r="O77" s="18">
        <f>VLOOKUP(M77,Brand_key!A:C,3,FALSE)</f>
        <v>4</v>
      </c>
      <c r="P77" t="s">
        <v>33</v>
      </c>
      <c r="Q77" t="str">
        <f>VLOOKUP(P77,DC_key!A:D,4,FALSE)</f>
        <v>WEO</v>
      </c>
      <c r="R77">
        <f>VLOOKUP(Q77,DC_key!D:E,2,FALSE)</f>
        <v>6</v>
      </c>
      <c r="S77" t="s">
        <v>4</v>
      </c>
      <c r="T77">
        <v>2</v>
      </c>
      <c r="U77" s="30">
        <f t="shared" si="9"/>
        <v>4.5809099999999994</v>
      </c>
      <c r="W77" s="3">
        <f t="shared" si="10"/>
        <v>43499</v>
      </c>
      <c r="X77" t="str">
        <f t="shared" si="11"/>
        <v>Gap Factory Store</v>
      </c>
      <c r="Y77">
        <f t="shared" si="12"/>
        <v>4</v>
      </c>
      <c r="Z77">
        <f t="shared" si="13"/>
        <v>6</v>
      </c>
      <c r="AA77" t="str">
        <f t="shared" si="14"/>
        <v>WEO</v>
      </c>
      <c r="AB77" t="str">
        <f t="shared" si="15"/>
        <v>Geo</v>
      </c>
      <c r="AC77">
        <f t="shared" si="16"/>
        <v>2</v>
      </c>
      <c r="AD77" s="30">
        <f t="shared" si="17"/>
        <v>4.5809099999999994</v>
      </c>
    </row>
    <row r="78" spans="11:30" x14ac:dyDescent="0.3">
      <c r="K78">
        <f t="shared" si="8"/>
        <v>2019</v>
      </c>
      <c r="L78" s="3">
        <f>VLOOKUP(K78,CPP_template_formulas!Z:AA,2,FALSE)</f>
        <v>43499</v>
      </c>
      <c r="M78" s="18" t="s">
        <v>86</v>
      </c>
      <c r="N78" s="18" t="str">
        <f>VLOOKUP(M78,Brand_key!A:C,2,FALSE)</f>
        <v>Gap Factory Store</v>
      </c>
      <c r="O78" s="18">
        <f>VLOOKUP(M78,Brand_key!A:C,3,FALSE)</f>
        <v>4</v>
      </c>
      <c r="P78" t="s">
        <v>37</v>
      </c>
      <c r="Q78" t="str">
        <f>VLOOKUP(P78,DC_key!A:D,4,FALSE)</f>
        <v>WFC</v>
      </c>
      <c r="R78">
        <f>VLOOKUP(Q78,DC_key!D:E,2,FALSE)</f>
        <v>3</v>
      </c>
      <c r="S78" t="s">
        <v>4</v>
      </c>
      <c r="T78">
        <v>2</v>
      </c>
      <c r="U78" s="30">
        <f t="shared" si="9"/>
        <v>4.5809099999999994</v>
      </c>
      <c r="W78" s="3">
        <f t="shared" si="10"/>
        <v>43499</v>
      </c>
      <c r="X78" t="str">
        <f t="shared" si="11"/>
        <v>Gap Factory Store</v>
      </c>
      <c r="Y78">
        <f t="shared" si="12"/>
        <v>4</v>
      </c>
      <c r="Z78">
        <f t="shared" si="13"/>
        <v>3</v>
      </c>
      <c r="AA78" t="str">
        <f t="shared" si="14"/>
        <v>WFC</v>
      </c>
      <c r="AB78" t="str">
        <f t="shared" si="15"/>
        <v>Geo</v>
      </c>
      <c r="AC78">
        <f t="shared" si="16"/>
        <v>2</v>
      </c>
      <c r="AD78" s="30">
        <f t="shared" si="17"/>
        <v>4.5809099999999994</v>
      </c>
    </row>
    <row r="79" spans="11:30" x14ac:dyDescent="0.3">
      <c r="K79">
        <f t="shared" si="8"/>
        <v>2019</v>
      </c>
      <c r="L79" s="3">
        <f>VLOOKUP(K79,CPP_template_formulas!Z:AA,2,FALSE)</f>
        <v>43499</v>
      </c>
      <c r="M79" s="18" t="s">
        <v>86</v>
      </c>
      <c r="N79" s="18" t="str">
        <f>VLOOKUP(M79,Brand_key!A:C,2,FALSE)</f>
        <v>Gap Factory Store</v>
      </c>
      <c r="O79" s="18">
        <f>VLOOKUP(M79,Brand_key!A:C,3,FALSE)</f>
        <v>4</v>
      </c>
      <c r="P79" t="s">
        <v>81</v>
      </c>
      <c r="Q79" t="str">
        <f>VLOOKUP(P79,DC_key!A:D,4,FALSE)</f>
        <v>OCC</v>
      </c>
      <c r="R79">
        <f>VLOOKUP(Q79,DC_key!D:E,2,FALSE)</f>
        <v>7</v>
      </c>
      <c r="S79" t="s">
        <v>4</v>
      </c>
      <c r="T79">
        <v>2</v>
      </c>
      <c r="U79" s="30">
        <f t="shared" si="9"/>
        <v>4.5809099999999994</v>
      </c>
      <c r="W79" s="3">
        <f t="shared" si="10"/>
        <v>43499</v>
      </c>
      <c r="X79" t="str">
        <f t="shared" si="11"/>
        <v>Gap Factory Store</v>
      </c>
      <c r="Y79">
        <f t="shared" si="12"/>
        <v>4</v>
      </c>
      <c r="Z79">
        <f t="shared" si="13"/>
        <v>7</v>
      </c>
      <c r="AA79" t="str">
        <f t="shared" si="14"/>
        <v>OCC</v>
      </c>
      <c r="AB79" t="str">
        <f t="shared" si="15"/>
        <v>Geo</v>
      </c>
      <c r="AC79">
        <f t="shared" si="16"/>
        <v>2</v>
      </c>
      <c r="AD79" s="30">
        <f t="shared" si="17"/>
        <v>4.5809099999999994</v>
      </c>
    </row>
    <row r="80" spans="11:30" x14ac:dyDescent="0.3">
      <c r="K80">
        <f t="shared" si="8"/>
        <v>2019</v>
      </c>
      <c r="L80" s="3">
        <f>VLOOKUP(K80,CPP_template_formulas!Z:AA,2,FALSE)</f>
        <v>43499</v>
      </c>
      <c r="M80" s="18" t="s">
        <v>87</v>
      </c>
      <c r="N80" s="18" t="str">
        <f>VLOOKUP(M80,Brand_key!A:C,2,FALSE)</f>
        <v>BR Factory Store</v>
      </c>
      <c r="O80" s="18">
        <f>VLOOKUP(M80,Brand_key!A:C,3,FALSE)</f>
        <v>6</v>
      </c>
      <c r="P80" t="s">
        <v>31</v>
      </c>
      <c r="Q80" t="str">
        <f>VLOOKUP(P80,DC_key!A:D,4,FALSE)</f>
        <v>TFC</v>
      </c>
      <c r="R80">
        <f>VLOOKUP(Q80,DC_key!D:E,2,FALSE)</f>
        <v>2</v>
      </c>
      <c r="S80" t="s">
        <v>4</v>
      </c>
      <c r="T80">
        <v>2</v>
      </c>
      <c r="U80" s="30">
        <f t="shared" si="9"/>
        <v>4.5809099999999994</v>
      </c>
      <c r="W80" s="3">
        <f t="shared" si="10"/>
        <v>43499</v>
      </c>
      <c r="X80" t="str">
        <f t="shared" si="11"/>
        <v>BR Factory Store</v>
      </c>
      <c r="Y80">
        <f t="shared" si="12"/>
        <v>6</v>
      </c>
      <c r="Z80">
        <f t="shared" si="13"/>
        <v>2</v>
      </c>
      <c r="AA80" t="str">
        <f t="shared" si="14"/>
        <v>TFC</v>
      </c>
      <c r="AB80" t="str">
        <f t="shared" si="15"/>
        <v>Geo</v>
      </c>
      <c r="AC80">
        <f t="shared" si="16"/>
        <v>2</v>
      </c>
      <c r="AD80" s="30">
        <f t="shared" si="17"/>
        <v>4.5809099999999994</v>
      </c>
    </row>
    <row r="81" spans="11:30" x14ac:dyDescent="0.3">
      <c r="K81">
        <f t="shared" si="8"/>
        <v>2019</v>
      </c>
      <c r="L81" s="3">
        <f>VLOOKUP(K81,CPP_template_formulas!Z:AA,2,FALSE)</f>
        <v>43499</v>
      </c>
      <c r="M81" s="18" t="s">
        <v>87</v>
      </c>
      <c r="N81" s="18" t="str">
        <f>VLOOKUP(M81,Brand_key!A:C,2,FALSE)</f>
        <v>BR Factory Store</v>
      </c>
      <c r="O81" s="18">
        <f>VLOOKUP(M81,Brand_key!A:C,3,FALSE)</f>
        <v>6</v>
      </c>
      <c r="P81" t="s">
        <v>34</v>
      </c>
      <c r="Q81" t="str">
        <f>VLOOKUP(P81,DC_key!A:D,4,FALSE)</f>
        <v>EAO</v>
      </c>
      <c r="R81">
        <f>VLOOKUP(Q81,DC_key!D:E,2,FALSE)</f>
        <v>4</v>
      </c>
      <c r="S81" t="s">
        <v>4</v>
      </c>
      <c r="T81">
        <v>2</v>
      </c>
      <c r="U81" s="30">
        <f t="shared" si="9"/>
        <v>4.5809099999999994</v>
      </c>
      <c r="W81" s="3">
        <f t="shared" si="10"/>
        <v>43499</v>
      </c>
      <c r="X81" t="str">
        <f t="shared" si="11"/>
        <v>BR Factory Store</v>
      </c>
      <c r="Y81">
        <f t="shared" si="12"/>
        <v>6</v>
      </c>
      <c r="Z81">
        <f t="shared" si="13"/>
        <v>4</v>
      </c>
      <c r="AA81" t="str">
        <f t="shared" si="14"/>
        <v>EAO</v>
      </c>
      <c r="AB81" t="str">
        <f t="shared" si="15"/>
        <v>Geo</v>
      </c>
      <c r="AC81">
        <f t="shared" si="16"/>
        <v>2</v>
      </c>
      <c r="AD81" s="30">
        <f t="shared" si="17"/>
        <v>4.5809099999999994</v>
      </c>
    </row>
    <row r="82" spans="11:30" x14ac:dyDescent="0.3">
      <c r="K82">
        <f t="shared" si="8"/>
        <v>2019</v>
      </c>
      <c r="L82" s="3">
        <f>VLOOKUP(K82,CPP_template_formulas!Z:AA,2,FALSE)</f>
        <v>43499</v>
      </c>
      <c r="M82" s="18" t="s">
        <v>87</v>
      </c>
      <c r="N82" s="18" t="str">
        <f>VLOOKUP(M82,Brand_key!A:C,2,FALSE)</f>
        <v>BR Factory Store</v>
      </c>
      <c r="O82" s="18">
        <f>VLOOKUP(M82,Brand_key!A:C,3,FALSE)</f>
        <v>6</v>
      </c>
      <c r="P82" t="s">
        <v>35</v>
      </c>
      <c r="Q82" t="str">
        <f>VLOOKUP(P82,DC_key!A:D,4,FALSE)</f>
        <v>ODC</v>
      </c>
      <c r="R82">
        <f>VLOOKUP(Q82,DC_key!D:E,2,FALSE)</f>
        <v>5</v>
      </c>
      <c r="S82" t="s">
        <v>4</v>
      </c>
      <c r="T82">
        <v>2</v>
      </c>
      <c r="U82" s="30">
        <f t="shared" si="9"/>
        <v>4.5809099999999994</v>
      </c>
      <c r="W82" s="3">
        <f t="shared" si="10"/>
        <v>43499</v>
      </c>
      <c r="X82" t="str">
        <f t="shared" si="11"/>
        <v>BR Factory Store</v>
      </c>
      <c r="Y82">
        <f t="shared" si="12"/>
        <v>6</v>
      </c>
      <c r="Z82">
        <f t="shared" si="13"/>
        <v>5</v>
      </c>
      <c r="AA82" t="str">
        <f t="shared" si="14"/>
        <v>ODC</v>
      </c>
      <c r="AB82" t="str">
        <f t="shared" si="15"/>
        <v>Geo</v>
      </c>
      <c r="AC82">
        <f t="shared" si="16"/>
        <v>2</v>
      </c>
      <c r="AD82" s="30">
        <f t="shared" si="17"/>
        <v>4.5809099999999994</v>
      </c>
    </row>
    <row r="83" spans="11:30" x14ac:dyDescent="0.3">
      <c r="K83">
        <f t="shared" si="8"/>
        <v>2019</v>
      </c>
      <c r="L83" s="3">
        <f>VLOOKUP(K83,CPP_template_formulas!Z:AA,2,FALSE)</f>
        <v>43499</v>
      </c>
      <c r="M83" s="18" t="s">
        <v>87</v>
      </c>
      <c r="N83" s="18" t="str">
        <f>VLOOKUP(M83,Brand_key!A:C,2,FALSE)</f>
        <v>BR Factory Store</v>
      </c>
      <c r="O83" s="18">
        <f>VLOOKUP(M83,Brand_key!A:C,3,FALSE)</f>
        <v>6</v>
      </c>
      <c r="P83" t="s">
        <v>30</v>
      </c>
      <c r="Q83" t="str">
        <f>VLOOKUP(P83,DC_key!A:D,4,FALSE)</f>
        <v>OFC</v>
      </c>
      <c r="R83">
        <f>VLOOKUP(Q83,DC_key!D:E,2,FALSE)</f>
        <v>1</v>
      </c>
      <c r="S83" t="s">
        <v>4</v>
      </c>
      <c r="T83">
        <v>2</v>
      </c>
      <c r="U83" s="30">
        <f t="shared" si="9"/>
        <v>4.5809099999999994</v>
      </c>
      <c r="W83" s="3">
        <f t="shared" si="10"/>
        <v>43499</v>
      </c>
      <c r="X83" t="str">
        <f t="shared" si="11"/>
        <v>BR Factory Store</v>
      </c>
      <c r="Y83">
        <f t="shared" si="12"/>
        <v>6</v>
      </c>
      <c r="Z83">
        <f t="shared" si="13"/>
        <v>1</v>
      </c>
      <c r="AA83" t="str">
        <f t="shared" si="14"/>
        <v>OFC</v>
      </c>
      <c r="AB83" t="str">
        <f t="shared" si="15"/>
        <v>Geo</v>
      </c>
      <c r="AC83">
        <f t="shared" si="16"/>
        <v>2</v>
      </c>
      <c r="AD83" s="30">
        <f t="shared" si="17"/>
        <v>4.5809099999999994</v>
      </c>
    </row>
    <row r="84" spans="11:30" x14ac:dyDescent="0.3">
      <c r="K84">
        <f t="shared" si="8"/>
        <v>2019</v>
      </c>
      <c r="L84" s="3">
        <f>VLOOKUP(K84,CPP_template_formulas!Z:AA,2,FALSE)</f>
        <v>43499</v>
      </c>
      <c r="M84" s="18" t="s">
        <v>87</v>
      </c>
      <c r="N84" s="18" t="str">
        <f>VLOOKUP(M84,Brand_key!A:C,2,FALSE)</f>
        <v>BR Factory Store</v>
      </c>
      <c r="O84" s="18">
        <f>VLOOKUP(M84,Brand_key!A:C,3,FALSE)</f>
        <v>6</v>
      </c>
      <c r="P84" t="s">
        <v>33</v>
      </c>
      <c r="Q84" t="str">
        <f>VLOOKUP(P84,DC_key!A:D,4,FALSE)</f>
        <v>WEO</v>
      </c>
      <c r="R84">
        <f>VLOOKUP(Q84,DC_key!D:E,2,FALSE)</f>
        <v>6</v>
      </c>
      <c r="S84" t="s">
        <v>4</v>
      </c>
      <c r="T84">
        <v>2</v>
      </c>
      <c r="U84" s="30">
        <f t="shared" si="9"/>
        <v>4.5809099999999994</v>
      </c>
      <c r="W84" s="3">
        <f t="shared" si="10"/>
        <v>43499</v>
      </c>
      <c r="X84" t="str">
        <f t="shared" si="11"/>
        <v>BR Factory Store</v>
      </c>
      <c r="Y84">
        <f t="shared" si="12"/>
        <v>6</v>
      </c>
      <c r="Z84">
        <f t="shared" si="13"/>
        <v>6</v>
      </c>
      <c r="AA84" t="str">
        <f t="shared" si="14"/>
        <v>WEO</v>
      </c>
      <c r="AB84" t="str">
        <f t="shared" si="15"/>
        <v>Geo</v>
      </c>
      <c r="AC84">
        <f t="shared" si="16"/>
        <v>2</v>
      </c>
      <c r="AD84" s="30">
        <f t="shared" si="17"/>
        <v>4.5809099999999994</v>
      </c>
    </row>
    <row r="85" spans="11:30" x14ac:dyDescent="0.3">
      <c r="K85">
        <f t="shared" si="8"/>
        <v>2019</v>
      </c>
      <c r="L85" s="3">
        <f>VLOOKUP(K85,CPP_template_formulas!Z:AA,2,FALSE)</f>
        <v>43499</v>
      </c>
      <c r="M85" s="18" t="s">
        <v>87</v>
      </c>
      <c r="N85" s="18" t="str">
        <f>VLOOKUP(M85,Brand_key!A:C,2,FALSE)</f>
        <v>BR Factory Store</v>
      </c>
      <c r="O85" s="18">
        <f>VLOOKUP(M85,Brand_key!A:C,3,FALSE)</f>
        <v>6</v>
      </c>
      <c r="P85" t="s">
        <v>37</v>
      </c>
      <c r="Q85" t="str">
        <f>VLOOKUP(P85,DC_key!A:D,4,FALSE)</f>
        <v>WFC</v>
      </c>
      <c r="R85">
        <f>VLOOKUP(Q85,DC_key!D:E,2,FALSE)</f>
        <v>3</v>
      </c>
      <c r="S85" t="s">
        <v>4</v>
      </c>
      <c r="T85">
        <v>2</v>
      </c>
      <c r="U85" s="30">
        <f t="shared" si="9"/>
        <v>4.5809099999999994</v>
      </c>
      <c r="W85" s="3">
        <f t="shared" si="10"/>
        <v>43499</v>
      </c>
      <c r="X85" t="str">
        <f t="shared" si="11"/>
        <v>BR Factory Store</v>
      </c>
      <c r="Y85">
        <f t="shared" si="12"/>
        <v>6</v>
      </c>
      <c r="Z85">
        <f t="shared" si="13"/>
        <v>3</v>
      </c>
      <c r="AA85" t="str">
        <f t="shared" si="14"/>
        <v>WFC</v>
      </c>
      <c r="AB85" t="str">
        <f t="shared" si="15"/>
        <v>Geo</v>
      </c>
      <c r="AC85">
        <f t="shared" si="16"/>
        <v>2</v>
      </c>
      <c r="AD85" s="30">
        <f t="shared" si="17"/>
        <v>4.5809099999999994</v>
      </c>
    </row>
    <row r="86" spans="11:30" x14ac:dyDescent="0.3">
      <c r="K86">
        <f t="shared" si="8"/>
        <v>2019</v>
      </c>
      <c r="L86" s="3">
        <f>VLOOKUP(K86,CPP_template_formulas!Z:AA,2,FALSE)</f>
        <v>43499</v>
      </c>
      <c r="M86" s="18" t="s">
        <v>87</v>
      </c>
      <c r="N86" s="18" t="str">
        <f>VLOOKUP(M86,Brand_key!A:C,2,FALSE)</f>
        <v>BR Factory Store</v>
      </c>
      <c r="O86" s="18">
        <f>VLOOKUP(M86,Brand_key!A:C,3,FALSE)</f>
        <v>6</v>
      </c>
      <c r="P86" t="s">
        <v>81</v>
      </c>
      <c r="Q86" t="str">
        <f>VLOOKUP(P86,DC_key!A:D,4,FALSE)</f>
        <v>OCC</v>
      </c>
      <c r="R86">
        <f>VLOOKUP(Q86,DC_key!D:E,2,FALSE)</f>
        <v>7</v>
      </c>
      <c r="S86" t="s">
        <v>4</v>
      </c>
      <c r="T86">
        <v>2</v>
      </c>
      <c r="U86" s="30">
        <f t="shared" si="9"/>
        <v>4.5809099999999994</v>
      </c>
      <c r="W86" s="3">
        <f t="shared" si="10"/>
        <v>43499</v>
      </c>
      <c r="X86" t="str">
        <f t="shared" si="11"/>
        <v>BR Factory Store</v>
      </c>
      <c r="Y86">
        <f t="shared" si="12"/>
        <v>6</v>
      </c>
      <c r="Z86">
        <f t="shared" si="13"/>
        <v>7</v>
      </c>
      <c r="AA86" t="str">
        <f t="shared" si="14"/>
        <v>OCC</v>
      </c>
      <c r="AB86" t="str">
        <f t="shared" si="15"/>
        <v>Geo</v>
      </c>
      <c r="AC86">
        <f t="shared" si="16"/>
        <v>2</v>
      </c>
      <c r="AD86" s="30">
        <f t="shared" si="17"/>
        <v>4.5809099999999994</v>
      </c>
    </row>
    <row r="87" spans="11:30" x14ac:dyDescent="0.3">
      <c r="K87">
        <f>K45+1</f>
        <v>2020</v>
      </c>
      <c r="L87" s="3">
        <f>VLOOKUP(K87,CPP_template_formulas!Z:AA,2,FALSE)</f>
        <v>43863</v>
      </c>
      <c r="M87" s="18" t="s">
        <v>82</v>
      </c>
      <c r="N87" s="18" t="str">
        <f>VLOOKUP(M87,Brand_key!A:C,2,FALSE)</f>
        <v>Old Navy</v>
      </c>
      <c r="O87" s="18">
        <f>VLOOKUP(M87,Brand_key!A:C,3,FALSE)</f>
        <v>5</v>
      </c>
      <c r="P87" t="s">
        <v>31</v>
      </c>
      <c r="Q87" t="str">
        <f>VLOOKUP(P87,DC_key!A:D,4,FALSE)</f>
        <v>TFC</v>
      </c>
      <c r="R87">
        <f>VLOOKUP(Q87,DC_key!D:E,2,FALSE)</f>
        <v>2</v>
      </c>
      <c r="S87" t="s">
        <v>4</v>
      </c>
      <c r="T87">
        <v>2</v>
      </c>
      <c r="U87" s="30">
        <f>U45*1.035</f>
        <v>4.7033918999999997</v>
      </c>
      <c r="W87" s="3">
        <f t="shared" si="10"/>
        <v>43863</v>
      </c>
      <c r="X87" t="str">
        <f t="shared" si="11"/>
        <v>Old Navy</v>
      </c>
      <c r="Y87">
        <f t="shared" si="12"/>
        <v>5</v>
      </c>
      <c r="Z87">
        <f t="shared" si="13"/>
        <v>2</v>
      </c>
      <c r="AA87" t="str">
        <f t="shared" si="14"/>
        <v>TFC</v>
      </c>
      <c r="AB87" t="str">
        <f t="shared" si="15"/>
        <v>Geo</v>
      </c>
      <c r="AC87">
        <f t="shared" si="16"/>
        <v>2</v>
      </c>
      <c r="AD87" s="30">
        <f t="shared" si="17"/>
        <v>4.7033918999999997</v>
      </c>
    </row>
    <row r="88" spans="11:30" x14ac:dyDescent="0.3">
      <c r="K88">
        <f t="shared" si="8"/>
        <v>2020</v>
      </c>
      <c r="L88" s="3">
        <f>VLOOKUP(K88,CPP_template_formulas!Z:AA,2,FALSE)</f>
        <v>43863</v>
      </c>
      <c r="M88" s="18" t="s">
        <v>82</v>
      </c>
      <c r="N88" s="18" t="str">
        <f>VLOOKUP(M88,Brand_key!A:C,2,FALSE)</f>
        <v>Old Navy</v>
      </c>
      <c r="O88" s="18">
        <f>VLOOKUP(M88,Brand_key!A:C,3,FALSE)</f>
        <v>5</v>
      </c>
      <c r="P88" t="s">
        <v>34</v>
      </c>
      <c r="Q88" t="str">
        <f>VLOOKUP(P88,DC_key!A:D,4,FALSE)</f>
        <v>EAO</v>
      </c>
      <c r="R88">
        <f>VLOOKUP(Q88,DC_key!D:E,2,FALSE)</f>
        <v>4</v>
      </c>
      <c r="S88" t="s">
        <v>4</v>
      </c>
      <c r="T88">
        <v>2</v>
      </c>
      <c r="U88" s="30">
        <f t="shared" si="9"/>
        <v>4.7033918999999997</v>
      </c>
      <c r="W88" s="3">
        <f t="shared" si="10"/>
        <v>43863</v>
      </c>
      <c r="X88" t="str">
        <f t="shared" si="11"/>
        <v>Old Navy</v>
      </c>
      <c r="Y88">
        <f t="shared" si="12"/>
        <v>5</v>
      </c>
      <c r="Z88">
        <f t="shared" si="13"/>
        <v>4</v>
      </c>
      <c r="AA88" t="str">
        <f t="shared" si="14"/>
        <v>EAO</v>
      </c>
      <c r="AB88" t="str">
        <f t="shared" si="15"/>
        <v>Geo</v>
      </c>
      <c r="AC88">
        <f t="shared" si="16"/>
        <v>2</v>
      </c>
      <c r="AD88" s="30">
        <f t="shared" si="17"/>
        <v>4.7033918999999997</v>
      </c>
    </row>
    <row r="89" spans="11:30" x14ac:dyDescent="0.3">
      <c r="K89">
        <f t="shared" si="8"/>
        <v>2020</v>
      </c>
      <c r="L89" s="3">
        <f>VLOOKUP(K89,CPP_template_formulas!Z:AA,2,FALSE)</f>
        <v>43863</v>
      </c>
      <c r="M89" s="18" t="s">
        <v>82</v>
      </c>
      <c r="N89" s="18" t="str">
        <f>VLOOKUP(M89,Brand_key!A:C,2,FALSE)</f>
        <v>Old Navy</v>
      </c>
      <c r="O89" s="18">
        <f>VLOOKUP(M89,Brand_key!A:C,3,FALSE)</f>
        <v>5</v>
      </c>
      <c r="P89" t="s">
        <v>35</v>
      </c>
      <c r="Q89" t="str">
        <f>VLOOKUP(P89,DC_key!A:D,4,FALSE)</f>
        <v>ODC</v>
      </c>
      <c r="R89">
        <f>VLOOKUP(Q89,DC_key!D:E,2,FALSE)</f>
        <v>5</v>
      </c>
      <c r="S89" t="s">
        <v>4</v>
      </c>
      <c r="T89">
        <v>2</v>
      </c>
      <c r="U89" s="30">
        <f t="shared" si="9"/>
        <v>4.7033918999999997</v>
      </c>
      <c r="W89" s="3">
        <f t="shared" si="10"/>
        <v>43863</v>
      </c>
      <c r="X89" t="str">
        <f t="shared" si="11"/>
        <v>Old Navy</v>
      </c>
      <c r="Y89">
        <f t="shared" si="12"/>
        <v>5</v>
      </c>
      <c r="Z89">
        <f t="shared" si="13"/>
        <v>5</v>
      </c>
      <c r="AA89" t="str">
        <f t="shared" si="14"/>
        <v>ODC</v>
      </c>
      <c r="AB89" t="str">
        <f t="shared" si="15"/>
        <v>Geo</v>
      </c>
      <c r="AC89">
        <f t="shared" si="16"/>
        <v>2</v>
      </c>
      <c r="AD89" s="30">
        <f t="shared" si="17"/>
        <v>4.7033918999999997</v>
      </c>
    </row>
    <row r="90" spans="11:30" x14ac:dyDescent="0.3">
      <c r="K90">
        <f t="shared" si="8"/>
        <v>2020</v>
      </c>
      <c r="L90" s="3">
        <f>VLOOKUP(K90,CPP_template_formulas!Z:AA,2,FALSE)</f>
        <v>43863</v>
      </c>
      <c r="M90" s="18" t="s">
        <v>82</v>
      </c>
      <c r="N90" s="18" t="str">
        <f>VLOOKUP(M90,Brand_key!A:C,2,FALSE)</f>
        <v>Old Navy</v>
      </c>
      <c r="O90" s="18">
        <f>VLOOKUP(M90,Brand_key!A:C,3,FALSE)</f>
        <v>5</v>
      </c>
      <c r="P90" t="s">
        <v>30</v>
      </c>
      <c r="Q90" t="str">
        <f>VLOOKUP(P90,DC_key!A:D,4,FALSE)</f>
        <v>OFC</v>
      </c>
      <c r="R90">
        <f>VLOOKUP(Q90,DC_key!D:E,2,FALSE)</f>
        <v>1</v>
      </c>
      <c r="S90" t="s">
        <v>4</v>
      </c>
      <c r="T90">
        <v>2</v>
      </c>
      <c r="U90" s="30">
        <f t="shared" si="9"/>
        <v>4.7033918999999997</v>
      </c>
      <c r="W90" s="3">
        <f t="shared" si="10"/>
        <v>43863</v>
      </c>
      <c r="X90" t="str">
        <f t="shared" si="11"/>
        <v>Old Navy</v>
      </c>
      <c r="Y90">
        <f t="shared" si="12"/>
        <v>5</v>
      </c>
      <c r="Z90">
        <f t="shared" si="13"/>
        <v>1</v>
      </c>
      <c r="AA90" t="str">
        <f t="shared" si="14"/>
        <v>OFC</v>
      </c>
      <c r="AB90" t="str">
        <f t="shared" si="15"/>
        <v>Geo</v>
      </c>
      <c r="AC90">
        <f t="shared" si="16"/>
        <v>2</v>
      </c>
      <c r="AD90" s="30">
        <f t="shared" si="17"/>
        <v>4.7033918999999997</v>
      </c>
    </row>
    <row r="91" spans="11:30" x14ac:dyDescent="0.3">
      <c r="K91">
        <f t="shared" si="8"/>
        <v>2020</v>
      </c>
      <c r="L91" s="3">
        <f>VLOOKUP(K91,CPP_template_formulas!Z:AA,2,FALSE)</f>
        <v>43863</v>
      </c>
      <c r="M91" s="18" t="s">
        <v>82</v>
      </c>
      <c r="N91" s="18" t="str">
        <f>VLOOKUP(M91,Brand_key!A:C,2,FALSE)</f>
        <v>Old Navy</v>
      </c>
      <c r="O91" s="18">
        <f>VLOOKUP(M91,Brand_key!A:C,3,FALSE)</f>
        <v>5</v>
      </c>
      <c r="P91" t="s">
        <v>33</v>
      </c>
      <c r="Q91" t="str">
        <f>VLOOKUP(P91,DC_key!A:D,4,FALSE)</f>
        <v>WEO</v>
      </c>
      <c r="R91">
        <f>VLOOKUP(Q91,DC_key!D:E,2,FALSE)</f>
        <v>6</v>
      </c>
      <c r="S91" t="s">
        <v>4</v>
      </c>
      <c r="T91">
        <v>2</v>
      </c>
      <c r="U91" s="30">
        <f t="shared" si="9"/>
        <v>4.7033918999999997</v>
      </c>
      <c r="W91" s="3">
        <f t="shared" si="10"/>
        <v>43863</v>
      </c>
      <c r="X91" t="str">
        <f t="shared" si="11"/>
        <v>Old Navy</v>
      </c>
      <c r="Y91">
        <f t="shared" si="12"/>
        <v>5</v>
      </c>
      <c r="Z91">
        <f t="shared" si="13"/>
        <v>6</v>
      </c>
      <c r="AA91" t="str">
        <f t="shared" si="14"/>
        <v>WEO</v>
      </c>
      <c r="AB91" t="str">
        <f t="shared" si="15"/>
        <v>Geo</v>
      </c>
      <c r="AC91">
        <f t="shared" si="16"/>
        <v>2</v>
      </c>
      <c r="AD91" s="30">
        <f t="shared" si="17"/>
        <v>4.7033918999999997</v>
      </c>
    </row>
    <row r="92" spans="11:30" x14ac:dyDescent="0.3">
      <c r="K92">
        <f t="shared" si="8"/>
        <v>2020</v>
      </c>
      <c r="L92" s="3">
        <f>VLOOKUP(K92,CPP_template_formulas!Z:AA,2,FALSE)</f>
        <v>43863</v>
      </c>
      <c r="M92" s="18" t="s">
        <v>82</v>
      </c>
      <c r="N92" s="18" t="str">
        <f>VLOOKUP(M92,Brand_key!A:C,2,FALSE)</f>
        <v>Old Navy</v>
      </c>
      <c r="O92" s="18">
        <f>VLOOKUP(M92,Brand_key!A:C,3,FALSE)</f>
        <v>5</v>
      </c>
      <c r="P92" t="s">
        <v>37</v>
      </c>
      <c r="Q92" t="str">
        <f>VLOOKUP(P92,DC_key!A:D,4,FALSE)</f>
        <v>WFC</v>
      </c>
      <c r="R92">
        <f>VLOOKUP(Q92,DC_key!D:E,2,FALSE)</f>
        <v>3</v>
      </c>
      <c r="S92" t="s">
        <v>4</v>
      </c>
      <c r="T92">
        <v>2</v>
      </c>
      <c r="U92" s="30">
        <f t="shared" si="9"/>
        <v>4.7033918999999997</v>
      </c>
      <c r="W92" s="3">
        <f t="shared" si="10"/>
        <v>43863</v>
      </c>
      <c r="X92" t="str">
        <f t="shared" si="11"/>
        <v>Old Navy</v>
      </c>
      <c r="Y92">
        <f t="shared" si="12"/>
        <v>5</v>
      </c>
      <c r="Z92">
        <f t="shared" si="13"/>
        <v>3</v>
      </c>
      <c r="AA92" t="str">
        <f t="shared" si="14"/>
        <v>WFC</v>
      </c>
      <c r="AB92" t="str">
        <f t="shared" si="15"/>
        <v>Geo</v>
      </c>
      <c r="AC92">
        <f t="shared" si="16"/>
        <v>2</v>
      </c>
      <c r="AD92" s="30">
        <f t="shared" si="17"/>
        <v>4.7033918999999997</v>
      </c>
    </row>
    <row r="93" spans="11:30" x14ac:dyDescent="0.3">
      <c r="K93">
        <f t="shared" si="8"/>
        <v>2020</v>
      </c>
      <c r="L93" s="3">
        <f>VLOOKUP(K93,CPP_template_formulas!Z:AA,2,FALSE)</f>
        <v>43863</v>
      </c>
      <c r="M93" s="18" t="s">
        <v>82</v>
      </c>
      <c r="N93" s="18" t="str">
        <f>VLOOKUP(M93,Brand_key!A:C,2,FALSE)</f>
        <v>Old Navy</v>
      </c>
      <c r="O93" s="18">
        <f>VLOOKUP(M93,Brand_key!A:C,3,FALSE)</f>
        <v>5</v>
      </c>
      <c r="P93" t="s">
        <v>81</v>
      </c>
      <c r="Q93" t="str">
        <f>VLOOKUP(P93,DC_key!A:D,4,FALSE)</f>
        <v>OCC</v>
      </c>
      <c r="R93">
        <f>VLOOKUP(Q93,DC_key!D:E,2,FALSE)</f>
        <v>7</v>
      </c>
      <c r="S93" t="s">
        <v>4</v>
      </c>
      <c r="T93">
        <v>2</v>
      </c>
      <c r="U93" s="30">
        <f t="shared" si="9"/>
        <v>4.7033918999999997</v>
      </c>
      <c r="W93" s="3">
        <f t="shared" si="10"/>
        <v>43863</v>
      </c>
      <c r="X93" t="str">
        <f t="shared" si="11"/>
        <v>Old Navy</v>
      </c>
      <c r="Y93">
        <f t="shared" si="12"/>
        <v>5</v>
      </c>
      <c r="Z93">
        <f t="shared" si="13"/>
        <v>7</v>
      </c>
      <c r="AA93" t="str">
        <f t="shared" si="14"/>
        <v>OCC</v>
      </c>
      <c r="AB93" t="str">
        <f t="shared" si="15"/>
        <v>Geo</v>
      </c>
      <c r="AC93">
        <f t="shared" si="16"/>
        <v>2</v>
      </c>
      <c r="AD93" s="30">
        <f t="shared" si="17"/>
        <v>4.7033918999999997</v>
      </c>
    </row>
    <row r="94" spans="11:30" x14ac:dyDescent="0.3">
      <c r="K94">
        <f t="shared" si="8"/>
        <v>2020</v>
      </c>
      <c r="L94" s="3">
        <f>VLOOKUP(K94,CPP_template_formulas!Z:AA,2,FALSE)</f>
        <v>43863</v>
      </c>
      <c r="M94" s="18" t="s">
        <v>83</v>
      </c>
      <c r="N94" s="18" t="str">
        <f>VLOOKUP(M94,Brand_key!A:C,2,FALSE)</f>
        <v>Gap</v>
      </c>
      <c r="O94" s="18">
        <f>VLOOKUP(M94,Brand_key!A:C,3,FALSE)</f>
        <v>3</v>
      </c>
      <c r="P94" t="s">
        <v>31</v>
      </c>
      <c r="Q94" t="str">
        <f>VLOOKUP(P94,DC_key!A:D,4,FALSE)</f>
        <v>TFC</v>
      </c>
      <c r="R94">
        <f>VLOOKUP(Q94,DC_key!D:E,2,FALSE)</f>
        <v>2</v>
      </c>
      <c r="S94" t="s">
        <v>4</v>
      </c>
      <c r="T94">
        <v>2</v>
      </c>
      <c r="U94" s="30">
        <f t="shared" si="9"/>
        <v>4.7250204428571427</v>
      </c>
      <c r="W94" s="3">
        <f t="shared" si="10"/>
        <v>43863</v>
      </c>
      <c r="X94" t="str">
        <f t="shared" si="11"/>
        <v>Gap</v>
      </c>
      <c r="Y94">
        <f t="shared" si="12"/>
        <v>3</v>
      </c>
      <c r="Z94">
        <f t="shared" si="13"/>
        <v>2</v>
      </c>
      <c r="AA94" t="str">
        <f t="shared" si="14"/>
        <v>TFC</v>
      </c>
      <c r="AB94" t="str">
        <f t="shared" si="15"/>
        <v>Geo</v>
      </c>
      <c r="AC94">
        <f t="shared" si="16"/>
        <v>2</v>
      </c>
      <c r="AD94" s="30">
        <f t="shared" si="17"/>
        <v>4.7250204428571427</v>
      </c>
    </row>
    <row r="95" spans="11:30" x14ac:dyDescent="0.3">
      <c r="K95">
        <f t="shared" si="8"/>
        <v>2020</v>
      </c>
      <c r="L95" s="3">
        <f>VLOOKUP(K95,CPP_template_formulas!Z:AA,2,FALSE)</f>
        <v>43863</v>
      </c>
      <c r="M95" s="18" t="s">
        <v>83</v>
      </c>
      <c r="N95" s="18" t="str">
        <f>VLOOKUP(M95,Brand_key!A:C,2,FALSE)</f>
        <v>Gap</v>
      </c>
      <c r="O95" s="18">
        <f>VLOOKUP(M95,Brand_key!A:C,3,FALSE)</f>
        <v>3</v>
      </c>
      <c r="P95" t="s">
        <v>34</v>
      </c>
      <c r="Q95" t="str">
        <f>VLOOKUP(P95,DC_key!A:D,4,FALSE)</f>
        <v>EAO</v>
      </c>
      <c r="R95">
        <f>VLOOKUP(Q95,DC_key!D:E,2,FALSE)</f>
        <v>4</v>
      </c>
      <c r="S95" t="s">
        <v>4</v>
      </c>
      <c r="T95">
        <v>2</v>
      </c>
      <c r="U95" s="30">
        <f t="shared" si="9"/>
        <v>4.7250204428571427</v>
      </c>
      <c r="W95" s="3">
        <f t="shared" si="10"/>
        <v>43863</v>
      </c>
      <c r="X95" t="str">
        <f t="shared" si="11"/>
        <v>Gap</v>
      </c>
      <c r="Y95">
        <f t="shared" si="12"/>
        <v>3</v>
      </c>
      <c r="Z95">
        <f t="shared" si="13"/>
        <v>4</v>
      </c>
      <c r="AA95" t="str">
        <f t="shared" si="14"/>
        <v>EAO</v>
      </c>
      <c r="AB95" t="str">
        <f t="shared" si="15"/>
        <v>Geo</v>
      </c>
      <c r="AC95">
        <f t="shared" si="16"/>
        <v>2</v>
      </c>
      <c r="AD95" s="30">
        <f t="shared" si="17"/>
        <v>4.7250204428571427</v>
      </c>
    </row>
    <row r="96" spans="11:30" x14ac:dyDescent="0.3">
      <c r="K96">
        <f t="shared" si="8"/>
        <v>2020</v>
      </c>
      <c r="L96" s="3">
        <f>VLOOKUP(K96,CPP_template_formulas!Z:AA,2,FALSE)</f>
        <v>43863</v>
      </c>
      <c r="M96" s="18" t="s">
        <v>83</v>
      </c>
      <c r="N96" s="18" t="str">
        <f>VLOOKUP(M96,Brand_key!A:C,2,FALSE)</f>
        <v>Gap</v>
      </c>
      <c r="O96" s="18">
        <f>VLOOKUP(M96,Brand_key!A:C,3,FALSE)</f>
        <v>3</v>
      </c>
      <c r="P96" t="s">
        <v>35</v>
      </c>
      <c r="Q96" t="str">
        <f>VLOOKUP(P96,DC_key!A:D,4,FALSE)</f>
        <v>ODC</v>
      </c>
      <c r="R96">
        <f>VLOOKUP(Q96,DC_key!D:E,2,FALSE)</f>
        <v>5</v>
      </c>
      <c r="S96" t="s">
        <v>4</v>
      </c>
      <c r="T96">
        <v>2</v>
      </c>
      <c r="U96" s="30">
        <f t="shared" si="9"/>
        <v>4.7250204428571427</v>
      </c>
      <c r="W96" s="3">
        <f t="shared" si="10"/>
        <v>43863</v>
      </c>
      <c r="X96" t="str">
        <f t="shared" si="11"/>
        <v>Gap</v>
      </c>
      <c r="Y96">
        <f t="shared" si="12"/>
        <v>3</v>
      </c>
      <c r="Z96">
        <f t="shared" si="13"/>
        <v>5</v>
      </c>
      <c r="AA96" t="str">
        <f t="shared" si="14"/>
        <v>ODC</v>
      </c>
      <c r="AB96" t="str">
        <f t="shared" si="15"/>
        <v>Geo</v>
      </c>
      <c r="AC96">
        <f t="shared" si="16"/>
        <v>2</v>
      </c>
      <c r="AD96" s="30">
        <f t="shared" si="17"/>
        <v>4.7250204428571427</v>
      </c>
    </row>
    <row r="97" spans="11:30" x14ac:dyDescent="0.3">
      <c r="K97">
        <f t="shared" si="8"/>
        <v>2020</v>
      </c>
      <c r="L97" s="3">
        <f>VLOOKUP(K97,CPP_template_formulas!Z:AA,2,FALSE)</f>
        <v>43863</v>
      </c>
      <c r="M97" s="18" t="s">
        <v>83</v>
      </c>
      <c r="N97" s="18" t="str">
        <f>VLOOKUP(M97,Brand_key!A:C,2,FALSE)</f>
        <v>Gap</v>
      </c>
      <c r="O97" s="18">
        <f>VLOOKUP(M97,Brand_key!A:C,3,FALSE)</f>
        <v>3</v>
      </c>
      <c r="P97" t="s">
        <v>30</v>
      </c>
      <c r="Q97" t="str">
        <f>VLOOKUP(P97,DC_key!A:D,4,FALSE)</f>
        <v>OFC</v>
      </c>
      <c r="R97">
        <f>VLOOKUP(Q97,DC_key!D:E,2,FALSE)</f>
        <v>1</v>
      </c>
      <c r="S97" t="s">
        <v>4</v>
      </c>
      <c r="T97">
        <v>2</v>
      </c>
      <c r="U97" s="30">
        <f t="shared" si="9"/>
        <v>4.7250204428571427</v>
      </c>
      <c r="W97" s="3">
        <f t="shared" si="10"/>
        <v>43863</v>
      </c>
      <c r="X97" t="str">
        <f t="shared" si="11"/>
        <v>Gap</v>
      </c>
      <c r="Y97">
        <f t="shared" si="12"/>
        <v>3</v>
      </c>
      <c r="Z97">
        <f t="shared" si="13"/>
        <v>1</v>
      </c>
      <c r="AA97" t="str">
        <f t="shared" si="14"/>
        <v>OFC</v>
      </c>
      <c r="AB97" t="str">
        <f t="shared" si="15"/>
        <v>Geo</v>
      </c>
      <c r="AC97">
        <f t="shared" si="16"/>
        <v>2</v>
      </c>
      <c r="AD97" s="30">
        <f t="shared" si="17"/>
        <v>4.7250204428571427</v>
      </c>
    </row>
    <row r="98" spans="11:30" x14ac:dyDescent="0.3">
      <c r="K98">
        <f t="shared" si="8"/>
        <v>2020</v>
      </c>
      <c r="L98" s="3">
        <f>VLOOKUP(K98,CPP_template_formulas!Z:AA,2,FALSE)</f>
        <v>43863</v>
      </c>
      <c r="M98" s="18" t="s">
        <v>83</v>
      </c>
      <c r="N98" s="18" t="str">
        <f>VLOOKUP(M98,Brand_key!A:C,2,FALSE)</f>
        <v>Gap</v>
      </c>
      <c r="O98" s="18">
        <f>VLOOKUP(M98,Brand_key!A:C,3,FALSE)</f>
        <v>3</v>
      </c>
      <c r="P98" t="s">
        <v>33</v>
      </c>
      <c r="Q98" t="str">
        <f>VLOOKUP(P98,DC_key!A:D,4,FALSE)</f>
        <v>WEO</v>
      </c>
      <c r="R98">
        <f>VLOOKUP(Q98,DC_key!D:E,2,FALSE)</f>
        <v>6</v>
      </c>
      <c r="S98" t="s">
        <v>4</v>
      </c>
      <c r="T98">
        <v>2</v>
      </c>
      <c r="U98" s="30">
        <f t="shared" si="9"/>
        <v>4.7250204428571427</v>
      </c>
      <c r="W98" s="3">
        <f t="shared" si="10"/>
        <v>43863</v>
      </c>
      <c r="X98" t="str">
        <f t="shared" si="11"/>
        <v>Gap</v>
      </c>
      <c r="Y98">
        <f t="shared" si="12"/>
        <v>3</v>
      </c>
      <c r="Z98">
        <f t="shared" si="13"/>
        <v>6</v>
      </c>
      <c r="AA98" t="str">
        <f t="shared" si="14"/>
        <v>WEO</v>
      </c>
      <c r="AB98" t="str">
        <f t="shared" si="15"/>
        <v>Geo</v>
      </c>
      <c r="AC98">
        <f t="shared" si="16"/>
        <v>2</v>
      </c>
      <c r="AD98" s="30">
        <f t="shared" si="17"/>
        <v>4.7250204428571427</v>
      </c>
    </row>
    <row r="99" spans="11:30" x14ac:dyDescent="0.3">
      <c r="K99">
        <f t="shared" si="8"/>
        <v>2020</v>
      </c>
      <c r="L99" s="3">
        <f>VLOOKUP(K99,CPP_template_formulas!Z:AA,2,FALSE)</f>
        <v>43863</v>
      </c>
      <c r="M99" s="18" t="s">
        <v>83</v>
      </c>
      <c r="N99" s="18" t="str">
        <f>VLOOKUP(M99,Brand_key!A:C,2,FALSE)</f>
        <v>Gap</v>
      </c>
      <c r="O99" s="18">
        <f>VLOOKUP(M99,Brand_key!A:C,3,FALSE)</f>
        <v>3</v>
      </c>
      <c r="P99" t="s">
        <v>37</v>
      </c>
      <c r="Q99" t="str">
        <f>VLOOKUP(P99,DC_key!A:D,4,FALSE)</f>
        <v>WFC</v>
      </c>
      <c r="R99">
        <f>VLOOKUP(Q99,DC_key!D:E,2,FALSE)</f>
        <v>3</v>
      </c>
      <c r="S99" t="s">
        <v>4</v>
      </c>
      <c r="T99">
        <v>2</v>
      </c>
      <c r="U99" s="30">
        <f t="shared" si="9"/>
        <v>4.7250204428571427</v>
      </c>
      <c r="W99" s="3">
        <f t="shared" si="10"/>
        <v>43863</v>
      </c>
      <c r="X99" t="str">
        <f t="shared" si="11"/>
        <v>Gap</v>
      </c>
      <c r="Y99">
        <f t="shared" si="12"/>
        <v>3</v>
      </c>
      <c r="Z99">
        <f t="shared" si="13"/>
        <v>3</v>
      </c>
      <c r="AA99" t="str">
        <f t="shared" si="14"/>
        <v>WFC</v>
      </c>
      <c r="AB99" t="str">
        <f t="shared" si="15"/>
        <v>Geo</v>
      </c>
      <c r="AC99">
        <f t="shared" si="16"/>
        <v>2</v>
      </c>
      <c r="AD99" s="30">
        <f t="shared" si="17"/>
        <v>4.7250204428571427</v>
      </c>
    </row>
    <row r="100" spans="11:30" x14ac:dyDescent="0.3">
      <c r="K100">
        <f t="shared" si="8"/>
        <v>2020</v>
      </c>
      <c r="L100" s="3">
        <f>VLOOKUP(K100,CPP_template_formulas!Z:AA,2,FALSE)</f>
        <v>43863</v>
      </c>
      <c r="M100" s="18" t="s">
        <v>83</v>
      </c>
      <c r="N100" s="18" t="str">
        <f>VLOOKUP(M100,Brand_key!A:C,2,FALSE)</f>
        <v>Gap</v>
      </c>
      <c r="O100" s="18">
        <f>VLOOKUP(M100,Brand_key!A:C,3,FALSE)</f>
        <v>3</v>
      </c>
      <c r="P100" t="s">
        <v>81</v>
      </c>
      <c r="Q100" t="str">
        <f>VLOOKUP(P100,DC_key!A:D,4,FALSE)</f>
        <v>OCC</v>
      </c>
      <c r="R100">
        <f>VLOOKUP(Q100,DC_key!D:E,2,FALSE)</f>
        <v>7</v>
      </c>
      <c r="S100" t="s">
        <v>4</v>
      </c>
      <c r="T100">
        <v>2</v>
      </c>
      <c r="U100" s="30">
        <f t="shared" si="9"/>
        <v>4.7250204428571427</v>
      </c>
      <c r="W100" s="3">
        <f t="shared" si="10"/>
        <v>43863</v>
      </c>
      <c r="X100" t="str">
        <f t="shared" si="11"/>
        <v>Gap</v>
      </c>
      <c r="Y100">
        <f t="shared" si="12"/>
        <v>3</v>
      </c>
      <c r="Z100">
        <f t="shared" si="13"/>
        <v>7</v>
      </c>
      <c r="AA100" t="str">
        <f t="shared" si="14"/>
        <v>OCC</v>
      </c>
      <c r="AB100" t="str">
        <f t="shared" si="15"/>
        <v>Geo</v>
      </c>
      <c r="AC100">
        <f t="shared" si="16"/>
        <v>2</v>
      </c>
      <c r="AD100" s="30">
        <f t="shared" si="17"/>
        <v>4.7250204428571427</v>
      </c>
    </row>
    <row r="101" spans="11:30" x14ac:dyDescent="0.3">
      <c r="K101">
        <f t="shared" si="8"/>
        <v>2020</v>
      </c>
      <c r="L101" s="3">
        <f>VLOOKUP(K101,CPP_template_formulas!Z:AA,2,FALSE)</f>
        <v>43863</v>
      </c>
      <c r="M101" s="18" t="s">
        <v>84</v>
      </c>
      <c r="N101" s="18" t="str">
        <f>VLOOKUP(M101,Brand_key!A:C,2,FALSE)</f>
        <v>Banana Republic</v>
      </c>
      <c r="O101" s="18">
        <f>VLOOKUP(M101,Brand_key!A:C,3,FALSE)</f>
        <v>2</v>
      </c>
      <c r="P101" t="s">
        <v>31</v>
      </c>
      <c r="Q101" t="str">
        <f>VLOOKUP(P101,DC_key!A:D,4,FALSE)</f>
        <v>TFC</v>
      </c>
      <c r="R101">
        <f>VLOOKUP(Q101,DC_key!D:E,2,FALSE)</f>
        <v>2</v>
      </c>
      <c r="S101" t="s">
        <v>4</v>
      </c>
      <c r="T101">
        <v>2</v>
      </c>
      <c r="U101" s="30">
        <f t="shared" si="9"/>
        <v>6.7094392500000009</v>
      </c>
      <c r="W101" s="3">
        <f t="shared" si="10"/>
        <v>43863</v>
      </c>
      <c r="X101" t="str">
        <f t="shared" si="11"/>
        <v>Banana Republic</v>
      </c>
      <c r="Y101">
        <f t="shared" si="12"/>
        <v>2</v>
      </c>
      <c r="Z101">
        <f t="shared" si="13"/>
        <v>2</v>
      </c>
      <c r="AA101" t="str">
        <f t="shared" si="14"/>
        <v>TFC</v>
      </c>
      <c r="AB101" t="str">
        <f t="shared" si="15"/>
        <v>Geo</v>
      </c>
      <c r="AC101">
        <f t="shared" si="16"/>
        <v>2</v>
      </c>
      <c r="AD101" s="30">
        <f t="shared" si="17"/>
        <v>6.7094392500000009</v>
      </c>
    </row>
    <row r="102" spans="11:30" x14ac:dyDescent="0.3">
      <c r="K102">
        <f t="shared" si="8"/>
        <v>2020</v>
      </c>
      <c r="L102" s="3">
        <f>VLOOKUP(K102,CPP_template_formulas!Z:AA,2,FALSE)</f>
        <v>43863</v>
      </c>
      <c r="M102" s="18" t="s">
        <v>84</v>
      </c>
      <c r="N102" s="18" t="str">
        <f>VLOOKUP(M102,Brand_key!A:C,2,FALSE)</f>
        <v>Banana Republic</v>
      </c>
      <c r="O102" s="18">
        <f>VLOOKUP(M102,Brand_key!A:C,3,FALSE)</f>
        <v>2</v>
      </c>
      <c r="P102" t="s">
        <v>34</v>
      </c>
      <c r="Q102" t="str">
        <f>VLOOKUP(P102,DC_key!A:D,4,FALSE)</f>
        <v>EAO</v>
      </c>
      <c r="R102">
        <f>VLOOKUP(Q102,DC_key!D:E,2,FALSE)</f>
        <v>4</v>
      </c>
      <c r="S102" t="s">
        <v>4</v>
      </c>
      <c r="T102">
        <v>2</v>
      </c>
      <c r="U102" s="30">
        <f t="shared" si="9"/>
        <v>6.7094392500000009</v>
      </c>
      <c r="W102" s="3">
        <f t="shared" si="10"/>
        <v>43863</v>
      </c>
      <c r="X102" t="str">
        <f t="shared" si="11"/>
        <v>Banana Republic</v>
      </c>
      <c r="Y102">
        <f t="shared" si="12"/>
        <v>2</v>
      </c>
      <c r="Z102">
        <f t="shared" si="13"/>
        <v>4</v>
      </c>
      <c r="AA102" t="str">
        <f t="shared" si="14"/>
        <v>EAO</v>
      </c>
      <c r="AB102" t="str">
        <f t="shared" si="15"/>
        <v>Geo</v>
      </c>
      <c r="AC102">
        <f t="shared" si="16"/>
        <v>2</v>
      </c>
      <c r="AD102" s="30">
        <f t="shared" si="17"/>
        <v>6.7094392500000009</v>
      </c>
    </row>
    <row r="103" spans="11:30" x14ac:dyDescent="0.3">
      <c r="K103">
        <f t="shared" si="8"/>
        <v>2020</v>
      </c>
      <c r="L103" s="3">
        <f>VLOOKUP(K103,CPP_template_formulas!Z:AA,2,FALSE)</f>
        <v>43863</v>
      </c>
      <c r="M103" s="18" t="s">
        <v>84</v>
      </c>
      <c r="N103" s="18" t="str">
        <f>VLOOKUP(M103,Brand_key!A:C,2,FALSE)</f>
        <v>Banana Republic</v>
      </c>
      <c r="O103" s="18">
        <f>VLOOKUP(M103,Brand_key!A:C,3,FALSE)</f>
        <v>2</v>
      </c>
      <c r="P103" t="s">
        <v>35</v>
      </c>
      <c r="Q103" t="str">
        <f>VLOOKUP(P103,DC_key!A:D,4,FALSE)</f>
        <v>ODC</v>
      </c>
      <c r="R103">
        <f>VLOOKUP(Q103,DC_key!D:E,2,FALSE)</f>
        <v>5</v>
      </c>
      <c r="S103" t="s">
        <v>4</v>
      </c>
      <c r="T103">
        <v>2</v>
      </c>
      <c r="U103" s="30">
        <f t="shared" si="9"/>
        <v>6.7094392500000009</v>
      </c>
      <c r="W103" s="3">
        <f t="shared" si="10"/>
        <v>43863</v>
      </c>
      <c r="X103" t="str">
        <f t="shared" si="11"/>
        <v>Banana Republic</v>
      </c>
      <c r="Y103">
        <f t="shared" si="12"/>
        <v>2</v>
      </c>
      <c r="Z103">
        <f t="shared" si="13"/>
        <v>5</v>
      </c>
      <c r="AA103" t="str">
        <f t="shared" si="14"/>
        <v>ODC</v>
      </c>
      <c r="AB103" t="str">
        <f t="shared" si="15"/>
        <v>Geo</v>
      </c>
      <c r="AC103">
        <f t="shared" si="16"/>
        <v>2</v>
      </c>
      <c r="AD103" s="30">
        <f t="shared" si="17"/>
        <v>6.7094392500000009</v>
      </c>
    </row>
    <row r="104" spans="11:30" x14ac:dyDescent="0.3">
      <c r="K104">
        <f t="shared" si="8"/>
        <v>2020</v>
      </c>
      <c r="L104" s="3">
        <f>VLOOKUP(K104,CPP_template_formulas!Z:AA,2,FALSE)</f>
        <v>43863</v>
      </c>
      <c r="M104" s="18" t="s">
        <v>84</v>
      </c>
      <c r="N104" s="18" t="str">
        <f>VLOOKUP(M104,Brand_key!A:C,2,FALSE)</f>
        <v>Banana Republic</v>
      </c>
      <c r="O104" s="18">
        <f>VLOOKUP(M104,Brand_key!A:C,3,FALSE)</f>
        <v>2</v>
      </c>
      <c r="P104" t="s">
        <v>30</v>
      </c>
      <c r="Q104" t="str">
        <f>VLOOKUP(P104,DC_key!A:D,4,FALSE)</f>
        <v>OFC</v>
      </c>
      <c r="R104">
        <f>VLOOKUP(Q104,DC_key!D:E,2,FALSE)</f>
        <v>1</v>
      </c>
      <c r="S104" t="s">
        <v>4</v>
      </c>
      <c r="T104">
        <v>2</v>
      </c>
      <c r="U104" s="30">
        <f t="shared" si="9"/>
        <v>6.7094392500000009</v>
      </c>
      <c r="W104" s="3">
        <f t="shared" si="10"/>
        <v>43863</v>
      </c>
      <c r="X104" t="str">
        <f t="shared" si="11"/>
        <v>Banana Republic</v>
      </c>
      <c r="Y104">
        <f t="shared" si="12"/>
        <v>2</v>
      </c>
      <c r="Z104">
        <f t="shared" si="13"/>
        <v>1</v>
      </c>
      <c r="AA104" t="str">
        <f t="shared" si="14"/>
        <v>OFC</v>
      </c>
      <c r="AB104" t="str">
        <f t="shared" si="15"/>
        <v>Geo</v>
      </c>
      <c r="AC104">
        <f t="shared" si="16"/>
        <v>2</v>
      </c>
      <c r="AD104" s="30">
        <f t="shared" si="17"/>
        <v>6.7094392500000009</v>
      </c>
    </row>
    <row r="105" spans="11:30" x14ac:dyDescent="0.3">
      <c r="K105">
        <f t="shared" si="8"/>
        <v>2020</v>
      </c>
      <c r="L105" s="3">
        <f>VLOOKUP(K105,CPP_template_formulas!Z:AA,2,FALSE)</f>
        <v>43863</v>
      </c>
      <c r="M105" s="18" t="s">
        <v>84</v>
      </c>
      <c r="N105" s="18" t="str">
        <f>VLOOKUP(M105,Brand_key!A:C,2,FALSE)</f>
        <v>Banana Republic</v>
      </c>
      <c r="O105" s="18">
        <f>VLOOKUP(M105,Brand_key!A:C,3,FALSE)</f>
        <v>2</v>
      </c>
      <c r="P105" t="s">
        <v>33</v>
      </c>
      <c r="Q105" t="str">
        <f>VLOOKUP(P105,DC_key!A:D,4,FALSE)</f>
        <v>WEO</v>
      </c>
      <c r="R105">
        <f>VLOOKUP(Q105,DC_key!D:E,2,FALSE)</f>
        <v>6</v>
      </c>
      <c r="S105" t="s">
        <v>4</v>
      </c>
      <c r="T105">
        <v>2</v>
      </c>
      <c r="U105" s="30">
        <f t="shared" si="9"/>
        <v>6.7094392500000009</v>
      </c>
      <c r="W105" s="3">
        <f t="shared" si="10"/>
        <v>43863</v>
      </c>
      <c r="X105" t="str">
        <f t="shared" si="11"/>
        <v>Banana Republic</v>
      </c>
      <c r="Y105">
        <f t="shared" si="12"/>
        <v>2</v>
      </c>
      <c r="Z105">
        <f t="shared" si="13"/>
        <v>6</v>
      </c>
      <c r="AA105" t="str">
        <f t="shared" si="14"/>
        <v>WEO</v>
      </c>
      <c r="AB105" t="str">
        <f t="shared" si="15"/>
        <v>Geo</v>
      </c>
      <c r="AC105">
        <f t="shared" si="16"/>
        <v>2</v>
      </c>
      <c r="AD105" s="30">
        <f t="shared" si="17"/>
        <v>6.7094392500000009</v>
      </c>
    </row>
    <row r="106" spans="11:30" x14ac:dyDescent="0.3">
      <c r="K106">
        <f t="shared" si="8"/>
        <v>2020</v>
      </c>
      <c r="L106" s="3">
        <f>VLOOKUP(K106,CPP_template_formulas!Z:AA,2,FALSE)</f>
        <v>43863</v>
      </c>
      <c r="M106" s="18" t="s">
        <v>84</v>
      </c>
      <c r="N106" s="18" t="str">
        <f>VLOOKUP(M106,Brand_key!A:C,2,FALSE)</f>
        <v>Banana Republic</v>
      </c>
      <c r="O106" s="18">
        <f>VLOOKUP(M106,Brand_key!A:C,3,FALSE)</f>
        <v>2</v>
      </c>
      <c r="P106" t="s">
        <v>37</v>
      </c>
      <c r="Q106" t="str">
        <f>VLOOKUP(P106,DC_key!A:D,4,FALSE)</f>
        <v>WFC</v>
      </c>
      <c r="R106">
        <f>VLOOKUP(Q106,DC_key!D:E,2,FALSE)</f>
        <v>3</v>
      </c>
      <c r="S106" t="s">
        <v>4</v>
      </c>
      <c r="T106">
        <v>2</v>
      </c>
      <c r="U106" s="30">
        <f t="shared" si="9"/>
        <v>6.7094392500000009</v>
      </c>
      <c r="W106" s="3">
        <f t="shared" si="10"/>
        <v>43863</v>
      </c>
      <c r="X106" t="str">
        <f t="shared" si="11"/>
        <v>Banana Republic</v>
      </c>
      <c r="Y106">
        <f t="shared" si="12"/>
        <v>2</v>
      </c>
      <c r="Z106">
        <f t="shared" si="13"/>
        <v>3</v>
      </c>
      <c r="AA106" t="str">
        <f t="shared" si="14"/>
        <v>WFC</v>
      </c>
      <c r="AB106" t="str">
        <f t="shared" si="15"/>
        <v>Geo</v>
      </c>
      <c r="AC106">
        <f t="shared" si="16"/>
        <v>2</v>
      </c>
      <c r="AD106" s="30">
        <f t="shared" si="17"/>
        <v>6.7094392500000009</v>
      </c>
    </row>
    <row r="107" spans="11:30" x14ac:dyDescent="0.3">
      <c r="K107">
        <f t="shared" si="8"/>
        <v>2020</v>
      </c>
      <c r="L107" s="3">
        <f>VLOOKUP(K107,CPP_template_formulas!Z:AA,2,FALSE)</f>
        <v>43863</v>
      </c>
      <c r="M107" s="18" t="s">
        <v>84</v>
      </c>
      <c r="N107" s="18" t="str">
        <f>VLOOKUP(M107,Brand_key!A:C,2,FALSE)</f>
        <v>Banana Republic</v>
      </c>
      <c r="O107" s="18">
        <f>VLOOKUP(M107,Brand_key!A:C,3,FALSE)</f>
        <v>2</v>
      </c>
      <c r="P107" t="s">
        <v>81</v>
      </c>
      <c r="Q107" t="str">
        <f>VLOOKUP(P107,DC_key!A:D,4,FALSE)</f>
        <v>OCC</v>
      </c>
      <c r="R107">
        <f>VLOOKUP(Q107,DC_key!D:E,2,FALSE)</f>
        <v>7</v>
      </c>
      <c r="S107" t="s">
        <v>4</v>
      </c>
      <c r="T107">
        <v>2</v>
      </c>
      <c r="U107" s="30">
        <f t="shared" si="9"/>
        <v>6.7094392500000009</v>
      </c>
      <c r="W107" s="3">
        <f t="shared" si="10"/>
        <v>43863</v>
      </c>
      <c r="X107" t="str">
        <f t="shared" si="11"/>
        <v>Banana Republic</v>
      </c>
      <c r="Y107">
        <f t="shared" si="12"/>
        <v>2</v>
      </c>
      <c r="Z107">
        <f t="shared" si="13"/>
        <v>7</v>
      </c>
      <c r="AA107" t="str">
        <f t="shared" si="14"/>
        <v>OCC</v>
      </c>
      <c r="AB107" t="str">
        <f t="shared" si="15"/>
        <v>Geo</v>
      </c>
      <c r="AC107">
        <f t="shared" si="16"/>
        <v>2</v>
      </c>
      <c r="AD107" s="30">
        <f t="shared" si="17"/>
        <v>6.7094392500000009</v>
      </c>
    </row>
    <row r="108" spans="11:30" x14ac:dyDescent="0.3">
      <c r="K108">
        <f t="shared" si="8"/>
        <v>2020</v>
      </c>
      <c r="L108" s="3">
        <f>VLOOKUP(K108,CPP_template_formulas!Z:AA,2,FALSE)</f>
        <v>43863</v>
      </c>
      <c r="M108" s="18" t="s">
        <v>85</v>
      </c>
      <c r="N108" s="18" t="str">
        <f>VLOOKUP(M108,Brand_key!A:C,2,FALSE)</f>
        <v>Athleta</v>
      </c>
      <c r="O108" s="18">
        <f>VLOOKUP(M108,Brand_key!A:C,3,FALSE)</f>
        <v>1</v>
      </c>
      <c r="P108" t="s">
        <v>31</v>
      </c>
      <c r="Q108" t="str">
        <f>VLOOKUP(P108,DC_key!A:D,4,FALSE)</f>
        <v>TFC</v>
      </c>
      <c r="R108">
        <f>VLOOKUP(Q108,DC_key!D:E,2,FALSE)</f>
        <v>2</v>
      </c>
      <c r="S108" t="s">
        <v>4</v>
      </c>
      <c r="T108">
        <v>2</v>
      </c>
      <c r="U108" s="30">
        <f t="shared" si="9"/>
        <v>6.7094392500000009</v>
      </c>
      <c r="W108" s="3">
        <f t="shared" si="10"/>
        <v>43863</v>
      </c>
      <c r="X108" t="str">
        <f t="shared" si="11"/>
        <v>Athleta</v>
      </c>
      <c r="Y108">
        <f t="shared" si="12"/>
        <v>1</v>
      </c>
      <c r="Z108">
        <f t="shared" si="13"/>
        <v>2</v>
      </c>
      <c r="AA108" t="str">
        <f t="shared" si="14"/>
        <v>TFC</v>
      </c>
      <c r="AB108" t="str">
        <f t="shared" si="15"/>
        <v>Geo</v>
      </c>
      <c r="AC108">
        <f t="shared" si="16"/>
        <v>2</v>
      </c>
      <c r="AD108" s="30">
        <f t="shared" si="17"/>
        <v>6.7094392500000009</v>
      </c>
    </row>
    <row r="109" spans="11:30" x14ac:dyDescent="0.3">
      <c r="K109">
        <f t="shared" si="8"/>
        <v>2020</v>
      </c>
      <c r="L109" s="3">
        <f>VLOOKUP(K109,CPP_template_formulas!Z:AA,2,FALSE)</f>
        <v>43863</v>
      </c>
      <c r="M109" s="18" t="s">
        <v>85</v>
      </c>
      <c r="N109" s="18" t="str">
        <f>VLOOKUP(M109,Brand_key!A:C,2,FALSE)</f>
        <v>Athleta</v>
      </c>
      <c r="O109" s="18">
        <f>VLOOKUP(M109,Brand_key!A:C,3,FALSE)</f>
        <v>1</v>
      </c>
      <c r="P109" t="s">
        <v>34</v>
      </c>
      <c r="Q109" t="str">
        <f>VLOOKUP(P109,DC_key!A:D,4,FALSE)</f>
        <v>EAO</v>
      </c>
      <c r="R109">
        <f>VLOOKUP(Q109,DC_key!D:E,2,FALSE)</f>
        <v>4</v>
      </c>
      <c r="S109" t="s">
        <v>4</v>
      </c>
      <c r="T109">
        <v>2</v>
      </c>
      <c r="U109" s="30">
        <f t="shared" si="9"/>
        <v>6.7094392500000009</v>
      </c>
      <c r="W109" s="3">
        <f t="shared" si="10"/>
        <v>43863</v>
      </c>
      <c r="X109" t="str">
        <f t="shared" si="11"/>
        <v>Athleta</v>
      </c>
      <c r="Y109">
        <f t="shared" si="12"/>
        <v>1</v>
      </c>
      <c r="Z109">
        <f t="shared" si="13"/>
        <v>4</v>
      </c>
      <c r="AA109" t="str">
        <f t="shared" si="14"/>
        <v>EAO</v>
      </c>
      <c r="AB109" t="str">
        <f t="shared" si="15"/>
        <v>Geo</v>
      </c>
      <c r="AC109">
        <f t="shared" si="16"/>
        <v>2</v>
      </c>
      <c r="AD109" s="30">
        <f t="shared" si="17"/>
        <v>6.7094392500000009</v>
      </c>
    </row>
    <row r="110" spans="11:30" x14ac:dyDescent="0.3">
      <c r="K110">
        <f t="shared" ref="K110:K128" si="18">K68+1</f>
        <v>2020</v>
      </c>
      <c r="L110" s="3">
        <f>VLOOKUP(K110,CPP_template_formulas!Z:AA,2,FALSE)</f>
        <v>43863</v>
      </c>
      <c r="M110" s="18" t="s">
        <v>85</v>
      </c>
      <c r="N110" s="18" t="str">
        <f>VLOOKUP(M110,Brand_key!A:C,2,FALSE)</f>
        <v>Athleta</v>
      </c>
      <c r="O110" s="18">
        <f>VLOOKUP(M110,Brand_key!A:C,3,FALSE)</f>
        <v>1</v>
      </c>
      <c r="P110" t="s">
        <v>35</v>
      </c>
      <c r="Q110" t="str">
        <f>VLOOKUP(P110,DC_key!A:D,4,FALSE)</f>
        <v>ODC</v>
      </c>
      <c r="R110">
        <f>VLOOKUP(Q110,DC_key!D:E,2,FALSE)</f>
        <v>5</v>
      </c>
      <c r="S110" t="s">
        <v>4</v>
      </c>
      <c r="T110">
        <v>2</v>
      </c>
      <c r="U110" s="30">
        <f t="shared" ref="U110:U128" si="19">U68*1.035</f>
        <v>6.7094392500000009</v>
      </c>
      <c r="W110" s="3">
        <f t="shared" si="10"/>
        <v>43863</v>
      </c>
      <c r="X110" t="str">
        <f t="shared" si="11"/>
        <v>Athleta</v>
      </c>
      <c r="Y110">
        <f t="shared" si="12"/>
        <v>1</v>
      </c>
      <c r="Z110">
        <f t="shared" si="13"/>
        <v>5</v>
      </c>
      <c r="AA110" t="str">
        <f t="shared" si="14"/>
        <v>ODC</v>
      </c>
      <c r="AB110" t="str">
        <f t="shared" si="15"/>
        <v>Geo</v>
      </c>
      <c r="AC110">
        <f t="shared" si="16"/>
        <v>2</v>
      </c>
      <c r="AD110" s="30">
        <f t="shared" si="17"/>
        <v>6.7094392500000009</v>
      </c>
    </row>
    <row r="111" spans="11:30" x14ac:dyDescent="0.3">
      <c r="K111">
        <f t="shared" si="18"/>
        <v>2020</v>
      </c>
      <c r="L111" s="3">
        <f>VLOOKUP(K111,CPP_template_formulas!Z:AA,2,FALSE)</f>
        <v>43863</v>
      </c>
      <c r="M111" s="18" t="s">
        <v>85</v>
      </c>
      <c r="N111" s="18" t="str">
        <f>VLOOKUP(M111,Brand_key!A:C,2,FALSE)</f>
        <v>Athleta</v>
      </c>
      <c r="O111" s="18">
        <f>VLOOKUP(M111,Brand_key!A:C,3,FALSE)</f>
        <v>1</v>
      </c>
      <c r="P111" t="s">
        <v>30</v>
      </c>
      <c r="Q111" t="str">
        <f>VLOOKUP(P111,DC_key!A:D,4,FALSE)</f>
        <v>OFC</v>
      </c>
      <c r="R111">
        <f>VLOOKUP(Q111,DC_key!D:E,2,FALSE)</f>
        <v>1</v>
      </c>
      <c r="S111" t="s">
        <v>4</v>
      </c>
      <c r="T111">
        <v>2</v>
      </c>
      <c r="U111" s="30">
        <f t="shared" si="19"/>
        <v>6.7094392500000009</v>
      </c>
      <c r="W111" s="3">
        <f t="shared" si="10"/>
        <v>43863</v>
      </c>
      <c r="X111" t="str">
        <f t="shared" si="11"/>
        <v>Athleta</v>
      </c>
      <c r="Y111">
        <f t="shared" si="12"/>
        <v>1</v>
      </c>
      <c r="Z111">
        <f t="shared" si="13"/>
        <v>1</v>
      </c>
      <c r="AA111" t="str">
        <f t="shared" si="14"/>
        <v>OFC</v>
      </c>
      <c r="AB111" t="str">
        <f t="shared" si="15"/>
        <v>Geo</v>
      </c>
      <c r="AC111">
        <f t="shared" si="16"/>
        <v>2</v>
      </c>
      <c r="AD111" s="30">
        <f t="shared" si="17"/>
        <v>6.7094392500000009</v>
      </c>
    </row>
    <row r="112" spans="11:30" x14ac:dyDescent="0.3">
      <c r="K112">
        <f t="shared" si="18"/>
        <v>2020</v>
      </c>
      <c r="L112" s="3">
        <f>VLOOKUP(K112,CPP_template_formulas!Z:AA,2,FALSE)</f>
        <v>43863</v>
      </c>
      <c r="M112" s="18" t="s">
        <v>85</v>
      </c>
      <c r="N112" s="18" t="str">
        <f>VLOOKUP(M112,Brand_key!A:C,2,FALSE)</f>
        <v>Athleta</v>
      </c>
      <c r="O112" s="18">
        <f>VLOOKUP(M112,Brand_key!A:C,3,FALSE)</f>
        <v>1</v>
      </c>
      <c r="P112" t="s">
        <v>33</v>
      </c>
      <c r="Q112" t="str">
        <f>VLOOKUP(P112,DC_key!A:D,4,FALSE)</f>
        <v>WEO</v>
      </c>
      <c r="R112">
        <f>VLOOKUP(Q112,DC_key!D:E,2,FALSE)</f>
        <v>6</v>
      </c>
      <c r="S112" t="s">
        <v>4</v>
      </c>
      <c r="T112">
        <v>2</v>
      </c>
      <c r="U112" s="30">
        <f t="shared" si="19"/>
        <v>6.7094392500000009</v>
      </c>
      <c r="W112" s="3">
        <f t="shared" si="10"/>
        <v>43863</v>
      </c>
      <c r="X112" t="str">
        <f t="shared" si="11"/>
        <v>Athleta</v>
      </c>
      <c r="Y112">
        <f t="shared" si="12"/>
        <v>1</v>
      </c>
      <c r="Z112">
        <f t="shared" si="13"/>
        <v>6</v>
      </c>
      <c r="AA112" t="str">
        <f t="shared" si="14"/>
        <v>WEO</v>
      </c>
      <c r="AB112" t="str">
        <f t="shared" si="15"/>
        <v>Geo</v>
      </c>
      <c r="AC112">
        <f t="shared" si="16"/>
        <v>2</v>
      </c>
      <c r="AD112" s="30">
        <f t="shared" si="17"/>
        <v>6.7094392500000009</v>
      </c>
    </row>
    <row r="113" spans="11:30" x14ac:dyDescent="0.3">
      <c r="K113">
        <f t="shared" si="18"/>
        <v>2020</v>
      </c>
      <c r="L113" s="3">
        <f>VLOOKUP(K113,CPP_template_formulas!Z:AA,2,FALSE)</f>
        <v>43863</v>
      </c>
      <c r="M113" s="18" t="s">
        <v>85</v>
      </c>
      <c r="N113" s="18" t="str">
        <f>VLOOKUP(M113,Brand_key!A:C,2,FALSE)</f>
        <v>Athleta</v>
      </c>
      <c r="O113" s="18">
        <f>VLOOKUP(M113,Brand_key!A:C,3,FALSE)</f>
        <v>1</v>
      </c>
      <c r="P113" t="s">
        <v>37</v>
      </c>
      <c r="Q113" t="str">
        <f>VLOOKUP(P113,DC_key!A:D,4,FALSE)</f>
        <v>WFC</v>
      </c>
      <c r="R113">
        <f>VLOOKUP(Q113,DC_key!D:E,2,FALSE)</f>
        <v>3</v>
      </c>
      <c r="S113" t="s">
        <v>4</v>
      </c>
      <c r="T113">
        <v>2</v>
      </c>
      <c r="U113" s="30">
        <f t="shared" si="19"/>
        <v>6.7094392500000009</v>
      </c>
      <c r="W113" s="3">
        <f t="shared" si="10"/>
        <v>43863</v>
      </c>
      <c r="X113" t="str">
        <f t="shared" si="11"/>
        <v>Athleta</v>
      </c>
      <c r="Y113">
        <f t="shared" si="12"/>
        <v>1</v>
      </c>
      <c r="Z113">
        <f t="shared" si="13"/>
        <v>3</v>
      </c>
      <c r="AA113" t="str">
        <f t="shared" si="14"/>
        <v>WFC</v>
      </c>
      <c r="AB113" t="str">
        <f t="shared" si="15"/>
        <v>Geo</v>
      </c>
      <c r="AC113">
        <f t="shared" si="16"/>
        <v>2</v>
      </c>
      <c r="AD113" s="30">
        <f t="shared" si="17"/>
        <v>6.7094392500000009</v>
      </c>
    </row>
    <row r="114" spans="11:30" x14ac:dyDescent="0.3">
      <c r="K114">
        <f t="shared" si="18"/>
        <v>2020</v>
      </c>
      <c r="L114" s="3">
        <f>VLOOKUP(K114,CPP_template_formulas!Z:AA,2,FALSE)</f>
        <v>43863</v>
      </c>
      <c r="M114" s="18" t="s">
        <v>85</v>
      </c>
      <c r="N114" s="18" t="str">
        <f>VLOOKUP(M114,Brand_key!A:C,2,FALSE)</f>
        <v>Athleta</v>
      </c>
      <c r="O114" s="18">
        <f>VLOOKUP(M114,Brand_key!A:C,3,FALSE)</f>
        <v>1</v>
      </c>
      <c r="P114" t="s">
        <v>81</v>
      </c>
      <c r="Q114" t="str">
        <f>VLOOKUP(P114,DC_key!A:D,4,FALSE)</f>
        <v>OCC</v>
      </c>
      <c r="R114">
        <f>VLOOKUP(Q114,DC_key!D:E,2,FALSE)</f>
        <v>7</v>
      </c>
      <c r="S114" t="s">
        <v>4</v>
      </c>
      <c r="T114">
        <v>2</v>
      </c>
      <c r="U114" s="30">
        <f t="shared" si="19"/>
        <v>6.7094392500000009</v>
      </c>
      <c r="W114" s="3">
        <f t="shared" si="10"/>
        <v>43863</v>
      </c>
      <c r="X114" t="str">
        <f t="shared" si="11"/>
        <v>Athleta</v>
      </c>
      <c r="Y114">
        <f t="shared" si="12"/>
        <v>1</v>
      </c>
      <c r="Z114">
        <f t="shared" si="13"/>
        <v>7</v>
      </c>
      <c r="AA114" t="str">
        <f t="shared" si="14"/>
        <v>OCC</v>
      </c>
      <c r="AB114" t="str">
        <f t="shared" si="15"/>
        <v>Geo</v>
      </c>
      <c r="AC114">
        <f t="shared" si="16"/>
        <v>2</v>
      </c>
      <c r="AD114" s="30">
        <f t="shared" si="17"/>
        <v>6.7094392500000009</v>
      </c>
    </row>
    <row r="115" spans="11:30" x14ac:dyDescent="0.3">
      <c r="K115">
        <f t="shared" si="18"/>
        <v>2020</v>
      </c>
      <c r="L115" s="3">
        <f>VLOOKUP(K115,CPP_template_formulas!Z:AA,2,FALSE)</f>
        <v>43863</v>
      </c>
      <c r="M115" s="18" t="s">
        <v>86</v>
      </c>
      <c r="N115" s="18" t="str">
        <f>VLOOKUP(M115,Brand_key!A:C,2,FALSE)</f>
        <v>Gap Factory Store</v>
      </c>
      <c r="O115" s="18">
        <f>VLOOKUP(M115,Brand_key!A:C,3,FALSE)</f>
        <v>4</v>
      </c>
      <c r="P115" t="s">
        <v>31</v>
      </c>
      <c r="Q115" t="str">
        <f>VLOOKUP(P115,DC_key!A:D,4,FALSE)</f>
        <v>TFC</v>
      </c>
      <c r="R115">
        <f>VLOOKUP(Q115,DC_key!D:E,2,FALSE)</f>
        <v>2</v>
      </c>
      <c r="S115" t="s">
        <v>4</v>
      </c>
      <c r="T115">
        <v>2</v>
      </c>
      <c r="U115" s="30">
        <f t="shared" si="19"/>
        <v>4.7412418499999989</v>
      </c>
      <c r="W115" s="3">
        <f t="shared" si="10"/>
        <v>43863</v>
      </c>
      <c r="X115" t="str">
        <f t="shared" si="11"/>
        <v>Gap Factory Store</v>
      </c>
      <c r="Y115">
        <f t="shared" si="12"/>
        <v>4</v>
      </c>
      <c r="Z115">
        <f t="shared" si="13"/>
        <v>2</v>
      </c>
      <c r="AA115" t="str">
        <f t="shared" si="14"/>
        <v>TFC</v>
      </c>
      <c r="AB115" t="str">
        <f t="shared" si="15"/>
        <v>Geo</v>
      </c>
      <c r="AC115">
        <f t="shared" si="16"/>
        <v>2</v>
      </c>
      <c r="AD115" s="30">
        <f t="shared" si="17"/>
        <v>4.7412418499999989</v>
      </c>
    </row>
    <row r="116" spans="11:30" x14ac:dyDescent="0.3">
      <c r="K116">
        <f t="shared" si="18"/>
        <v>2020</v>
      </c>
      <c r="L116" s="3">
        <f>VLOOKUP(K116,CPP_template_formulas!Z:AA,2,FALSE)</f>
        <v>43863</v>
      </c>
      <c r="M116" s="18" t="s">
        <v>86</v>
      </c>
      <c r="N116" s="18" t="str">
        <f>VLOOKUP(M116,Brand_key!A:C,2,FALSE)</f>
        <v>Gap Factory Store</v>
      </c>
      <c r="O116" s="18">
        <f>VLOOKUP(M116,Brand_key!A:C,3,FALSE)</f>
        <v>4</v>
      </c>
      <c r="P116" t="s">
        <v>34</v>
      </c>
      <c r="Q116" t="str">
        <f>VLOOKUP(P116,DC_key!A:D,4,FALSE)</f>
        <v>EAO</v>
      </c>
      <c r="R116">
        <f>VLOOKUP(Q116,DC_key!D:E,2,FALSE)</f>
        <v>4</v>
      </c>
      <c r="S116" t="s">
        <v>4</v>
      </c>
      <c r="T116">
        <v>2</v>
      </c>
      <c r="U116" s="30">
        <f t="shared" si="19"/>
        <v>4.7412418499999989</v>
      </c>
      <c r="W116" s="3">
        <f t="shared" si="10"/>
        <v>43863</v>
      </c>
      <c r="X116" t="str">
        <f t="shared" si="11"/>
        <v>Gap Factory Store</v>
      </c>
      <c r="Y116">
        <f t="shared" si="12"/>
        <v>4</v>
      </c>
      <c r="Z116">
        <f t="shared" si="13"/>
        <v>4</v>
      </c>
      <c r="AA116" t="str">
        <f t="shared" si="14"/>
        <v>EAO</v>
      </c>
      <c r="AB116" t="str">
        <f t="shared" si="15"/>
        <v>Geo</v>
      </c>
      <c r="AC116">
        <f t="shared" si="16"/>
        <v>2</v>
      </c>
      <c r="AD116" s="30">
        <f t="shared" si="17"/>
        <v>4.7412418499999989</v>
      </c>
    </row>
    <row r="117" spans="11:30" x14ac:dyDescent="0.3">
      <c r="K117">
        <f t="shared" si="18"/>
        <v>2020</v>
      </c>
      <c r="L117" s="3">
        <f>VLOOKUP(K117,CPP_template_formulas!Z:AA,2,FALSE)</f>
        <v>43863</v>
      </c>
      <c r="M117" s="18" t="s">
        <v>86</v>
      </c>
      <c r="N117" s="18" t="str">
        <f>VLOOKUP(M117,Brand_key!A:C,2,FALSE)</f>
        <v>Gap Factory Store</v>
      </c>
      <c r="O117" s="18">
        <f>VLOOKUP(M117,Brand_key!A:C,3,FALSE)</f>
        <v>4</v>
      </c>
      <c r="P117" t="s">
        <v>35</v>
      </c>
      <c r="Q117" t="str">
        <f>VLOOKUP(P117,DC_key!A:D,4,FALSE)</f>
        <v>ODC</v>
      </c>
      <c r="R117">
        <f>VLOOKUP(Q117,DC_key!D:E,2,FALSE)</f>
        <v>5</v>
      </c>
      <c r="S117" t="s">
        <v>4</v>
      </c>
      <c r="T117">
        <v>2</v>
      </c>
      <c r="U117" s="30">
        <f t="shared" si="19"/>
        <v>4.7412418499999989</v>
      </c>
      <c r="W117" s="3">
        <f t="shared" si="10"/>
        <v>43863</v>
      </c>
      <c r="X117" t="str">
        <f t="shared" si="11"/>
        <v>Gap Factory Store</v>
      </c>
      <c r="Y117">
        <f t="shared" si="12"/>
        <v>4</v>
      </c>
      <c r="Z117">
        <f t="shared" si="13"/>
        <v>5</v>
      </c>
      <c r="AA117" t="str">
        <f t="shared" si="14"/>
        <v>ODC</v>
      </c>
      <c r="AB117" t="str">
        <f t="shared" si="15"/>
        <v>Geo</v>
      </c>
      <c r="AC117">
        <f t="shared" si="16"/>
        <v>2</v>
      </c>
      <c r="AD117" s="30">
        <f t="shared" si="17"/>
        <v>4.7412418499999989</v>
      </c>
    </row>
    <row r="118" spans="11:30" x14ac:dyDescent="0.3">
      <c r="K118">
        <f t="shared" si="18"/>
        <v>2020</v>
      </c>
      <c r="L118" s="3">
        <f>VLOOKUP(K118,CPP_template_formulas!Z:AA,2,FALSE)</f>
        <v>43863</v>
      </c>
      <c r="M118" s="18" t="s">
        <v>86</v>
      </c>
      <c r="N118" s="18" t="str">
        <f>VLOOKUP(M118,Brand_key!A:C,2,FALSE)</f>
        <v>Gap Factory Store</v>
      </c>
      <c r="O118" s="18">
        <f>VLOOKUP(M118,Brand_key!A:C,3,FALSE)</f>
        <v>4</v>
      </c>
      <c r="P118" t="s">
        <v>30</v>
      </c>
      <c r="Q118" t="str">
        <f>VLOOKUP(P118,DC_key!A:D,4,FALSE)</f>
        <v>OFC</v>
      </c>
      <c r="R118">
        <f>VLOOKUP(Q118,DC_key!D:E,2,FALSE)</f>
        <v>1</v>
      </c>
      <c r="S118" t="s">
        <v>4</v>
      </c>
      <c r="T118">
        <v>2</v>
      </c>
      <c r="U118" s="30">
        <f t="shared" si="19"/>
        <v>4.7412418499999989</v>
      </c>
      <c r="W118" s="3">
        <f t="shared" si="10"/>
        <v>43863</v>
      </c>
      <c r="X118" t="str">
        <f t="shared" si="11"/>
        <v>Gap Factory Store</v>
      </c>
      <c r="Y118">
        <f t="shared" si="12"/>
        <v>4</v>
      </c>
      <c r="Z118">
        <f t="shared" si="13"/>
        <v>1</v>
      </c>
      <c r="AA118" t="str">
        <f t="shared" si="14"/>
        <v>OFC</v>
      </c>
      <c r="AB118" t="str">
        <f t="shared" si="15"/>
        <v>Geo</v>
      </c>
      <c r="AC118">
        <f t="shared" si="16"/>
        <v>2</v>
      </c>
      <c r="AD118" s="30">
        <f t="shared" si="17"/>
        <v>4.7412418499999989</v>
      </c>
    </row>
    <row r="119" spans="11:30" x14ac:dyDescent="0.3">
      <c r="K119">
        <f t="shared" si="18"/>
        <v>2020</v>
      </c>
      <c r="L119" s="3">
        <f>VLOOKUP(K119,CPP_template_formulas!Z:AA,2,FALSE)</f>
        <v>43863</v>
      </c>
      <c r="M119" s="18" t="s">
        <v>86</v>
      </c>
      <c r="N119" s="18" t="str">
        <f>VLOOKUP(M119,Brand_key!A:C,2,FALSE)</f>
        <v>Gap Factory Store</v>
      </c>
      <c r="O119" s="18">
        <f>VLOOKUP(M119,Brand_key!A:C,3,FALSE)</f>
        <v>4</v>
      </c>
      <c r="P119" t="s">
        <v>33</v>
      </c>
      <c r="Q119" t="str">
        <f>VLOOKUP(P119,DC_key!A:D,4,FALSE)</f>
        <v>WEO</v>
      </c>
      <c r="R119">
        <f>VLOOKUP(Q119,DC_key!D:E,2,FALSE)</f>
        <v>6</v>
      </c>
      <c r="S119" t="s">
        <v>4</v>
      </c>
      <c r="T119">
        <v>2</v>
      </c>
      <c r="U119" s="30">
        <f t="shared" si="19"/>
        <v>4.7412418499999989</v>
      </c>
      <c r="W119" s="3">
        <f t="shared" si="10"/>
        <v>43863</v>
      </c>
      <c r="X119" t="str">
        <f t="shared" si="11"/>
        <v>Gap Factory Store</v>
      </c>
      <c r="Y119">
        <f t="shared" si="12"/>
        <v>4</v>
      </c>
      <c r="Z119">
        <f t="shared" si="13"/>
        <v>6</v>
      </c>
      <c r="AA119" t="str">
        <f t="shared" si="14"/>
        <v>WEO</v>
      </c>
      <c r="AB119" t="str">
        <f t="shared" si="15"/>
        <v>Geo</v>
      </c>
      <c r="AC119">
        <f t="shared" si="16"/>
        <v>2</v>
      </c>
      <c r="AD119" s="30">
        <f t="shared" si="17"/>
        <v>4.7412418499999989</v>
      </c>
    </row>
    <row r="120" spans="11:30" x14ac:dyDescent="0.3">
      <c r="K120">
        <f t="shared" si="18"/>
        <v>2020</v>
      </c>
      <c r="L120" s="3">
        <f>VLOOKUP(K120,CPP_template_formulas!Z:AA,2,FALSE)</f>
        <v>43863</v>
      </c>
      <c r="M120" s="18" t="s">
        <v>86</v>
      </c>
      <c r="N120" s="18" t="str">
        <f>VLOOKUP(M120,Brand_key!A:C,2,FALSE)</f>
        <v>Gap Factory Store</v>
      </c>
      <c r="O120" s="18">
        <f>VLOOKUP(M120,Brand_key!A:C,3,FALSE)</f>
        <v>4</v>
      </c>
      <c r="P120" t="s">
        <v>37</v>
      </c>
      <c r="Q120" t="str">
        <f>VLOOKUP(P120,DC_key!A:D,4,FALSE)</f>
        <v>WFC</v>
      </c>
      <c r="R120">
        <f>VLOOKUP(Q120,DC_key!D:E,2,FALSE)</f>
        <v>3</v>
      </c>
      <c r="S120" t="s">
        <v>4</v>
      </c>
      <c r="T120">
        <v>2</v>
      </c>
      <c r="U120" s="30">
        <f t="shared" si="19"/>
        <v>4.7412418499999989</v>
      </c>
      <c r="W120" s="3">
        <f t="shared" si="10"/>
        <v>43863</v>
      </c>
      <c r="X120" t="str">
        <f t="shared" si="11"/>
        <v>Gap Factory Store</v>
      </c>
      <c r="Y120">
        <f t="shared" si="12"/>
        <v>4</v>
      </c>
      <c r="Z120">
        <f t="shared" si="13"/>
        <v>3</v>
      </c>
      <c r="AA120" t="str">
        <f t="shared" si="14"/>
        <v>WFC</v>
      </c>
      <c r="AB120" t="str">
        <f t="shared" si="15"/>
        <v>Geo</v>
      </c>
      <c r="AC120">
        <f t="shared" si="16"/>
        <v>2</v>
      </c>
      <c r="AD120" s="30">
        <f t="shared" si="17"/>
        <v>4.7412418499999989</v>
      </c>
    </row>
    <row r="121" spans="11:30" x14ac:dyDescent="0.3">
      <c r="K121">
        <f t="shared" si="18"/>
        <v>2020</v>
      </c>
      <c r="L121" s="3">
        <f>VLOOKUP(K121,CPP_template_formulas!Z:AA,2,FALSE)</f>
        <v>43863</v>
      </c>
      <c r="M121" s="18" t="s">
        <v>86</v>
      </c>
      <c r="N121" s="18" t="str">
        <f>VLOOKUP(M121,Brand_key!A:C,2,FALSE)</f>
        <v>Gap Factory Store</v>
      </c>
      <c r="O121" s="18">
        <f>VLOOKUP(M121,Brand_key!A:C,3,FALSE)</f>
        <v>4</v>
      </c>
      <c r="P121" t="s">
        <v>81</v>
      </c>
      <c r="Q121" t="str">
        <f>VLOOKUP(P121,DC_key!A:D,4,FALSE)</f>
        <v>OCC</v>
      </c>
      <c r="R121">
        <f>VLOOKUP(Q121,DC_key!D:E,2,FALSE)</f>
        <v>7</v>
      </c>
      <c r="S121" t="s">
        <v>4</v>
      </c>
      <c r="T121">
        <v>2</v>
      </c>
      <c r="U121" s="30">
        <f t="shared" si="19"/>
        <v>4.7412418499999989</v>
      </c>
      <c r="W121" s="3">
        <f t="shared" si="10"/>
        <v>43863</v>
      </c>
      <c r="X121" t="str">
        <f t="shared" si="11"/>
        <v>Gap Factory Store</v>
      </c>
      <c r="Y121">
        <f t="shared" si="12"/>
        <v>4</v>
      </c>
      <c r="Z121">
        <f t="shared" si="13"/>
        <v>7</v>
      </c>
      <c r="AA121" t="str">
        <f t="shared" si="14"/>
        <v>OCC</v>
      </c>
      <c r="AB121" t="str">
        <f t="shared" si="15"/>
        <v>Geo</v>
      </c>
      <c r="AC121">
        <f t="shared" si="16"/>
        <v>2</v>
      </c>
      <c r="AD121" s="30">
        <f t="shared" si="17"/>
        <v>4.7412418499999989</v>
      </c>
    </row>
    <row r="122" spans="11:30" x14ac:dyDescent="0.3">
      <c r="K122">
        <f t="shared" si="18"/>
        <v>2020</v>
      </c>
      <c r="L122" s="3">
        <f>VLOOKUP(K122,CPP_template_formulas!Z:AA,2,FALSE)</f>
        <v>43863</v>
      </c>
      <c r="M122" s="18" t="s">
        <v>87</v>
      </c>
      <c r="N122" s="18" t="str">
        <f>VLOOKUP(M122,Brand_key!A:C,2,FALSE)</f>
        <v>BR Factory Store</v>
      </c>
      <c r="O122" s="18">
        <f>VLOOKUP(M122,Brand_key!A:C,3,FALSE)</f>
        <v>6</v>
      </c>
      <c r="P122" t="s">
        <v>31</v>
      </c>
      <c r="Q122" t="str">
        <f>VLOOKUP(P122,DC_key!A:D,4,FALSE)</f>
        <v>TFC</v>
      </c>
      <c r="R122">
        <f>VLOOKUP(Q122,DC_key!D:E,2,FALSE)</f>
        <v>2</v>
      </c>
      <c r="S122" t="s">
        <v>4</v>
      </c>
      <c r="T122">
        <v>2</v>
      </c>
      <c r="U122" s="30">
        <f t="shared" si="19"/>
        <v>4.7412418499999989</v>
      </c>
      <c r="W122" s="3">
        <f t="shared" si="10"/>
        <v>43863</v>
      </c>
      <c r="X122" t="str">
        <f t="shared" si="11"/>
        <v>BR Factory Store</v>
      </c>
      <c r="Y122">
        <f t="shared" si="12"/>
        <v>6</v>
      </c>
      <c r="Z122">
        <f t="shared" si="13"/>
        <v>2</v>
      </c>
      <c r="AA122" t="str">
        <f t="shared" si="14"/>
        <v>TFC</v>
      </c>
      <c r="AB122" t="str">
        <f t="shared" si="15"/>
        <v>Geo</v>
      </c>
      <c r="AC122">
        <f t="shared" si="16"/>
        <v>2</v>
      </c>
      <c r="AD122" s="30">
        <f t="shared" si="17"/>
        <v>4.7412418499999989</v>
      </c>
    </row>
    <row r="123" spans="11:30" x14ac:dyDescent="0.3">
      <c r="K123">
        <f t="shared" si="18"/>
        <v>2020</v>
      </c>
      <c r="L123" s="3">
        <f>VLOOKUP(K123,CPP_template_formulas!Z:AA,2,FALSE)</f>
        <v>43863</v>
      </c>
      <c r="M123" s="18" t="s">
        <v>87</v>
      </c>
      <c r="N123" s="18" t="str">
        <f>VLOOKUP(M123,Brand_key!A:C,2,FALSE)</f>
        <v>BR Factory Store</v>
      </c>
      <c r="O123" s="18">
        <f>VLOOKUP(M123,Brand_key!A:C,3,FALSE)</f>
        <v>6</v>
      </c>
      <c r="P123" t="s">
        <v>34</v>
      </c>
      <c r="Q123" t="str">
        <f>VLOOKUP(P123,DC_key!A:D,4,FALSE)</f>
        <v>EAO</v>
      </c>
      <c r="R123">
        <f>VLOOKUP(Q123,DC_key!D:E,2,FALSE)</f>
        <v>4</v>
      </c>
      <c r="S123" t="s">
        <v>4</v>
      </c>
      <c r="T123">
        <v>2</v>
      </c>
      <c r="U123" s="30">
        <f t="shared" si="19"/>
        <v>4.7412418499999989</v>
      </c>
      <c r="W123" s="3">
        <f t="shared" si="10"/>
        <v>43863</v>
      </c>
      <c r="X123" t="str">
        <f t="shared" si="11"/>
        <v>BR Factory Store</v>
      </c>
      <c r="Y123">
        <f t="shared" si="12"/>
        <v>6</v>
      </c>
      <c r="Z123">
        <f t="shared" si="13"/>
        <v>4</v>
      </c>
      <c r="AA123" t="str">
        <f t="shared" si="14"/>
        <v>EAO</v>
      </c>
      <c r="AB123" t="str">
        <f t="shared" si="15"/>
        <v>Geo</v>
      </c>
      <c r="AC123">
        <f t="shared" si="16"/>
        <v>2</v>
      </c>
      <c r="AD123" s="30">
        <f t="shared" si="17"/>
        <v>4.7412418499999989</v>
      </c>
    </row>
    <row r="124" spans="11:30" x14ac:dyDescent="0.3">
      <c r="K124">
        <f t="shared" si="18"/>
        <v>2020</v>
      </c>
      <c r="L124" s="3">
        <f>VLOOKUP(K124,CPP_template_formulas!Z:AA,2,FALSE)</f>
        <v>43863</v>
      </c>
      <c r="M124" s="18" t="s">
        <v>87</v>
      </c>
      <c r="N124" s="18" t="str">
        <f>VLOOKUP(M124,Brand_key!A:C,2,FALSE)</f>
        <v>BR Factory Store</v>
      </c>
      <c r="O124" s="18">
        <f>VLOOKUP(M124,Brand_key!A:C,3,FALSE)</f>
        <v>6</v>
      </c>
      <c r="P124" t="s">
        <v>35</v>
      </c>
      <c r="Q124" t="str">
        <f>VLOOKUP(P124,DC_key!A:D,4,FALSE)</f>
        <v>ODC</v>
      </c>
      <c r="R124">
        <f>VLOOKUP(Q124,DC_key!D:E,2,FALSE)</f>
        <v>5</v>
      </c>
      <c r="S124" t="s">
        <v>4</v>
      </c>
      <c r="T124">
        <v>2</v>
      </c>
      <c r="U124" s="30">
        <f t="shared" si="19"/>
        <v>4.7412418499999989</v>
      </c>
      <c r="W124" s="3">
        <f t="shared" si="10"/>
        <v>43863</v>
      </c>
      <c r="X124" t="str">
        <f t="shared" si="11"/>
        <v>BR Factory Store</v>
      </c>
      <c r="Y124">
        <f t="shared" si="12"/>
        <v>6</v>
      </c>
      <c r="Z124">
        <f t="shared" si="13"/>
        <v>5</v>
      </c>
      <c r="AA124" t="str">
        <f t="shared" si="14"/>
        <v>ODC</v>
      </c>
      <c r="AB124" t="str">
        <f t="shared" si="15"/>
        <v>Geo</v>
      </c>
      <c r="AC124">
        <f t="shared" si="16"/>
        <v>2</v>
      </c>
      <c r="AD124" s="30">
        <f t="shared" si="17"/>
        <v>4.7412418499999989</v>
      </c>
    </row>
    <row r="125" spans="11:30" x14ac:dyDescent="0.3">
      <c r="K125">
        <f t="shared" si="18"/>
        <v>2020</v>
      </c>
      <c r="L125" s="3">
        <f>VLOOKUP(K125,CPP_template_formulas!Z:AA,2,FALSE)</f>
        <v>43863</v>
      </c>
      <c r="M125" s="18" t="s">
        <v>87</v>
      </c>
      <c r="N125" s="18" t="str">
        <f>VLOOKUP(M125,Brand_key!A:C,2,FALSE)</f>
        <v>BR Factory Store</v>
      </c>
      <c r="O125" s="18">
        <f>VLOOKUP(M125,Brand_key!A:C,3,FALSE)</f>
        <v>6</v>
      </c>
      <c r="P125" t="s">
        <v>30</v>
      </c>
      <c r="Q125" t="str">
        <f>VLOOKUP(P125,DC_key!A:D,4,FALSE)</f>
        <v>OFC</v>
      </c>
      <c r="R125">
        <f>VLOOKUP(Q125,DC_key!D:E,2,FALSE)</f>
        <v>1</v>
      </c>
      <c r="S125" t="s">
        <v>4</v>
      </c>
      <c r="T125">
        <v>2</v>
      </c>
      <c r="U125" s="30">
        <f t="shared" si="19"/>
        <v>4.7412418499999989</v>
      </c>
      <c r="W125" s="3">
        <f t="shared" si="10"/>
        <v>43863</v>
      </c>
      <c r="X125" t="str">
        <f t="shared" si="11"/>
        <v>BR Factory Store</v>
      </c>
      <c r="Y125">
        <f t="shared" si="12"/>
        <v>6</v>
      </c>
      <c r="Z125">
        <f t="shared" si="13"/>
        <v>1</v>
      </c>
      <c r="AA125" t="str">
        <f t="shared" si="14"/>
        <v>OFC</v>
      </c>
      <c r="AB125" t="str">
        <f t="shared" si="15"/>
        <v>Geo</v>
      </c>
      <c r="AC125">
        <f t="shared" si="16"/>
        <v>2</v>
      </c>
      <c r="AD125" s="30">
        <f t="shared" si="17"/>
        <v>4.7412418499999989</v>
      </c>
    </row>
    <row r="126" spans="11:30" x14ac:dyDescent="0.3">
      <c r="K126">
        <f t="shared" si="18"/>
        <v>2020</v>
      </c>
      <c r="L126" s="3">
        <f>VLOOKUP(K126,CPP_template_formulas!Z:AA,2,FALSE)</f>
        <v>43863</v>
      </c>
      <c r="M126" s="18" t="s">
        <v>87</v>
      </c>
      <c r="N126" s="18" t="str">
        <f>VLOOKUP(M126,Brand_key!A:C,2,FALSE)</f>
        <v>BR Factory Store</v>
      </c>
      <c r="O126" s="18">
        <f>VLOOKUP(M126,Brand_key!A:C,3,FALSE)</f>
        <v>6</v>
      </c>
      <c r="P126" t="s">
        <v>33</v>
      </c>
      <c r="Q126" t="str">
        <f>VLOOKUP(P126,DC_key!A:D,4,FALSE)</f>
        <v>WEO</v>
      </c>
      <c r="R126">
        <f>VLOOKUP(Q126,DC_key!D:E,2,FALSE)</f>
        <v>6</v>
      </c>
      <c r="S126" t="s">
        <v>4</v>
      </c>
      <c r="T126">
        <v>2</v>
      </c>
      <c r="U126" s="30">
        <f t="shared" si="19"/>
        <v>4.7412418499999989</v>
      </c>
      <c r="W126" s="3">
        <f t="shared" si="10"/>
        <v>43863</v>
      </c>
      <c r="X126" t="str">
        <f t="shared" si="11"/>
        <v>BR Factory Store</v>
      </c>
      <c r="Y126">
        <f t="shared" si="12"/>
        <v>6</v>
      </c>
      <c r="Z126">
        <f t="shared" si="13"/>
        <v>6</v>
      </c>
      <c r="AA126" t="str">
        <f t="shared" si="14"/>
        <v>WEO</v>
      </c>
      <c r="AB126" t="str">
        <f t="shared" si="15"/>
        <v>Geo</v>
      </c>
      <c r="AC126">
        <f t="shared" si="16"/>
        <v>2</v>
      </c>
      <c r="AD126" s="30">
        <f t="shared" si="17"/>
        <v>4.7412418499999989</v>
      </c>
    </row>
    <row r="127" spans="11:30" x14ac:dyDescent="0.3">
      <c r="K127">
        <f t="shared" si="18"/>
        <v>2020</v>
      </c>
      <c r="L127" s="3">
        <f>VLOOKUP(K127,CPP_template_formulas!Z:AA,2,FALSE)</f>
        <v>43863</v>
      </c>
      <c r="M127" s="18" t="s">
        <v>87</v>
      </c>
      <c r="N127" s="18" t="str">
        <f>VLOOKUP(M127,Brand_key!A:C,2,FALSE)</f>
        <v>BR Factory Store</v>
      </c>
      <c r="O127" s="18">
        <f>VLOOKUP(M127,Brand_key!A:C,3,FALSE)</f>
        <v>6</v>
      </c>
      <c r="P127" t="s">
        <v>37</v>
      </c>
      <c r="Q127" t="str">
        <f>VLOOKUP(P127,DC_key!A:D,4,FALSE)</f>
        <v>WFC</v>
      </c>
      <c r="R127">
        <f>VLOOKUP(Q127,DC_key!D:E,2,FALSE)</f>
        <v>3</v>
      </c>
      <c r="S127" t="s">
        <v>4</v>
      </c>
      <c r="T127">
        <v>2</v>
      </c>
      <c r="U127" s="30">
        <f t="shared" si="19"/>
        <v>4.7412418499999989</v>
      </c>
      <c r="W127" s="3">
        <f t="shared" si="10"/>
        <v>43863</v>
      </c>
      <c r="X127" t="str">
        <f t="shared" si="11"/>
        <v>BR Factory Store</v>
      </c>
      <c r="Y127">
        <f t="shared" si="12"/>
        <v>6</v>
      </c>
      <c r="Z127">
        <f t="shared" si="13"/>
        <v>3</v>
      </c>
      <c r="AA127" t="str">
        <f t="shared" si="14"/>
        <v>WFC</v>
      </c>
      <c r="AB127" t="str">
        <f t="shared" si="15"/>
        <v>Geo</v>
      </c>
      <c r="AC127">
        <f t="shared" si="16"/>
        <v>2</v>
      </c>
      <c r="AD127" s="30">
        <f t="shared" si="17"/>
        <v>4.7412418499999989</v>
      </c>
    </row>
    <row r="128" spans="11:30" x14ac:dyDescent="0.3">
      <c r="K128">
        <f t="shared" si="18"/>
        <v>2020</v>
      </c>
      <c r="L128" s="3">
        <f>VLOOKUP(K128,CPP_template_formulas!Z:AA,2,FALSE)</f>
        <v>43863</v>
      </c>
      <c r="M128" s="18" t="s">
        <v>87</v>
      </c>
      <c r="N128" s="18" t="str">
        <f>VLOOKUP(M128,Brand_key!A:C,2,FALSE)</f>
        <v>BR Factory Store</v>
      </c>
      <c r="O128" s="18">
        <f>VLOOKUP(M128,Brand_key!A:C,3,FALSE)</f>
        <v>6</v>
      </c>
      <c r="P128" t="s">
        <v>81</v>
      </c>
      <c r="Q128" t="str">
        <f>VLOOKUP(P128,DC_key!A:D,4,FALSE)</f>
        <v>OCC</v>
      </c>
      <c r="R128">
        <f>VLOOKUP(Q128,DC_key!D:E,2,FALSE)</f>
        <v>7</v>
      </c>
      <c r="S128" t="s">
        <v>4</v>
      </c>
      <c r="T128">
        <v>2</v>
      </c>
      <c r="U128" s="30">
        <f t="shared" si="19"/>
        <v>4.7412418499999989</v>
      </c>
      <c r="W128" s="3">
        <f t="shared" si="10"/>
        <v>43863</v>
      </c>
      <c r="X128" t="str">
        <f t="shared" si="11"/>
        <v>BR Factory Store</v>
      </c>
      <c r="Y128">
        <f t="shared" si="12"/>
        <v>6</v>
      </c>
      <c r="Z128">
        <f t="shared" si="13"/>
        <v>7</v>
      </c>
      <c r="AA128" t="str">
        <f t="shared" si="14"/>
        <v>OCC</v>
      </c>
      <c r="AB128" t="str">
        <f t="shared" si="15"/>
        <v>Geo</v>
      </c>
      <c r="AC128">
        <f t="shared" si="16"/>
        <v>2</v>
      </c>
      <c r="AD128" s="30">
        <f t="shared" si="17"/>
        <v>4.7412418499999989</v>
      </c>
    </row>
    <row r="129" spans="11:30" x14ac:dyDescent="0.3">
      <c r="K129">
        <f>K87+1</f>
        <v>2021</v>
      </c>
      <c r="L129" s="3">
        <f>VLOOKUP(K129,CPP_template_formulas!Z:AA,2,FALSE)</f>
        <v>44227</v>
      </c>
      <c r="M129" s="18" t="s">
        <v>82</v>
      </c>
      <c r="N129" s="18" t="str">
        <f>VLOOKUP(M129,Brand_key!A:C,2,FALSE)</f>
        <v>Old Navy</v>
      </c>
      <c r="O129" s="18">
        <f>VLOOKUP(M129,Brand_key!A:C,3,FALSE)</f>
        <v>5</v>
      </c>
      <c r="P129" t="s">
        <v>31</v>
      </c>
      <c r="Q129" t="str">
        <f>VLOOKUP(P129,DC_key!A:D,4,FALSE)</f>
        <v>TFC</v>
      </c>
      <c r="R129">
        <f>VLOOKUP(Q129,DC_key!D:E,2,FALSE)</f>
        <v>2</v>
      </c>
      <c r="S129" t="s">
        <v>4</v>
      </c>
      <c r="T129">
        <v>2</v>
      </c>
      <c r="U129" s="30">
        <f>U87*1.035</f>
        <v>4.8680106164999994</v>
      </c>
      <c r="W129" s="3">
        <f t="shared" si="10"/>
        <v>44227</v>
      </c>
      <c r="X129" t="str">
        <f t="shared" si="11"/>
        <v>Old Navy</v>
      </c>
      <c r="Y129">
        <f t="shared" si="12"/>
        <v>5</v>
      </c>
      <c r="Z129">
        <f t="shared" si="13"/>
        <v>2</v>
      </c>
      <c r="AA129" t="str">
        <f t="shared" si="14"/>
        <v>TFC</v>
      </c>
      <c r="AB129" t="str">
        <f t="shared" si="15"/>
        <v>Geo</v>
      </c>
      <c r="AC129">
        <f t="shared" si="16"/>
        <v>2</v>
      </c>
      <c r="AD129" s="30">
        <f t="shared" si="17"/>
        <v>4.8680106164999994</v>
      </c>
    </row>
    <row r="130" spans="11:30" x14ac:dyDescent="0.3">
      <c r="K130">
        <f t="shared" ref="K130:K170" si="20">K88+1</f>
        <v>2021</v>
      </c>
      <c r="L130" s="3">
        <f>VLOOKUP(K130,CPP_template_formulas!Z:AA,2,FALSE)</f>
        <v>44227</v>
      </c>
      <c r="M130" s="18" t="s">
        <v>82</v>
      </c>
      <c r="N130" s="18" t="str">
        <f>VLOOKUP(M130,Brand_key!A:C,2,FALSE)</f>
        <v>Old Navy</v>
      </c>
      <c r="O130" s="18">
        <f>VLOOKUP(M130,Brand_key!A:C,3,FALSE)</f>
        <v>5</v>
      </c>
      <c r="P130" t="s">
        <v>34</v>
      </c>
      <c r="Q130" t="str">
        <f>VLOOKUP(P130,DC_key!A:D,4,FALSE)</f>
        <v>EAO</v>
      </c>
      <c r="R130">
        <f>VLOOKUP(Q130,DC_key!D:E,2,FALSE)</f>
        <v>4</v>
      </c>
      <c r="S130" t="s">
        <v>4</v>
      </c>
      <c r="T130">
        <v>2</v>
      </c>
      <c r="U130" s="30">
        <f t="shared" ref="U130:U170" si="21">U88*1.035</f>
        <v>4.8680106164999994</v>
      </c>
      <c r="W130" s="3">
        <f t="shared" si="10"/>
        <v>44227</v>
      </c>
      <c r="X130" t="str">
        <f t="shared" si="11"/>
        <v>Old Navy</v>
      </c>
      <c r="Y130">
        <f t="shared" si="12"/>
        <v>5</v>
      </c>
      <c r="Z130">
        <f t="shared" si="13"/>
        <v>4</v>
      </c>
      <c r="AA130" t="str">
        <f t="shared" si="14"/>
        <v>EAO</v>
      </c>
      <c r="AB130" t="str">
        <f t="shared" si="15"/>
        <v>Geo</v>
      </c>
      <c r="AC130">
        <f t="shared" si="16"/>
        <v>2</v>
      </c>
      <c r="AD130" s="30">
        <f t="shared" si="17"/>
        <v>4.8680106164999994</v>
      </c>
    </row>
    <row r="131" spans="11:30" x14ac:dyDescent="0.3">
      <c r="K131">
        <f t="shared" si="20"/>
        <v>2021</v>
      </c>
      <c r="L131" s="3">
        <f>VLOOKUP(K131,CPP_template_formulas!Z:AA,2,FALSE)</f>
        <v>44227</v>
      </c>
      <c r="M131" s="18" t="s">
        <v>82</v>
      </c>
      <c r="N131" s="18" t="str">
        <f>VLOOKUP(M131,Brand_key!A:C,2,FALSE)</f>
        <v>Old Navy</v>
      </c>
      <c r="O131" s="18">
        <f>VLOOKUP(M131,Brand_key!A:C,3,FALSE)</f>
        <v>5</v>
      </c>
      <c r="P131" t="s">
        <v>35</v>
      </c>
      <c r="Q131" t="str">
        <f>VLOOKUP(P131,DC_key!A:D,4,FALSE)</f>
        <v>ODC</v>
      </c>
      <c r="R131">
        <f>VLOOKUP(Q131,DC_key!D:E,2,FALSE)</f>
        <v>5</v>
      </c>
      <c r="S131" t="s">
        <v>4</v>
      </c>
      <c r="T131">
        <v>2</v>
      </c>
      <c r="U131" s="30">
        <f t="shared" si="21"/>
        <v>4.8680106164999994</v>
      </c>
      <c r="W131" s="3">
        <f t="shared" si="10"/>
        <v>44227</v>
      </c>
      <c r="X131" t="str">
        <f t="shared" si="11"/>
        <v>Old Navy</v>
      </c>
      <c r="Y131">
        <f t="shared" si="12"/>
        <v>5</v>
      </c>
      <c r="Z131">
        <f t="shared" si="13"/>
        <v>5</v>
      </c>
      <c r="AA131" t="str">
        <f t="shared" si="14"/>
        <v>ODC</v>
      </c>
      <c r="AB131" t="str">
        <f t="shared" si="15"/>
        <v>Geo</v>
      </c>
      <c r="AC131">
        <f t="shared" si="16"/>
        <v>2</v>
      </c>
      <c r="AD131" s="30">
        <f t="shared" si="17"/>
        <v>4.8680106164999994</v>
      </c>
    </row>
    <row r="132" spans="11:30" x14ac:dyDescent="0.3">
      <c r="K132">
        <f t="shared" si="20"/>
        <v>2021</v>
      </c>
      <c r="L132" s="3">
        <f>VLOOKUP(K132,CPP_template_formulas!Z:AA,2,FALSE)</f>
        <v>44227</v>
      </c>
      <c r="M132" s="18" t="s">
        <v>82</v>
      </c>
      <c r="N132" s="18" t="str">
        <f>VLOOKUP(M132,Brand_key!A:C,2,FALSE)</f>
        <v>Old Navy</v>
      </c>
      <c r="O132" s="18">
        <f>VLOOKUP(M132,Brand_key!A:C,3,FALSE)</f>
        <v>5</v>
      </c>
      <c r="P132" t="s">
        <v>30</v>
      </c>
      <c r="Q132" t="str">
        <f>VLOOKUP(P132,DC_key!A:D,4,FALSE)</f>
        <v>OFC</v>
      </c>
      <c r="R132">
        <f>VLOOKUP(Q132,DC_key!D:E,2,FALSE)</f>
        <v>1</v>
      </c>
      <c r="S132" t="s">
        <v>4</v>
      </c>
      <c r="T132">
        <v>2</v>
      </c>
      <c r="U132" s="30">
        <f t="shared" si="21"/>
        <v>4.8680106164999994</v>
      </c>
      <c r="W132" s="3">
        <f t="shared" ref="W132:W195" si="22">L132</f>
        <v>44227</v>
      </c>
      <c r="X132" t="str">
        <f t="shared" ref="X132:X195" si="23">N132</f>
        <v>Old Navy</v>
      </c>
      <c r="Y132">
        <f t="shared" ref="Y132:Y195" si="24">O132</f>
        <v>5</v>
      </c>
      <c r="Z132">
        <f t="shared" ref="Z132:Z195" si="25">R132</f>
        <v>1</v>
      </c>
      <c r="AA132" t="str">
        <f t="shared" ref="AA132:AA195" si="26">Q132</f>
        <v>OFC</v>
      </c>
      <c r="AB132" t="str">
        <f t="shared" ref="AB132:AB195" si="27">S132</f>
        <v>Geo</v>
      </c>
      <c r="AC132">
        <f t="shared" ref="AC132:AC195" si="28">T132</f>
        <v>2</v>
      </c>
      <c r="AD132" s="30">
        <f t="shared" ref="AD132:AD195" si="29">U132</f>
        <v>4.8680106164999994</v>
      </c>
    </row>
    <row r="133" spans="11:30" x14ac:dyDescent="0.3">
      <c r="K133">
        <f t="shared" si="20"/>
        <v>2021</v>
      </c>
      <c r="L133" s="3">
        <f>VLOOKUP(K133,CPP_template_formulas!Z:AA,2,FALSE)</f>
        <v>44227</v>
      </c>
      <c r="M133" s="18" t="s">
        <v>82</v>
      </c>
      <c r="N133" s="18" t="str">
        <f>VLOOKUP(M133,Brand_key!A:C,2,FALSE)</f>
        <v>Old Navy</v>
      </c>
      <c r="O133" s="18">
        <f>VLOOKUP(M133,Brand_key!A:C,3,FALSE)</f>
        <v>5</v>
      </c>
      <c r="P133" t="s">
        <v>33</v>
      </c>
      <c r="Q133" t="str">
        <f>VLOOKUP(P133,DC_key!A:D,4,FALSE)</f>
        <v>WEO</v>
      </c>
      <c r="R133">
        <f>VLOOKUP(Q133,DC_key!D:E,2,FALSE)</f>
        <v>6</v>
      </c>
      <c r="S133" t="s">
        <v>4</v>
      </c>
      <c r="T133">
        <v>2</v>
      </c>
      <c r="U133" s="30">
        <f t="shared" si="21"/>
        <v>4.8680106164999994</v>
      </c>
      <c r="W133" s="3">
        <f t="shared" si="22"/>
        <v>44227</v>
      </c>
      <c r="X133" t="str">
        <f t="shared" si="23"/>
        <v>Old Navy</v>
      </c>
      <c r="Y133">
        <f t="shared" si="24"/>
        <v>5</v>
      </c>
      <c r="Z133">
        <f t="shared" si="25"/>
        <v>6</v>
      </c>
      <c r="AA133" t="str">
        <f t="shared" si="26"/>
        <v>WEO</v>
      </c>
      <c r="AB133" t="str">
        <f t="shared" si="27"/>
        <v>Geo</v>
      </c>
      <c r="AC133">
        <f t="shared" si="28"/>
        <v>2</v>
      </c>
      <c r="AD133" s="30">
        <f t="shared" si="29"/>
        <v>4.8680106164999994</v>
      </c>
    </row>
    <row r="134" spans="11:30" x14ac:dyDescent="0.3">
      <c r="K134">
        <f t="shared" si="20"/>
        <v>2021</v>
      </c>
      <c r="L134" s="3">
        <f>VLOOKUP(K134,CPP_template_formulas!Z:AA,2,FALSE)</f>
        <v>44227</v>
      </c>
      <c r="M134" s="18" t="s">
        <v>82</v>
      </c>
      <c r="N134" s="18" t="str">
        <f>VLOOKUP(M134,Brand_key!A:C,2,FALSE)</f>
        <v>Old Navy</v>
      </c>
      <c r="O134" s="18">
        <f>VLOOKUP(M134,Brand_key!A:C,3,FALSE)</f>
        <v>5</v>
      </c>
      <c r="P134" t="s">
        <v>37</v>
      </c>
      <c r="Q134" t="str">
        <f>VLOOKUP(P134,DC_key!A:D,4,FALSE)</f>
        <v>WFC</v>
      </c>
      <c r="R134">
        <f>VLOOKUP(Q134,DC_key!D:E,2,FALSE)</f>
        <v>3</v>
      </c>
      <c r="S134" t="s">
        <v>4</v>
      </c>
      <c r="T134">
        <v>2</v>
      </c>
      <c r="U134" s="30">
        <f t="shared" si="21"/>
        <v>4.8680106164999994</v>
      </c>
      <c r="W134" s="3">
        <f t="shared" si="22"/>
        <v>44227</v>
      </c>
      <c r="X134" t="str">
        <f t="shared" si="23"/>
        <v>Old Navy</v>
      </c>
      <c r="Y134">
        <f t="shared" si="24"/>
        <v>5</v>
      </c>
      <c r="Z134">
        <f t="shared" si="25"/>
        <v>3</v>
      </c>
      <c r="AA134" t="str">
        <f t="shared" si="26"/>
        <v>WFC</v>
      </c>
      <c r="AB134" t="str">
        <f t="shared" si="27"/>
        <v>Geo</v>
      </c>
      <c r="AC134">
        <f t="shared" si="28"/>
        <v>2</v>
      </c>
      <c r="AD134" s="30">
        <f t="shared" si="29"/>
        <v>4.8680106164999994</v>
      </c>
    </row>
    <row r="135" spans="11:30" x14ac:dyDescent="0.3">
      <c r="K135">
        <f t="shared" si="20"/>
        <v>2021</v>
      </c>
      <c r="L135" s="3">
        <f>VLOOKUP(K135,CPP_template_formulas!Z:AA,2,FALSE)</f>
        <v>44227</v>
      </c>
      <c r="M135" s="18" t="s">
        <v>82</v>
      </c>
      <c r="N135" s="18" t="str">
        <f>VLOOKUP(M135,Brand_key!A:C,2,FALSE)</f>
        <v>Old Navy</v>
      </c>
      <c r="O135" s="18">
        <f>VLOOKUP(M135,Brand_key!A:C,3,FALSE)</f>
        <v>5</v>
      </c>
      <c r="P135" t="s">
        <v>81</v>
      </c>
      <c r="Q135" t="str">
        <f>VLOOKUP(P135,DC_key!A:D,4,FALSE)</f>
        <v>OCC</v>
      </c>
      <c r="R135">
        <f>VLOOKUP(Q135,DC_key!D:E,2,FALSE)</f>
        <v>7</v>
      </c>
      <c r="S135" t="s">
        <v>4</v>
      </c>
      <c r="T135">
        <v>2</v>
      </c>
      <c r="U135" s="30">
        <f t="shared" si="21"/>
        <v>4.8680106164999994</v>
      </c>
      <c r="W135" s="3">
        <f t="shared" si="22"/>
        <v>44227</v>
      </c>
      <c r="X135" t="str">
        <f t="shared" si="23"/>
        <v>Old Navy</v>
      </c>
      <c r="Y135">
        <f t="shared" si="24"/>
        <v>5</v>
      </c>
      <c r="Z135">
        <f t="shared" si="25"/>
        <v>7</v>
      </c>
      <c r="AA135" t="str">
        <f t="shared" si="26"/>
        <v>OCC</v>
      </c>
      <c r="AB135" t="str">
        <f t="shared" si="27"/>
        <v>Geo</v>
      </c>
      <c r="AC135">
        <f t="shared" si="28"/>
        <v>2</v>
      </c>
      <c r="AD135" s="30">
        <f t="shared" si="29"/>
        <v>4.8680106164999994</v>
      </c>
    </row>
    <row r="136" spans="11:30" x14ac:dyDescent="0.3">
      <c r="K136">
        <f t="shared" si="20"/>
        <v>2021</v>
      </c>
      <c r="L136" s="3">
        <f>VLOOKUP(K136,CPP_template_formulas!Z:AA,2,FALSE)</f>
        <v>44227</v>
      </c>
      <c r="M136" s="18" t="s">
        <v>83</v>
      </c>
      <c r="N136" s="18" t="str">
        <f>VLOOKUP(M136,Brand_key!A:C,2,FALSE)</f>
        <v>Gap</v>
      </c>
      <c r="O136" s="18">
        <f>VLOOKUP(M136,Brand_key!A:C,3,FALSE)</f>
        <v>3</v>
      </c>
      <c r="P136" t="s">
        <v>31</v>
      </c>
      <c r="Q136" t="str">
        <f>VLOOKUP(P136,DC_key!A:D,4,FALSE)</f>
        <v>TFC</v>
      </c>
      <c r="R136">
        <f>VLOOKUP(Q136,DC_key!D:E,2,FALSE)</f>
        <v>2</v>
      </c>
      <c r="S136" t="s">
        <v>4</v>
      </c>
      <c r="T136">
        <v>2</v>
      </c>
      <c r="U136" s="30">
        <f t="shared" si="21"/>
        <v>4.8903961583571425</v>
      </c>
      <c r="W136" s="3">
        <f t="shared" si="22"/>
        <v>44227</v>
      </c>
      <c r="X136" t="str">
        <f t="shared" si="23"/>
        <v>Gap</v>
      </c>
      <c r="Y136">
        <f t="shared" si="24"/>
        <v>3</v>
      </c>
      <c r="Z136">
        <f t="shared" si="25"/>
        <v>2</v>
      </c>
      <c r="AA136" t="str">
        <f t="shared" si="26"/>
        <v>TFC</v>
      </c>
      <c r="AB136" t="str">
        <f t="shared" si="27"/>
        <v>Geo</v>
      </c>
      <c r="AC136">
        <f t="shared" si="28"/>
        <v>2</v>
      </c>
      <c r="AD136" s="30">
        <f t="shared" si="29"/>
        <v>4.8903961583571425</v>
      </c>
    </row>
    <row r="137" spans="11:30" x14ac:dyDescent="0.3">
      <c r="K137">
        <f t="shared" si="20"/>
        <v>2021</v>
      </c>
      <c r="L137" s="3">
        <f>VLOOKUP(K137,CPP_template_formulas!Z:AA,2,FALSE)</f>
        <v>44227</v>
      </c>
      <c r="M137" s="18" t="s">
        <v>83</v>
      </c>
      <c r="N137" s="18" t="str">
        <f>VLOOKUP(M137,Brand_key!A:C,2,FALSE)</f>
        <v>Gap</v>
      </c>
      <c r="O137" s="18">
        <f>VLOOKUP(M137,Brand_key!A:C,3,FALSE)</f>
        <v>3</v>
      </c>
      <c r="P137" t="s">
        <v>34</v>
      </c>
      <c r="Q137" t="str">
        <f>VLOOKUP(P137,DC_key!A:D,4,FALSE)</f>
        <v>EAO</v>
      </c>
      <c r="R137">
        <f>VLOOKUP(Q137,DC_key!D:E,2,FALSE)</f>
        <v>4</v>
      </c>
      <c r="S137" t="s">
        <v>4</v>
      </c>
      <c r="T137">
        <v>2</v>
      </c>
      <c r="U137" s="30">
        <f t="shared" si="21"/>
        <v>4.8903961583571425</v>
      </c>
      <c r="W137" s="3">
        <f t="shared" si="22"/>
        <v>44227</v>
      </c>
      <c r="X137" t="str">
        <f t="shared" si="23"/>
        <v>Gap</v>
      </c>
      <c r="Y137">
        <f t="shared" si="24"/>
        <v>3</v>
      </c>
      <c r="Z137">
        <f t="shared" si="25"/>
        <v>4</v>
      </c>
      <c r="AA137" t="str">
        <f t="shared" si="26"/>
        <v>EAO</v>
      </c>
      <c r="AB137" t="str">
        <f t="shared" si="27"/>
        <v>Geo</v>
      </c>
      <c r="AC137">
        <f t="shared" si="28"/>
        <v>2</v>
      </c>
      <c r="AD137" s="30">
        <f t="shared" si="29"/>
        <v>4.8903961583571425</v>
      </c>
    </row>
    <row r="138" spans="11:30" x14ac:dyDescent="0.3">
      <c r="K138">
        <f t="shared" si="20"/>
        <v>2021</v>
      </c>
      <c r="L138" s="3">
        <f>VLOOKUP(K138,CPP_template_formulas!Z:AA,2,FALSE)</f>
        <v>44227</v>
      </c>
      <c r="M138" s="18" t="s">
        <v>83</v>
      </c>
      <c r="N138" s="18" t="str">
        <f>VLOOKUP(M138,Brand_key!A:C,2,FALSE)</f>
        <v>Gap</v>
      </c>
      <c r="O138" s="18">
        <f>VLOOKUP(M138,Brand_key!A:C,3,FALSE)</f>
        <v>3</v>
      </c>
      <c r="P138" t="s">
        <v>35</v>
      </c>
      <c r="Q138" t="str">
        <f>VLOOKUP(P138,DC_key!A:D,4,FALSE)</f>
        <v>ODC</v>
      </c>
      <c r="R138">
        <f>VLOOKUP(Q138,DC_key!D:E,2,FALSE)</f>
        <v>5</v>
      </c>
      <c r="S138" t="s">
        <v>4</v>
      </c>
      <c r="T138">
        <v>2</v>
      </c>
      <c r="U138" s="30">
        <f t="shared" si="21"/>
        <v>4.8903961583571425</v>
      </c>
      <c r="W138" s="3">
        <f t="shared" si="22"/>
        <v>44227</v>
      </c>
      <c r="X138" t="str">
        <f t="shared" si="23"/>
        <v>Gap</v>
      </c>
      <c r="Y138">
        <f t="shared" si="24"/>
        <v>3</v>
      </c>
      <c r="Z138">
        <f t="shared" si="25"/>
        <v>5</v>
      </c>
      <c r="AA138" t="str">
        <f t="shared" si="26"/>
        <v>ODC</v>
      </c>
      <c r="AB138" t="str">
        <f t="shared" si="27"/>
        <v>Geo</v>
      </c>
      <c r="AC138">
        <f t="shared" si="28"/>
        <v>2</v>
      </c>
      <c r="AD138" s="30">
        <f t="shared" si="29"/>
        <v>4.8903961583571425</v>
      </c>
    </row>
    <row r="139" spans="11:30" x14ac:dyDescent="0.3">
      <c r="K139">
        <f t="shared" si="20"/>
        <v>2021</v>
      </c>
      <c r="L139" s="3">
        <f>VLOOKUP(K139,CPP_template_formulas!Z:AA,2,FALSE)</f>
        <v>44227</v>
      </c>
      <c r="M139" s="18" t="s">
        <v>83</v>
      </c>
      <c r="N139" s="18" t="str">
        <f>VLOOKUP(M139,Brand_key!A:C,2,FALSE)</f>
        <v>Gap</v>
      </c>
      <c r="O139" s="18">
        <f>VLOOKUP(M139,Brand_key!A:C,3,FALSE)</f>
        <v>3</v>
      </c>
      <c r="P139" t="s">
        <v>30</v>
      </c>
      <c r="Q139" t="str">
        <f>VLOOKUP(P139,DC_key!A:D,4,FALSE)</f>
        <v>OFC</v>
      </c>
      <c r="R139">
        <f>VLOOKUP(Q139,DC_key!D:E,2,FALSE)</f>
        <v>1</v>
      </c>
      <c r="S139" t="s">
        <v>4</v>
      </c>
      <c r="T139">
        <v>2</v>
      </c>
      <c r="U139" s="30">
        <f t="shared" si="21"/>
        <v>4.8903961583571425</v>
      </c>
      <c r="W139" s="3">
        <f t="shared" si="22"/>
        <v>44227</v>
      </c>
      <c r="X139" t="str">
        <f t="shared" si="23"/>
        <v>Gap</v>
      </c>
      <c r="Y139">
        <f t="shared" si="24"/>
        <v>3</v>
      </c>
      <c r="Z139">
        <f t="shared" si="25"/>
        <v>1</v>
      </c>
      <c r="AA139" t="str">
        <f t="shared" si="26"/>
        <v>OFC</v>
      </c>
      <c r="AB139" t="str">
        <f t="shared" si="27"/>
        <v>Geo</v>
      </c>
      <c r="AC139">
        <f t="shared" si="28"/>
        <v>2</v>
      </c>
      <c r="AD139" s="30">
        <f t="shared" si="29"/>
        <v>4.8903961583571425</v>
      </c>
    </row>
    <row r="140" spans="11:30" x14ac:dyDescent="0.3">
      <c r="K140">
        <f t="shared" si="20"/>
        <v>2021</v>
      </c>
      <c r="L140" s="3">
        <f>VLOOKUP(K140,CPP_template_formulas!Z:AA,2,FALSE)</f>
        <v>44227</v>
      </c>
      <c r="M140" s="18" t="s">
        <v>83</v>
      </c>
      <c r="N140" s="18" t="str">
        <f>VLOOKUP(M140,Brand_key!A:C,2,FALSE)</f>
        <v>Gap</v>
      </c>
      <c r="O140" s="18">
        <f>VLOOKUP(M140,Brand_key!A:C,3,FALSE)</f>
        <v>3</v>
      </c>
      <c r="P140" t="s">
        <v>33</v>
      </c>
      <c r="Q140" t="str">
        <f>VLOOKUP(P140,DC_key!A:D,4,FALSE)</f>
        <v>WEO</v>
      </c>
      <c r="R140">
        <f>VLOOKUP(Q140,DC_key!D:E,2,FALSE)</f>
        <v>6</v>
      </c>
      <c r="S140" t="s">
        <v>4</v>
      </c>
      <c r="T140">
        <v>2</v>
      </c>
      <c r="U140" s="30">
        <f t="shared" si="21"/>
        <v>4.8903961583571425</v>
      </c>
      <c r="W140" s="3">
        <f t="shared" si="22"/>
        <v>44227</v>
      </c>
      <c r="X140" t="str">
        <f t="shared" si="23"/>
        <v>Gap</v>
      </c>
      <c r="Y140">
        <f t="shared" si="24"/>
        <v>3</v>
      </c>
      <c r="Z140">
        <f t="shared" si="25"/>
        <v>6</v>
      </c>
      <c r="AA140" t="str">
        <f t="shared" si="26"/>
        <v>WEO</v>
      </c>
      <c r="AB140" t="str">
        <f t="shared" si="27"/>
        <v>Geo</v>
      </c>
      <c r="AC140">
        <f t="shared" si="28"/>
        <v>2</v>
      </c>
      <c r="AD140" s="30">
        <f t="shared" si="29"/>
        <v>4.8903961583571425</v>
      </c>
    </row>
    <row r="141" spans="11:30" x14ac:dyDescent="0.3">
      <c r="K141">
        <f t="shared" si="20"/>
        <v>2021</v>
      </c>
      <c r="L141" s="3">
        <f>VLOOKUP(K141,CPP_template_formulas!Z:AA,2,FALSE)</f>
        <v>44227</v>
      </c>
      <c r="M141" s="18" t="s">
        <v>83</v>
      </c>
      <c r="N141" s="18" t="str">
        <f>VLOOKUP(M141,Brand_key!A:C,2,FALSE)</f>
        <v>Gap</v>
      </c>
      <c r="O141" s="18">
        <f>VLOOKUP(M141,Brand_key!A:C,3,FALSE)</f>
        <v>3</v>
      </c>
      <c r="P141" t="s">
        <v>37</v>
      </c>
      <c r="Q141" t="str">
        <f>VLOOKUP(P141,DC_key!A:D,4,FALSE)</f>
        <v>WFC</v>
      </c>
      <c r="R141">
        <f>VLOOKUP(Q141,DC_key!D:E,2,FALSE)</f>
        <v>3</v>
      </c>
      <c r="S141" t="s">
        <v>4</v>
      </c>
      <c r="T141">
        <v>2</v>
      </c>
      <c r="U141" s="30">
        <f t="shared" si="21"/>
        <v>4.8903961583571425</v>
      </c>
      <c r="W141" s="3">
        <f t="shared" si="22"/>
        <v>44227</v>
      </c>
      <c r="X141" t="str">
        <f t="shared" si="23"/>
        <v>Gap</v>
      </c>
      <c r="Y141">
        <f t="shared" si="24"/>
        <v>3</v>
      </c>
      <c r="Z141">
        <f t="shared" si="25"/>
        <v>3</v>
      </c>
      <c r="AA141" t="str">
        <f t="shared" si="26"/>
        <v>WFC</v>
      </c>
      <c r="AB141" t="str">
        <f t="shared" si="27"/>
        <v>Geo</v>
      </c>
      <c r="AC141">
        <f t="shared" si="28"/>
        <v>2</v>
      </c>
      <c r="AD141" s="30">
        <f t="shared" si="29"/>
        <v>4.8903961583571425</v>
      </c>
    </row>
    <row r="142" spans="11:30" x14ac:dyDescent="0.3">
      <c r="K142">
        <f t="shared" si="20"/>
        <v>2021</v>
      </c>
      <c r="L142" s="3">
        <f>VLOOKUP(K142,CPP_template_formulas!Z:AA,2,FALSE)</f>
        <v>44227</v>
      </c>
      <c r="M142" s="18" t="s">
        <v>83</v>
      </c>
      <c r="N142" s="18" t="str">
        <f>VLOOKUP(M142,Brand_key!A:C,2,FALSE)</f>
        <v>Gap</v>
      </c>
      <c r="O142" s="18">
        <f>VLOOKUP(M142,Brand_key!A:C,3,FALSE)</f>
        <v>3</v>
      </c>
      <c r="P142" t="s">
        <v>81</v>
      </c>
      <c r="Q142" t="str">
        <f>VLOOKUP(P142,DC_key!A:D,4,FALSE)</f>
        <v>OCC</v>
      </c>
      <c r="R142">
        <f>VLOOKUP(Q142,DC_key!D:E,2,FALSE)</f>
        <v>7</v>
      </c>
      <c r="S142" t="s">
        <v>4</v>
      </c>
      <c r="T142">
        <v>2</v>
      </c>
      <c r="U142" s="30">
        <f t="shared" si="21"/>
        <v>4.8903961583571425</v>
      </c>
      <c r="W142" s="3">
        <f t="shared" si="22"/>
        <v>44227</v>
      </c>
      <c r="X142" t="str">
        <f t="shared" si="23"/>
        <v>Gap</v>
      </c>
      <c r="Y142">
        <f t="shared" si="24"/>
        <v>3</v>
      </c>
      <c r="Z142">
        <f t="shared" si="25"/>
        <v>7</v>
      </c>
      <c r="AA142" t="str">
        <f t="shared" si="26"/>
        <v>OCC</v>
      </c>
      <c r="AB142" t="str">
        <f t="shared" si="27"/>
        <v>Geo</v>
      </c>
      <c r="AC142">
        <f t="shared" si="28"/>
        <v>2</v>
      </c>
      <c r="AD142" s="30">
        <f t="shared" si="29"/>
        <v>4.8903961583571425</v>
      </c>
    </row>
    <row r="143" spans="11:30" x14ac:dyDescent="0.3">
      <c r="K143">
        <f t="shared" si="20"/>
        <v>2021</v>
      </c>
      <c r="L143" s="3">
        <f>VLOOKUP(K143,CPP_template_formulas!Z:AA,2,FALSE)</f>
        <v>44227</v>
      </c>
      <c r="M143" s="18" t="s">
        <v>84</v>
      </c>
      <c r="N143" s="18" t="str">
        <f>VLOOKUP(M143,Brand_key!A:C,2,FALSE)</f>
        <v>Banana Republic</v>
      </c>
      <c r="O143" s="18">
        <f>VLOOKUP(M143,Brand_key!A:C,3,FALSE)</f>
        <v>2</v>
      </c>
      <c r="P143" t="s">
        <v>31</v>
      </c>
      <c r="Q143" t="str">
        <f>VLOOKUP(P143,DC_key!A:D,4,FALSE)</f>
        <v>TFC</v>
      </c>
      <c r="R143">
        <f>VLOOKUP(Q143,DC_key!D:E,2,FALSE)</f>
        <v>2</v>
      </c>
      <c r="S143" t="s">
        <v>4</v>
      </c>
      <c r="T143">
        <v>2</v>
      </c>
      <c r="U143" s="30">
        <f t="shared" si="21"/>
        <v>6.9442696237500003</v>
      </c>
      <c r="W143" s="3">
        <f t="shared" si="22"/>
        <v>44227</v>
      </c>
      <c r="X143" t="str">
        <f t="shared" si="23"/>
        <v>Banana Republic</v>
      </c>
      <c r="Y143">
        <f t="shared" si="24"/>
        <v>2</v>
      </c>
      <c r="Z143">
        <f t="shared" si="25"/>
        <v>2</v>
      </c>
      <c r="AA143" t="str">
        <f t="shared" si="26"/>
        <v>TFC</v>
      </c>
      <c r="AB143" t="str">
        <f t="shared" si="27"/>
        <v>Geo</v>
      </c>
      <c r="AC143">
        <f t="shared" si="28"/>
        <v>2</v>
      </c>
      <c r="AD143" s="30">
        <f t="shared" si="29"/>
        <v>6.9442696237500003</v>
      </c>
    </row>
    <row r="144" spans="11:30" x14ac:dyDescent="0.3">
      <c r="K144">
        <f t="shared" si="20"/>
        <v>2021</v>
      </c>
      <c r="L144" s="3">
        <f>VLOOKUP(K144,CPP_template_formulas!Z:AA,2,FALSE)</f>
        <v>44227</v>
      </c>
      <c r="M144" s="18" t="s">
        <v>84</v>
      </c>
      <c r="N144" s="18" t="str">
        <f>VLOOKUP(M144,Brand_key!A:C,2,FALSE)</f>
        <v>Banana Republic</v>
      </c>
      <c r="O144" s="18">
        <f>VLOOKUP(M144,Brand_key!A:C,3,FALSE)</f>
        <v>2</v>
      </c>
      <c r="P144" t="s">
        <v>34</v>
      </c>
      <c r="Q144" t="str">
        <f>VLOOKUP(P144,DC_key!A:D,4,FALSE)</f>
        <v>EAO</v>
      </c>
      <c r="R144">
        <f>VLOOKUP(Q144,DC_key!D:E,2,FALSE)</f>
        <v>4</v>
      </c>
      <c r="S144" t="s">
        <v>4</v>
      </c>
      <c r="T144">
        <v>2</v>
      </c>
      <c r="U144" s="30">
        <f t="shared" si="21"/>
        <v>6.9442696237500003</v>
      </c>
      <c r="W144" s="3">
        <f t="shared" si="22"/>
        <v>44227</v>
      </c>
      <c r="X144" t="str">
        <f t="shared" si="23"/>
        <v>Banana Republic</v>
      </c>
      <c r="Y144">
        <f t="shared" si="24"/>
        <v>2</v>
      </c>
      <c r="Z144">
        <f t="shared" si="25"/>
        <v>4</v>
      </c>
      <c r="AA144" t="str">
        <f t="shared" si="26"/>
        <v>EAO</v>
      </c>
      <c r="AB144" t="str">
        <f t="shared" si="27"/>
        <v>Geo</v>
      </c>
      <c r="AC144">
        <f t="shared" si="28"/>
        <v>2</v>
      </c>
      <c r="AD144" s="30">
        <f t="shared" si="29"/>
        <v>6.9442696237500003</v>
      </c>
    </row>
    <row r="145" spans="11:30" x14ac:dyDescent="0.3">
      <c r="K145">
        <f t="shared" si="20"/>
        <v>2021</v>
      </c>
      <c r="L145" s="3">
        <f>VLOOKUP(K145,CPP_template_formulas!Z:AA,2,FALSE)</f>
        <v>44227</v>
      </c>
      <c r="M145" s="18" t="s">
        <v>84</v>
      </c>
      <c r="N145" s="18" t="str">
        <f>VLOOKUP(M145,Brand_key!A:C,2,FALSE)</f>
        <v>Banana Republic</v>
      </c>
      <c r="O145" s="18">
        <f>VLOOKUP(M145,Brand_key!A:C,3,FALSE)</f>
        <v>2</v>
      </c>
      <c r="P145" t="s">
        <v>35</v>
      </c>
      <c r="Q145" t="str">
        <f>VLOOKUP(P145,DC_key!A:D,4,FALSE)</f>
        <v>ODC</v>
      </c>
      <c r="R145">
        <f>VLOOKUP(Q145,DC_key!D:E,2,FALSE)</f>
        <v>5</v>
      </c>
      <c r="S145" t="s">
        <v>4</v>
      </c>
      <c r="T145">
        <v>2</v>
      </c>
      <c r="U145" s="30">
        <f t="shared" si="21"/>
        <v>6.9442696237500003</v>
      </c>
      <c r="W145" s="3">
        <f t="shared" si="22"/>
        <v>44227</v>
      </c>
      <c r="X145" t="str">
        <f t="shared" si="23"/>
        <v>Banana Republic</v>
      </c>
      <c r="Y145">
        <f t="shared" si="24"/>
        <v>2</v>
      </c>
      <c r="Z145">
        <f t="shared" si="25"/>
        <v>5</v>
      </c>
      <c r="AA145" t="str">
        <f t="shared" si="26"/>
        <v>ODC</v>
      </c>
      <c r="AB145" t="str">
        <f t="shared" si="27"/>
        <v>Geo</v>
      </c>
      <c r="AC145">
        <f t="shared" si="28"/>
        <v>2</v>
      </c>
      <c r="AD145" s="30">
        <f t="shared" si="29"/>
        <v>6.9442696237500003</v>
      </c>
    </row>
    <row r="146" spans="11:30" x14ac:dyDescent="0.3">
      <c r="K146">
        <f t="shared" si="20"/>
        <v>2021</v>
      </c>
      <c r="L146" s="3">
        <f>VLOOKUP(K146,CPP_template_formulas!Z:AA,2,FALSE)</f>
        <v>44227</v>
      </c>
      <c r="M146" s="18" t="s">
        <v>84</v>
      </c>
      <c r="N146" s="18" t="str">
        <f>VLOOKUP(M146,Brand_key!A:C,2,FALSE)</f>
        <v>Banana Republic</v>
      </c>
      <c r="O146" s="18">
        <f>VLOOKUP(M146,Brand_key!A:C,3,FALSE)</f>
        <v>2</v>
      </c>
      <c r="P146" t="s">
        <v>30</v>
      </c>
      <c r="Q146" t="str">
        <f>VLOOKUP(P146,DC_key!A:D,4,FALSE)</f>
        <v>OFC</v>
      </c>
      <c r="R146">
        <f>VLOOKUP(Q146,DC_key!D:E,2,FALSE)</f>
        <v>1</v>
      </c>
      <c r="S146" t="s">
        <v>4</v>
      </c>
      <c r="T146">
        <v>2</v>
      </c>
      <c r="U146" s="30">
        <f t="shared" si="21"/>
        <v>6.9442696237500003</v>
      </c>
      <c r="W146" s="3">
        <f t="shared" si="22"/>
        <v>44227</v>
      </c>
      <c r="X146" t="str">
        <f t="shared" si="23"/>
        <v>Banana Republic</v>
      </c>
      <c r="Y146">
        <f t="shared" si="24"/>
        <v>2</v>
      </c>
      <c r="Z146">
        <f t="shared" si="25"/>
        <v>1</v>
      </c>
      <c r="AA146" t="str">
        <f t="shared" si="26"/>
        <v>OFC</v>
      </c>
      <c r="AB146" t="str">
        <f t="shared" si="27"/>
        <v>Geo</v>
      </c>
      <c r="AC146">
        <f t="shared" si="28"/>
        <v>2</v>
      </c>
      <c r="AD146" s="30">
        <f t="shared" si="29"/>
        <v>6.9442696237500003</v>
      </c>
    </row>
    <row r="147" spans="11:30" x14ac:dyDescent="0.3">
      <c r="K147">
        <f t="shared" si="20"/>
        <v>2021</v>
      </c>
      <c r="L147" s="3">
        <f>VLOOKUP(K147,CPP_template_formulas!Z:AA,2,FALSE)</f>
        <v>44227</v>
      </c>
      <c r="M147" s="18" t="s">
        <v>84</v>
      </c>
      <c r="N147" s="18" t="str">
        <f>VLOOKUP(M147,Brand_key!A:C,2,FALSE)</f>
        <v>Banana Republic</v>
      </c>
      <c r="O147" s="18">
        <f>VLOOKUP(M147,Brand_key!A:C,3,FALSE)</f>
        <v>2</v>
      </c>
      <c r="P147" t="s">
        <v>33</v>
      </c>
      <c r="Q147" t="str">
        <f>VLOOKUP(P147,DC_key!A:D,4,FALSE)</f>
        <v>WEO</v>
      </c>
      <c r="R147">
        <f>VLOOKUP(Q147,DC_key!D:E,2,FALSE)</f>
        <v>6</v>
      </c>
      <c r="S147" t="s">
        <v>4</v>
      </c>
      <c r="T147">
        <v>2</v>
      </c>
      <c r="U147" s="30">
        <f t="shared" si="21"/>
        <v>6.9442696237500003</v>
      </c>
      <c r="W147" s="3">
        <f t="shared" si="22"/>
        <v>44227</v>
      </c>
      <c r="X147" t="str">
        <f t="shared" si="23"/>
        <v>Banana Republic</v>
      </c>
      <c r="Y147">
        <f t="shared" si="24"/>
        <v>2</v>
      </c>
      <c r="Z147">
        <f t="shared" si="25"/>
        <v>6</v>
      </c>
      <c r="AA147" t="str">
        <f t="shared" si="26"/>
        <v>WEO</v>
      </c>
      <c r="AB147" t="str">
        <f t="shared" si="27"/>
        <v>Geo</v>
      </c>
      <c r="AC147">
        <f t="shared" si="28"/>
        <v>2</v>
      </c>
      <c r="AD147" s="30">
        <f t="shared" si="29"/>
        <v>6.9442696237500003</v>
      </c>
    </row>
    <row r="148" spans="11:30" x14ac:dyDescent="0.3">
      <c r="K148">
        <f t="shared" si="20"/>
        <v>2021</v>
      </c>
      <c r="L148" s="3">
        <f>VLOOKUP(K148,CPP_template_formulas!Z:AA,2,FALSE)</f>
        <v>44227</v>
      </c>
      <c r="M148" s="18" t="s">
        <v>84</v>
      </c>
      <c r="N148" s="18" t="str">
        <f>VLOOKUP(M148,Brand_key!A:C,2,FALSE)</f>
        <v>Banana Republic</v>
      </c>
      <c r="O148" s="18">
        <f>VLOOKUP(M148,Brand_key!A:C,3,FALSE)</f>
        <v>2</v>
      </c>
      <c r="P148" t="s">
        <v>37</v>
      </c>
      <c r="Q148" t="str">
        <f>VLOOKUP(P148,DC_key!A:D,4,FALSE)</f>
        <v>WFC</v>
      </c>
      <c r="R148">
        <f>VLOOKUP(Q148,DC_key!D:E,2,FALSE)</f>
        <v>3</v>
      </c>
      <c r="S148" t="s">
        <v>4</v>
      </c>
      <c r="T148">
        <v>2</v>
      </c>
      <c r="U148" s="30">
        <f t="shared" si="21"/>
        <v>6.9442696237500003</v>
      </c>
      <c r="W148" s="3">
        <f t="shared" si="22"/>
        <v>44227</v>
      </c>
      <c r="X148" t="str">
        <f t="shared" si="23"/>
        <v>Banana Republic</v>
      </c>
      <c r="Y148">
        <f t="shared" si="24"/>
        <v>2</v>
      </c>
      <c r="Z148">
        <f t="shared" si="25"/>
        <v>3</v>
      </c>
      <c r="AA148" t="str">
        <f t="shared" si="26"/>
        <v>WFC</v>
      </c>
      <c r="AB148" t="str">
        <f t="shared" si="27"/>
        <v>Geo</v>
      </c>
      <c r="AC148">
        <f t="shared" si="28"/>
        <v>2</v>
      </c>
      <c r="AD148" s="30">
        <f t="shared" si="29"/>
        <v>6.9442696237500003</v>
      </c>
    </row>
    <row r="149" spans="11:30" x14ac:dyDescent="0.3">
      <c r="K149">
        <f t="shared" si="20"/>
        <v>2021</v>
      </c>
      <c r="L149" s="3">
        <f>VLOOKUP(K149,CPP_template_formulas!Z:AA,2,FALSE)</f>
        <v>44227</v>
      </c>
      <c r="M149" s="18" t="s">
        <v>84</v>
      </c>
      <c r="N149" s="18" t="str">
        <f>VLOOKUP(M149,Brand_key!A:C,2,FALSE)</f>
        <v>Banana Republic</v>
      </c>
      <c r="O149" s="18">
        <f>VLOOKUP(M149,Brand_key!A:C,3,FALSE)</f>
        <v>2</v>
      </c>
      <c r="P149" t="s">
        <v>81</v>
      </c>
      <c r="Q149" t="str">
        <f>VLOOKUP(P149,DC_key!A:D,4,FALSE)</f>
        <v>OCC</v>
      </c>
      <c r="R149">
        <f>VLOOKUP(Q149,DC_key!D:E,2,FALSE)</f>
        <v>7</v>
      </c>
      <c r="S149" t="s">
        <v>4</v>
      </c>
      <c r="T149">
        <v>2</v>
      </c>
      <c r="U149" s="30">
        <f t="shared" si="21"/>
        <v>6.9442696237500003</v>
      </c>
      <c r="W149" s="3">
        <f t="shared" si="22"/>
        <v>44227</v>
      </c>
      <c r="X149" t="str">
        <f t="shared" si="23"/>
        <v>Banana Republic</v>
      </c>
      <c r="Y149">
        <f t="shared" si="24"/>
        <v>2</v>
      </c>
      <c r="Z149">
        <f t="shared" si="25"/>
        <v>7</v>
      </c>
      <c r="AA149" t="str">
        <f t="shared" si="26"/>
        <v>OCC</v>
      </c>
      <c r="AB149" t="str">
        <f t="shared" si="27"/>
        <v>Geo</v>
      </c>
      <c r="AC149">
        <f t="shared" si="28"/>
        <v>2</v>
      </c>
      <c r="AD149" s="30">
        <f t="shared" si="29"/>
        <v>6.9442696237500003</v>
      </c>
    </row>
    <row r="150" spans="11:30" x14ac:dyDescent="0.3">
      <c r="K150">
        <f t="shared" si="20"/>
        <v>2021</v>
      </c>
      <c r="L150" s="3">
        <f>VLOOKUP(K150,CPP_template_formulas!Z:AA,2,FALSE)</f>
        <v>44227</v>
      </c>
      <c r="M150" s="18" t="s">
        <v>85</v>
      </c>
      <c r="N150" s="18" t="str">
        <f>VLOOKUP(M150,Brand_key!A:C,2,FALSE)</f>
        <v>Athleta</v>
      </c>
      <c r="O150" s="18">
        <f>VLOOKUP(M150,Brand_key!A:C,3,FALSE)</f>
        <v>1</v>
      </c>
      <c r="P150" t="s">
        <v>31</v>
      </c>
      <c r="Q150" t="str">
        <f>VLOOKUP(P150,DC_key!A:D,4,FALSE)</f>
        <v>TFC</v>
      </c>
      <c r="R150">
        <f>VLOOKUP(Q150,DC_key!D:E,2,FALSE)</f>
        <v>2</v>
      </c>
      <c r="S150" t="s">
        <v>4</v>
      </c>
      <c r="T150">
        <v>2</v>
      </c>
      <c r="U150" s="30">
        <f t="shared" si="21"/>
        <v>6.9442696237500003</v>
      </c>
      <c r="W150" s="3">
        <f t="shared" si="22"/>
        <v>44227</v>
      </c>
      <c r="X150" t="str">
        <f t="shared" si="23"/>
        <v>Athleta</v>
      </c>
      <c r="Y150">
        <f t="shared" si="24"/>
        <v>1</v>
      </c>
      <c r="Z150">
        <f t="shared" si="25"/>
        <v>2</v>
      </c>
      <c r="AA150" t="str">
        <f t="shared" si="26"/>
        <v>TFC</v>
      </c>
      <c r="AB150" t="str">
        <f t="shared" si="27"/>
        <v>Geo</v>
      </c>
      <c r="AC150">
        <f t="shared" si="28"/>
        <v>2</v>
      </c>
      <c r="AD150" s="30">
        <f t="shared" si="29"/>
        <v>6.9442696237500003</v>
      </c>
    </row>
    <row r="151" spans="11:30" x14ac:dyDescent="0.3">
      <c r="K151">
        <f t="shared" si="20"/>
        <v>2021</v>
      </c>
      <c r="L151" s="3">
        <f>VLOOKUP(K151,CPP_template_formulas!Z:AA,2,FALSE)</f>
        <v>44227</v>
      </c>
      <c r="M151" s="18" t="s">
        <v>85</v>
      </c>
      <c r="N151" s="18" t="str">
        <f>VLOOKUP(M151,Brand_key!A:C,2,FALSE)</f>
        <v>Athleta</v>
      </c>
      <c r="O151" s="18">
        <f>VLOOKUP(M151,Brand_key!A:C,3,FALSE)</f>
        <v>1</v>
      </c>
      <c r="P151" t="s">
        <v>34</v>
      </c>
      <c r="Q151" t="str">
        <f>VLOOKUP(P151,DC_key!A:D,4,FALSE)</f>
        <v>EAO</v>
      </c>
      <c r="R151">
        <f>VLOOKUP(Q151,DC_key!D:E,2,FALSE)</f>
        <v>4</v>
      </c>
      <c r="S151" t="s">
        <v>4</v>
      </c>
      <c r="T151">
        <v>2</v>
      </c>
      <c r="U151" s="30">
        <f t="shared" si="21"/>
        <v>6.9442696237500003</v>
      </c>
      <c r="W151" s="3">
        <f t="shared" si="22"/>
        <v>44227</v>
      </c>
      <c r="X151" t="str">
        <f t="shared" si="23"/>
        <v>Athleta</v>
      </c>
      <c r="Y151">
        <f t="shared" si="24"/>
        <v>1</v>
      </c>
      <c r="Z151">
        <f t="shared" si="25"/>
        <v>4</v>
      </c>
      <c r="AA151" t="str">
        <f t="shared" si="26"/>
        <v>EAO</v>
      </c>
      <c r="AB151" t="str">
        <f t="shared" si="27"/>
        <v>Geo</v>
      </c>
      <c r="AC151">
        <f t="shared" si="28"/>
        <v>2</v>
      </c>
      <c r="AD151" s="30">
        <f t="shared" si="29"/>
        <v>6.9442696237500003</v>
      </c>
    </row>
    <row r="152" spans="11:30" x14ac:dyDescent="0.3">
      <c r="K152">
        <f t="shared" si="20"/>
        <v>2021</v>
      </c>
      <c r="L152" s="3">
        <f>VLOOKUP(K152,CPP_template_formulas!Z:AA,2,FALSE)</f>
        <v>44227</v>
      </c>
      <c r="M152" s="18" t="s">
        <v>85</v>
      </c>
      <c r="N152" s="18" t="str">
        <f>VLOOKUP(M152,Brand_key!A:C,2,FALSE)</f>
        <v>Athleta</v>
      </c>
      <c r="O152" s="18">
        <f>VLOOKUP(M152,Brand_key!A:C,3,FALSE)</f>
        <v>1</v>
      </c>
      <c r="P152" t="s">
        <v>35</v>
      </c>
      <c r="Q152" t="str">
        <f>VLOOKUP(P152,DC_key!A:D,4,FALSE)</f>
        <v>ODC</v>
      </c>
      <c r="R152">
        <f>VLOOKUP(Q152,DC_key!D:E,2,FALSE)</f>
        <v>5</v>
      </c>
      <c r="S152" t="s">
        <v>4</v>
      </c>
      <c r="T152">
        <v>2</v>
      </c>
      <c r="U152" s="30">
        <f t="shared" si="21"/>
        <v>6.9442696237500003</v>
      </c>
      <c r="W152" s="3">
        <f t="shared" si="22"/>
        <v>44227</v>
      </c>
      <c r="X152" t="str">
        <f t="shared" si="23"/>
        <v>Athleta</v>
      </c>
      <c r="Y152">
        <f t="shared" si="24"/>
        <v>1</v>
      </c>
      <c r="Z152">
        <f t="shared" si="25"/>
        <v>5</v>
      </c>
      <c r="AA152" t="str">
        <f t="shared" si="26"/>
        <v>ODC</v>
      </c>
      <c r="AB152" t="str">
        <f t="shared" si="27"/>
        <v>Geo</v>
      </c>
      <c r="AC152">
        <f t="shared" si="28"/>
        <v>2</v>
      </c>
      <c r="AD152" s="30">
        <f t="shared" si="29"/>
        <v>6.9442696237500003</v>
      </c>
    </row>
    <row r="153" spans="11:30" x14ac:dyDescent="0.3">
      <c r="K153">
        <f t="shared" si="20"/>
        <v>2021</v>
      </c>
      <c r="L153" s="3">
        <f>VLOOKUP(K153,CPP_template_formulas!Z:AA,2,FALSE)</f>
        <v>44227</v>
      </c>
      <c r="M153" s="18" t="s">
        <v>85</v>
      </c>
      <c r="N153" s="18" t="str">
        <f>VLOOKUP(M153,Brand_key!A:C,2,FALSE)</f>
        <v>Athleta</v>
      </c>
      <c r="O153" s="18">
        <f>VLOOKUP(M153,Brand_key!A:C,3,FALSE)</f>
        <v>1</v>
      </c>
      <c r="P153" t="s">
        <v>30</v>
      </c>
      <c r="Q153" t="str">
        <f>VLOOKUP(P153,DC_key!A:D,4,FALSE)</f>
        <v>OFC</v>
      </c>
      <c r="R153">
        <f>VLOOKUP(Q153,DC_key!D:E,2,FALSE)</f>
        <v>1</v>
      </c>
      <c r="S153" t="s">
        <v>4</v>
      </c>
      <c r="T153">
        <v>2</v>
      </c>
      <c r="U153" s="30">
        <f t="shared" si="21"/>
        <v>6.9442696237500003</v>
      </c>
      <c r="W153" s="3">
        <f t="shared" si="22"/>
        <v>44227</v>
      </c>
      <c r="X153" t="str">
        <f t="shared" si="23"/>
        <v>Athleta</v>
      </c>
      <c r="Y153">
        <f t="shared" si="24"/>
        <v>1</v>
      </c>
      <c r="Z153">
        <f t="shared" si="25"/>
        <v>1</v>
      </c>
      <c r="AA153" t="str">
        <f t="shared" si="26"/>
        <v>OFC</v>
      </c>
      <c r="AB153" t="str">
        <f t="shared" si="27"/>
        <v>Geo</v>
      </c>
      <c r="AC153">
        <f t="shared" si="28"/>
        <v>2</v>
      </c>
      <c r="AD153" s="30">
        <f t="shared" si="29"/>
        <v>6.9442696237500003</v>
      </c>
    </row>
    <row r="154" spans="11:30" x14ac:dyDescent="0.3">
      <c r="K154">
        <f t="shared" si="20"/>
        <v>2021</v>
      </c>
      <c r="L154" s="3">
        <f>VLOOKUP(K154,CPP_template_formulas!Z:AA,2,FALSE)</f>
        <v>44227</v>
      </c>
      <c r="M154" s="18" t="s">
        <v>85</v>
      </c>
      <c r="N154" s="18" t="str">
        <f>VLOOKUP(M154,Brand_key!A:C,2,FALSE)</f>
        <v>Athleta</v>
      </c>
      <c r="O154" s="18">
        <f>VLOOKUP(M154,Brand_key!A:C,3,FALSE)</f>
        <v>1</v>
      </c>
      <c r="P154" t="s">
        <v>33</v>
      </c>
      <c r="Q154" t="str">
        <f>VLOOKUP(P154,DC_key!A:D,4,FALSE)</f>
        <v>WEO</v>
      </c>
      <c r="R154">
        <f>VLOOKUP(Q154,DC_key!D:E,2,FALSE)</f>
        <v>6</v>
      </c>
      <c r="S154" t="s">
        <v>4</v>
      </c>
      <c r="T154">
        <v>2</v>
      </c>
      <c r="U154" s="30">
        <f t="shared" si="21"/>
        <v>6.9442696237500003</v>
      </c>
      <c r="W154" s="3">
        <f t="shared" si="22"/>
        <v>44227</v>
      </c>
      <c r="X154" t="str">
        <f t="shared" si="23"/>
        <v>Athleta</v>
      </c>
      <c r="Y154">
        <f t="shared" si="24"/>
        <v>1</v>
      </c>
      <c r="Z154">
        <f t="shared" si="25"/>
        <v>6</v>
      </c>
      <c r="AA154" t="str">
        <f t="shared" si="26"/>
        <v>WEO</v>
      </c>
      <c r="AB154" t="str">
        <f t="shared" si="27"/>
        <v>Geo</v>
      </c>
      <c r="AC154">
        <f t="shared" si="28"/>
        <v>2</v>
      </c>
      <c r="AD154" s="30">
        <f t="shared" si="29"/>
        <v>6.9442696237500003</v>
      </c>
    </row>
    <row r="155" spans="11:30" x14ac:dyDescent="0.3">
      <c r="K155">
        <f t="shared" si="20"/>
        <v>2021</v>
      </c>
      <c r="L155" s="3">
        <f>VLOOKUP(K155,CPP_template_formulas!Z:AA,2,FALSE)</f>
        <v>44227</v>
      </c>
      <c r="M155" s="18" t="s">
        <v>85</v>
      </c>
      <c r="N155" s="18" t="str">
        <f>VLOOKUP(M155,Brand_key!A:C,2,FALSE)</f>
        <v>Athleta</v>
      </c>
      <c r="O155" s="18">
        <f>VLOOKUP(M155,Brand_key!A:C,3,FALSE)</f>
        <v>1</v>
      </c>
      <c r="P155" t="s">
        <v>37</v>
      </c>
      <c r="Q155" t="str">
        <f>VLOOKUP(P155,DC_key!A:D,4,FALSE)</f>
        <v>WFC</v>
      </c>
      <c r="R155">
        <f>VLOOKUP(Q155,DC_key!D:E,2,FALSE)</f>
        <v>3</v>
      </c>
      <c r="S155" t="s">
        <v>4</v>
      </c>
      <c r="T155">
        <v>2</v>
      </c>
      <c r="U155" s="30">
        <f t="shared" si="21"/>
        <v>6.9442696237500003</v>
      </c>
      <c r="W155" s="3">
        <f t="shared" si="22"/>
        <v>44227</v>
      </c>
      <c r="X155" t="str">
        <f t="shared" si="23"/>
        <v>Athleta</v>
      </c>
      <c r="Y155">
        <f t="shared" si="24"/>
        <v>1</v>
      </c>
      <c r="Z155">
        <f t="shared" si="25"/>
        <v>3</v>
      </c>
      <c r="AA155" t="str">
        <f t="shared" si="26"/>
        <v>WFC</v>
      </c>
      <c r="AB155" t="str">
        <f t="shared" si="27"/>
        <v>Geo</v>
      </c>
      <c r="AC155">
        <f t="shared" si="28"/>
        <v>2</v>
      </c>
      <c r="AD155" s="30">
        <f t="shared" si="29"/>
        <v>6.9442696237500003</v>
      </c>
    </row>
    <row r="156" spans="11:30" x14ac:dyDescent="0.3">
      <c r="K156">
        <f t="shared" si="20"/>
        <v>2021</v>
      </c>
      <c r="L156" s="3">
        <f>VLOOKUP(K156,CPP_template_formulas!Z:AA,2,FALSE)</f>
        <v>44227</v>
      </c>
      <c r="M156" s="18" t="s">
        <v>85</v>
      </c>
      <c r="N156" s="18" t="str">
        <f>VLOOKUP(M156,Brand_key!A:C,2,FALSE)</f>
        <v>Athleta</v>
      </c>
      <c r="O156" s="18">
        <f>VLOOKUP(M156,Brand_key!A:C,3,FALSE)</f>
        <v>1</v>
      </c>
      <c r="P156" t="s">
        <v>81</v>
      </c>
      <c r="Q156" t="str">
        <f>VLOOKUP(P156,DC_key!A:D,4,FALSE)</f>
        <v>OCC</v>
      </c>
      <c r="R156">
        <f>VLOOKUP(Q156,DC_key!D:E,2,FALSE)</f>
        <v>7</v>
      </c>
      <c r="S156" t="s">
        <v>4</v>
      </c>
      <c r="T156">
        <v>2</v>
      </c>
      <c r="U156" s="30">
        <f t="shared" si="21"/>
        <v>6.9442696237500003</v>
      </c>
      <c r="W156" s="3">
        <f t="shared" si="22"/>
        <v>44227</v>
      </c>
      <c r="X156" t="str">
        <f t="shared" si="23"/>
        <v>Athleta</v>
      </c>
      <c r="Y156">
        <f t="shared" si="24"/>
        <v>1</v>
      </c>
      <c r="Z156">
        <f t="shared" si="25"/>
        <v>7</v>
      </c>
      <c r="AA156" t="str">
        <f t="shared" si="26"/>
        <v>OCC</v>
      </c>
      <c r="AB156" t="str">
        <f t="shared" si="27"/>
        <v>Geo</v>
      </c>
      <c r="AC156">
        <f t="shared" si="28"/>
        <v>2</v>
      </c>
      <c r="AD156" s="30">
        <f t="shared" si="29"/>
        <v>6.9442696237500003</v>
      </c>
    </row>
    <row r="157" spans="11:30" x14ac:dyDescent="0.3">
      <c r="K157">
        <f t="shared" si="20"/>
        <v>2021</v>
      </c>
      <c r="L157" s="3">
        <f>VLOOKUP(K157,CPP_template_formulas!Z:AA,2,FALSE)</f>
        <v>44227</v>
      </c>
      <c r="M157" s="18" t="s">
        <v>86</v>
      </c>
      <c r="N157" s="18" t="str">
        <f>VLOOKUP(M157,Brand_key!A:C,2,FALSE)</f>
        <v>Gap Factory Store</v>
      </c>
      <c r="O157" s="18">
        <f>VLOOKUP(M157,Brand_key!A:C,3,FALSE)</f>
        <v>4</v>
      </c>
      <c r="P157" t="s">
        <v>31</v>
      </c>
      <c r="Q157" t="str">
        <f>VLOOKUP(P157,DC_key!A:D,4,FALSE)</f>
        <v>TFC</v>
      </c>
      <c r="R157">
        <f>VLOOKUP(Q157,DC_key!D:E,2,FALSE)</f>
        <v>2</v>
      </c>
      <c r="S157" t="s">
        <v>4</v>
      </c>
      <c r="T157">
        <v>2</v>
      </c>
      <c r="U157" s="30">
        <f t="shared" si="21"/>
        <v>4.9071853147499986</v>
      </c>
      <c r="W157" s="3">
        <f t="shared" si="22"/>
        <v>44227</v>
      </c>
      <c r="X157" t="str">
        <f t="shared" si="23"/>
        <v>Gap Factory Store</v>
      </c>
      <c r="Y157">
        <f t="shared" si="24"/>
        <v>4</v>
      </c>
      <c r="Z157">
        <f t="shared" si="25"/>
        <v>2</v>
      </c>
      <c r="AA157" t="str">
        <f t="shared" si="26"/>
        <v>TFC</v>
      </c>
      <c r="AB157" t="str">
        <f t="shared" si="27"/>
        <v>Geo</v>
      </c>
      <c r="AC157">
        <f t="shared" si="28"/>
        <v>2</v>
      </c>
      <c r="AD157" s="30">
        <f t="shared" si="29"/>
        <v>4.9071853147499986</v>
      </c>
    </row>
    <row r="158" spans="11:30" x14ac:dyDescent="0.3">
      <c r="K158">
        <f t="shared" si="20"/>
        <v>2021</v>
      </c>
      <c r="L158" s="3">
        <f>VLOOKUP(K158,CPP_template_formulas!Z:AA,2,FALSE)</f>
        <v>44227</v>
      </c>
      <c r="M158" s="18" t="s">
        <v>86</v>
      </c>
      <c r="N158" s="18" t="str">
        <f>VLOOKUP(M158,Brand_key!A:C,2,FALSE)</f>
        <v>Gap Factory Store</v>
      </c>
      <c r="O158" s="18">
        <f>VLOOKUP(M158,Brand_key!A:C,3,FALSE)</f>
        <v>4</v>
      </c>
      <c r="P158" t="s">
        <v>34</v>
      </c>
      <c r="Q158" t="str">
        <f>VLOOKUP(P158,DC_key!A:D,4,FALSE)</f>
        <v>EAO</v>
      </c>
      <c r="R158">
        <f>VLOOKUP(Q158,DC_key!D:E,2,FALSE)</f>
        <v>4</v>
      </c>
      <c r="S158" t="s">
        <v>4</v>
      </c>
      <c r="T158">
        <v>2</v>
      </c>
      <c r="U158" s="30">
        <f t="shared" si="21"/>
        <v>4.9071853147499986</v>
      </c>
      <c r="W158" s="3">
        <f t="shared" si="22"/>
        <v>44227</v>
      </c>
      <c r="X158" t="str">
        <f t="shared" si="23"/>
        <v>Gap Factory Store</v>
      </c>
      <c r="Y158">
        <f t="shared" si="24"/>
        <v>4</v>
      </c>
      <c r="Z158">
        <f t="shared" si="25"/>
        <v>4</v>
      </c>
      <c r="AA158" t="str">
        <f t="shared" si="26"/>
        <v>EAO</v>
      </c>
      <c r="AB158" t="str">
        <f t="shared" si="27"/>
        <v>Geo</v>
      </c>
      <c r="AC158">
        <f t="shared" si="28"/>
        <v>2</v>
      </c>
      <c r="AD158" s="30">
        <f t="shared" si="29"/>
        <v>4.9071853147499986</v>
      </c>
    </row>
    <row r="159" spans="11:30" x14ac:dyDescent="0.3">
      <c r="K159">
        <f t="shared" si="20"/>
        <v>2021</v>
      </c>
      <c r="L159" s="3">
        <f>VLOOKUP(K159,CPP_template_formulas!Z:AA,2,FALSE)</f>
        <v>44227</v>
      </c>
      <c r="M159" s="18" t="s">
        <v>86</v>
      </c>
      <c r="N159" s="18" t="str">
        <f>VLOOKUP(M159,Brand_key!A:C,2,FALSE)</f>
        <v>Gap Factory Store</v>
      </c>
      <c r="O159" s="18">
        <f>VLOOKUP(M159,Brand_key!A:C,3,FALSE)</f>
        <v>4</v>
      </c>
      <c r="P159" t="s">
        <v>35</v>
      </c>
      <c r="Q159" t="str">
        <f>VLOOKUP(P159,DC_key!A:D,4,FALSE)</f>
        <v>ODC</v>
      </c>
      <c r="R159">
        <f>VLOOKUP(Q159,DC_key!D:E,2,FALSE)</f>
        <v>5</v>
      </c>
      <c r="S159" t="s">
        <v>4</v>
      </c>
      <c r="T159">
        <v>2</v>
      </c>
      <c r="U159" s="30">
        <f t="shared" si="21"/>
        <v>4.9071853147499986</v>
      </c>
      <c r="W159" s="3">
        <f t="shared" si="22"/>
        <v>44227</v>
      </c>
      <c r="X159" t="str">
        <f t="shared" si="23"/>
        <v>Gap Factory Store</v>
      </c>
      <c r="Y159">
        <f t="shared" si="24"/>
        <v>4</v>
      </c>
      <c r="Z159">
        <f t="shared" si="25"/>
        <v>5</v>
      </c>
      <c r="AA159" t="str">
        <f t="shared" si="26"/>
        <v>ODC</v>
      </c>
      <c r="AB159" t="str">
        <f t="shared" si="27"/>
        <v>Geo</v>
      </c>
      <c r="AC159">
        <f t="shared" si="28"/>
        <v>2</v>
      </c>
      <c r="AD159" s="30">
        <f t="shared" si="29"/>
        <v>4.9071853147499986</v>
      </c>
    </row>
    <row r="160" spans="11:30" x14ac:dyDescent="0.3">
      <c r="K160">
        <f t="shared" si="20"/>
        <v>2021</v>
      </c>
      <c r="L160" s="3">
        <f>VLOOKUP(K160,CPP_template_formulas!Z:AA,2,FALSE)</f>
        <v>44227</v>
      </c>
      <c r="M160" s="18" t="s">
        <v>86</v>
      </c>
      <c r="N160" s="18" t="str">
        <f>VLOOKUP(M160,Brand_key!A:C,2,FALSE)</f>
        <v>Gap Factory Store</v>
      </c>
      <c r="O160" s="18">
        <f>VLOOKUP(M160,Brand_key!A:C,3,FALSE)</f>
        <v>4</v>
      </c>
      <c r="P160" t="s">
        <v>30</v>
      </c>
      <c r="Q160" t="str">
        <f>VLOOKUP(P160,DC_key!A:D,4,FALSE)</f>
        <v>OFC</v>
      </c>
      <c r="R160">
        <f>VLOOKUP(Q160,DC_key!D:E,2,FALSE)</f>
        <v>1</v>
      </c>
      <c r="S160" t="s">
        <v>4</v>
      </c>
      <c r="T160">
        <v>2</v>
      </c>
      <c r="U160" s="30">
        <f t="shared" si="21"/>
        <v>4.9071853147499986</v>
      </c>
      <c r="W160" s="3">
        <f t="shared" si="22"/>
        <v>44227</v>
      </c>
      <c r="X160" t="str">
        <f t="shared" si="23"/>
        <v>Gap Factory Store</v>
      </c>
      <c r="Y160">
        <f t="shared" si="24"/>
        <v>4</v>
      </c>
      <c r="Z160">
        <f t="shared" si="25"/>
        <v>1</v>
      </c>
      <c r="AA160" t="str">
        <f t="shared" si="26"/>
        <v>OFC</v>
      </c>
      <c r="AB160" t="str">
        <f t="shared" si="27"/>
        <v>Geo</v>
      </c>
      <c r="AC160">
        <f t="shared" si="28"/>
        <v>2</v>
      </c>
      <c r="AD160" s="30">
        <f t="shared" si="29"/>
        <v>4.9071853147499986</v>
      </c>
    </row>
    <row r="161" spans="11:30" x14ac:dyDescent="0.3">
      <c r="K161">
        <f t="shared" si="20"/>
        <v>2021</v>
      </c>
      <c r="L161" s="3">
        <f>VLOOKUP(K161,CPP_template_formulas!Z:AA,2,FALSE)</f>
        <v>44227</v>
      </c>
      <c r="M161" s="18" t="s">
        <v>86</v>
      </c>
      <c r="N161" s="18" t="str">
        <f>VLOOKUP(M161,Brand_key!A:C,2,FALSE)</f>
        <v>Gap Factory Store</v>
      </c>
      <c r="O161" s="18">
        <f>VLOOKUP(M161,Brand_key!A:C,3,FALSE)</f>
        <v>4</v>
      </c>
      <c r="P161" t="s">
        <v>33</v>
      </c>
      <c r="Q161" t="str">
        <f>VLOOKUP(P161,DC_key!A:D,4,FALSE)</f>
        <v>WEO</v>
      </c>
      <c r="R161">
        <f>VLOOKUP(Q161,DC_key!D:E,2,FALSE)</f>
        <v>6</v>
      </c>
      <c r="S161" t="s">
        <v>4</v>
      </c>
      <c r="T161">
        <v>2</v>
      </c>
      <c r="U161" s="30">
        <f t="shared" si="21"/>
        <v>4.9071853147499986</v>
      </c>
      <c r="W161" s="3">
        <f t="shared" si="22"/>
        <v>44227</v>
      </c>
      <c r="X161" t="str">
        <f t="shared" si="23"/>
        <v>Gap Factory Store</v>
      </c>
      <c r="Y161">
        <f t="shared" si="24"/>
        <v>4</v>
      </c>
      <c r="Z161">
        <f t="shared" si="25"/>
        <v>6</v>
      </c>
      <c r="AA161" t="str">
        <f t="shared" si="26"/>
        <v>WEO</v>
      </c>
      <c r="AB161" t="str">
        <f t="shared" si="27"/>
        <v>Geo</v>
      </c>
      <c r="AC161">
        <f t="shared" si="28"/>
        <v>2</v>
      </c>
      <c r="AD161" s="30">
        <f t="shared" si="29"/>
        <v>4.9071853147499986</v>
      </c>
    </row>
    <row r="162" spans="11:30" x14ac:dyDescent="0.3">
      <c r="K162">
        <f t="shared" si="20"/>
        <v>2021</v>
      </c>
      <c r="L162" s="3">
        <f>VLOOKUP(K162,CPP_template_formulas!Z:AA,2,FALSE)</f>
        <v>44227</v>
      </c>
      <c r="M162" s="18" t="s">
        <v>86</v>
      </c>
      <c r="N162" s="18" t="str">
        <f>VLOOKUP(M162,Brand_key!A:C,2,FALSE)</f>
        <v>Gap Factory Store</v>
      </c>
      <c r="O162" s="18">
        <f>VLOOKUP(M162,Brand_key!A:C,3,FALSE)</f>
        <v>4</v>
      </c>
      <c r="P162" t="s">
        <v>37</v>
      </c>
      <c r="Q162" t="str">
        <f>VLOOKUP(P162,DC_key!A:D,4,FALSE)</f>
        <v>WFC</v>
      </c>
      <c r="R162">
        <f>VLOOKUP(Q162,DC_key!D:E,2,FALSE)</f>
        <v>3</v>
      </c>
      <c r="S162" t="s">
        <v>4</v>
      </c>
      <c r="T162">
        <v>2</v>
      </c>
      <c r="U162" s="30">
        <f t="shared" si="21"/>
        <v>4.9071853147499986</v>
      </c>
      <c r="W162" s="3">
        <f t="shared" si="22"/>
        <v>44227</v>
      </c>
      <c r="X162" t="str">
        <f t="shared" si="23"/>
        <v>Gap Factory Store</v>
      </c>
      <c r="Y162">
        <f t="shared" si="24"/>
        <v>4</v>
      </c>
      <c r="Z162">
        <f t="shared" si="25"/>
        <v>3</v>
      </c>
      <c r="AA162" t="str">
        <f t="shared" si="26"/>
        <v>WFC</v>
      </c>
      <c r="AB162" t="str">
        <f t="shared" si="27"/>
        <v>Geo</v>
      </c>
      <c r="AC162">
        <f t="shared" si="28"/>
        <v>2</v>
      </c>
      <c r="AD162" s="30">
        <f t="shared" si="29"/>
        <v>4.9071853147499986</v>
      </c>
    </row>
    <row r="163" spans="11:30" x14ac:dyDescent="0.3">
      <c r="K163">
        <f t="shared" si="20"/>
        <v>2021</v>
      </c>
      <c r="L163" s="3">
        <f>VLOOKUP(K163,CPP_template_formulas!Z:AA,2,FALSE)</f>
        <v>44227</v>
      </c>
      <c r="M163" s="18" t="s">
        <v>86</v>
      </c>
      <c r="N163" s="18" t="str">
        <f>VLOOKUP(M163,Brand_key!A:C,2,FALSE)</f>
        <v>Gap Factory Store</v>
      </c>
      <c r="O163" s="18">
        <f>VLOOKUP(M163,Brand_key!A:C,3,FALSE)</f>
        <v>4</v>
      </c>
      <c r="P163" t="s">
        <v>81</v>
      </c>
      <c r="Q163" t="str">
        <f>VLOOKUP(P163,DC_key!A:D,4,FALSE)</f>
        <v>OCC</v>
      </c>
      <c r="R163">
        <f>VLOOKUP(Q163,DC_key!D:E,2,FALSE)</f>
        <v>7</v>
      </c>
      <c r="S163" t="s">
        <v>4</v>
      </c>
      <c r="T163">
        <v>2</v>
      </c>
      <c r="U163" s="30">
        <f t="shared" si="21"/>
        <v>4.9071853147499986</v>
      </c>
      <c r="W163" s="3">
        <f t="shared" si="22"/>
        <v>44227</v>
      </c>
      <c r="X163" t="str">
        <f t="shared" si="23"/>
        <v>Gap Factory Store</v>
      </c>
      <c r="Y163">
        <f t="shared" si="24"/>
        <v>4</v>
      </c>
      <c r="Z163">
        <f t="shared" si="25"/>
        <v>7</v>
      </c>
      <c r="AA163" t="str">
        <f t="shared" si="26"/>
        <v>OCC</v>
      </c>
      <c r="AB163" t="str">
        <f t="shared" si="27"/>
        <v>Geo</v>
      </c>
      <c r="AC163">
        <f t="shared" si="28"/>
        <v>2</v>
      </c>
      <c r="AD163" s="30">
        <f t="shared" si="29"/>
        <v>4.9071853147499986</v>
      </c>
    </row>
    <row r="164" spans="11:30" x14ac:dyDescent="0.3">
      <c r="K164">
        <f t="shared" si="20"/>
        <v>2021</v>
      </c>
      <c r="L164" s="3">
        <f>VLOOKUP(K164,CPP_template_formulas!Z:AA,2,FALSE)</f>
        <v>44227</v>
      </c>
      <c r="M164" s="18" t="s">
        <v>87</v>
      </c>
      <c r="N164" s="18" t="str">
        <f>VLOOKUP(M164,Brand_key!A:C,2,FALSE)</f>
        <v>BR Factory Store</v>
      </c>
      <c r="O164" s="18">
        <f>VLOOKUP(M164,Brand_key!A:C,3,FALSE)</f>
        <v>6</v>
      </c>
      <c r="P164" t="s">
        <v>31</v>
      </c>
      <c r="Q164" t="str">
        <f>VLOOKUP(P164,DC_key!A:D,4,FALSE)</f>
        <v>TFC</v>
      </c>
      <c r="R164">
        <f>VLOOKUP(Q164,DC_key!D:E,2,FALSE)</f>
        <v>2</v>
      </c>
      <c r="S164" t="s">
        <v>4</v>
      </c>
      <c r="T164">
        <v>2</v>
      </c>
      <c r="U164" s="30">
        <f t="shared" si="21"/>
        <v>4.9071853147499986</v>
      </c>
      <c r="W164" s="3">
        <f t="shared" si="22"/>
        <v>44227</v>
      </c>
      <c r="X164" t="str">
        <f t="shared" si="23"/>
        <v>BR Factory Store</v>
      </c>
      <c r="Y164">
        <f t="shared" si="24"/>
        <v>6</v>
      </c>
      <c r="Z164">
        <f t="shared" si="25"/>
        <v>2</v>
      </c>
      <c r="AA164" t="str">
        <f t="shared" si="26"/>
        <v>TFC</v>
      </c>
      <c r="AB164" t="str">
        <f t="shared" si="27"/>
        <v>Geo</v>
      </c>
      <c r="AC164">
        <f t="shared" si="28"/>
        <v>2</v>
      </c>
      <c r="AD164" s="30">
        <f t="shared" si="29"/>
        <v>4.9071853147499986</v>
      </c>
    </row>
    <row r="165" spans="11:30" x14ac:dyDescent="0.3">
      <c r="K165">
        <f t="shared" si="20"/>
        <v>2021</v>
      </c>
      <c r="L165" s="3">
        <f>VLOOKUP(K165,CPP_template_formulas!Z:AA,2,FALSE)</f>
        <v>44227</v>
      </c>
      <c r="M165" s="18" t="s">
        <v>87</v>
      </c>
      <c r="N165" s="18" t="str">
        <f>VLOOKUP(M165,Brand_key!A:C,2,FALSE)</f>
        <v>BR Factory Store</v>
      </c>
      <c r="O165" s="18">
        <f>VLOOKUP(M165,Brand_key!A:C,3,FALSE)</f>
        <v>6</v>
      </c>
      <c r="P165" t="s">
        <v>34</v>
      </c>
      <c r="Q165" t="str">
        <f>VLOOKUP(P165,DC_key!A:D,4,FALSE)</f>
        <v>EAO</v>
      </c>
      <c r="R165">
        <f>VLOOKUP(Q165,DC_key!D:E,2,FALSE)</f>
        <v>4</v>
      </c>
      <c r="S165" t="s">
        <v>4</v>
      </c>
      <c r="T165">
        <v>2</v>
      </c>
      <c r="U165" s="30">
        <f t="shared" si="21"/>
        <v>4.9071853147499986</v>
      </c>
      <c r="W165" s="3">
        <f t="shared" si="22"/>
        <v>44227</v>
      </c>
      <c r="X165" t="str">
        <f t="shared" si="23"/>
        <v>BR Factory Store</v>
      </c>
      <c r="Y165">
        <f t="shared" si="24"/>
        <v>6</v>
      </c>
      <c r="Z165">
        <f t="shared" si="25"/>
        <v>4</v>
      </c>
      <c r="AA165" t="str">
        <f t="shared" si="26"/>
        <v>EAO</v>
      </c>
      <c r="AB165" t="str">
        <f t="shared" si="27"/>
        <v>Geo</v>
      </c>
      <c r="AC165">
        <f t="shared" si="28"/>
        <v>2</v>
      </c>
      <c r="AD165" s="30">
        <f t="shared" si="29"/>
        <v>4.9071853147499986</v>
      </c>
    </row>
    <row r="166" spans="11:30" x14ac:dyDescent="0.3">
      <c r="K166">
        <f t="shared" si="20"/>
        <v>2021</v>
      </c>
      <c r="L166" s="3">
        <f>VLOOKUP(K166,CPP_template_formulas!Z:AA,2,FALSE)</f>
        <v>44227</v>
      </c>
      <c r="M166" s="18" t="s">
        <v>87</v>
      </c>
      <c r="N166" s="18" t="str">
        <f>VLOOKUP(M166,Brand_key!A:C,2,FALSE)</f>
        <v>BR Factory Store</v>
      </c>
      <c r="O166" s="18">
        <f>VLOOKUP(M166,Brand_key!A:C,3,FALSE)</f>
        <v>6</v>
      </c>
      <c r="P166" t="s">
        <v>35</v>
      </c>
      <c r="Q166" t="str">
        <f>VLOOKUP(P166,DC_key!A:D,4,FALSE)</f>
        <v>ODC</v>
      </c>
      <c r="R166">
        <f>VLOOKUP(Q166,DC_key!D:E,2,FALSE)</f>
        <v>5</v>
      </c>
      <c r="S166" t="s">
        <v>4</v>
      </c>
      <c r="T166">
        <v>2</v>
      </c>
      <c r="U166" s="30">
        <f t="shared" si="21"/>
        <v>4.9071853147499986</v>
      </c>
      <c r="W166" s="3">
        <f t="shared" si="22"/>
        <v>44227</v>
      </c>
      <c r="X166" t="str">
        <f t="shared" si="23"/>
        <v>BR Factory Store</v>
      </c>
      <c r="Y166">
        <f t="shared" si="24"/>
        <v>6</v>
      </c>
      <c r="Z166">
        <f t="shared" si="25"/>
        <v>5</v>
      </c>
      <c r="AA166" t="str">
        <f t="shared" si="26"/>
        <v>ODC</v>
      </c>
      <c r="AB166" t="str">
        <f t="shared" si="27"/>
        <v>Geo</v>
      </c>
      <c r="AC166">
        <f t="shared" si="28"/>
        <v>2</v>
      </c>
      <c r="AD166" s="30">
        <f t="shared" si="29"/>
        <v>4.9071853147499986</v>
      </c>
    </row>
    <row r="167" spans="11:30" x14ac:dyDescent="0.3">
      <c r="K167">
        <f t="shared" si="20"/>
        <v>2021</v>
      </c>
      <c r="L167" s="3">
        <f>VLOOKUP(K167,CPP_template_formulas!Z:AA,2,FALSE)</f>
        <v>44227</v>
      </c>
      <c r="M167" s="18" t="s">
        <v>87</v>
      </c>
      <c r="N167" s="18" t="str">
        <f>VLOOKUP(M167,Brand_key!A:C,2,FALSE)</f>
        <v>BR Factory Store</v>
      </c>
      <c r="O167" s="18">
        <f>VLOOKUP(M167,Brand_key!A:C,3,FALSE)</f>
        <v>6</v>
      </c>
      <c r="P167" t="s">
        <v>30</v>
      </c>
      <c r="Q167" t="str">
        <f>VLOOKUP(P167,DC_key!A:D,4,FALSE)</f>
        <v>OFC</v>
      </c>
      <c r="R167">
        <f>VLOOKUP(Q167,DC_key!D:E,2,FALSE)</f>
        <v>1</v>
      </c>
      <c r="S167" t="s">
        <v>4</v>
      </c>
      <c r="T167">
        <v>2</v>
      </c>
      <c r="U167" s="30">
        <f t="shared" si="21"/>
        <v>4.9071853147499986</v>
      </c>
      <c r="W167" s="3">
        <f t="shared" si="22"/>
        <v>44227</v>
      </c>
      <c r="X167" t="str">
        <f t="shared" si="23"/>
        <v>BR Factory Store</v>
      </c>
      <c r="Y167">
        <f t="shared" si="24"/>
        <v>6</v>
      </c>
      <c r="Z167">
        <f t="shared" si="25"/>
        <v>1</v>
      </c>
      <c r="AA167" t="str">
        <f t="shared" si="26"/>
        <v>OFC</v>
      </c>
      <c r="AB167" t="str">
        <f t="shared" si="27"/>
        <v>Geo</v>
      </c>
      <c r="AC167">
        <f t="shared" si="28"/>
        <v>2</v>
      </c>
      <c r="AD167" s="30">
        <f t="shared" si="29"/>
        <v>4.9071853147499986</v>
      </c>
    </row>
    <row r="168" spans="11:30" x14ac:dyDescent="0.3">
      <c r="K168">
        <f t="shared" si="20"/>
        <v>2021</v>
      </c>
      <c r="L168" s="3">
        <f>VLOOKUP(K168,CPP_template_formulas!Z:AA,2,FALSE)</f>
        <v>44227</v>
      </c>
      <c r="M168" s="18" t="s">
        <v>87</v>
      </c>
      <c r="N168" s="18" t="str">
        <f>VLOOKUP(M168,Brand_key!A:C,2,FALSE)</f>
        <v>BR Factory Store</v>
      </c>
      <c r="O168" s="18">
        <f>VLOOKUP(M168,Brand_key!A:C,3,FALSE)</f>
        <v>6</v>
      </c>
      <c r="P168" t="s">
        <v>33</v>
      </c>
      <c r="Q168" t="str">
        <f>VLOOKUP(P168,DC_key!A:D,4,FALSE)</f>
        <v>WEO</v>
      </c>
      <c r="R168">
        <f>VLOOKUP(Q168,DC_key!D:E,2,FALSE)</f>
        <v>6</v>
      </c>
      <c r="S168" t="s">
        <v>4</v>
      </c>
      <c r="T168">
        <v>2</v>
      </c>
      <c r="U168" s="30">
        <f t="shared" si="21"/>
        <v>4.9071853147499986</v>
      </c>
      <c r="W168" s="3">
        <f t="shared" si="22"/>
        <v>44227</v>
      </c>
      <c r="X168" t="str">
        <f t="shared" si="23"/>
        <v>BR Factory Store</v>
      </c>
      <c r="Y168">
        <f t="shared" si="24"/>
        <v>6</v>
      </c>
      <c r="Z168">
        <f t="shared" si="25"/>
        <v>6</v>
      </c>
      <c r="AA168" t="str">
        <f t="shared" si="26"/>
        <v>WEO</v>
      </c>
      <c r="AB168" t="str">
        <f t="shared" si="27"/>
        <v>Geo</v>
      </c>
      <c r="AC168">
        <f t="shared" si="28"/>
        <v>2</v>
      </c>
      <c r="AD168" s="30">
        <f t="shared" si="29"/>
        <v>4.9071853147499986</v>
      </c>
    </row>
    <row r="169" spans="11:30" x14ac:dyDescent="0.3">
      <c r="K169">
        <f t="shared" si="20"/>
        <v>2021</v>
      </c>
      <c r="L169" s="3">
        <f>VLOOKUP(K169,CPP_template_formulas!Z:AA,2,FALSE)</f>
        <v>44227</v>
      </c>
      <c r="M169" s="18" t="s">
        <v>87</v>
      </c>
      <c r="N169" s="18" t="str">
        <f>VLOOKUP(M169,Brand_key!A:C,2,FALSE)</f>
        <v>BR Factory Store</v>
      </c>
      <c r="O169" s="18">
        <f>VLOOKUP(M169,Brand_key!A:C,3,FALSE)</f>
        <v>6</v>
      </c>
      <c r="P169" t="s">
        <v>37</v>
      </c>
      <c r="Q169" t="str">
        <f>VLOOKUP(P169,DC_key!A:D,4,FALSE)</f>
        <v>WFC</v>
      </c>
      <c r="R169">
        <f>VLOOKUP(Q169,DC_key!D:E,2,FALSE)</f>
        <v>3</v>
      </c>
      <c r="S169" t="s">
        <v>4</v>
      </c>
      <c r="T169">
        <v>2</v>
      </c>
      <c r="U169" s="30">
        <f t="shared" si="21"/>
        <v>4.9071853147499986</v>
      </c>
      <c r="W169" s="3">
        <f t="shared" si="22"/>
        <v>44227</v>
      </c>
      <c r="X169" t="str">
        <f t="shared" si="23"/>
        <v>BR Factory Store</v>
      </c>
      <c r="Y169">
        <f t="shared" si="24"/>
        <v>6</v>
      </c>
      <c r="Z169">
        <f t="shared" si="25"/>
        <v>3</v>
      </c>
      <c r="AA169" t="str">
        <f t="shared" si="26"/>
        <v>WFC</v>
      </c>
      <c r="AB169" t="str">
        <f t="shared" si="27"/>
        <v>Geo</v>
      </c>
      <c r="AC169">
        <f t="shared" si="28"/>
        <v>2</v>
      </c>
      <c r="AD169" s="30">
        <f t="shared" si="29"/>
        <v>4.9071853147499986</v>
      </c>
    </row>
    <row r="170" spans="11:30" x14ac:dyDescent="0.3">
      <c r="K170">
        <f t="shared" si="20"/>
        <v>2021</v>
      </c>
      <c r="L170" s="3">
        <f>VLOOKUP(K170,CPP_template_formulas!Z:AA,2,FALSE)</f>
        <v>44227</v>
      </c>
      <c r="M170" s="18" t="s">
        <v>87</v>
      </c>
      <c r="N170" s="18" t="str">
        <f>VLOOKUP(M170,Brand_key!A:C,2,FALSE)</f>
        <v>BR Factory Store</v>
      </c>
      <c r="O170" s="18">
        <f>VLOOKUP(M170,Brand_key!A:C,3,FALSE)</f>
        <v>6</v>
      </c>
      <c r="P170" t="s">
        <v>81</v>
      </c>
      <c r="Q170" t="str">
        <f>VLOOKUP(P170,DC_key!A:D,4,FALSE)</f>
        <v>OCC</v>
      </c>
      <c r="R170">
        <f>VLOOKUP(Q170,DC_key!D:E,2,FALSE)</f>
        <v>7</v>
      </c>
      <c r="S170" t="s">
        <v>4</v>
      </c>
      <c r="T170">
        <v>2</v>
      </c>
      <c r="U170" s="30">
        <f t="shared" si="21"/>
        <v>4.9071853147499986</v>
      </c>
      <c r="W170" s="3">
        <f t="shared" si="22"/>
        <v>44227</v>
      </c>
      <c r="X170" t="str">
        <f t="shared" si="23"/>
        <v>BR Factory Store</v>
      </c>
      <c r="Y170">
        <f t="shared" si="24"/>
        <v>6</v>
      </c>
      <c r="Z170">
        <f t="shared" si="25"/>
        <v>7</v>
      </c>
      <c r="AA170" t="str">
        <f t="shared" si="26"/>
        <v>OCC</v>
      </c>
      <c r="AB170" t="str">
        <f t="shared" si="27"/>
        <v>Geo</v>
      </c>
      <c r="AC170">
        <f t="shared" si="28"/>
        <v>2</v>
      </c>
      <c r="AD170" s="30">
        <f t="shared" si="29"/>
        <v>4.9071853147499986</v>
      </c>
    </row>
    <row r="171" spans="11:30" x14ac:dyDescent="0.3">
      <c r="K171">
        <f>K129+1</f>
        <v>2022</v>
      </c>
      <c r="L171" s="3">
        <f>VLOOKUP(K171,CPP_template_formulas!Z:AA,2,FALSE)</f>
        <v>44591</v>
      </c>
      <c r="M171" s="18" t="s">
        <v>82</v>
      </c>
      <c r="N171" s="18" t="str">
        <f>VLOOKUP(M171,Brand_key!A:C,2,FALSE)</f>
        <v>Old Navy</v>
      </c>
      <c r="O171" s="18">
        <f>VLOOKUP(M171,Brand_key!A:C,3,FALSE)</f>
        <v>5</v>
      </c>
      <c r="P171" t="s">
        <v>31</v>
      </c>
      <c r="Q171" t="str">
        <f>VLOOKUP(P171,DC_key!A:D,4,FALSE)</f>
        <v>TFC</v>
      </c>
      <c r="R171">
        <f>VLOOKUP(Q171,DC_key!D:E,2,FALSE)</f>
        <v>2</v>
      </c>
      <c r="S171" t="s">
        <v>4</v>
      </c>
      <c r="T171">
        <v>2</v>
      </c>
      <c r="U171" s="30">
        <f>U129*1.035</f>
        <v>5.0383909880774986</v>
      </c>
      <c r="W171" s="3">
        <f t="shared" si="22"/>
        <v>44591</v>
      </c>
      <c r="X171" t="str">
        <f t="shared" si="23"/>
        <v>Old Navy</v>
      </c>
      <c r="Y171">
        <f t="shared" si="24"/>
        <v>5</v>
      </c>
      <c r="Z171">
        <f t="shared" si="25"/>
        <v>2</v>
      </c>
      <c r="AA171" t="str">
        <f t="shared" si="26"/>
        <v>TFC</v>
      </c>
      <c r="AB171" t="str">
        <f t="shared" si="27"/>
        <v>Geo</v>
      </c>
      <c r="AC171">
        <f t="shared" si="28"/>
        <v>2</v>
      </c>
      <c r="AD171" s="30">
        <f t="shared" si="29"/>
        <v>5.0383909880774986</v>
      </c>
    </row>
    <row r="172" spans="11:30" x14ac:dyDescent="0.3">
      <c r="K172">
        <f t="shared" ref="K172:K212" si="30">K130+1</f>
        <v>2022</v>
      </c>
      <c r="L172" s="3">
        <f>VLOOKUP(K172,CPP_template_formulas!Z:AA,2,FALSE)</f>
        <v>44591</v>
      </c>
      <c r="M172" s="18" t="s">
        <v>82</v>
      </c>
      <c r="N172" s="18" t="str">
        <f>VLOOKUP(M172,Brand_key!A:C,2,FALSE)</f>
        <v>Old Navy</v>
      </c>
      <c r="O172" s="18">
        <f>VLOOKUP(M172,Brand_key!A:C,3,FALSE)</f>
        <v>5</v>
      </c>
      <c r="P172" t="s">
        <v>34</v>
      </c>
      <c r="Q172" t="str">
        <f>VLOOKUP(P172,DC_key!A:D,4,FALSE)</f>
        <v>EAO</v>
      </c>
      <c r="R172">
        <f>VLOOKUP(Q172,DC_key!D:E,2,FALSE)</f>
        <v>4</v>
      </c>
      <c r="S172" t="s">
        <v>4</v>
      </c>
      <c r="T172">
        <v>2</v>
      </c>
      <c r="U172" s="30">
        <f t="shared" ref="U172:U212" si="31">U130*1.035</f>
        <v>5.0383909880774986</v>
      </c>
      <c r="W172" s="3">
        <f t="shared" si="22"/>
        <v>44591</v>
      </c>
      <c r="X172" t="str">
        <f t="shared" si="23"/>
        <v>Old Navy</v>
      </c>
      <c r="Y172">
        <f t="shared" si="24"/>
        <v>5</v>
      </c>
      <c r="Z172">
        <f t="shared" si="25"/>
        <v>4</v>
      </c>
      <c r="AA172" t="str">
        <f t="shared" si="26"/>
        <v>EAO</v>
      </c>
      <c r="AB172" t="str">
        <f t="shared" si="27"/>
        <v>Geo</v>
      </c>
      <c r="AC172">
        <f t="shared" si="28"/>
        <v>2</v>
      </c>
      <c r="AD172" s="30">
        <f t="shared" si="29"/>
        <v>5.0383909880774986</v>
      </c>
    </row>
    <row r="173" spans="11:30" x14ac:dyDescent="0.3">
      <c r="K173">
        <f t="shared" si="30"/>
        <v>2022</v>
      </c>
      <c r="L173" s="3">
        <f>VLOOKUP(K173,CPP_template_formulas!Z:AA,2,FALSE)</f>
        <v>44591</v>
      </c>
      <c r="M173" s="18" t="s">
        <v>82</v>
      </c>
      <c r="N173" s="18" t="str">
        <f>VLOOKUP(M173,Brand_key!A:C,2,FALSE)</f>
        <v>Old Navy</v>
      </c>
      <c r="O173" s="18">
        <f>VLOOKUP(M173,Brand_key!A:C,3,FALSE)</f>
        <v>5</v>
      </c>
      <c r="P173" t="s">
        <v>35</v>
      </c>
      <c r="Q173" t="str">
        <f>VLOOKUP(P173,DC_key!A:D,4,FALSE)</f>
        <v>ODC</v>
      </c>
      <c r="R173">
        <f>VLOOKUP(Q173,DC_key!D:E,2,FALSE)</f>
        <v>5</v>
      </c>
      <c r="S173" t="s">
        <v>4</v>
      </c>
      <c r="T173">
        <v>2</v>
      </c>
      <c r="U173" s="30">
        <f t="shared" si="31"/>
        <v>5.0383909880774986</v>
      </c>
      <c r="W173" s="3">
        <f t="shared" si="22"/>
        <v>44591</v>
      </c>
      <c r="X173" t="str">
        <f t="shared" si="23"/>
        <v>Old Navy</v>
      </c>
      <c r="Y173">
        <f t="shared" si="24"/>
        <v>5</v>
      </c>
      <c r="Z173">
        <f t="shared" si="25"/>
        <v>5</v>
      </c>
      <c r="AA173" t="str">
        <f t="shared" si="26"/>
        <v>ODC</v>
      </c>
      <c r="AB173" t="str">
        <f t="shared" si="27"/>
        <v>Geo</v>
      </c>
      <c r="AC173">
        <f t="shared" si="28"/>
        <v>2</v>
      </c>
      <c r="AD173" s="30">
        <f t="shared" si="29"/>
        <v>5.0383909880774986</v>
      </c>
    </row>
    <row r="174" spans="11:30" x14ac:dyDescent="0.3">
      <c r="K174">
        <f t="shared" si="30"/>
        <v>2022</v>
      </c>
      <c r="L174" s="3">
        <f>VLOOKUP(K174,CPP_template_formulas!Z:AA,2,FALSE)</f>
        <v>44591</v>
      </c>
      <c r="M174" s="18" t="s">
        <v>82</v>
      </c>
      <c r="N174" s="18" t="str">
        <f>VLOOKUP(M174,Brand_key!A:C,2,FALSE)</f>
        <v>Old Navy</v>
      </c>
      <c r="O174" s="18">
        <f>VLOOKUP(M174,Brand_key!A:C,3,FALSE)</f>
        <v>5</v>
      </c>
      <c r="P174" t="s">
        <v>30</v>
      </c>
      <c r="Q174" t="str">
        <f>VLOOKUP(P174,DC_key!A:D,4,FALSE)</f>
        <v>OFC</v>
      </c>
      <c r="R174">
        <f>VLOOKUP(Q174,DC_key!D:E,2,FALSE)</f>
        <v>1</v>
      </c>
      <c r="S174" t="s">
        <v>4</v>
      </c>
      <c r="T174">
        <v>2</v>
      </c>
      <c r="U174" s="30">
        <f t="shared" si="31"/>
        <v>5.0383909880774986</v>
      </c>
      <c r="W174" s="3">
        <f t="shared" si="22"/>
        <v>44591</v>
      </c>
      <c r="X174" t="str">
        <f t="shared" si="23"/>
        <v>Old Navy</v>
      </c>
      <c r="Y174">
        <f t="shared" si="24"/>
        <v>5</v>
      </c>
      <c r="Z174">
        <f t="shared" si="25"/>
        <v>1</v>
      </c>
      <c r="AA174" t="str">
        <f t="shared" si="26"/>
        <v>OFC</v>
      </c>
      <c r="AB174" t="str">
        <f t="shared" si="27"/>
        <v>Geo</v>
      </c>
      <c r="AC174">
        <f t="shared" si="28"/>
        <v>2</v>
      </c>
      <c r="AD174" s="30">
        <f t="shared" si="29"/>
        <v>5.0383909880774986</v>
      </c>
    </row>
    <row r="175" spans="11:30" x14ac:dyDescent="0.3">
      <c r="K175">
        <f t="shared" si="30"/>
        <v>2022</v>
      </c>
      <c r="L175" s="3">
        <f>VLOOKUP(K175,CPP_template_formulas!Z:AA,2,FALSE)</f>
        <v>44591</v>
      </c>
      <c r="M175" s="18" t="s">
        <v>82</v>
      </c>
      <c r="N175" s="18" t="str">
        <f>VLOOKUP(M175,Brand_key!A:C,2,FALSE)</f>
        <v>Old Navy</v>
      </c>
      <c r="O175" s="18">
        <f>VLOOKUP(M175,Brand_key!A:C,3,FALSE)</f>
        <v>5</v>
      </c>
      <c r="P175" t="s">
        <v>33</v>
      </c>
      <c r="Q175" t="str">
        <f>VLOOKUP(P175,DC_key!A:D,4,FALSE)</f>
        <v>WEO</v>
      </c>
      <c r="R175">
        <f>VLOOKUP(Q175,DC_key!D:E,2,FALSE)</f>
        <v>6</v>
      </c>
      <c r="S175" t="s">
        <v>4</v>
      </c>
      <c r="T175">
        <v>2</v>
      </c>
      <c r="U175" s="30">
        <f t="shared" si="31"/>
        <v>5.0383909880774986</v>
      </c>
      <c r="W175" s="3">
        <f t="shared" si="22"/>
        <v>44591</v>
      </c>
      <c r="X175" t="str">
        <f t="shared" si="23"/>
        <v>Old Navy</v>
      </c>
      <c r="Y175">
        <f t="shared" si="24"/>
        <v>5</v>
      </c>
      <c r="Z175">
        <f t="shared" si="25"/>
        <v>6</v>
      </c>
      <c r="AA175" t="str">
        <f t="shared" si="26"/>
        <v>WEO</v>
      </c>
      <c r="AB175" t="str">
        <f t="shared" si="27"/>
        <v>Geo</v>
      </c>
      <c r="AC175">
        <f t="shared" si="28"/>
        <v>2</v>
      </c>
      <c r="AD175" s="30">
        <f t="shared" si="29"/>
        <v>5.0383909880774986</v>
      </c>
    </row>
    <row r="176" spans="11:30" x14ac:dyDescent="0.3">
      <c r="K176">
        <f t="shared" si="30"/>
        <v>2022</v>
      </c>
      <c r="L176" s="3">
        <f>VLOOKUP(K176,CPP_template_formulas!Z:AA,2,FALSE)</f>
        <v>44591</v>
      </c>
      <c r="M176" s="18" t="s">
        <v>82</v>
      </c>
      <c r="N176" s="18" t="str">
        <f>VLOOKUP(M176,Brand_key!A:C,2,FALSE)</f>
        <v>Old Navy</v>
      </c>
      <c r="O176" s="18">
        <f>VLOOKUP(M176,Brand_key!A:C,3,FALSE)</f>
        <v>5</v>
      </c>
      <c r="P176" t="s">
        <v>37</v>
      </c>
      <c r="Q176" t="str">
        <f>VLOOKUP(P176,DC_key!A:D,4,FALSE)</f>
        <v>WFC</v>
      </c>
      <c r="R176">
        <f>VLOOKUP(Q176,DC_key!D:E,2,FALSE)</f>
        <v>3</v>
      </c>
      <c r="S176" t="s">
        <v>4</v>
      </c>
      <c r="T176">
        <v>2</v>
      </c>
      <c r="U176" s="30">
        <f t="shared" si="31"/>
        <v>5.0383909880774986</v>
      </c>
      <c r="W176" s="3">
        <f t="shared" si="22"/>
        <v>44591</v>
      </c>
      <c r="X176" t="str">
        <f t="shared" si="23"/>
        <v>Old Navy</v>
      </c>
      <c r="Y176">
        <f t="shared" si="24"/>
        <v>5</v>
      </c>
      <c r="Z176">
        <f t="shared" si="25"/>
        <v>3</v>
      </c>
      <c r="AA176" t="str">
        <f t="shared" si="26"/>
        <v>WFC</v>
      </c>
      <c r="AB176" t="str">
        <f t="shared" si="27"/>
        <v>Geo</v>
      </c>
      <c r="AC176">
        <f t="shared" si="28"/>
        <v>2</v>
      </c>
      <c r="AD176" s="30">
        <f t="shared" si="29"/>
        <v>5.0383909880774986</v>
      </c>
    </row>
    <row r="177" spans="11:30" x14ac:dyDescent="0.3">
      <c r="K177">
        <f t="shared" si="30"/>
        <v>2022</v>
      </c>
      <c r="L177" s="3">
        <f>VLOOKUP(K177,CPP_template_formulas!Z:AA,2,FALSE)</f>
        <v>44591</v>
      </c>
      <c r="M177" s="18" t="s">
        <v>82</v>
      </c>
      <c r="N177" s="18" t="str">
        <f>VLOOKUP(M177,Brand_key!A:C,2,FALSE)</f>
        <v>Old Navy</v>
      </c>
      <c r="O177" s="18">
        <f>VLOOKUP(M177,Brand_key!A:C,3,FALSE)</f>
        <v>5</v>
      </c>
      <c r="P177" t="s">
        <v>81</v>
      </c>
      <c r="Q177" t="str">
        <f>VLOOKUP(P177,DC_key!A:D,4,FALSE)</f>
        <v>OCC</v>
      </c>
      <c r="R177">
        <f>VLOOKUP(Q177,DC_key!D:E,2,FALSE)</f>
        <v>7</v>
      </c>
      <c r="S177" t="s">
        <v>4</v>
      </c>
      <c r="T177">
        <v>2</v>
      </c>
      <c r="U177" s="30">
        <f t="shared" si="31"/>
        <v>5.0383909880774986</v>
      </c>
      <c r="W177" s="3">
        <f t="shared" si="22"/>
        <v>44591</v>
      </c>
      <c r="X177" t="str">
        <f t="shared" si="23"/>
        <v>Old Navy</v>
      </c>
      <c r="Y177">
        <f t="shared" si="24"/>
        <v>5</v>
      </c>
      <c r="Z177">
        <f t="shared" si="25"/>
        <v>7</v>
      </c>
      <c r="AA177" t="str">
        <f t="shared" si="26"/>
        <v>OCC</v>
      </c>
      <c r="AB177" t="str">
        <f t="shared" si="27"/>
        <v>Geo</v>
      </c>
      <c r="AC177">
        <f t="shared" si="28"/>
        <v>2</v>
      </c>
      <c r="AD177" s="30">
        <f t="shared" si="29"/>
        <v>5.0383909880774986</v>
      </c>
    </row>
    <row r="178" spans="11:30" x14ac:dyDescent="0.3">
      <c r="K178">
        <f t="shared" si="30"/>
        <v>2022</v>
      </c>
      <c r="L178" s="3">
        <f>VLOOKUP(K178,CPP_template_formulas!Z:AA,2,FALSE)</f>
        <v>44591</v>
      </c>
      <c r="M178" s="18" t="s">
        <v>83</v>
      </c>
      <c r="N178" s="18" t="str">
        <f>VLOOKUP(M178,Brand_key!A:C,2,FALSE)</f>
        <v>Gap</v>
      </c>
      <c r="O178" s="18">
        <f>VLOOKUP(M178,Brand_key!A:C,3,FALSE)</f>
        <v>3</v>
      </c>
      <c r="P178" t="s">
        <v>31</v>
      </c>
      <c r="Q178" t="str">
        <f>VLOOKUP(P178,DC_key!A:D,4,FALSE)</f>
        <v>TFC</v>
      </c>
      <c r="R178">
        <f>VLOOKUP(Q178,DC_key!D:E,2,FALSE)</f>
        <v>2</v>
      </c>
      <c r="S178" t="s">
        <v>4</v>
      </c>
      <c r="T178">
        <v>2</v>
      </c>
      <c r="U178" s="30">
        <f t="shared" si="31"/>
        <v>5.0615600238996423</v>
      </c>
      <c r="W178" s="3">
        <f t="shared" si="22"/>
        <v>44591</v>
      </c>
      <c r="X178" t="str">
        <f t="shared" si="23"/>
        <v>Gap</v>
      </c>
      <c r="Y178">
        <f t="shared" si="24"/>
        <v>3</v>
      </c>
      <c r="Z178">
        <f t="shared" si="25"/>
        <v>2</v>
      </c>
      <c r="AA178" t="str">
        <f t="shared" si="26"/>
        <v>TFC</v>
      </c>
      <c r="AB178" t="str">
        <f t="shared" si="27"/>
        <v>Geo</v>
      </c>
      <c r="AC178">
        <f t="shared" si="28"/>
        <v>2</v>
      </c>
      <c r="AD178" s="30">
        <f t="shared" si="29"/>
        <v>5.0615600238996423</v>
      </c>
    </row>
    <row r="179" spans="11:30" x14ac:dyDescent="0.3">
      <c r="K179">
        <f t="shared" si="30"/>
        <v>2022</v>
      </c>
      <c r="L179" s="3">
        <f>VLOOKUP(K179,CPP_template_formulas!Z:AA,2,FALSE)</f>
        <v>44591</v>
      </c>
      <c r="M179" s="18" t="s">
        <v>83</v>
      </c>
      <c r="N179" s="18" t="str">
        <f>VLOOKUP(M179,Brand_key!A:C,2,FALSE)</f>
        <v>Gap</v>
      </c>
      <c r="O179" s="18">
        <f>VLOOKUP(M179,Brand_key!A:C,3,FALSE)</f>
        <v>3</v>
      </c>
      <c r="P179" t="s">
        <v>34</v>
      </c>
      <c r="Q179" t="str">
        <f>VLOOKUP(P179,DC_key!A:D,4,FALSE)</f>
        <v>EAO</v>
      </c>
      <c r="R179">
        <f>VLOOKUP(Q179,DC_key!D:E,2,FALSE)</f>
        <v>4</v>
      </c>
      <c r="S179" t="s">
        <v>4</v>
      </c>
      <c r="T179">
        <v>2</v>
      </c>
      <c r="U179" s="30">
        <f t="shared" si="31"/>
        <v>5.0615600238996423</v>
      </c>
      <c r="W179" s="3">
        <f t="shared" si="22"/>
        <v>44591</v>
      </c>
      <c r="X179" t="str">
        <f t="shared" si="23"/>
        <v>Gap</v>
      </c>
      <c r="Y179">
        <f t="shared" si="24"/>
        <v>3</v>
      </c>
      <c r="Z179">
        <f t="shared" si="25"/>
        <v>4</v>
      </c>
      <c r="AA179" t="str">
        <f t="shared" si="26"/>
        <v>EAO</v>
      </c>
      <c r="AB179" t="str">
        <f t="shared" si="27"/>
        <v>Geo</v>
      </c>
      <c r="AC179">
        <f t="shared" si="28"/>
        <v>2</v>
      </c>
      <c r="AD179" s="30">
        <f t="shared" si="29"/>
        <v>5.0615600238996423</v>
      </c>
    </row>
    <row r="180" spans="11:30" x14ac:dyDescent="0.3">
      <c r="K180">
        <f t="shared" si="30"/>
        <v>2022</v>
      </c>
      <c r="L180" s="3">
        <f>VLOOKUP(K180,CPP_template_formulas!Z:AA,2,FALSE)</f>
        <v>44591</v>
      </c>
      <c r="M180" s="18" t="s">
        <v>83</v>
      </c>
      <c r="N180" s="18" t="str">
        <f>VLOOKUP(M180,Brand_key!A:C,2,FALSE)</f>
        <v>Gap</v>
      </c>
      <c r="O180" s="18">
        <f>VLOOKUP(M180,Brand_key!A:C,3,FALSE)</f>
        <v>3</v>
      </c>
      <c r="P180" t="s">
        <v>35</v>
      </c>
      <c r="Q180" t="str">
        <f>VLOOKUP(P180,DC_key!A:D,4,FALSE)</f>
        <v>ODC</v>
      </c>
      <c r="R180">
        <f>VLOOKUP(Q180,DC_key!D:E,2,FALSE)</f>
        <v>5</v>
      </c>
      <c r="S180" t="s">
        <v>4</v>
      </c>
      <c r="T180">
        <v>2</v>
      </c>
      <c r="U180" s="30">
        <f t="shared" si="31"/>
        <v>5.0615600238996423</v>
      </c>
      <c r="W180" s="3">
        <f t="shared" si="22"/>
        <v>44591</v>
      </c>
      <c r="X180" t="str">
        <f t="shared" si="23"/>
        <v>Gap</v>
      </c>
      <c r="Y180">
        <f t="shared" si="24"/>
        <v>3</v>
      </c>
      <c r="Z180">
        <f t="shared" si="25"/>
        <v>5</v>
      </c>
      <c r="AA180" t="str">
        <f t="shared" si="26"/>
        <v>ODC</v>
      </c>
      <c r="AB180" t="str">
        <f t="shared" si="27"/>
        <v>Geo</v>
      </c>
      <c r="AC180">
        <f t="shared" si="28"/>
        <v>2</v>
      </c>
      <c r="AD180" s="30">
        <f t="shared" si="29"/>
        <v>5.0615600238996423</v>
      </c>
    </row>
    <row r="181" spans="11:30" x14ac:dyDescent="0.3">
      <c r="K181">
        <f t="shared" si="30"/>
        <v>2022</v>
      </c>
      <c r="L181" s="3">
        <f>VLOOKUP(K181,CPP_template_formulas!Z:AA,2,FALSE)</f>
        <v>44591</v>
      </c>
      <c r="M181" s="18" t="s">
        <v>83</v>
      </c>
      <c r="N181" s="18" t="str">
        <f>VLOOKUP(M181,Brand_key!A:C,2,FALSE)</f>
        <v>Gap</v>
      </c>
      <c r="O181" s="18">
        <f>VLOOKUP(M181,Brand_key!A:C,3,FALSE)</f>
        <v>3</v>
      </c>
      <c r="P181" t="s">
        <v>30</v>
      </c>
      <c r="Q181" t="str">
        <f>VLOOKUP(P181,DC_key!A:D,4,FALSE)</f>
        <v>OFC</v>
      </c>
      <c r="R181">
        <f>VLOOKUP(Q181,DC_key!D:E,2,FALSE)</f>
        <v>1</v>
      </c>
      <c r="S181" t="s">
        <v>4</v>
      </c>
      <c r="T181">
        <v>2</v>
      </c>
      <c r="U181" s="30">
        <f t="shared" si="31"/>
        <v>5.0615600238996423</v>
      </c>
      <c r="W181" s="3">
        <f t="shared" si="22"/>
        <v>44591</v>
      </c>
      <c r="X181" t="str">
        <f t="shared" si="23"/>
        <v>Gap</v>
      </c>
      <c r="Y181">
        <f t="shared" si="24"/>
        <v>3</v>
      </c>
      <c r="Z181">
        <f t="shared" si="25"/>
        <v>1</v>
      </c>
      <c r="AA181" t="str">
        <f t="shared" si="26"/>
        <v>OFC</v>
      </c>
      <c r="AB181" t="str">
        <f t="shared" si="27"/>
        <v>Geo</v>
      </c>
      <c r="AC181">
        <f t="shared" si="28"/>
        <v>2</v>
      </c>
      <c r="AD181" s="30">
        <f t="shared" si="29"/>
        <v>5.0615600238996423</v>
      </c>
    </row>
    <row r="182" spans="11:30" x14ac:dyDescent="0.3">
      <c r="K182">
        <f t="shared" si="30"/>
        <v>2022</v>
      </c>
      <c r="L182" s="3">
        <f>VLOOKUP(K182,CPP_template_formulas!Z:AA,2,FALSE)</f>
        <v>44591</v>
      </c>
      <c r="M182" s="18" t="s">
        <v>83</v>
      </c>
      <c r="N182" s="18" t="str">
        <f>VLOOKUP(M182,Brand_key!A:C,2,FALSE)</f>
        <v>Gap</v>
      </c>
      <c r="O182" s="18">
        <f>VLOOKUP(M182,Brand_key!A:C,3,FALSE)</f>
        <v>3</v>
      </c>
      <c r="P182" t="s">
        <v>33</v>
      </c>
      <c r="Q182" t="str">
        <f>VLOOKUP(P182,DC_key!A:D,4,FALSE)</f>
        <v>WEO</v>
      </c>
      <c r="R182">
        <f>VLOOKUP(Q182,DC_key!D:E,2,FALSE)</f>
        <v>6</v>
      </c>
      <c r="S182" t="s">
        <v>4</v>
      </c>
      <c r="T182">
        <v>2</v>
      </c>
      <c r="U182" s="30">
        <f t="shared" si="31"/>
        <v>5.0615600238996423</v>
      </c>
      <c r="W182" s="3">
        <f t="shared" si="22"/>
        <v>44591</v>
      </c>
      <c r="X182" t="str">
        <f t="shared" si="23"/>
        <v>Gap</v>
      </c>
      <c r="Y182">
        <f t="shared" si="24"/>
        <v>3</v>
      </c>
      <c r="Z182">
        <f t="shared" si="25"/>
        <v>6</v>
      </c>
      <c r="AA182" t="str">
        <f t="shared" si="26"/>
        <v>WEO</v>
      </c>
      <c r="AB182" t="str">
        <f t="shared" si="27"/>
        <v>Geo</v>
      </c>
      <c r="AC182">
        <f t="shared" si="28"/>
        <v>2</v>
      </c>
      <c r="AD182" s="30">
        <f t="shared" si="29"/>
        <v>5.0615600238996423</v>
      </c>
    </row>
    <row r="183" spans="11:30" x14ac:dyDescent="0.3">
      <c r="K183">
        <f t="shared" si="30"/>
        <v>2022</v>
      </c>
      <c r="L183" s="3">
        <f>VLOOKUP(K183,CPP_template_formulas!Z:AA,2,FALSE)</f>
        <v>44591</v>
      </c>
      <c r="M183" s="18" t="s">
        <v>83</v>
      </c>
      <c r="N183" s="18" t="str">
        <f>VLOOKUP(M183,Brand_key!A:C,2,FALSE)</f>
        <v>Gap</v>
      </c>
      <c r="O183" s="18">
        <f>VLOOKUP(M183,Brand_key!A:C,3,FALSE)</f>
        <v>3</v>
      </c>
      <c r="P183" t="s">
        <v>37</v>
      </c>
      <c r="Q183" t="str">
        <f>VLOOKUP(P183,DC_key!A:D,4,FALSE)</f>
        <v>WFC</v>
      </c>
      <c r="R183">
        <f>VLOOKUP(Q183,DC_key!D:E,2,FALSE)</f>
        <v>3</v>
      </c>
      <c r="S183" t="s">
        <v>4</v>
      </c>
      <c r="T183">
        <v>2</v>
      </c>
      <c r="U183" s="30">
        <f t="shared" si="31"/>
        <v>5.0615600238996423</v>
      </c>
      <c r="W183" s="3">
        <f t="shared" si="22"/>
        <v>44591</v>
      </c>
      <c r="X183" t="str">
        <f t="shared" si="23"/>
        <v>Gap</v>
      </c>
      <c r="Y183">
        <f t="shared" si="24"/>
        <v>3</v>
      </c>
      <c r="Z183">
        <f t="shared" si="25"/>
        <v>3</v>
      </c>
      <c r="AA183" t="str">
        <f t="shared" si="26"/>
        <v>WFC</v>
      </c>
      <c r="AB183" t="str">
        <f t="shared" si="27"/>
        <v>Geo</v>
      </c>
      <c r="AC183">
        <f t="shared" si="28"/>
        <v>2</v>
      </c>
      <c r="AD183" s="30">
        <f t="shared" si="29"/>
        <v>5.0615600238996423</v>
      </c>
    </row>
    <row r="184" spans="11:30" x14ac:dyDescent="0.3">
      <c r="K184">
        <f t="shared" si="30"/>
        <v>2022</v>
      </c>
      <c r="L184" s="3">
        <f>VLOOKUP(K184,CPP_template_formulas!Z:AA,2,FALSE)</f>
        <v>44591</v>
      </c>
      <c r="M184" s="18" t="s">
        <v>83</v>
      </c>
      <c r="N184" s="18" t="str">
        <f>VLOOKUP(M184,Brand_key!A:C,2,FALSE)</f>
        <v>Gap</v>
      </c>
      <c r="O184" s="18">
        <f>VLOOKUP(M184,Brand_key!A:C,3,FALSE)</f>
        <v>3</v>
      </c>
      <c r="P184" t="s">
        <v>81</v>
      </c>
      <c r="Q184" t="str">
        <f>VLOOKUP(P184,DC_key!A:D,4,FALSE)</f>
        <v>OCC</v>
      </c>
      <c r="R184">
        <f>VLOOKUP(Q184,DC_key!D:E,2,FALSE)</f>
        <v>7</v>
      </c>
      <c r="S184" t="s">
        <v>4</v>
      </c>
      <c r="T184">
        <v>2</v>
      </c>
      <c r="U184" s="30">
        <f t="shared" si="31"/>
        <v>5.0615600238996423</v>
      </c>
      <c r="W184" s="3">
        <f t="shared" si="22"/>
        <v>44591</v>
      </c>
      <c r="X184" t="str">
        <f t="shared" si="23"/>
        <v>Gap</v>
      </c>
      <c r="Y184">
        <f t="shared" si="24"/>
        <v>3</v>
      </c>
      <c r="Z184">
        <f t="shared" si="25"/>
        <v>7</v>
      </c>
      <c r="AA184" t="str">
        <f t="shared" si="26"/>
        <v>OCC</v>
      </c>
      <c r="AB184" t="str">
        <f t="shared" si="27"/>
        <v>Geo</v>
      </c>
      <c r="AC184">
        <f t="shared" si="28"/>
        <v>2</v>
      </c>
      <c r="AD184" s="30">
        <f t="shared" si="29"/>
        <v>5.0615600238996423</v>
      </c>
    </row>
    <row r="185" spans="11:30" x14ac:dyDescent="0.3">
      <c r="K185">
        <f t="shared" si="30"/>
        <v>2022</v>
      </c>
      <c r="L185" s="3">
        <f>VLOOKUP(K185,CPP_template_formulas!Z:AA,2,FALSE)</f>
        <v>44591</v>
      </c>
      <c r="M185" s="18" t="s">
        <v>84</v>
      </c>
      <c r="N185" s="18" t="str">
        <f>VLOOKUP(M185,Brand_key!A:C,2,FALSE)</f>
        <v>Banana Republic</v>
      </c>
      <c r="O185" s="18">
        <f>VLOOKUP(M185,Brand_key!A:C,3,FALSE)</f>
        <v>2</v>
      </c>
      <c r="P185" t="s">
        <v>31</v>
      </c>
      <c r="Q185" t="str">
        <f>VLOOKUP(P185,DC_key!A:D,4,FALSE)</f>
        <v>TFC</v>
      </c>
      <c r="R185">
        <f>VLOOKUP(Q185,DC_key!D:E,2,FALSE)</f>
        <v>2</v>
      </c>
      <c r="S185" t="s">
        <v>4</v>
      </c>
      <c r="T185">
        <v>2</v>
      </c>
      <c r="U185" s="30">
        <f t="shared" si="31"/>
        <v>7.1873190605812498</v>
      </c>
      <c r="W185" s="3">
        <f t="shared" si="22"/>
        <v>44591</v>
      </c>
      <c r="X185" t="str">
        <f t="shared" si="23"/>
        <v>Banana Republic</v>
      </c>
      <c r="Y185">
        <f t="shared" si="24"/>
        <v>2</v>
      </c>
      <c r="Z185">
        <f t="shared" si="25"/>
        <v>2</v>
      </c>
      <c r="AA185" t="str">
        <f t="shared" si="26"/>
        <v>TFC</v>
      </c>
      <c r="AB185" t="str">
        <f t="shared" si="27"/>
        <v>Geo</v>
      </c>
      <c r="AC185">
        <f t="shared" si="28"/>
        <v>2</v>
      </c>
      <c r="AD185" s="30">
        <f t="shared" si="29"/>
        <v>7.1873190605812498</v>
      </c>
    </row>
    <row r="186" spans="11:30" x14ac:dyDescent="0.3">
      <c r="K186">
        <f t="shared" si="30"/>
        <v>2022</v>
      </c>
      <c r="L186" s="3">
        <f>VLOOKUP(K186,CPP_template_formulas!Z:AA,2,FALSE)</f>
        <v>44591</v>
      </c>
      <c r="M186" s="18" t="s">
        <v>84</v>
      </c>
      <c r="N186" s="18" t="str">
        <f>VLOOKUP(M186,Brand_key!A:C,2,FALSE)</f>
        <v>Banana Republic</v>
      </c>
      <c r="O186" s="18">
        <f>VLOOKUP(M186,Brand_key!A:C,3,FALSE)</f>
        <v>2</v>
      </c>
      <c r="P186" t="s">
        <v>34</v>
      </c>
      <c r="Q186" t="str">
        <f>VLOOKUP(P186,DC_key!A:D,4,FALSE)</f>
        <v>EAO</v>
      </c>
      <c r="R186">
        <f>VLOOKUP(Q186,DC_key!D:E,2,FALSE)</f>
        <v>4</v>
      </c>
      <c r="S186" t="s">
        <v>4</v>
      </c>
      <c r="T186">
        <v>2</v>
      </c>
      <c r="U186" s="30">
        <f t="shared" si="31"/>
        <v>7.1873190605812498</v>
      </c>
      <c r="W186" s="3">
        <f t="shared" si="22"/>
        <v>44591</v>
      </c>
      <c r="X186" t="str">
        <f t="shared" si="23"/>
        <v>Banana Republic</v>
      </c>
      <c r="Y186">
        <f t="shared" si="24"/>
        <v>2</v>
      </c>
      <c r="Z186">
        <f t="shared" si="25"/>
        <v>4</v>
      </c>
      <c r="AA186" t="str">
        <f t="shared" si="26"/>
        <v>EAO</v>
      </c>
      <c r="AB186" t="str">
        <f t="shared" si="27"/>
        <v>Geo</v>
      </c>
      <c r="AC186">
        <f t="shared" si="28"/>
        <v>2</v>
      </c>
      <c r="AD186" s="30">
        <f t="shared" si="29"/>
        <v>7.1873190605812498</v>
      </c>
    </row>
    <row r="187" spans="11:30" x14ac:dyDescent="0.3">
      <c r="K187">
        <f t="shared" si="30"/>
        <v>2022</v>
      </c>
      <c r="L187" s="3">
        <f>VLOOKUP(K187,CPP_template_formulas!Z:AA,2,FALSE)</f>
        <v>44591</v>
      </c>
      <c r="M187" s="18" t="s">
        <v>84</v>
      </c>
      <c r="N187" s="18" t="str">
        <f>VLOOKUP(M187,Brand_key!A:C,2,FALSE)</f>
        <v>Banana Republic</v>
      </c>
      <c r="O187" s="18">
        <f>VLOOKUP(M187,Brand_key!A:C,3,FALSE)</f>
        <v>2</v>
      </c>
      <c r="P187" t="s">
        <v>35</v>
      </c>
      <c r="Q187" t="str">
        <f>VLOOKUP(P187,DC_key!A:D,4,FALSE)</f>
        <v>ODC</v>
      </c>
      <c r="R187">
        <f>VLOOKUP(Q187,DC_key!D:E,2,FALSE)</f>
        <v>5</v>
      </c>
      <c r="S187" t="s">
        <v>4</v>
      </c>
      <c r="T187">
        <v>2</v>
      </c>
      <c r="U187" s="30">
        <f t="shared" si="31"/>
        <v>7.1873190605812498</v>
      </c>
      <c r="W187" s="3">
        <f t="shared" si="22"/>
        <v>44591</v>
      </c>
      <c r="X187" t="str">
        <f t="shared" si="23"/>
        <v>Banana Republic</v>
      </c>
      <c r="Y187">
        <f t="shared" si="24"/>
        <v>2</v>
      </c>
      <c r="Z187">
        <f t="shared" si="25"/>
        <v>5</v>
      </c>
      <c r="AA187" t="str">
        <f t="shared" si="26"/>
        <v>ODC</v>
      </c>
      <c r="AB187" t="str">
        <f t="shared" si="27"/>
        <v>Geo</v>
      </c>
      <c r="AC187">
        <f t="shared" si="28"/>
        <v>2</v>
      </c>
      <c r="AD187" s="30">
        <f t="shared" si="29"/>
        <v>7.1873190605812498</v>
      </c>
    </row>
    <row r="188" spans="11:30" x14ac:dyDescent="0.3">
      <c r="K188">
        <f t="shared" si="30"/>
        <v>2022</v>
      </c>
      <c r="L188" s="3">
        <f>VLOOKUP(K188,CPP_template_formulas!Z:AA,2,FALSE)</f>
        <v>44591</v>
      </c>
      <c r="M188" s="18" t="s">
        <v>84</v>
      </c>
      <c r="N188" s="18" t="str">
        <f>VLOOKUP(M188,Brand_key!A:C,2,FALSE)</f>
        <v>Banana Republic</v>
      </c>
      <c r="O188" s="18">
        <f>VLOOKUP(M188,Brand_key!A:C,3,FALSE)</f>
        <v>2</v>
      </c>
      <c r="P188" t="s">
        <v>30</v>
      </c>
      <c r="Q188" t="str">
        <f>VLOOKUP(P188,DC_key!A:D,4,FALSE)</f>
        <v>OFC</v>
      </c>
      <c r="R188">
        <f>VLOOKUP(Q188,DC_key!D:E,2,FALSE)</f>
        <v>1</v>
      </c>
      <c r="S188" t="s">
        <v>4</v>
      </c>
      <c r="T188">
        <v>2</v>
      </c>
      <c r="U188" s="30">
        <f t="shared" si="31"/>
        <v>7.1873190605812498</v>
      </c>
      <c r="W188" s="3">
        <f t="shared" si="22"/>
        <v>44591</v>
      </c>
      <c r="X188" t="str">
        <f t="shared" si="23"/>
        <v>Banana Republic</v>
      </c>
      <c r="Y188">
        <f t="shared" si="24"/>
        <v>2</v>
      </c>
      <c r="Z188">
        <f t="shared" si="25"/>
        <v>1</v>
      </c>
      <c r="AA188" t="str">
        <f t="shared" si="26"/>
        <v>OFC</v>
      </c>
      <c r="AB188" t="str">
        <f t="shared" si="27"/>
        <v>Geo</v>
      </c>
      <c r="AC188">
        <f t="shared" si="28"/>
        <v>2</v>
      </c>
      <c r="AD188" s="30">
        <f t="shared" si="29"/>
        <v>7.1873190605812498</v>
      </c>
    </row>
    <row r="189" spans="11:30" x14ac:dyDescent="0.3">
      <c r="K189">
        <f t="shared" si="30"/>
        <v>2022</v>
      </c>
      <c r="L189" s="3">
        <f>VLOOKUP(K189,CPP_template_formulas!Z:AA,2,FALSE)</f>
        <v>44591</v>
      </c>
      <c r="M189" s="18" t="s">
        <v>84</v>
      </c>
      <c r="N189" s="18" t="str">
        <f>VLOOKUP(M189,Brand_key!A:C,2,FALSE)</f>
        <v>Banana Republic</v>
      </c>
      <c r="O189" s="18">
        <f>VLOOKUP(M189,Brand_key!A:C,3,FALSE)</f>
        <v>2</v>
      </c>
      <c r="P189" t="s">
        <v>33</v>
      </c>
      <c r="Q189" t="str">
        <f>VLOOKUP(P189,DC_key!A:D,4,FALSE)</f>
        <v>WEO</v>
      </c>
      <c r="R189">
        <f>VLOOKUP(Q189,DC_key!D:E,2,FALSE)</f>
        <v>6</v>
      </c>
      <c r="S189" t="s">
        <v>4</v>
      </c>
      <c r="T189">
        <v>2</v>
      </c>
      <c r="U189" s="30">
        <f t="shared" si="31"/>
        <v>7.1873190605812498</v>
      </c>
      <c r="W189" s="3">
        <f t="shared" si="22"/>
        <v>44591</v>
      </c>
      <c r="X189" t="str">
        <f t="shared" si="23"/>
        <v>Banana Republic</v>
      </c>
      <c r="Y189">
        <f t="shared" si="24"/>
        <v>2</v>
      </c>
      <c r="Z189">
        <f t="shared" si="25"/>
        <v>6</v>
      </c>
      <c r="AA189" t="str">
        <f t="shared" si="26"/>
        <v>WEO</v>
      </c>
      <c r="AB189" t="str">
        <f t="shared" si="27"/>
        <v>Geo</v>
      </c>
      <c r="AC189">
        <f t="shared" si="28"/>
        <v>2</v>
      </c>
      <c r="AD189" s="30">
        <f t="shared" si="29"/>
        <v>7.1873190605812498</v>
      </c>
    </row>
    <row r="190" spans="11:30" x14ac:dyDescent="0.3">
      <c r="K190">
        <f t="shared" si="30"/>
        <v>2022</v>
      </c>
      <c r="L190" s="3">
        <f>VLOOKUP(K190,CPP_template_formulas!Z:AA,2,FALSE)</f>
        <v>44591</v>
      </c>
      <c r="M190" s="18" t="s">
        <v>84</v>
      </c>
      <c r="N190" s="18" t="str">
        <f>VLOOKUP(M190,Brand_key!A:C,2,FALSE)</f>
        <v>Banana Republic</v>
      </c>
      <c r="O190" s="18">
        <f>VLOOKUP(M190,Brand_key!A:C,3,FALSE)</f>
        <v>2</v>
      </c>
      <c r="P190" t="s">
        <v>37</v>
      </c>
      <c r="Q190" t="str">
        <f>VLOOKUP(P190,DC_key!A:D,4,FALSE)</f>
        <v>WFC</v>
      </c>
      <c r="R190">
        <f>VLOOKUP(Q190,DC_key!D:E,2,FALSE)</f>
        <v>3</v>
      </c>
      <c r="S190" t="s">
        <v>4</v>
      </c>
      <c r="T190">
        <v>2</v>
      </c>
      <c r="U190" s="30">
        <f t="shared" si="31"/>
        <v>7.1873190605812498</v>
      </c>
      <c r="W190" s="3">
        <f t="shared" si="22"/>
        <v>44591</v>
      </c>
      <c r="X190" t="str">
        <f t="shared" si="23"/>
        <v>Banana Republic</v>
      </c>
      <c r="Y190">
        <f t="shared" si="24"/>
        <v>2</v>
      </c>
      <c r="Z190">
        <f t="shared" si="25"/>
        <v>3</v>
      </c>
      <c r="AA190" t="str">
        <f t="shared" si="26"/>
        <v>WFC</v>
      </c>
      <c r="AB190" t="str">
        <f t="shared" si="27"/>
        <v>Geo</v>
      </c>
      <c r="AC190">
        <f t="shared" si="28"/>
        <v>2</v>
      </c>
      <c r="AD190" s="30">
        <f t="shared" si="29"/>
        <v>7.1873190605812498</v>
      </c>
    </row>
    <row r="191" spans="11:30" x14ac:dyDescent="0.3">
      <c r="K191">
        <f t="shared" si="30"/>
        <v>2022</v>
      </c>
      <c r="L191" s="3">
        <f>VLOOKUP(K191,CPP_template_formulas!Z:AA,2,FALSE)</f>
        <v>44591</v>
      </c>
      <c r="M191" s="18" t="s">
        <v>84</v>
      </c>
      <c r="N191" s="18" t="str">
        <f>VLOOKUP(M191,Brand_key!A:C,2,FALSE)</f>
        <v>Banana Republic</v>
      </c>
      <c r="O191" s="18">
        <f>VLOOKUP(M191,Brand_key!A:C,3,FALSE)</f>
        <v>2</v>
      </c>
      <c r="P191" t="s">
        <v>81</v>
      </c>
      <c r="Q191" t="str">
        <f>VLOOKUP(P191,DC_key!A:D,4,FALSE)</f>
        <v>OCC</v>
      </c>
      <c r="R191">
        <f>VLOOKUP(Q191,DC_key!D:E,2,FALSE)</f>
        <v>7</v>
      </c>
      <c r="S191" t="s">
        <v>4</v>
      </c>
      <c r="T191">
        <v>2</v>
      </c>
      <c r="U191" s="30">
        <f t="shared" si="31"/>
        <v>7.1873190605812498</v>
      </c>
      <c r="W191" s="3">
        <f t="shared" si="22"/>
        <v>44591</v>
      </c>
      <c r="X191" t="str">
        <f t="shared" si="23"/>
        <v>Banana Republic</v>
      </c>
      <c r="Y191">
        <f t="shared" si="24"/>
        <v>2</v>
      </c>
      <c r="Z191">
        <f t="shared" si="25"/>
        <v>7</v>
      </c>
      <c r="AA191" t="str">
        <f t="shared" si="26"/>
        <v>OCC</v>
      </c>
      <c r="AB191" t="str">
        <f t="shared" si="27"/>
        <v>Geo</v>
      </c>
      <c r="AC191">
        <f t="shared" si="28"/>
        <v>2</v>
      </c>
      <c r="AD191" s="30">
        <f t="shared" si="29"/>
        <v>7.1873190605812498</v>
      </c>
    </row>
    <row r="192" spans="11:30" x14ac:dyDescent="0.3">
      <c r="K192">
        <f t="shared" si="30"/>
        <v>2022</v>
      </c>
      <c r="L192" s="3">
        <f>VLOOKUP(K192,CPP_template_formulas!Z:AA,2,FALSE)</f>
        <v>44591</v>
      </c>
      <c r="M192" s="18" t="s">
        <v>85</v>
      </c>
      <c r="N192" s="18" t="str">
        <f>VLOOKUP(M192,Brand_key!A:C,2,FALSE)</f>
        <v>Athleta</v>
      </c>
      <c r="O192" s="18">
        <f>VLOOKUP(M192,Brand_key!A:C,3,FALSE)</f>
        <v>1</v>
      </c>
      <c r="P192" t="s">
        <v>31</v>
      </c>
      <c r="Q192" t="str">
        <f>VLOOKUP(P192,DC_key!A:D,4,FALSE)</f>
        <v>TFC</v>
      </c>
      <c r="R192">
        <f>VLOOKUP(Q192,DC_key!D:E,2,FALSE)</f>
        <v>2</v>
      </c>
      <c r="S192" t="s">
        <v>4</v>
      </c>
      <c r="T192">
        <v>2</v>
      </c>
      <c r="U192" s="30">
        <f t="shared" si="31"/>
        <v>7.1873190605812498</v>
      </c>
      <c r="W192" s="3">
        <f t="shared" si="22"/>
        <v>44591</v>
      </c>
      <c r="X192" t="str">
        <f t="shared" si="23"/>
        <v>Athleta</v>
      </c>
      <c r="Y192">
        <f t="shared" si="24"/>
        <v>1</v>
      </c>
      <c r="Z192">
        <f t="shared" si="25"/>
        <v>2</v>
      </c>
      <c r="AA192" t="str">
        <f t="shared" si="26"/>
        <v>TFC</v>
      </c>
      <c r="AB192" t="str">
        <f t="shared" si="27"/>
        <v>Geo</v>
      </c>
      <c r="AC192">
        <f t="shared" si="28"/>
        <v>2</v>
      </c>
      <c r="AD192" s="30">
        <f t="shared" si="29"/>
        <v>7.1873190605812498</v>
      </c>
    </row>
    <row r="193" spans="11:30" x14ac:dyDescent="0.3">
      <c r="K193">
        <f t="shared" si="30"/>
        <v>2022</v>
      </c>
      <c r="L193" s="3">
        <f>VLOOKUP(K193,CPP_template_formulas!Z:AA,2,FALSE)</f>
        <v>44591</v>
      </c>
      <c r="M193" s="18" t="s">
        <v>85</v>
      </c>
      <c r="N193" s="18" t="str">
        <f>VLOOKUP(M193,Brand_key!A:C,2,FALSE)</f>
        <v>Athleta</v>
      </c>
      <c r="O193" s="18">
        <f>VLOOKUP(M193,Brand_key!A:C,3,FALSE)</f>
        <v>1</v>
      </c>
      <c r="P193" t="s">
        <v>34</v>
      </c>
      <c r="Q193" t="str">
        <f>VLOOKUP(P193,DC_key!A:D,4,FALSE)</f>
        <v>EAO</v>
      </c>
      <c r="R193">
        <f>VLOOKUP(Q193,DC_key!D:E,2,FALSE)</f>
        <v>4</v>
      </c>
      <c r="S193" t="s">
        <v>4</v>
      </c>
      <c r="T193">
        <v>2</v>
      </c>
      <c r="U193" s="30">
        <f t="shared" si="31"/>
        <v>7.1873190605812498</v>
      </c>
      <c r="W193" s="3">
        <f t="shared" si="22"/>
        <v>44591</v>
      </c>
      <c r="X193" t="str">
        <f t="shared" si="23"/>
        <v>Athleta</v>
      </c>
      <c r="Y193">
        <f t="shared" si="24"/>
        <v>1</v>
      </c>
      <c r="Z193">
        <f t="shared" si="25"/>
        <v>4</v>
      </c>
      <c r="AA193" t="str">
        <f t="shared" si="26"/>
        <v>EAO</v>
      </c>
      <c r="AB193" t="str">
        <f t="shared" si="27"/>
        <v>Geo</v>
      </c>
      <c r="AC193">
        <f t="shared" si="28"/>
        <v>2</v>
      </c>
      <c r="AD193" s="30">
        <f t="shared" si="29"/>
        <v>7.1873190605812498</v>
      </c>
    </row>
    <row r="194" spans="11:30" x14ac:dyDescent="0.3">
      <c r="K194">
        <f t="shared" si="30"/>
        <v>2022</v>
      </c>
      <c r="L194" s="3">
        <f>VLOOKUP(K194,CPP_template_formulas!Z:AA,2,FALSE)</f>
        <v>44591</v>
      </c>
      <c r="M194" s="18" t="s">
        <v>85</v>
      </c>
      <c r="N194" s="18" t="str">
        <f>VLOOKUP(M194,Brand_key!A:C,2,FALSE)</f>
        <v>Athleta</v>
      </c>
      <c r="O194" s="18">
        <f>VLOOKUP(M194,Brand_key!A:C,3,FALSE)</f>
        <v>1</v>
      </c>
      <c r="P194" t="s">
        <v>35</v>
      </c>
      <c r="Q194" t="str">
        <f>VLOOKUP(P194,DC_key!A:D,4,FALSE)</f>
        <v>ODC</v>
      </c>
      <c r="R194">
        <f>VLOOKUP(Q194,DC_key!D:E,2,FALSE)</f>
        <v>5</v>
      </c>
      <c r="S194" t="s">
        <v>4</v>
      </c>
      <c r="T194">
        <v>2</v>
      </c>
      <c r="U194" s="30">
        <f t="shared" si="31"/>
        <v>7.1873190605812498</v>
      </c>
      <c r="W194" s="3">
        <f t="shared" si="22"/>
        <v>44591</v>
      </c>
      <c r="X194" t="str">
        <f t="shared" si="23"/>
        <v>Athleta</v>
      </c>
      <c r="Y194">
        <f t="shared" si="24"/>
        <v>1</v>
      </c>
      <c r="Z194">
        <f t="shared" si="25"/>
        <v>5</v>
      </c>
      <c r="AA194" t="str">
        <f t="shared" si="26"/>
        <v>ODC</v>
      </c>
      <c r="AB194" t="str">
        <f t="shared" si="27"/>
        <v>Geo</v>
      </c>
      <c r="AC194">
        <f t="shared" si="28"/>
        <v>2</v>
      </c>
      <c r="AD194" s="30">
        <f t="shared" si="29"/>
        <v>7.1873190605812498</v>
      </c>
    </row>
    <row r="195" spans="11:30" x14ac:dyDescent="0.3">
      <c r="K195">
        <f t="shared" si="30"/>
        <v>2022</v>
      </c>
      <c r="L195" s="3">
        <f>VLOOKUP(K195,CPP_template_formulas!Z:AA,2,FALSE)</f>
        <v>44591</v>
      </c>
      <c r="M195" s="18" t="s">
        <v>85</v>
      </c>
      <c r="N195" s="18" t="str">
        <f>VLOOKUP(M195,Brand_key!A:C,2,FALSE)</f>
        <v>Athleta</v>
      </c>
      <c r="O195" s="18">
        <f>VLOOKUP(M195,Brand_key!A:C,3,FALSE)</f>
        <v>1</v>
      </c>
      <c r="P195" t="s">
        <v>30</v>
      </c>
      <c r="Q195" t="str">
        <f>VLOOKUP(P195,DC_key!A:D,4,FALSE)</f>
        <v>OFC</v>
      </c>
      <c r="R195">
        <f>VLOOKUP(Q195,DC_key!D:E,2,FALSE)</f>
        <v>1</v>
      </c>
      <c r="S195" t="s">
        <v>4</v>
      </c>
      <c r="T195">
        <v>2</v>
      </c>
      <c r="U195" s="30">
        <f t="shared" si="31"/>
        <v>7.1873190605812498</v>
      </c>
      <c r="W195" s="3">
        <f t="shared" si="22"/>
        <v>44591</v>
      </c>
      <c r="X195" t="str">
        <f t="shared" si="23"/>
        <v>Athleta</v>
      </c>
      <c r="Y195">
        <f t="shared" si="24"/>
        <v>1</v>
      </c>
      <c r="Z195">
        <f t="shared" si="25"/>
        <v>1</v>
      </c>
      <c r="AA195" t="str">
        <f t="shared" si="26"/>
        <v>OFC</v>
      </c>
      <c r="AB195" t="str">
        <f t="shared" si="27"/>
        <v>Geo</v>
      </c>
      <c r="AC195">
        <f t="shared" si="28"/>
        <v>2</v>
      </c>
      <c r="AD195" s="30">
        <f t="shared" si="29"/>
        <v>7.1873190605812498</v>
      </c>
    </row>
    <row r="196" spans="11:30" x14ac:dyDescent="0.3">
      <c r="K196">
        <f t="shared" si="30"/>
        <v>2022</v>
      </c>
      <c r="L196" s="3">
        <f>VLOOKUP(K196,CPP_template_formulas!Z:AA,2,FALSE)</f>
        <v>44591</v>
      </c>
      <c r="M196" s="18" t="s">
        <v>85</v>
      </c>
      <c r="N196" s="18" t="str">
        <f>VLOOKUP(M196,Brand_key!A:C,2,FALSE)</f>
        <v>Athleta</v>
      </c>
      <c r="O196" s="18">
        <f>VLOOKUP(M196,Brand_key!A:C,3,FALSE)</f>
        <v>1</v>
      </c>
      <c r="P196" t="s">
        <v>33</v>
      </c>
      <c r="Q196" t="str">
        <f>VLOOKUP(P196,DC_key!A:D,4,FALSE)</f>
        <v>WEO</v>
      </c>
      <c r="R196">
        <f>VLOOKUP(Q196,DC_key!D:E,2,FALSE)</f>
        <v>6</v>
      </c>
      <c r="S196" t="s">
        <v>4</v>
      </c>
      <c r="T196">
        <v>2</v>
      </c>
      <c r="U196" s="30">
        <f t="shared" si="31"/>
        <v>7.1873190605812498</v>
      </c>
      <c r="W196" s="3">
        <f t="shared" ref="W196:W254" si="32">L196</f>
        <v>44591</v>
      </c>
      <c r="X196" t="str">
        <f t="shared" ref="X196:X254" si="33">N196</f>
        <v>Athleta</v>
      </c>
      <c r="Y196">
        <f t="shared" ref="Y196:Y254" si="34">O196</f>
        <v>1</v>
      </c>
      <c r="Z196">
        <f t="shared" ref="Z196:Z254" si="35">R196</f>
        <v>6</v>
      </c>
      <c r="AA196" t="str">
        <f t="shared" ref="AA196:AA254" si="36">Q196</f>
        <v>WEO</v>
      </c>
      <c r="AB196" t="str">
        <f t="shared" ref="AB196:AB254" si="37">S196</f>
        <v>Geo</v>
      </c>
      <c r="AC196">
        <f t="shared" ref="AC196:AC254" si="38">T196</f>
        <v>2</v>
      </c>
      <c r="AD196" s="30">
        <f t="shared" ref="AD196:AD254" si="39">U196</f>
        <v>7.1873190605812498</v>
      </c>
    </row>
    <row r="197" spans="11:30" x14ac:dyDescent="0.3">
      <c r="K197">
        <f t="shared" si="30"/>
        <v>2022</v>
      </c>
      <c r="L197" s="3">
        <f>VLOOKUP(K197,CPP_template_formulas!Z:AA,2,FALSE)</f>
        <v>44591</v>
      </c>
      <c r="M197" s="18" t="s">
        <v>85</v>
      </c>
      <c r="N197" s="18" t="str">
        <f>VLOOKUP(M197,Brand_key!A:C,2,FALSE)</f>
        <v>Athleta</v>
      </c>
      <c r="O197" s="18">
        <f>VLOOKUP(M197,Brand_key!A:C,3,FALSE)</f>
        <v>1</v>
      </c>
      <c r="P197" t="s">
        <v>37</v>
      </c>
      <c r="Q197" t="str">
        <f>VLOOKUP(P197,DC_key!A:D,4,FALSE)</f>
        <v>WFC</v>
      </c>
      <c r="R197">
        <f>VLOOKUP(Q197,DC_key!D:E,2,FALSE)</f>
        <v>3</v>
      </c>
      <c r="S197" t="s">
        <v>4</v>
      </c>
      <c r="T197">
        <v>2</v>
      </c>
      <c r="U197" s="30">
        <f t="shared" si="31"/>
        <v>7.1873190605812498</v>
      </c>
      <c r="W197" s="3">
        <f t="shared" si="32"/>
        <v>44591</v>
      </c>
      <c r="X197" t="str">
        <f t="shared" si="33"/>
        <v>Athleta</v>
      </c>
      <c r="Y197">
        <f t="shared" si="34"/>
        <v>1</v>
      </c>
      <c r="Z197">
        <f t="shared" si="35"/>
        <v>3</v>
      </c>
      <c r="AA197" t="str">
        <f t="shared" si="36"/>
        <v>WFC</v>
      </c>
      <c r="AB197" t="str">
        <f t="shared" si="37"/>
        <v>Geo</v>
      </c>
      <c r="AC197">
        <f t="shared" si="38"/>
        <v>2</v>
      </c>
      <c r="AD197" s="30">
        <f t="shared" si="39"/>
        <v>7.1873190605812498</v>
      </c>
    </row>
    <row r="198" spans="11:30" x14ac:dyDescent="0.3">
      <c r="K198">
        <f t="shared" si="30"/>
        <v>2022</v>
      </c>
      <c r="L198" s="3">
        <f>VLOOKUP(K198,CPP_template_formulas!Z:AA,2,FALSE)</f>
        <v>44591</v>
      </c>
      <c r="M198" s="18" t="s">
        <v>85</v>
      </c>
      <c r="N198" s="18" t="str">
        <f>VLOOKUP(M198,Brand_key!A:C,2,FALSE)</f>
        <v>Athleta</v>
      </c>
      <c r="O198" s="18">
        <f>VLOOKUP(M198,Brand_key!A:C,3,FALSE)</f>
        <v>1</v>
      </c>
      <c r="P198" t="s">
        <v>81</v>
      </c>
      <c r="Q198" t="str">
        <f>VLOOKUP(P198,DC_key!A:D,4,FALSE)</f>
        <v>OCC</v>
      </c>
      <c r="R198">
        <f>VLOOKUP(Q198,DC_key!D:E,2,FALSE)</f>
        <v>7</v>
      </c>
      <c r="S198" t="s">
        <v>4</v>
      </c>
      <c r="T198">
        <v>2</v>
      </c>
      <c r="U198" s="30">
        <f t="shared" si="31"/>
        <v>7.1873190605812498</v>
      </c>
      <c r="W198" s="3">
        <f t="shared" si="32"/>
        <v>44591</v>
      </c>
      <c r="X198" t="str">
        <f t="shared" si="33"/>
        <v>Athleta</v>
      </c>
      <c r="Y198">
        <f t="shared" si="34"/>
        <v>1</v>
      </c>
      <c r="Z198">
        <f t="shared" si="35"/>
        <v>7</v>
      </c>
      <c r="AA198" t="str">
        <f t="shared" si="36"/>
        <v>OCC</v>
      </c>
      <c r="AB198" t="str">
        <f t="shared" si="37"/>
        <v>Geo</v>
      </c>
      <c r="AC198">
        <f t="shared" si="38"/>
        <v>2</v>
      </c>
      <c r="AD198" s="30">
        <f t="shared" si="39"/>
        <v>7.1873190605812498</v>
      </c>
    </row>
    <row r="199" spans="11:30" x14ac:dyDescent="0.3">
      <c r="K199">
        <f t="shared" si="30"/>
        <v>2022</v>
      </c>
      <c r="L199" s="3">
        <f>VLOOKUP(K199,CPP_template_formulas!Z:AA,2,FALSE)</f>
        <v>44591</v>
      </c>
      <c r="M199" s="18" t="s">
        <v>86</v>
      </c>
      <c r="N199" s="18" t="str">
        <f>VLOOKUP(M199,Brand_key!A:C,2,FALSE)</f>
        <v>Gap Factory Store</v>
      </c>
      <c r="O199" s="18">
        <f>VLOOKUP(M199,Brand_key!A:C,3,FALSE)</f>
        <v>4</v>
      </c>
      <c r="P199" t="s">
        <v>31</v>
      </c>
      <c r="Q199" t="str">
        <f>VLOOKUP(P199,DC_key!A:D,4,FALSE)</f>
        <v>TFC</v>
      </c>
      <c r="R199">
        <f>VLOOKUP(Q199,DC_key!D:E,2,FALSE)</f>
        <v>2</v>
      </c>
      <c r="S199" t="s">
        <v>4</v>
      </c>
      <c r="T199">
        <v>2</v>
      </c>
      <c r="U199" s="30">
        <f t="shared" si="31"/>
        <v>5.0789368007662485</v>
      </c>
      <c r="W199" s="3">
        <f t="shared" si="32"/>
        <v>44591</v>
      </c>
      <c r="X199" t="str">
        <f t="shared" si="33"/>
        <v>Gap Factory Store</v>
      </c>
      <c r="Y199">
        <f t="shared" si="34"/>
        <v>4</v>
      </c>
      <c r="Z199">
        <f t="shared" si="35"/>
        <v>2</v>
      </c>
      <c r="AA199" t="str">
        <f t="shared" si="36"/>
        <v>TFC</v>
      </c>
      <c r="AB199" t="str">
        <f t="shared" si="37"/>
        <v>Geo</v>
      </c>
      <c r="AC199">
        <f t="shared" si="38"/>
        <v>2</v>
      </c>
      <c r="AD199" s="30">
        <f t="shared" si="39"/>
        <v>5.0789368007662485</v>
      </c>
    </row>
    <row r="200" spans="11:30" x14ac:dyDescent="0.3">
      <c r="K200">
        <f t="shared" si="30"/>
        <v>2022</v>
      </c>
      <c r="L200" s="3">
        <f>VLOOKUP(K200,CPP_template_formulas!Z:AA,2,FALSE)</f>
        <v>44591</v>
      </c>
      <c r="M200" s="18" t="s">
        <v>86</v>
      </c>
      <c r="N200" s="18" t="str">
        <f>VLOOKUP(M200,Brand_key!A:C,2,FALSE)</f>
        <v>Gap Factory Store</v>
      </c>
      <c r="O200" s="18">
        <f>VLOOKUP(M200,Brand_key!A:C,3,FALSE)</f>
        <v>4</v>
      </c>
      <c r="P200" t="s">
        <v>34</v>
      </c>
      <c r="Q200" t="str">
        <f>VLOOKUP(P200,DC_key!A:D,4,FALSE)</f>
        <v>EAO</v>
      </c>
      <c r="R200">
        <f>VLOOKUP(Q200,DC_key!D:E,2,FALSE)</f>
        <v>4</v>
      </c>
      <c r="S200" t="s">
        <v>4</v>
      </c>
      <c r="T200">
        <v>2</v>
      </c>
      <c r="U200" s="30">
        <f t="shared" si="31"/>
        <v>5.0789368007662485</v>
      </c>
      <c r="W200" s="3">
        <f t="shared" si="32"/>
        <v>44591</v>
      </c>
      <c r="X200" t="str">
        <f t="shared" si="33"/>
        <v>Gap Factory Store</v>
      </c>
      <c r="Y200">
        <f t="shared" si="34"/>
        <v>4</v>
      </c>
      <c r="Z200">
        <f t="shared" si="35"/>
        <v>4</v>
      </c>
      <c r="AA200" t="str">
        <f t="shared" si="36"/>
        <v>EAO</v>
      </c>
      <c r="AB200" t="str">
        <f t="shared" si="37"/>
        <v>Geo</v>
      </c>
      <c r="AC200">
        <f t="shared" si="38"/>
        <v>2</v>
      </c>
      <c r="AD200" s="30">
        <f t="shared" si="39"/>
        <v>5.0789368007662485</v>
      </c>
    </row>
    <row r="201" spans="11:30" x14ac:dyDescent="0.3">
      <c r="K201">
        <f t="shared" si="30"/>
        <v>2022</v>
      </c>
      <c r="L201" s="3">
        <f>VLOOKUP(K201,CPP_template_formulas!Z:AA,2,FALSE)</f>
        <v>44591</v>
      </c>
      <c r="M201" s="18" t="s">
        <v>86</v>
      </c>
      <c r="N201" s="18" t="str">
        <f>VLOOKUP(M201,Brand_key!A:C,2,FALSE)</f>
        <v>Gap Factory Store</v>
      </c>
      <c r="O201" s="18">
        <f>VLOOKUP(M201,Brand_key!A:C,3,FALSE)</f>
        <v>4</v>
      </c>
      <c r="P201" t="s">
        <v>35</v>
      </c>
      <c r="Q201" t="str">
        <f>VLOOKUP(P201,DC_key!A:D,4,FALSE)</f>
        <v>ODC</v>
      </c>
      <c r="R201">
        <f>VLOOKUP(Q201,DC_key!D:E,2,FALSE)</f>
        <v>5</v>
      </c>
      <c r="S201" t="s">
        <v>4</v>
      </c>
      <c r="T201">
        <v>2</v>
      </c>
      <c r="U201" s="30">
        <f t="shared" si="31"/>
        <v>5.0789368007662485</v>
      </c>
      <c r="W201" s="3">
        <f t="shared" si="32"/>
        <v>44591</v>
      </c>
      <c r="X201" t="str">
        <f t="shared" si="33"/>
        <v>Gap Factory Store</v>
      </c>
      <c r="Y201">
        <f t="shared" si="34"/>
        <v>4</v>
      </c>
      <c r="Z201">
        <f t="shared" si="35"/>
        <v>5</v>
      </c>
      <c r="AA201" t="str">
        <f t="shared" si="36"/>
        <v>ODC</v>
      </c>
      <c r="AB201" t="str">
        <f t="shared" si="37"/>
        <v>Geo</v>
      </c>
      <c r="AC201">
        <f t="shared" si="38"/>
        <v>2</v>
      </c>
      <c r="AD201" s="30">
        <f t="shared" si="39"/>
        <v>5.0789368007662485</v>
      </c>
    </row>
    <row r="202" spans="11:30" x14ac:dyDescent="0.3">
      <c r="K202">
        <f t="shared" si="30"/>
        <v>2022</v>
      </c>
      <c r="L202" s="3">
        <f>VLOOKUP(K202,CPP_template_formulas!Z:AA,2,FALSE)</f>
        <v>44591</v>
      </c>
      <c r="M202" s="18" t="s">
        <v>86</v>
      </c>
      <c r="N202" s="18" t="str">
        <f>VLOOKUP(M202,Brand_key!A:C,2,FALSE)</f>
        <v>Gap Factory Store</v>
      </c>
      <c r="O202" s="18">
        <f>VLOOKUP(M202,Brand_key!A:C,3,FALSE)</f>
        <v>4</v>
      </c>
      <c r="P202" t="s">
        <v>30</v>
      </c>
      <c r="Q202" t="str">
        <f>VLOOKUP(P202,DC_key!A:D,4,FALSE)</f>
        <v>OFC</v>
      </c>
      <c r="R202">
        <f>VLOOKUP(Q202,DC_key!D:E,2,FALSE)</f>
        <v>1</v>
      </c>
      <c r="S202" t="s">
        <v>4</v>
      </c>
      <c r="T202">
        <v>2</v>
      </c>
      <c r="U202" s="30">
        <f t="shared" si="31"/>
        <v>5.0789368007662485</v>
      </c>
      <c r="W202" s="3">
        <f t="shared" si="32"/>
        <v>44591</v>
      </c>
      <c r="X202" t="str">
        <f t="shared" si="33"/>
        <v>Gap Factory Store</v>
      </c>
      <c r="Y202">
        <f t="shared" si="34"/>
        <v>4</v>
      </c>
      <c r="Z202">
        <f t="shared" si="35"/>
        <v>1</v>
      </c>
      <c r="AA202" t="str">
        <f t="shared" si="36"/>
        <v>OFC</v>
      </c>
      <c r="AB202" t="str">
        <f t="shared" si="37"/>
        <v>Geo</v>
      </c>
      <c r="AC202">
        <f t="shared" si="38"/>
        <v>2</v>
      </c>
      <c r="AD202" s="30">
        <f t="shared" si="39"/>
        <v>5.0789368007662485</v>
      </c>
    </row>
    <row r="203" spans="11:30" x14ac:dyDescent="0.3">
      <c r="K203">
        <f t="shared" si="30"/>
        <v>2022</v>
      </c>
      <c r="L203" s="3">
        <f>VLOOKUP(K203,CPP_template_formulas!Z:AA,2,FALSE)</f>
        <v>44591</v>
      </c>
      <c r="M203" s="18" t="s">
        <v>86</v>
      </c>
      <c r="N203" s="18" t="str">
        <f>VLOOKUP(M203,Brand_key!A:C,2,FALSE)</f>
        <v>Gap Factory Store</v>
      </c>
      <c r="O203" s="18">
        <f>VLOOKUP(M203,Brand_key!A:C,3,FALSE)</f>
        <v>4</v>
      </c>
      <c r="P203" t="s">
        <v>33</v>
      </c>
      <c r="Q203" t="str">
        <f>VLOOKUP(P203,DC_key!A:D,4,FALSE)</f>
        <v>WEO</v>
      </c>
      <c r="R203">
        <f>VLOOKUP(Q203,DC_key!D:E,2,FALSE)</f>
        <v>6</v>
      </c>
      <c r="S203" t="s">
        <v>4</v>
      </c>
      <c r="T203">
        <v>2</v>
      </c>
      <c r="U203" s="30">
        <f t="shared" si="31"/>
        <v>5.0789368007662485</v>
      </c>
      <c r="W203" s="3">
        <f t="shared" si="32"/>
        <v>44591</v>
      </c>
      <c r="X203" t="str">
        <f t="shared" si="33"/>
        <v>Gap Factory Store</v>
      </c>
      <c r="Y203">
        <f t="shared" si="34"/>
        <v>4</v>
      </c>
      <c r="Z203">
        <f t="shared" si="35"/>
        <v>6</v>
      </c>
      <c r="AA203" t="str">
        <f t="shared" si="36"/>
        <v>WEO</v>
      </c>
      <c r="AB203" t="str">
        <f t="shared" si="37"/>
        <v>Geo</v>
      </c>
      <c r="AC203">
        <f t="shared" si="38"/>
        <v>2</v>
      </c>
      <c r="AD203" s="30">
        <f t="shared" si="39"/>
        <v>5.0789368007662485</v>
      </c>
    </row>
    <row r="204" spans="11:30" x14ac:dyDescent="0.3">
      <c r="K204">
        <f t="shared" si="30"/>
        <v>2022</v>
      </c>
      <c r="L204" s="3">
        <f>VLOOKUP(K204,CPP_template_formulas!Z:AA,2,FALSE)</f>
        <v>44591</v>
      </c>
      <c r="M204" s="18" t="s">
        <v>86</v>
      </c>
      <c r="N204" s="18" t="str">
        <f>VLOOKUP(M204,Brand_key!A:C,2,FALSE)</f>
        <v>Gap Factory Store</v>
      </c>
      <c r="O204" s="18">
        <f>VLOOKUP(M204,Brand_key!A:C,3,FALSE)</f>
        <v>4</v>
      </c>
      <c r="P204" t="s">
        <v>37</v>
      </c>
      <c r="Q204" t="str">
        <f>VLOOKUP(P204,DC_key!A:D,4,FALSE)</f>
        <v>WFC</v>
      </c>
      <c r="R204">
        <f>VLOOKUP(Q204,DC_key!D:E,2,FALSE)</f>
        <v>3</v>
      </c>
      <c r="S204" t="s">
        <v>4</v>
      </c>
      <c r="T204">
        <v>2</v>
      </c>
      <c r="U204" s="30">
        <f t="shared" si="31"/>
        <v>5.0789368007662485</v>
      </c>
      <c r="W204" s="3">
        <f t="shared" si="32"/>
        <v>44591</v>
      </c>
      <c r="X204" t="str">
        <f t="shared" si="33"/>
        <v>Gap Factory Store</v>
      </c>
      <c r="Y204">
        <f t="shared" si="34"/>
        <v>4</v>
      </c>
      <c r="Z204">
        <f t="shared" si="35"/>
        <v>3</v>
      </c>
      <c r="AA204" t="str">
        <f t="shared" si="36"/>
        <v>WFC</v>
      </c>
      <c r="AB204" t="str">
        <f t="shared" si="37"/>
        <v>Geo</v>
      </c>
      <c r="AC204">
        <f t="shared" si="38"/>
        <v>2</v>
      </c>
      <c r="AD204" s="30">
        <f t="shared" si="39"/>
        <v>5.0789368007662485</v>
      </c>
    </row>
    <row r="205" spans="11:30" x14ac:dyDescent="0.3">
      <c r="K205">
        <f t="shared" si="30"/>
        <v>2022</v>
      </c>
      <c r="L205" s="3">
        <f>VLOOKUP(K205,CPP_template_formulas!Z:AA,2,FALSE)</f>
        <v>44591</v>
      </c>
      <c r="M205" s="18" t="s">
        <v>86</v>
      </c>
      <c r="N205" s="18" t="str">
        <f>VLOOKUP(M205,Brand_key!A:C,2,FALSE)</f>
        <v>Gap Factory Store</v>
      </c>
      <c r="O205" s="18">
        <f>VLOOKUP(M205,Brand_key!A:C,3,FALSE)</f>
        <v>4</v>
      </c>
      <c r="P205" t="s">
        <v>81</v>
      </c>
      <c r="Q205" t="str">
        <f>VLOOKUP(P205,DC_key!A:D,4,FALSE)</f>
        <v>OCC</v>
      </c>
      <c r="R205">
        <f>VLOOKUP(Q205,DC_key!D:E,2,FALSE)</f>
        <v>7</v>
      </c>
      <c r="S205" t="s">
        <v>4</v>
      </c>
      <c r="T205">
        <v>2</v>
      </c>
      <c r="U205" s="30">
        <f t="shared" si="31"/>
        <v>5.0789368007662485</v>
      </c>
      <c r="W205" s="3">
        <f t="shared" si="32"/>
        <v>44591</v>
      </c>
      <c r="X205" t="str">
        <f t="shared" si="33"/>
        <v>Gap Factory Store</v>
      </c>
      <c r="Y205">
        <f t="shared" si="34"/>
        <v>4</v>
      </c>
      <c r="Z205">
        <f t="shared" si="35"/>
        <v>7</v>
      </c>
      <c r="AA205" t="str">
        <f t="shared" si="36"/>
        <v>OCC</v>
      </c>
      <c r="AB205" t="str">
        <f t="shared" si="37"/>
        <v>Geo</v>
      </c>
      <c r="AC205">
        <f t="shared" si="38"/>
        <v>2</v>
      </c>
      <c r="AD205" s="30">
        <f t="shared" si="39"/>
        <v>5.0789368007662485</v>
      </c>
    </row>
    <row r="206" spans="11:30" x14ac:dyDescent="0.3">
      <c r="K206">
        <f t="shared" si="30"/>
        <v>2022</v>
      </c>
      <c r="L206" s="3">
        <f>VLOOKUP(K206,CPP_template_formulas!Z:AA,2,FALSE)</f>
        <v>44591</v>
      </c>
      <c r="M206" s="18" t="s">
        <v>87</v>
      </c>
      <c r="N206" s="18" t="str">
        <f>VLOOKUP(M206,Brand_key!A:C,2,FALSE)</f>
        <v>BR Factory Store</v>
      </c>
      <c r="O206" s="18">
        <f>VLOOKUP(M206,Brand_key!A:C,3,FALSE)</f>
        <v>6</v>
      </c>
      <c r="P206" t="s">
        <v>31</v>
      </c>
      <c r="Q206" t="str">
        <f>VLOOKUP(P206,DC_key!A:D,4,FALSE)</f>
        <v>TFC</v>
      </c>
      <c r="R206">
        <f>VLOOKUP(Q206,DC_key!D:E,2,FALSE)</f>
        <v>2</v>
      </c>
      <c r="S206" t="s">
        <v>4</v>
      </c>
      <c r="T206">
        <v>2</v>
      </c>
      <c r="U206" s="30">
        <f t="shared" si="31"/>
        <v>5.0789368007662485</v>
      </c>
      <c r="W206" s="3">
        <f t="shared" si="32"/>
        <v>44591</v>
      </c>
      <c r="X206" t="str">
        <f t="shared" si="33"/>
        <v>BR Factory Store</v>
      </c>
      <c r="Y206">
        <f t="shared" si="34"/>
        <v>6</v>
      </c>
      <c r="Z206">
        <f t="shared" si="35"/>
        <v>2</v>
      </c>
      <c r="AA206" t="str">
        <f t="shared" si="36"/>
        <v>TFC</v>
      </c>
      <c r="AB206" t="str">
        <f t="shared" si="37"/>
        <v>Geo</v>
      </c>
      <c r="AC206">
        <f t="shared" si="38"/>
        <v>2</v>
      </c>
      <c r="AD206" s="30">
        <f t="shared" si="39"/>
        <v>5.0789368007662485</v>
      </c>
    </row>
    <row r="207" spans="11:30" x14ac:dyDescent="0.3">
      <c r="K207">
        <f t="shared" si="30"/>
        <v>2022</v>
      </c>
      <c r="L207" s="3">
        <f>VLOOKUP(K207,CPP_template_formulas!Z:AA,2,FALSE)</f>
        <v>44591</v>
      </c>
      <c r="M207" s="18" t="s">
        <v>87</v>
      </c>
      <c r="N207" s="18" t="str">
        <f>VLOOKUP(M207,Brand_key!A:C,2,FALSE)</f>
        <v>BR Factory Store</v>
      </c>
      <c r="O207" s="18">
        <f>VLOOKUP(M207,Brand_key!A:C,3,FALSE)</f>
        <v>6</v>
      </c>
      <c r="P207" t="s">
        <v>34</v>
      </c>
      <c r="Q207" t="str">
        <f>VLOOKUP(P207,DC_key!A:D,4,FALSE)</f>
        <v>EAO</v>
      </c>
      <c r="R207">
        <f>VLOOKUP(Q207,DC_key!D:E,2,FALSE)</f>
        <v>4</v>
      </c>
      <c r="S207" t="s">
        <v>4</v>
      </c>
      <c r="T207">
        <v>2</v>
      </c>
      <c r="U207" s="30">
        <f t="shared" si="31"/>
        <v>5.0789368007662485</v>
      </c>
      <c r="W207" s="3">
        <f t="shared" si="32"/>
        <v>44591</v>
      </c>
      <c r="X207" t="str">
        <f t="shared" si="33"/>
        <v>BR Factory Store</v>
      </c>
      <c r="Y207">
        <f t="shared" si="34"/>
        <v>6</v>
      </c>
      <c r="Z207">
        <f t="shared" si="35"/>
        <v>4</v>
      </c>
      <c r="AA207" t="str">
        <f t="shared" si="36"/>
        <v>EAO</v>
      </c>
      <c r="AB207" t="str">
        <f t="shared" si="37"/>
        <v>Geo</v>
      </c>
      <c r="AC207">
        <f t="shared" si="38"/>
        <v>2</v>
      </c>
      <c r="AD207" s="30">
        <f t="shared" si="39"/>
        <v>5.0789368007662485</v>
      </c>
    </row>
    <row r="208" spans="11:30" x14ac:dyDescent="0.3">
      <c r="K208">
        <f t="shared" si="30"/>
        <v>2022</v>
      </c>
      <c r="L208" s="3">
        <f>VLOOKUP(K208,CPP_template_formulas!Z:AA,2,FALSE)</f>
        <v>44591</v>
      </c>
      <c r="M208" s="18" t="s">
        <v>87</v>
      </c>
      <c r="N208" s="18" t="str">
        <f>VLOOKUP(M208,Brand_key!A:C,2,FALSE)</f>
        <v>BR Factory Store</v>
      </c>
      <c r="O208" s="18">
        <f>VLOOKUP(M208,Brand_key!A:C,3,FALSE)</f>
        <v>6</v>
      </c>
      <c r="P208" t="s">
        <v>35</v>
      </c>
      <c r="Q208" t="str">
        <f>VLOOKUP(P208,DC_key!A:D,4,FALSE)</f>
        <v>ODC</v>
      </c>
      <c r="R208">
        <f>VLOOKUP(Q208,DC_key!D:E,2,FALSE)</f>
        <v>5</v>
      </c>
      <c r="S208" t="s">
        <v>4</v>
      </c>
      <c r="T208">
        <v>2</v>
      </c>
      <c r="U208" s="30">
        <f t="shared" si="31"/>
        <v>5.0789368007662485</v>
      </c>
      <c r="W208" s="3">
        <f t="shared" si="32"/>
        <v>44591</v>
      </c>
      <c r="X208" t="str">
        <f t="shared" si="33"/>
        <v>BR Factory Store</v>
      </c>
      <c r="Y208">
        <f t="shared" si="34"/>
        <v>6</v>
      </c>
      <c r="Z208">
        <f t="shared" si="35"/>
        <v>5</v>
      </c>
      <c r="AA208" t="str">
        <f t="shared" si="36"/>
        <v>ODC</v>
      </c>
      <c r="AB208" t="str">
        <f t="shared" si="37"/>
        <v>Geo</v>
      </c>
      <c r="AC208">
        <f t="shared" si="38"/>
        <v>2</v>
      </c>
      <c r="AD208" s="30">
        <f t="shared" si="39"/>
        <v>5.0789368007662485</v>
      </c>
    </row>
    <row r="209" spans="11:30" x14ac:dyDescent="0.3">
      <c r="K209">
        <f t="shared" si="30"/>
        <v>2022</v>
      </c>
      <c r="L209" s="3">
        <f>VLOOKUP(K209,CPP_template_formulas!Z:AA,2,FALSE)</f>
        <v>44591</v>
      </c>
      <c r="M209" s="18" t="s">
        <v>87</v>
      </c>
      <c r="N209" s="18" t="str">
        <f>VLOOKUP(M209,Brand_key!A:C,2,FALSE)</f>
        <v>BR Factory Store</v>
      </c>
      <c r="O209" s="18">
        <f>VLOOKUP(M209,Brand_key!A:C,3,FALSE)</f>
        <v>6</v>
      </c>
      <c r="P209" t="s">
        <v>30</v>
      </c>
      <c r="Q209" t="str">
        <f>VLOOKUP(P209,DC_key!A:D,4,FALSE)</f>
        <v>OFC</v>
      </c>
      <c r="R209">
        <f>VLOOKUP(Q209,DC_key!D:E,2,FALSE)</f>
        <v>1</v>
      </c>
      <c r="S209" t="s">
        <v>4</v>
      </c>
      <c r="T209">
        <v>2</v>
      </c>
      <c r="U209" s="30">
        <f t="shared" si="31"/>
        <v>5.0789368007662485</v>
      </c>
      <c r="W209" s="3">
        <f t="shared" si="32"/>
        <v>44591</v>
      </c>
      <c r="X209" t="str">
        <f t="shared" si="33"/>
        <v>BR Factory Store</v>
      </c>
      <c r="Y209">
        <f t="shared" si="34"/>
        <v>6</v>
      </c>
      <c r="Z209">
        <f t="shared" si="35"/>
        <v>1</v>
      </c>
      <c r="AA209" t="str">
        <f t="shared" si="36"/>
        <v>OFC</v>
      </c>
      <c r="AB209" t="str">
        <f t="shared" si="37"/>
        <v>Geo</v>
      </c>
      <c r="AC209">
        <f t="shared" si="38"/>
        <v>2</v>
      </c>
      <c r="AD209" s="30">
        <f t="shared" si="39"/>
        <v>5.0789368007662485</v>
      </c>
    </row>
    <row r="210" spans="11:30" x14ac:dyDescent="0.3">
      <c r="K210">
        <f t="shared" si="30"/>
        <v>2022</v>
      </c>
      <c r="L210" s="3">
        <f>VLOOKUP(K210,CPP_template_formulas!Z:AA,2,FALSE)</f>
        <v>44591</v>
      </c>
      <c r="M210" s="18" t="s">
        <v>87</v>
      </c>
      <c r="N210" s="18" t="str">
        <f>VLOOKUP(M210,Brand_key!A:C,2,FALSE)</f>
        <v>BR Factory Store</v>
      </c>
      <c r="O210" s="18">
        <f>VLOOKUP(M210,Brand_key!A:C,3,FALSE)</f>
        <v>6</v>
      </c>
      <c r="P210" t="s">
        <v>33</v>
      </c>
      <c r="Q210" t="str">
        <f>VLOOKUP(P210,DC_key!A:D,4,FALSE)</f>
        <v>WEO</v>
      </c>
      <c r="R210">
        <f>VLOOKUP(Q210,DC_key!D:E,2,FALSE)</f>
        <v>6</v>
      </c>
      <c r="S210" t="s">
        <v>4</v>
      </c>
      <c r="T210">
        <v>2</v>
      </c>
      <c r="U210" s="30">
        <f t="shared" si="31"/>
        <v>5.0789368007662485</v>
      </c>
      <c r="W210" s="3">
        <f t="shared" si="32"/>
        <v>44591</v>
      </c>
      <c r="X210" t="str">
        <f t="shared" si="33"/>
        <v>BR Factory Store</v>
      </c>
      <c r="Y210">
        <f t="shared" si="34"/>
        <v>6</v>
      </c>
      <c r="Z210">
        <f t="shared" si="35"/>
        <v>6</v>
      </c>
      <c r="AA210" t="str">
        <f t="shared" si="36"/>
        <v>WEO</v>
      </c>
      <c r="AB210" t="str">
        <f t="shared" si="37"/>
        <v>Geo</v>
      </c>
      <c r="AC210">
        <f t="shared" si="38"/>
        <v>2</v>
      </c>
      <c r="AD210" s="30">
        <f t="shared" si="39"/>
        <v>5.0789368007662485</v>
      </c>
    </row>
    <row r="211" spans="11:30" x14ac:dyDescent="0.3">
      <c r="K211">
        <f t="shared" si="30"/>
        <v>2022</v>
      </c>
      <c r="L211" s="3">
        <f>VLOOKUP(K211,CPP_template_formulas!Z:AA,2,FALSE)</f>
        <v>44591</v>
      </c>
      <c r="M211" s="18" t="s">
        <v>87</v>
      </c>
      <c r="N211" s="18" t="str">
        <f>VLOOKUP(M211,Brand_key!A:C,2,FALSE)</f>
        <v>BR Factory Store</v>
      </c>
      <c r="O211" s="18">
        <f>VLOOKUP(M211,Brand_key!A:C,3,FALSE)</f>
        <v>6</v>
      </c>
      <c r="P211" t="s">
        <v>37</v>
      </c>
      <c r="Q211" t="str">
        <f>VLOOKUP(P211,DC_key!A:D,4,FALSE)</f>
        <v>WFC</v>
      </c>
      <c r="R211">
        <f>VLOOKUP(Q211,DC_key!D:E,2,FALSE)</f>
        <v>3</v>
      </c>
      <c r="S211" t="s">
        <v>4</v>
      </c>
      <c r="T211">
        <v>2</v>
      </c>
      <c r="U211" s="30">
        <f t="shared" si="31"/>
        <v>5.0789368007662485</v>
      </c>
      <c r="W211" s="3">
        <f t="shared" si="32"/>
        <v>44591</v>
      </c>
      <c r="X211" t="str">
        <f t="shared" si="33"/>
        <v>BR Factory Store</v>
      </c>
      <c r="Y211">
        <f t="shared" si="34"/>
        <v>6</v>
      </c>
      <c r="Z211">
        <f t="shared" si="35"/>
        <v>3</v>
      </c>
      <c r="AA211" t="str">
        <f t="shared" si="36"/>
        <v>WFC</v>
      </c>
      <c r="AB211" t="str">
        <f t="shared" si="37"/>
        <v>Geo</v>
      </c>
      <c r="AC211">
        <f t="shared" si="38"/>
        <v>2</v>
      </c>
      <c r="AD211" s="30">
        <f t="shared" si="39"/>
        <v>5.0789368007662485</v>
      </c>
    </row>
    <row r="212" spans="11:30" x14ac:dyDescent="0.3">
      <c r="K212">
        <f t="shared" si="30"/>
        <v>2022</v>
      </c>
      <c r="L212" s="3">
        <f>VLOOKUP(K212,CPP_template_formulas!Z:AA,2,FALSE)</f>
        <v>44591</v>
      </c>
      <c r="M212" s="18" t="s">
        <v>87</v>
      </c>
      <c r="N212" s="18" t="str">
        <f>VLOOKUP(M212,Brand_key!A:C,2,FALSE)</f>
        <v>BR Factory Store</v>
      </c>
      <c r="O212" s="18">
        <f>VLOOKUP(M212,Brand_key!A:C,3,FALSE)</f>
        <v>6</v>
      </c>
      <c r="P212" t="s">
        <v>81</v>
      </c>
      <c r="Q212" t="str">
        <f>VLOOKUP(P212,DC_key!A:D,4,FALSE)</f>
        <v>OCC</v>
      </c>
      <c r="R212">
        <f>VLOOKUP(Q212,DC_key!D:E,2,FALSE)</f>
        <v>7</v>
      </c>
      <c r="S212" t="s">
        <v>4</v>
      </c>
      <c r="T212">
        <v>2</v>
      </c>
      <c r="U212" s="30">
        <f t="shared" si="31"/>
        <v>5.0789368007662485</v>
      </c>
      <c r="W212" s="3">
        <f t="shared" si="32"/>
        <v>44591</v>
      </c>
      <c r="X212" t="str">
        <f t="shared" si="33"/>
        <v>BR Factory Store</v>
      </c>
      <c r="Y212">
        <f t="shared" si="34"/>
        <v>6</v>
      </c>
      <c r="Z212">
        <f t="shared" si="35"/>
        <v>7</v>
      </c>
      <c r="AA212" t="str">
        <f t="shared" si="36"/>
        <v>OCC</v>
      </c>
      <c r="AB212" t="str">
        <f t="shared" si="37"/>
        <v>Geo</v>
      </c>
      <c r="AC212">
        <f t="shared" si="38"/>
        <v>2</v>
      </c>
      <c r="AD212" s="30">
        <f t="shared" si="39"/>
        <v>5.0789368007662485</v>
      </c>
    </row>
    <row r="213" spans="11:30" x14ac:dyDescent="0.3">
      <c r="K213">
        <f>K171+1</f>
        <v>2023</v>
      </c>
      <c r="L213" s="3">
        <f>VLOOKUP(K213,CPP_template_formulas!Z:AA,2,FALSE)</f>
        <v>44955</v>
      </c>
      <c r="M213" s="18" t="s">
        <v>82</v>
      </c>
      <c r="N213" s="18" t="str">
        <f>VLOOKUP(M213,Brand_key!A:C,2,FALSE)</f>
        <v>Old Navy</v>
      </c>
      <c r="O213" s="18">
        <f>VLOOKUP(M213,Brand_key!A:C,3,FALSE)</f>
        <v>5</v>
      </c>
      <c r="P213" t="s">
        <v>31</v>
      </c>
      <c r="Q213" t="str">
        <f>VLOOKUP(P213,DC_key!A:D,4,FALSE)</f>
        <v>TFC</v>
      </c>
      <c r="R213">
        <f>VLOOKUP(Q213,DC_key!D:E,2,FALSE)</f>
        <v>2</v>
      </c>
      <c r="S213" t="s">
        <v>4</v>
      </c>
      <c r="T213">
        <v>2</v>
      </c>
      <c r="U213" s="30">
        <f>U171*1.035</f>
        <v>5.2147346726602111</v>
      </c>
      <c r="W213" s="3">
        <f t="shared" si="32"/>
        <v>44955</v>
      </c>
      <c r="X213" t="str">
        <f t="shared" si="33"/>
        <v>Old Navy</v>
      </c>
      <c r="Y213">
        <f t="shared" si="34"/>
        <v>5</v>
      </c>
      <c r="Z213">
        <f t="shared" si="35"/>
        <v>2</v>
      </c>
      <c r="AA213" t="str">
        <f t="shared" si="36"/>
        <v>TFC</v>
      </c>
      <c r="AB213" t="str">
        <f t="shared" si="37"/>
        <v>Geo</v>
      </c>
      <c r="AC213">
        <f t="shared" si="38"/>
        <v>2</v>
      </c>
      <c r="AD213" s="30">
        <f t="shared" si="39"/>
        <v>5.2147346726602111</v>
      </c>
    </row>
    <row r="214" spans="11:30" x14ac:dyDescent="0.3">
      <c r="K214">
        <f t="shared" ref="K214:K254" si="40">K172+1</f>
        <v>2023</v>
      </c>
      <c r="L214" s="3">
        <f>VLOOKUP(K214,CPP_template_formulas!Z:AA,2,FALSE)</f>
        <v>44955</v>
      </c>
      <c r="M214" s="18" t="s">
        <v>82</v>
      </c>
      <c r="N214" s="18" t="str">
        <f>VLOOKUP(M214,Brand_key!A:C,2,FALSE)</f>
        <v>Old Navy</v>
      </c>
      <c r="O214" s="18">
        <f>VLOOKUP(M214,Brand_key!A:C,3,FALSE)</f>
        <v>5</v>
      </c>
      <c r="P214" t="s">
        <v>34</v>
      </c>
      <c r="Q214" t="str">
        <f>VLOOKUP(P214,DC_key!A:D,4,FALSE)</f>
        <v>EAO</v>
      </c>
      <c r="R214">
        <f>VLOOKUP(Q214,DC_key!D:E,2,FALSE)</f>
        <v>4</v>
      </c>
      <c r="S214" t="s">
        <v>4</v>
      </c>
      <c r="T214">
        <v>2</v>
      </c>
      <c r="U214" s="30">
        <f t="shared" ref="U214:U254" si="41">U172*1.035</f>
        <v>5.2147346726602111</v>
      </c>
      <c r="W214" s="3">
        <f t="shared" si="32"/>
        <v>44955</v>
      </c>
      <c r="X214" t="str">
        <f t="shared" si="33"/>
        <v>Old Navy</v>
      </c>
      <c r="Y214">
        <f t="shared" si="34"/>
        <v>5</v>
      </c>
      <c r="Z214">
        <f t="shared" si="35"/>
        <v>4</v>
      </c>
      <c r="AA214" t="str">
        <f t="shared" si="36"/>
        <v>EAO</v>
      </c>
      <c r="AB214" t="str">
        <f t="shared" si="37"/>
        <v>Geo</v>
      </c>
      <c r="AC214">
        <f t="shared" si="38"/>
        <v>2</v>
      </c>
      <c r="AD214" s="30">
        <f t="shared" si="39"/>
        <v>5.2147346726602111</v>
      </c>
    </row>
    <row r="215" spans="11:30" x14ac:dyDescent="0.3">
      <c r="K215">
        <f t="shared" si="40"/>
        <v>2023</v>
      </c>
      <c r="L215" s="3">
        <f>VLOOKUP(K215,CPP_template_formulas!Z:AA,2,FALSE)</f>
        <v>44955</v>
      </c>
      <c r="M215" s="18" t="s">
        <v>82</v>
      </c>
      <c r="N215" s="18" t="str">
        <f>VLOOKUP(M215,Brand_key!A:C,2,FALSE)</f>
        <v>Old Navy</v>
      </c>
      <c r="O215" s="18">
        <f>VLOOKUP(M215,Brand_key!A:C,3,FALSE)</f>
        <v>5</v>
      </c>
      <c r="P215" t="s">
        <v>35</v>
      </c>
      <c r="Q215" t="str">
        <f>VLOOKUP(P215,DC_key!A:D,4,FALSE)</f>
        <v>ODC</v>
      </c>
      <c r="R215">
        <f>VLOOKUP(Q215,DC_key!D:E,2,FALSE)</f>
        <v>5</v>
      </c>
      <c r="S215" t="s">
        <v>4</v>
      </c>
      <c r="T215">
        <v>2</v>
      </c>
      <c r="U215" s="30">
        <f t="shared" si="41"/>
        <v>5.2147346726602111</v>
      </c>
      <c r="W215" s="3">
        <f t="shared" si="32"/>
        <v>44955</v>
      </c>
      <c r="X215" t="str">
        <f t="shared" si="33"/>
        <v>Old Navy</v>
      </c>
      <c r="Y215">
        <f t="shared" si="34"/>
        <v>5</v>
      </c>
      <c r="Z215">
        <f t="shared" si="35"/>
        <v>5</v>
      </c>
      <c r="AA215" t="str">
        <f t="shared" si="36"/>
        <v>ODC</v>
      </c>
      <c r="AB215" t="str">
        <f t="shared" si="37"/>
        <v>Geo</v>
      </c>
      <c r="AC215">
        <f t="shared" si="38"/>
        <v>2</v>
      </c>
      <c r="AD215" s="30">
        <f t="shared" si="39"/>
        <v>5.2147346726602111</v>
      </c>
    </row>
    <row r="216" spans="11:30" x14ac:dyDescent="0.3">
      <c r="K216">
        <f t="shared" si="40"/>
        <v>2023</v>
      </c>
      <c r="L216" s="3">
        <f>VLOOKUP(K216,CPP_template_formulas!Z:AA,2,FALSE)</f>
        <v>44955</v>
      </c>
      <c r="M216" s="18" t="s">
        <v>82</v>
      </c>
      <c r="N216" s="18" t="str">
        <f>VLOOKUP(M216,Brand_key!A:C,2,FALSE)</f>
        <v>Old Navy</v>
      </c>
      <c r="O216" s="18">
        <f>VLOOKUP(M216,Brand_key!A:C,3,FALSE)</f>
        <v>5</v>
      </c>
      <c r="P216" t="s">
        <v>30</v>
      </c>
      <c r="Q216" t="str">
        <f>VLOOKUP(P216,DC_key!A:D,4,FALSE)</f>
        <v>OFC</v>
      </c>
      <c r="R216">
        <f>VLOOKUP(Q216,DC_key!D:E,2,FALSE)</f>
        <v>1</v>
      </c>
      <c r="S216" t="s">
        <v>4</v>
      </c>
      <c r="T216">
        <v>2</v>
      </c>
      <c r="U216" s="30">
        <f t="shared" si="41"/>
        <v>5.2147346726602111</v>
      </c>
      <c r="W216" s="3">
        <f t="shared" si="32"/>
        <v>44955</v>
      </c>
      <c r="X216" t="str">
        <f t="shared" si="33"/>
        <v>Old Navy</v>
      </c>
      <c r="Y216">
        <f t="shared" si="34"/>
        <v>5</v>
      </c>
      <c r="Z216">
        <f t="shared" si="35"/>
        <v>1</v>
      </c>
      <c r="AA216" t="str">
        <f t="shared" si="36"/>
        <v>OFC</v>
      </c>
      <c r="AB216" t="str">
        <f t="shared" si="37"/>
        <v>Geo</v>
      </c>
      <c r="AC216">
        <f t="shared" si="38"/>
        <v>2</v>
      </c>
      <c r="AD216" s="30">
        <f t="shared" si="39"/>
        <v>5.2147346726602111</v>
      </c>
    </row>
    <row r="217" spans="11:30" x14ac:dyDescent="0.3">
      <c r="K217">
        <f t="shared" si="40"/>
        <v>2023</v>
      </c>
      <c r="L217" s="3">
        <f>VLOOKUP(K217,CPP_template_formulas!Z:AA,2,FALSE)</f>
        <v>44955</v>
      </c>
      <c r="M217" s="18" t="s">
        <v>82</v>
      </c>
      <c r="N217" s="18" t="str">
        <f>VLOOKUP(M217,Brand_key!A:C,2,FALSE)</f>
        <v>Old Navy</v>
      </c>
      <c r="O217" s="18">
        <f>VLOOKUP(M217,Brand_key!A:C,3,FALSE)</f>
        <v>5</v>
      </c>
      <c r="P217" t="s">
        <v>33</v>
      </c>
      <c r="Q217" t="str">
        <f>VLOOKUP(P217,DC_key!A:D,4,FALSE)</f>
        <v>WEO</v>
      </c>
      <c r="R217">
        <f>VLOOKUP(Q217,DC_key!D:E,2,FALSE)</f>
        <v>6</v>
      </c>
      <c r="S217" t="s">
        <v>4</v>
      </c>
      <c r="T217">
        <v>2</v>
      </c>
      <c r="U217" s="30">
        <f t="shared" si="41"/>
        <v>5.2147346726602111</v>
      </c>
      <c r="W217" s="3">
        <f t="shared" si="32"/>
        <v>44955</v>
      </c>
      <c r="X217" t="str">
        <f t="shared" si="33"/>
        <v>Old Navy</v>
      </c>
      <c r="Y217">
        <f t="shared" si="34"/>
        <v>5</v>
      </c>
      <c r="Z217">
        <f t="shared" si="35"/>
        <v>6</v>
      </c>
      <c r="AA217" t="str">
        <f t="shared" si="36"/>
        <v>WEO</v>
      </c>
      <c r="AB217" t="str">
        <f t="shared" si="37"/>
        <v>Geo</v>
      </c>
      <c r="AC217">
        <f t="shared" si="38"/>
        <v>2</v>
      </c>
      <c r="AD217" s="30">
        <f t="shared" si="39"/>
        <v>5.2147346726602111</v>
      </c>
    </row>
    <row r="218" spans="11:30" x14ac:dyDescent="0.3">
      <c r="K218">
        <f t="shared" si="40"/>
        <v>2023</v>
      </c>
      <c r="L218" s="3">
        <f>VLOOKUP(K218,CPP_template_formulas!Z:AA,2,FALSE)</f>
        <v>44955</v>
      </c>
      <c r="M218" s="18" t="s">
        <v>82</v>
      </c>
      <c r="N218" s="18" t="str">
        <f>VLOOKUP(M218,Brand_key!A:C,2,FALSE)</f>
        <v>Old Navy</v>
      </c>
      <c r="O218" s="18">
        <f>VLOOKUP(M218,Brand_key!A:C,3,FALSE)</f>
        <v>5</v>
      </c>
      <c r="P218" t="s">
        <v>37</v>
      </c>
      <c r="Q218" t="str">
        <f>VLOOKUP(P218,DC_key!A:D,4,FALSE)</f>
        <v>WFC</v>
      </c>
      <c r="R218">
        <f>VLOOKUP(Q218,DC_key!D:E,2,FALSE)</f>
        <v>3</v>
      </c>
      <c r="S218" t="s">
        <v>4</v>
      </c>
      <c r="T218">
        <v>2</v>
      </c>
      <c r="U218" s="30">
        <f t="shared" si="41"/>
        <v>5.2147346726602111</v>
      </c>
      <c r="W218" s="3">
        <f t="shared" si="32"/>
        <v>44955</v>
      </c>
      <c r="X218" t="str">
        <f t="shared" si="33"/>
        <v>Old Navy</v>
      </c>
      <c r="Y218">
        <f t="shared" si="34"/>
        <v>5</v>
      </c>
      <c r="Z218">
        <f t="shared" si="35"/>
        <v>3</v>
      </c>
      <c r="AA218" t="str">
        <f t="shared" si="36"/>
        <v>WFC</v>
      </c>
      <c r="AB218" t="str">
        <f t="shared" si="37"/>
        <v>Geo</v>
      </c>
      <c r="AC218">
        <f t="shared" si="38"/>
        <v>2</v>
      </c>
      <c r="AD218" s="30">
        <f t="shared" si="39"/>
        <v>5.2147346726602111</v>
      </c>
    </row>
    <row r="219" spans="11:30" x14ac:dyDescent="0.3">
      <c r="K219">
        <f t="shared" si="40"/>
        <v>2023</v>
      </c>
      <c r="L219" s="3">
        <f>VLOOKUP(K219,CPP_template_formulas!Z:AA,2,FALSE)</f>
        <v>44955</v>
      </c>
      <c r="M219" s="18" t="s">
        <v>82</v>
      </c>
      <c r="N219" s="18" t="str">
        <f>VLOOKUP(M219,Brand_key!A:C,2,FALSE)</f>
        <v>Old Navy</v>
      </c>
      <c r="O219" s="18">
        <f>VLOOKUP(M219,Brand_key!A:C,3,FALSE)</f>
        <v>5</v>
      </c>
      <c r="P219" t="s">
        <v>81</v>
      </c>
      <c r="Q219" t="str">
        <f>VLOOKUP(P219,DC_key!A:D,4,FALSE)</f>
        <v>OCC</v>
      </c>
      <c r="R219">
        <f>VLOOKUP(Q219,DC_key!D:E,2,FALSE)</f>
        <v>7</v>
      </c>
      <c r="S219" t="s">
        <v>4</v>
      </c>
      <c r="T219">
        <v>2</v>
      </c>
      <c r="U219" s="30">
        <f t="shared" si="41"/>
        <v>5.2147346726602111</v>
      </c>
      <c r="W219" s="3">
        <f t="shared" si="32"/>
        <v>44955</v>
      </c>
      <c r="X219" t="str">
        <f t="shared" si="33"/>
        <v>Old Navy</v>
      </c>
      <c r="Y219">
        <f t="shared" si="34"/>
        <v>5</v>
      </c>
      <c r="Z219">
        <f t="shared" si="35"/>
        <v>7</v>
      </c>
      <c r="AA219" t="str">
        <f t="shared" si="36"/>
        <v>OCC</v>
      </c>
      <c r="AB219" t="str">
        <f t="shared" si="37"/>
        <v>Geo</v>
      </c>
      <c r="AC219">
        <f t="shared" si="38"/>
        <v>2</v>
      </c>
      <c r="AD219" s="30">
        <f t="shared" si="39"/>
        <v>5.2147346726602111</v>
      </c>
    </row>
    <row r="220" spans="11:30" x14ac:dyDescent="0.3">
      <c r="K220">
        <f t="shared" si="40"/>
        <v>2023</v>
      </c>
      <c r="L220" s="3">
        <f>VLOOKUP(K220,CPP_template_formulas!Z:AA,2,FALSE)</f>
        <v>44955</v>
      </c>
      <c r="M220" s="18" t="s">
        <v>83</v>
      </c>
      <c r="N220" s="18" t="str">
        <f>VLOOKUP(M220,Brand_key!A:C,2,FALSE)</f>
        <v>Gap</v>
      </c>
      <c r="O220" s="18">
        <f>VLOOKUP(M220,Brand_key!A:C,3,FALSE)</f>
        <v>3</v>
      </c>
      <c r="P220" t="s">
        <v>31</v>
      </c>
      <c r="Q220" t="str">
        <f>VLOOKUP(P220,DC_key!A:D,4,FALSE)</f>
        <v>TFC</v>
      </c>
      <c r="R220">
        <f>VLOOKUP(Q220,DC_key!D:E,2,FALSE)</f>
        <v>2</v>
      </c>
      <c r="S220" t="s">
        <v>4</v>
      </c>
      <c r="T220">
        <v>2</v>
      </c>
      <c r="U220" s="30">
        <f t="shared" si="41"/>
        <v>5.2387146247361294</v>
      </c>
      <c r="W220" s="3">
        <f t="shared" si="32"/>
        <v>44955</v>
      </c>
      <c r="X220" t="str">
        <f t="shared" si="33"/>
        <v>Gap</v>
      </c>
      <c r="Y220">
        <f t="shared" si="34"/>
        <v>3</v>
      </c>
      <c r="Z220">
        <f t="shared" si="35"/>
        <v>2</v>
      </c>
      <c r="AA220" t="str">
        <f t="shared" si="36"/>
        <v>TFC</v>
      </c>
      <c r="AB220" t="str">
        <f t="shared" si="37"/>
        <v>Geo</v>
      </c>
      <c r="AC220">
        <f t="shared" si="38"/>
        <v>2</v>
      </c>
      <c r="AD220" s="30">
        <f t="shared" si="39"/>
        <v>5.2387146247361294</v>
      </c>
    </row>
    <row r="221" spans="11:30" x14ac:dyDescent="0.3">
      <c r="K221">
        <f t="shared" si="40"/>
        <v>2023</v>
      </c>
      <c r="L221" s="3">
        <f>VLOOKUP(K221,CPP_template_formulas!Z:AA,2,FALSE)</f>
        <v>44955</v>
      </c>
      <c r="M221" s="18" t="s">
        <v>83</v>
      </c>
      <c r="N221" s="18" t="str">
        <f>VLOOKUP(M221,Brand_key!A:C,2,FALSE)</f>
        <v>Gap</v>
      </c>
      <c r="O221" s="18">
        <f>VLOOKUP(M221,Brand_key!A:C,3,FALSE)</f>
        <v>3</v>
      </c>
      <c r="P221" t="s">
        <v>34</v>
      </c>
      <c r="Q221" t="str">
        <f>VLOOKUP(P221,DC_key!A:D,4,FALSE)</f>
        <v>EAO</v>
      </c>
      <c r="R221">
        <f>VLOOKUP(Q221,DC_key!D:E,2,FALSE)</f>
        <v>4</v>
      </c>
      <c r="S221" t="s">
        <v>4</v>
      </c>
      <c r="T221">
        <v>2</v>
      </c>
      <c r="U221" s="30">
        <f t="shared" si="41"/>
        <v>5.2387146247361294</v>
      </c>
      <c r="W221" s="3">
        <f t="shared" si="32"/>
        <v>44955</v>
      </c>
      <c r="X221" t="str">
        <f t="shared" si="33"/>
        <v>Gap</v>
      </c>
      <c r="Y221">
        <f t="shared" si="34"/>
        <v>3</v>
      </c>
      <c r="Z221">
        <f t="shared" si="35"/>
        <v>4</v>
      </c>
      <c r="AA221" t="str">
        <f t="shared" si="36"/>
        <v>EAO</v>
      </c>
      <c r="AB221" t="str">
        <f t="shared" si="37"/>
        <v>Geo</v>
      </c>
      <c r="AC221">
        <f t="shared" si="38"/>
        <v>2</v>
      </c>
      <c r="AD221" s="30">
        <f t="shared" si="39"/>
        <v>5.2387146247361294</v>
      </c>
    </row>
    <row r="222" spans="11:30" x14ac:dyDescent="0.3">
      <c r="K222">
        <f t="shared" si="40"/>
        <v>2023</v>
      </c>
      <c r="L222" s="3">
        <f>VLOOKUP(K222,CPP_template_formulas!Z:AA,2,FALSE)</f>
        <v>44955</v>
      </c>
      <c r="M222" s="18" t="s">
        <v>83</v>
      </c>
      <c r="N222" s="18" t="str">
        <f>VLOOKUP(M222,Brand_key!A:C,2,FALSE)</f>
        <v>Gap</v>
      </c>
      <c r="O222" s="18">
        <f>VLOOKUP(M222,Brand_key!A:C,3,FALSE)</f>
        <v>3</v>
      </c>
      <c r="P222" t="s">
        <v>35</v>
      </c>
      <c r="Q222" t="str">
        <f>VLOOKUP(P222,DC_key!A:D,4,FALSE)</f>
        <v>ODC</v>
      </c>
      <c r="R222">
        <f>VLOOKUP(Q222,DC_key!D:E,2,FALSE)</f>
        <v>5</v>
      </c>
      <c r="S222" t="s">
        <v>4</v>
      </c>
      <c r="T222">
        <v>2</v>
      </c>
      <c r="U222" s="30">
        <f t="shared" si="41"/>
        <v>5.2387146247361294</v>
      </c>
      <c r="W222" s="3">
        <f t="shared" si="32"/>
        <v>44955</v>
      </c>
      <c r="X222" t="str">
        <f t="shared" si="33"/>
        <v>Gap</v>
      </c>
      <c r="Y222">
        <f t="shared" si="34"/>
        <v>3</v>
      </c>
      <c r="Z222">
        <f t="shared" si="35"/>
        <v>5</v>
      </c>
      <c r="AA222" t="str">
        <f t="shared" si="36"/>
        <v>ODC</v>
      </c>
      <c r="AB222" t="str">
        <f t="shared" si="37"/>
        <v>Geo</v>
      </c>
      <c r="AC222">
        <f t="shared" si="38"/>
        <v>2</v>
      </c>
      <c r="AD222" s="30">
        <f t="shared" si="39"/>
        <v>5.2387146247361294</v>
      </c>
    </row>
    <row r="223" spans="11:30" x14ac:dyDescent="0.3">
      <c r="K223">
        <f t="shared" si="40"/>
        <v>2023</v>
      </c>
      <c r="L223" s="3">
        <f>VLOOKUP(K223,CPP_template_formulas!Z:AA,2,FALSE)</f>
        <v>44955</v>
      </c>
      <c r="M223" s="18" t="s">
        <v>83</v>
      </c>
      <c r="N223" s="18" t="str">
        <f>VLOOKUP(M223,Brand_key!A:C,2,FALSE)</f>
        <v>Gap</v>
      </c>
      <c r="O223" s="18">
        <f>VLOOKUP(M223,Brand_key!A:C,3,FALSE)</f>
        <v>3</v>
      </c>
      <c r="P223" t="s">
        <v>30</v>
      </c>
      <c r="Q223" t="str">
        <f>VLOOKUP(P223,DC_key!A:D,4,FALSE)</f>
        <v>OFC</v>
      </c>
      <c r="R223">
        <f>VLOOKUP(Q223,DC_key!D:E,2,FALSE)</f>
        <v>1</v>
      </c>
      <c r="S223" t="s">
        <v>4</v>
      </c>
      <c r="T223">
        <v>2</v>
      </c>
      <c r="U223" s="30">
        <f t="shared" si="41"/>
        <v>5.2387146247361294</v>
      </c>
      <c r="W223" s="3">
        <f t="shared" si="32"/>
        <v>44955</v>
      </c>
      <c r="X223" t="str">
        <f t="shared" si="33"/>
        <v>Gap</v>
      </c>
      <c r="Y223">
        <f t="shared" si="34"/>
        <v>3</v>
      </c>
      <c r="Z223">
        <f t="shared" si="35"/>
        <v>1</v>
      </c>
      <c r="AA223" t="str">
        <f t="shared" si="36"/>
        <v>OFC</v>
      </c>
      <c r="AB223" t="str">
        <f t="shared" si="37"/>
        <v>Geo</v>
      </c>
      <c r="AC223">
        <f t="shared" si="38"/>
        <v>2</v>
      </c>
      <c r="AD223" s="30">
        <f t="shared" si="39"/>
        <v>5.2387146247361294</v>
      </c>
    </row>
    <row r="224" spans="11:30" x14ac:dyDescent="0.3">
      <c r="K224">
        <f t="shared" si="40"/>
        <v>2023</v>
      </c>
      <c r="L224" s="3">
        <f>VLOOKUP(K224,CPP_template_formulas!Z:AA,2,FALSE)</f>
        <v>44955</v>
      </c>
      <c r="M224" s="18" t="s">
        <v>83</v>
      </c>
      <c r="N224" s="18" t="str">
        <f>VLOOKUP(M224,Brand_key!A:C,2,FALSE)</f>
        <v>Gap</v>
      </c>
      <c r="O224" s="18">
        <f>VLOOKUP(M224,Brand_key!A:C,3,FALSE)</f>
        <v>3</v>
      </c>
      <c r="P224" t="s">
        <v>33</v>
      </c>
      <c r="Q224" t="str">
        <f>VLOOKUP(P224,DC_key!A:D,4,FALSE)</f>
        <v>WEO</v>
      </c>
      <c r="R224">
        <f>VLOOKUP(Q224,DC_key!D:E,2,FALSE)</f>
        <v>6</v>
      </c>
      <c r="S224" t="s">
        <v>4</v>
      </c>
      <c r="T224">
        <v>2</v>
      </c>
      <c r="U224" s="30">
        <f t="shared" si="41"/>
        <v>5.2387146247361294</v>
      </c>
      <c r="W224" s="3">
        <f t="shared" si="32"/>
        <v>44955</v>
      </c>
      <c r="X224" t="str">
        <f t="shared" si="33"/>
        <v>Gap</v>
      </c>
      <c r="Y224">
        <f t="shared" si="34"/>
        <v>3</v>
      </c>
      <c r="Z224">
        <f t="shared" si="35"/>
        <v>6</v>
      </c>
      <c r="AA224" t="str">
        <f t="shared" si="36"/>
        <v>WEO</v>
      </c>
      <c r="AB224" t="str">
        <f t="shared" si="37"/>
        <v>Geo</v>
      </c>
      <c r="AC224">
        <f t="shared" si="38"/>
        <v>2</v>
      </c>
      <c r="AD224" s="30">
        <f t="shared" si="39"/>
        <v>5.2387146247361294</v>
      </c>
    </row>
    <row r="225" spans="11:30" x14ac:dyDescent="0.3">
      <c r="K225">
        <f t="shared" si="40"/>
        <v>2023</v>
      </c>
      <c r="L225" s="3">
        <f>VLOOKUP(K225,CPP_template_formulas!Z:AA,2,FALSE)</f>
        <v>44955</v>
      </c>
      <c r="M225" s="18" t="s">
        <v>83</v>
      </c>
      <c r="N225" s="18" t="str">
        <f>VLOOKUP(M225,Brand_key!A:C,2,FALSE)</f>
        <v>Gap</v>
      </c>
      <c r="O225" s="18">
        <f>VLOOKUP(M225,Brand_key!A:C,3,FALSE)</f>
        <v>3</v>
      </c>
      <c r="P225" t="s">
        <v>37</v>
      </c>
      <c r="Q225" t="str">
        <f>VLOOKUP(P225,DC_key!A:D,4,FALSE)</f>
        <v>WFC</v>
      </c>
      <c r="R225">
        <f>VLOOKUP(Q225,DC_key!D:E,2,FALSE)</f>
        <v>3</v>
      </c>
      <c r="S225" t="s">
        <v>4</v>
      </c>
      <c r="T225">
        <v>2</v>
      </c>
      <c r="U225" s="30">
        <f t="shared" si="41"/>
        <v>5.2387146247361294</v>
      </c>
      <c r="W225" s="3">
        <f t="shared" si="32"/>
        <v>44955</v>
      </c>
      <c r="X225" t="str">
        <f t="shared" si="33"/>
        <v>Gap</v>
      </c>
      <c r="Y225">
        <f t="shared" si="34"/>
        <v>3</v>
      </c>
      <c r="Z225">
        <f t="shared" si="35"/>
        <v>3</v>
      </c>
      <c r="AA225" t="str">
        <f t="shared" si="36"/>
        <v>WFC</v>
      </c>
      <c r="AB225" t="str">
        <f t="shared" si="37"/>
        <v>Geo</v>
      </c>
      <c r="AC225">
        <f t="shared" si="38"/>
        <v>2</v>
      </c>
      <c r="AD225" s="30">
        <f t="shared" si="39"/>
        <v>5.2387146247361294</v>
      </c>
    </row>
    <row r="226" spans="11:30" x14ac:dyDescent="0.3">
      <c r="K226">
        <f t="shared" si="40"/>
        <v>2023</v>
      </c>
      <c r="L226" s="3">
        <f>VLOOKUP(K226,CPP_template_formulas!Z:AA,2,FALSE)</f>
        <v>44955</v>
      </c>
      <c r="M226" s="18" t="s">
        <v>83</v>
      </c>
      <c r="N226" s="18" t="str">
        <f>VLOOKUP(M226,Brand_key!A:C,2,FALSE)</f>
        <v>Gap</v>
      </c>
      <c r="O226" s="18">
        <f>VLOOKUP(M226,Brand_key!A:C,3,FALSE)</f>
        <v>3</v>
      </c>
      <c r="P226" t="s">
        <v>81</v>
      </c>
      <c r="Q226" t="str">
        <f>VLOOKUP(P226,DC_key!A:D,4,FALSE)</f>
        <v>OCC</v>
      </c>
      <c r="R226">
        <f>VLOOKUP(Q226,DC_key!D:E,2,FALSE)</f>
        <v>7</v>
      </c>
      <c r="S226" t="s">
        <v>4</v>
      </c>
      <c r="T226">
        <v>2</v>
      </c>
      <c r="U226" s="30">
        <f t="shared" si="41"/>
        <v>5.2387146247361294</v>
      </c>
      <c r="W226" s="3">
        <f t="shared" si="32"/>
        <v>44955</v>
      </c>
      <c r="X226" t="str">
        <f t="shared" si="33"/>
        <v>Gap</v>
      </c>
      <c r="Y226">
        <f t="shared" si="34"/>
        <v>3</v>
      </c>
      <c r="Z226">
        <f t="shared" si="35"/>
        <v>7</v>
      </c>
      <c r="AA226" t="str">
        <f t="shared" si="36"/>
        <v>OCC</v>
      </c>
      <c r="AB226" t="str">
        <f t="shared" si="37"/>
        <v>Geo</v>
      </c>
      <c r="AC226">
        <f t="shared" si="38"/>
        <v>2</v>
      </c>
      <c r="AD226" s="30">
        <f t="shared" si="39"/>
        <v>5.2387146247361294</v>
      </c>
    </row>
    <row r="227" spans="11:30" x14ac:dyDescent="0.3">
      <c r="K227">
        <f t="shared" si="40"/>
        <v>2023</v>
      </c>
      <c r="L227" s="3">
        <f>VLOOKUP(K227,CPP_template_formulas!Z:AA,2,FALSE)</f>
        <v>44955</v>
      </c>
      <c r="M227" s="18" t="s">
        <v>84</v>
      </c>
      <c r="N227" s="18" t="str">
        <f>VLOOKUP(M227,Brand_key!A:C,2,FALSE)</f>
        <v>Banana Republic</v>
      </c>
      <c r="O227" s="18">
        <f>VLOOKUP(M227,Brand_key!A:C,3,FALSE)</f>
        <v>2</v>
      </c>
      <c r="P227" t="s">
        <v>31</v>
      </c>
      <c r="Q227" t="str">
        <f>VLOOKUP(P227,DC_key!A:D,4,FALSE)</f>
        <v>TFC</v>
      </c>
      <c r="R227">
        <f>VLOOKUP(Q227,DC_key!D:E,2,FALSE)</f>
        <v>2</v>
      </c>
      <c r="S227" t="s">
        <v>4</v>
      </c>
      <c r="T227">
        <v>2</v>
      </c>
      <c r="U227" s="30">
        <f t="shared" si="41"/>
        <v>7.438875227701593</v>
      </c>
      <c r="W227" s="3">
        <f t="shared" si="32"/>
        <v>44955</v>
      </c>
      <c r="X227" t="str">
        <f t="shared" si="33"/>
        <v>Banana Republic</v>
      </c>
      <c r="Y227">
        <f t="shared" si="34"/>
        <v>2</v>
      </c>
      <c r="Z227">
        <f t="shared" si="35"/>
        <v>2</v>
      </c>
      <c r="AA227" t="str">
        <f t="shared" si="36"/>
        <v>TFC</v>
      </c>
      <c r="AB227" t="str">
        <f t="shared" si="37"/>
        <v>Geo</v>
      </c>
      <c r="AC227">
        <f t="shared" si="38"/>
        <v>2</v>
      </c>
      <c r="AD227" s="30">
        <f t="shared" si="39"/>
        <v>7.438875227701593</v>
      </c>
    </row>
    <row r="228" spans="11:30" x14ac:dyDescent="0.3">
      <c r="K228">
        <f t="shared" si="40"/>
        <v>2023</v>
      </c>
      <c r="L228" s="3">
        <f>VLOOKUP(K228,CPP_template_formulas!Z:AA,2,FALSE)</f>
        <v>44955</v>
      </c>
      <c r="M228" s="18" t="s">
        <v>84</v>
      </c>
      <c r="N228" s="18" t="str">
        <f>VLOOKUP(M228,Brand_key!A:C,2,FALSE)</f>
        <v>Banana Republic</v>
      </c>
      <c r="O228" s="18">
        <f>VLOOKUP(M228,Brand_key!A:C,3,FALSE)</f>
        <v>2</v>
      </c>
      <c r="P228" t="s">
        <v>34</v>
      </c>
      <c r="Q228" t="str">
        <f>VLOOKUP(P228,DC_key!A:D,4,FALSE)</f>
        <v>EAO</v>
      </c>
      <c r="R228">
        <f>VLOOKUP(Q228,DC_key!D:E,2,FALSE)</f>
        <v>4</v>
      </c>
      <c r="S228" t="s">
        <v>4</v>
      </c>
      <c r="T228">
        <v>2</v>
      </c>
      <c r="U228" s="30">
        <f t="shared" si="41"/>
        <v>7.438875227701593</v>
      </c>
      <c r="W228" s="3">
        <f t="shared" si="32"/>
        <v>44955</v>
      </c>
      <c r="X228" t="str">
        <f t="shared" si="33"/>
        <v>Banana Republic</v>
      </c>
      <c r="Y228">
        <f t="shared" si="34"/>
        <v>2</v>
      </c>
      <c r="Z228">
        <f t="shared" si="35"/>
        <v>4</v>
      </c>
      <c r="AA228" t="str">
        <f t="shared" si="36"/>
        <v>EAO</v>
      </c>
      <c r="AB228" t="str">
        <f t="shared" si="37"/>
        <v>Geo</v>
      </c>
      <c r="AC228">
        <f t="shared" si="38"/>
        <v>2</v>
      </c>
      <c r="AD228" s="30">
        <f t="shared" si="39"/>
        <v>7.438875227701593</v>
      </c>
    </row>
    <row r="229" spans="11:30" x14ac:dyDescent="0.3">
      <c r="K229">
        <f t="shared" si="40"/>
        <v>2023</v>
      </c>
      <c r="L229" s="3">
        <f>VLOOKUP(K229,CPP_template_formulas!Z:AA,2,FALSE)</f>
        <v>44955</v>
      </c>
      <c r="M229" s="18" t="s">
        <v>84</v>
      </c>
      <c r="N229" s="18" t="str">
        <f>VLOOKUP(M229,Brand_key!A:C,2,FALSE)</f>
        <v>Banana Republic</v>
      </c>
      <c r="O229" s="18">
        <f>VLOOKUP(M229,Brand_key!A:C,3,FALSE)</f>
        <v>2</v>
      </c>
      <c r="P229" t="s">
        <v>35</v>
      </c>
      <c r="Q229" t="str">
        <f>VLOOKUP(P229,DC_key!A:D,4,FALSE)</f>
        <v>ODC</v>
      </c>
      <c r="R229">
        <f>VLOOKUP(Q229,DC_key!D:E,2,FALSE)</f>
        <v>5</v>
      </c>
      <c r="S229" t="s">
        <v>4</v>
      </c>
      <c r="T229">
        <v>2</v>
      </c>
      <c r="U229" s="30">
        <f t="shared" si="41"/>
        <v>7.438875227701593</v>
      </c>
      <c r="W229" s="3">
        <f t="shared" si="32"/>
        <v>44955</v>
      </c>
      <c r="X229" t="str">
        <f t="shared" si="33"/>
        <v>Banana Republic</v>
      </c>
      <c r="Y229">
        <f t="shared" si="34"/>
        <v>2</v>
      </c>
      <c r="Z229">
        <f t="shared" si="35"/>
        <v>5</v>
      </c>
      <c r="AA229" t="str">
        <f t="shared" si="36"/>
        <v>ODC</v>
      </c>
      <c r="AB229" t="str">
        <f t="shared" si="37"/>
        <v>Geo</v>
      </c>
      <c r="AC229">
        <f t="shared" si="38"/>
        <v>2</v>
      </c>
      <c r="AD229" s="30">
        <f t="shared" si="39"/>
        <v>7.438875227701593</v>
      </c>
    </row>
    <row r="230" spans="11:30" x14ac:dyDescent="0.3">
      <c r="K230">
        <f t="shared" si="40"/>
        <v>2023</v>
      </c>
      <c r="L230" s="3">
        <f>VLOOKUP(K230,CPP_template_formulas!Z:AA,2,FALSE)</f>
        <v>44955</v>
      </c>
      <c r="M230" s="18" t="s">
        <v>84</v>
      </c>
      <c r="N230" s="18" t="str">
        <f>VLOOKUP(M230,Brand_key!A:C,2,FALSE)</f>
        <v>Banana Republic</v>
      </c>
      <c r="O230" s="18">
        <f>VLOOKUP(M230,Brand_key!A:C,3,FALSE)</f>
        <v>2</v>
      </c>
      <c r="P230" t="s">
        <v>30</v>
      </c>
      <c r="Q230" t="str">
        <f>VLOOKUP(P230,DC_key!A:D,4,FALSE)</f>
        <v>OFC</v>
      </c>
      <c r="R230">
        <f>VLOOKUP(Q230,DC_key!D:E,2,FALSE)</f>
        <v>1</v>
      </c>
      <c r="S230" t="s">
        <v>4</v>
      </c>
      <c r="T230">
        <v>2</v>
      </c>
      <c r="U230" s="30">
        <f t="shared" si="41"/>
        <v>7.438875227701593</v>
      </c>
      <c r="W230" s="3">
        <f t="shared" si="32"/>
        <v>44955</v>
      </c>
      <c r="X230" t="str">
        <f t="shared" si="33"/>
        <v>Banana Republic</v>
      </c>
      <c r="Y230">
        <f t="shared" si="34"/>
        <v>2</v>
      </c>
      <c r="Z230">
        <f t="shared" si="35"/>
        <v>1</v>
      </c>
      <c r="AA230" t="str">
        <f t="shared" si="36"/>
        <v>OFC</v>
      </c>
      <c r="AB230" t="str">
        <f t="shared" si="37"/>
        <v>Geo</v>
      </c>
      <c r="AC230">
        <f t="shared" si="38"/>
        <v>2</v>
      </c>
      <c r="AD230" s="30">
        <f t="shared" si="39"/>
        <v>7.438875227701593</v>
      </c>
    </row>
    <row r="231" spans="11:30" x14ac:dyDescent="0.3">
      <c r="K231">
        <f t="shared" si="40"/>
        <v>2023</v>
      </c>
      <c r="L231" s="3">
        <f>VLOOKUP(K231,CPP_template_formulas!Z:AA,2,FALSE)</f>
        <v>44955</v>
      </c>
      <c r="M231" s="18" t="s">
        <v>84</v>
      </c>
      <c r="N231" s="18" t="str">
        <f>VLOOKUP(M231,Brand_key!A:C,2,FALSE)</f>
        <v>Banana Republic</v>
      </c>
      <c r="O231" s="18">
        <f>VLOOKUP(M231,Brand_key!A:C,3,FALSE)</f>
        <v>2</v>
      </c>
      <c r="P231" t="s">
        <v>33</v>
      </c>
      <c r="Q231" t="str">
        <f>VLOOKUP(P231,DC_key!A:D,4,FALSE)</f>
        <v>WEO</v>
      </c>
      <c r="R231">
        <f>VLOOKUP(Q231,DC_key!D:E,2,FALSE)</f>
        <v>6</v>
      </c>
      <c r="S231" t="s">
        <v>4</v>
      </c>
      <c r="T231">
        <v>2</v>
      </c>
      <c r="U231" s="30">
        <f t="shared" si="41"/>
        <v>7.438875227701593</v>
      </c>
      <c r="W231" s="3">
        <f t="shared" si="32"/>
        <v>44955</v>
      </c>
      <c r="X231" t="str">
        <f t="shared" si="33"/>
        <v>Banana Republic</v>
      </c>
      <c r="Y231">
        <f t="shared" si="34"/>
        <v>2</v>
      </c>
      <c r="Z231">
        <f t="shared" si="35"/>
        <v>6</v>
      </c>
      <c r="AA231" t="str">
        <f t="shared" si="36"/>
        <v>WEO</v>
      </c>
      <c r="AB231" t="str">
        <f t="shared" si="37"/>
        <v>Geo</v>
      </c>
      <c r="AC231">
        <f t="shared" si="38"/>
        <v>2</v>
      </c>
      <c r="AD231" s="30">
        <f t="shared" si="39"/>
        <v>7.438875227701593</v>
      </c>
    </row>
    <row r="232" spans="11:30" x14ac:dyDescent="0.3">
      <c r="K232">
        <f t="shared" si="40"/>
        <v>2023</v>
      </c>
      <c r="L232" s="3">
        <f>VLOOKUP(K232,CPP_template_formulas!Z:AA,2,FALSE)</f>
        <v>44955</v>
      </c>
      <c r="M232" s="18" t="s">
        <v>84</v>
      </c>
      <c r="N232" s="18" t="str">
        <f>VLOOKUP(M232,Brand_key!A:C,2,FALSE)</f>
        <v>Banana Republic</v>
      </c>
      <c r="O232" s="18">
        <f>VLOOKUP(M232,Brand_key!A:C,3,FALSE)</f>
        <v>2</v>
      </c>
      <c r="P232" t="s">
        <v>37</v>
      </c>
      <c r="Q232" t="str">
        <f>VLOOKUP(P232,DC_key!A:D,4,FALSE)</f>
        <v>WFC</v>
      </c>
      <c r="R232">
        <f>VLOOKUP(Q232,DC_key!D:E,2,FALSE)</f>
        <v>3</v>
      </c>
      <c r="S232" t="s">
        <v>4</v>
      </c>
      <c r="T232">
        <v>2</v>
      </c>
      <c r="U232" s="30">
        <f t="shared" si="41"/>
        <v>7.438875227701593</v>
      </c>
      <c r="W232" s="3">
        <f t="shared" si="32"/>
        <v>44955</v>
      </c>
      <c r="X232" t="str">
        <f t="shared" si="33"/>
        <v>Banana Republic</v>
      </c>
      <c r="Y232">
        <f t="shared" si="34"/>
        <v>2</v>
      </c>
      <c r="Z232">
        <f t="shared" si="35"/>
        <v>3</v>
      </c>
      <c r="AA232" t="str">
        <f t="shared" si="36"/>
        <v>WFC</v>
      </c>
      <c r="AB232" t="str">
        <f t="shared" si="37"/>
        <v>Geo</v>
      </c>
      <c r="AC232">
        <f t="shared" si="38"/>
        <v>2</v>
      </c>
      <c r="AD232" s="30">
        <f t="shared" si="39"/>
        <v>7.438875227701593</v>
      </c>
    </row>
    <row r="233" spans="11:30" x14ac:dyDescent="0.3">
      <c r="K233">
        <f t="shared" si="40"/>
        <v>2023</v>
      </c>
      <c r="L233" s="3">
        <f>VLOOKUP(K233,CPP_template_formulas!Z:AA,2,FALSE)</f>
        <v>44955</v>
      </c>
      <c r="M233" s="18" t="s">
        <v>84</v>
      </c>
      <c r="N233" s="18" t="str">
        <f>VLOOKUP(M233,Brand_key!A:C,2,FALSE)</f>
        <v>Banana Republic</v>
      </c>
      <c r="O233" s="18">
        <f>VLOOKUP(M233,Brand_key!A:C,3,FALSE)</f>
        <v>2</v>
      </c>
      <c r="P233" t="s">
        <v>81</v>
      </c>
      <c r="Q233" t="str">
        <f>VLOOKUP(P233,DC_key!A:D,4,FALSE)</f>
        <v>OCC</v>
      </c>
      <c r="R233">
        <f>VLOOKUP(Q233,DC_key!D:E,2,FALSE)</f>
        <v>7</v>
      </c>
      <c r="S233" t="s">
        <v>4</v>
      </c>
      <c r="T233">
        <v>2</v>
      </c>
      <c r="U233" s="30">
        <f t="shared" si="41"/>
        <v>7.438875227701593</v>
      </c>
      <c r="W233" s="3">
        <f t="shared" si="32"/>
        <v>44955</v>
      </c>
      <c r="X233" t="str">
        <f t="shared" si="33"/>
        <v>Banana Republic</v>
      </c>
      <c r="Y233">
        <f t="shared" si="34"/>
        <v>2</v>
      </c>
      <c r="Z233">
        <f t="shared" si="35"/>
        <v>7</v>
      </c>
      <c r="AA233" t="str">
        <f t="shared" si="36"/>
        <v>OCC</v>
      </c>
      <c r="AB233" t="str">
        <f t="shared" si="37"/>
        <v>Geo</v>
      </c>
      <c r="AC233">
        <f t="shared" si="38"/>
        <v>2</v>
      </c>
      <c r="AD233" s="30">
        <f t="shared" si="39"/>
        <v>7.438875227701593</v>
      </c>
    </row>
    <row r="234" spans="11:30" x14ac:dyDescent="0.3">
      <c r="K234">
        <f t="shared" si="40"/>
        <v>2023</v>
      </c>
      <c r="L234" s="3">
        <f>VLOOKUP(K234,CPP_template_formulas!Z:AA,2,FALSE)</f>
        <v>44955</v>
      </c>
      <c r="M234" s="18" t="s">
        <v>85</v>
      </c>
      <c r="N234" s="18" t="str">
        <f>VLOOKUP(M234,Brand_key!A:C,2,FALSE)</f>
        <v>Athleta</v>
      </c>
      <c r="O234" s="18">
        <f>VLOOKUP(M234,Brand_key!A:C,3,FALSE)</f>
        <v>1</v>
      </c>
      <c r="P234" t="s">
        <v>31</v>
      </c>
      <c r="Q234" t="str">
        <f>VLOOKUP(P234,DC_key!A:D,4,FALSE)</f>
        <v>TFC</v>
      </c>
      <c r="R234">
        <f>VLOOKUP(Q234,DC_key!D:E,2,FALSE)</f>
        <v>2</v>
      </c>
      <c r="S234" t="s">
        <v>4</v>
      </c>
      <c r="T234">
        <v>2</v>
      </c>
      <c r="U234" s="30">
        <f t="shared" si="41"/>
        <v>7.438875227701593</v>
      </c>
      <c r="W234" s="3">
        <f t="shared" si="32"/>
        <v>44955</v>
      </c>
      <c r="X234" t="str">
        <f t="shared" si="33"/>
        <v>Athleta</v>
      </c>
      <c r="Y234">
        <f t="shared" si="34"/>
        <v>1</v>
      </c>
      <c r="Z234">
        <f t="shared" si="35"/>
        <v>2</v>
      </c>
      <c r="AA234" t="str">
        <f t="shared" si="36"/>
        <v>TFC</v>
      </c>
      <c r="AB234" t="str">
        <f t="shared" si="37"/>
        <v>Geo</v>
      </c>
      <c r="AC234">
        <f t="shared" si="38"/>
        <v>2</v>
      </c>
      <c r="AD234" s="30">
        <f t="shared" si="39"/>
        <v>7.438875227701593</v>
      </c>
    </row>
    <row r="235" spans="11:30" x14ac:dyDescent="0.3">
      <c r="K235">
        <f t="shared" si="40"/>
        <v>2023</v>
      </c>
      <c r="L235" s="3">
        <f>VLOOKUP(K235,CPP_template_formulas!Z:AA,2,FALSE)</f>
        <v>44955</v>
      </c>
      <c r="M235" s="18" t="s">
        <v>85</v>
      </c>
      <c r="N235" s="18" t="str">
        <f>VLOOKUP(M235,Brand_key!A:C,2,FALSE)</f>
        <v>Athleta</v>
      </c>
      <c r="O235" s="18">
        <f>VLOOKUP(M235,Brand_key!A:C,3,FALSE)</f>
        <v>1</v>
      </c>
      <c r="P235" t="s">
        <v>34</v>
      </c>
      <c r="Q235" t="str">
        <f>VLOOKUP(P235,DC_key!A:D,4,FALSE)</f>
        <v>EAO</v>
      </c>
      <c r="R235">
        <f>VLOOKUP(Q235,DC_key!D:E,2,FALSE)</f>
        <v>4</v>
      </c>
      <c r="S235" t="s">
        <v>4</v>
      </c>
      <c r="T235">
        <v>2</v>
      </c>
      <c r="U235" s="30">
        <f t="shared" si="41"/>
        <v>7.438875227701593</v>
      </c>
      <c r="W235" s="3">
        <f t="shared" si="32"/>
        <v>44955</v>
      </c>
      <c r="X235" t="str">
        <f t="shared" si="33"/>
        <v>Athleta</v>
      </c>
      <c r="Y235">
        <f t="shared" si="34"/>
        <v>1</v>
      </c>
      <c r="Z235">
        <f t="shared" si="35"/>
        <v>4</v>
      </c>
      <c r="AA235" t="str">
        <f t="shared" si="36"/>
        <v>EAO</v>
      </c>
      <c r="AB235" t="str">
        <f t="shared" si="37"/>
        <v>Geo</v>
      </c>
      <c r="AC235">
        <f t="shared" si="38"/>
        <v>2</v>
      </c>
      <c r="AD235" s="30">
        <f t="shared" si="39"/>
        <v>7.438875227701593</v>
      </c>
    </row>
    <row r="236" spans="11:30" x14ac:dyDescent="0.3">
      <c r="K236">
        <f t="shared" si="40"/>
        <v>2023</v>
      </c>
      <c r="L236" s="3">
        <f>VLOOKUP(K236,CPP_template_formulas!Z:AA,2,FALSE)</f>
        <v>44955</v>
      </c>
      <c r="M236" s="18" t="s">
        <v>85</v>
      </c>
      <c r="N236" s="18" t="str">
        <f>VLOOKUP(M236,Brand_key!A:C,2,FALSE)</f>
        <v>Athleta</v>
      </c>
      <c r="O236" s="18">
        <f>VLOOKUP(M236,Brand_key!A:C,3,FALSE)</f>
        <v>1</v>
      </c>
      <c r="P236" t="s">
        <v>35</v>
      </c>
      <c r="Q236" t="str">
        <f>VLOOKUP(P236,DC_key!A:D,4,FALSE)</f>
        <v>ODC</v>
      </c>
      <c r="R236">
        <f>VLOOKUP(Q236,DC_key!D:E,2,FALSE)</f>
        <v>5</v>
      </c>
      <c r="S236" t="s">
        <v>4</v>
      </c>
      <c r="T236">
        <v>2</v>
      </c>
      <c r="U236" s="30">
        <f t="shared" si="41"/>
        <v>7.438875227701593</v>
      </c>
      <c r="W236" s="3">
        <f t="shared" si="32"/>
        <v>44955</v>
      </c>
      <c r="X236" t="str">
        <f t="shared" si="33"/>
        <v>Athleta</v>
      </c>
      <c r="Y236">
        <f t="shared" si="34"/>
        <v>1</v>
      </c>
      <c r="Z236">
        <f t="shared" si="35"/>
        <v>5</v>
      </c>
      <c r="AA236" t="str">
        <f t="shared" si="36"/>
        <v>ODC</v>
      </c>
      <c r="AB236" t="str">
        <f t="shared" si="37"/>
        <v>Geo</v>
      </c>
      <c r="AC236">
        <f t="shared" si="38"/>
        <v>2</v>
      </c>
      <c r="AD236" s="30">
        <f t="shared" si="39"/>
        <v>7.438875227701593</v>
      </c>
    </row>
    <row r="237" spans="11:30" x14ac:dyDescent="0.3">
      <c r="K237">
        <f t="shared" si="40"/>
        <v>2023</v>
      </c>
      <c r="L237" s="3">
        <f>VLOOKUP(K237,CPP_template_formulas!Z:AA,2,FALSE)</f>
        <v>44955</v>
      </c>
      <c r="M237" s="18" t="s">
        <v>85</v>
      </c>
      <c r="N237" s="18" t="str">
        <f>VLOOKUP(M237,Brand_key!A:C,2,FALSE)</f>
        <v>Athleta</v>
      </c>
      <c r="O237" s="18">
        <f>VLOOKUP(M237,Brand_key!A:C,3,FALSE)</f>
        <v>1</v>
      </c>
      <c r="P237" t="s">
        <v>30</v>
      </c>
      <c r="Q237" t="str">
        <f>VLOOKUP(P237,DC_key!A:D,4,FALSE)</f>
        <v>OFC</v>
      </c>
      <c r="R237">
        <f>VLOOKUP(Q237,DC_key!D:E,2,FALSE)</f>
        <v>1</v>
      </c>
      <c r="S237" t="s">
        <v>4</v>
      </c>
      <c r="T237">
        <v>2</v>
      </c>
      <c r="U237" s="30">
        <f t="shared" si="41"/>
        <v>7.438875227701593</v>
      </c>
      <c r="W237" s="3">
        <f t="shared" si="32"/>
        <v>44955</v>
      </c>
      <c r="X237" t="str">
        <f t="shared" si="33"/>
        <v>Athleta</v>
      </c>
      <c r="Y237">
        <f t="shared" si="34"/>
        <v>1</v>
      </c>
      <c r="Z237">
        <f t="shared" si="35"/>
        <v>1</v>
      </c>
      <c r="AA237" t="str">
        <f t="shared" si="36"/>
        <v>OFC</v>
      </c>
      <c r="AB237" t="str">
        <f t="shared" si="37"/>
        <v>Geo</v>
      </c>
      <c r="AC237">
        <f t="shared" si="38"/>
        <v>2</v>
      </c>
      <c r="AD237" s="30">
        <f t="shared" si="39"/>
        <v>7.438875227701593</v>
      </c>
    </row>
    <row r="238" spans="11:30" x14ac:dyDescent="0.3">
      <c r="K238">
        <f t="shared" si="40"/>
        <v>2023</v>
      </c>
      <c r="L238" s="3">
        <f>VLOOKUP(K238,CPP_template_formulas!Z:AA,2,FALSE)</f>
        <v>44955</v>
      </c>
      <c r="M238" s="18" t="s">
        <v>85</v>
      </c>
      <c r="N238" s="18" t="str">
        <f>VLOOKUP(M238,Brand_key!A:C,2,FALSE)</f>
        <v>Athleta</v>
      </c>
      <c r="O238" s="18">
        <f>VLOOKUP(M238,Brand_key!A:C,3,FALSE)</f>
        <v>1</v>
      </c>
      <c r="P238" t="s">
        <v>33</v>
      </c>
      <c r="Q238" t="str">
        <f>VLOOKUP(P238,DC_key!A:D,4,FALSE)</f>
        <v>WEO</v>
      </c>
      <c r="R238">
        <f>VLOOKUP(Q238,DC_key!D:E,2,FALSE)</f>
        <v>6</v>
      </c>
      <c r="S238" t="s">
        <v>4</v>
      </c>
      <c r="T238">
        <v>2</v>
      </c>
      <c r="U238" s="30">
        <f t="shared" si="41"/>
        <v>7.438875227701593</v>
      </c>
      <c r="W238" s="3">
        <f t="shared" si="32"/>
        <v>44955</v>
      </c>
      <c r="X238" t="str">
        <f t="shared" si="33"/>
        <v>Athleta</v>
      </c>
      <c r="Y238">
        <f t="shared" si="34"/>
        <v>1</v>
      </c>
      <c r="Z238">
        <f t="shared" si="35"/>
        <v>6</v>
      </c>
      <c r="AA238" t="str">
        <f t="shared" si="36"/>
        <v>WEO</v>
      </c>
      <c r="AB238" t="str">
        <f t="shared" si="37"/>
        <v>Geo</v>
      </c>
      <c r="AC238">
        <f t="shared" si="38"/>
        <v>2</v>
      </c>
      <c r="AD238" s="30">
        <f t="shared" si="39"/>
        <v>7.438875227701593</v>
      </c>
    </row>
    <row r="239" spans="11:30" x14ac:dyDescent="0.3">
      <c r="K239">
        <f t="shared" si="40"/>
        <v>2023</v>
      </c>
      <c r="L239" s="3">
        <f>VLOOKUP(K239,CPP_template_formulas!Z:AA,2,FALSE)</f>
        <v>44955</v>
      </c>
      <c r="M239" s="18" t="s">
        <v>85</v>
      </c>
      <c r="N239" s="18" t="str">
        <f>VLOOKUP(M239,Brand_key!A:C,2,FALSE)</f>
        <v>Athleta</v>
      </c>
      <c r="O239" s="18">
        <f>VLOOKUP(M239,Brand_key!A:C,3,FALSE)</f>
        <v>1</v>
      </c>
      <c r="P239" t="s">
        <v>37</v>
      </c>
      <c r="Q239" t="str">
        <f>VLOOKUP(P239,DC_key!A:D,4,FALSE)</f>
        <v>WFC</v>
      </c>
      <c r="R239">
        <f>VLOOKUP(Q239,DC_key!D:E,2,FALSE)</f>
        <v>3</v>
      </c>
      <c r="S239" t="s">
        <v>4</v>
      </c>
      <c r="T239">
        <v>2</v>
      </c>
      <c r="U239" s="30">
        <f t="shared" si="41"/>
        <v>7.438875227701593</v>
      </c>
      <c r="W239" s="3">
        <f t="shared" si="32"/>
        <v>44955</v>
      </c>
      <c r="X239" t="str">
        <f t="shared" si="33"/>
        <v>Athleta</v>
      </c>
      <c r="Y239">
        <f t="shared" si="34"/>
        <v>1</v>
      </c>
      <c r="Z239">
        <f t="shared" si="35"/>
        <v>3</v>
      </c>
      <c r="AA239" t="str">
        <f t="shared" si="36"/>
        <v>WFC</v>
      </c>
      <c r="AB239" t="str">
        <f t="shared" si="37"/>
        <v>Geo</v>
      </c>
      <c r="AC239">
        <f t="shared" si="38"/>
        <v>2</v>
      </c>
      <c r="AD239" s="30">
        <f t="shared" si="39"/>
        <v>7.438875227701593</v>
      </c>
    </row>
    <row r="240" spans="11:30" x14ac:dyDescent="0.3">
      <c r="K240">
        <f t="shared" si="40"/>
        <v>2023</v>
      </c>
      <c r="L240" s="3">
        <f>VLOOKUP(K240,CPP_template_formulas!Z:AA,2,FALSE)</f>
        <v>44955</v>
      </c>
      <c r="M240" s="18" t="s">
        <v>85</v>
      </c>
      <c r="N240" s="18" t="str">
        <f>VLOOKUP(M240,Brand_key!A:C,2,FALSE)</f>
        <v>Athleta</v>
      </c>
      <c r="O240" s="18">
        <f>VLOOKUP(M240,Brand_key!A:C,3,FALSE)</f>
        <v>1</v>
      </c>
      <c r="P240" t="s">
        <v>81</v>
      </c>
      <c r="Q240" t="str">
        <f>VLOOKUP(P240,DC_key!A:D,4,FALSE)</f>
        <v>OCC</v>
      </c>
      <c r="R240">
        <f>VLOOKUP(Q240,DC_key!D:E,2,FALSE)</f>
        <v>7</v>
      </c>
      <c r="S240" t="s">
        <v>4</v>
      </c>
      <c r="T240">
        <v>2</v>
      </c>
      <c r="U240" s="30">
        <f t="shared" si="41"/>
        <v>7.438875227701593</v>
      </c>
      <c r="W240" s="3">
        <f t="shared" si="32"/>
        <v>44955</v>
      </c>
      <c r="X240" t="str">
        <f t="shared" si="33"/>
        <v>Athleta</v>
      </c>
      <c r="Y240">
        <f t="shared" si="34"/>
        <v>1</v>
      </c>
      <c r="Z240">
        <f t="shared" si="35"/>
        <v>7</v>
      </c>
      <c r="AA240" t="str">
        <f t="shared" si="36"/>
        <v>OCC</v>
      </c>
      <c r="AB240" t="str">
        <f t="shared" si="37"/>
        <v>Geo</v>
      </c>
      <c r="AC240">
        <f t="shared" si="38"/>
        <v>2</v>
      </c>
      <c r="AD240" s="30">
        <f t="shared" si="39"/>
        <v>7.438875227701593</v>
      </c>
    </row>
    <row r="241" spans="11:30" x14ac:dyDescent="0.3">
      <c r="K241">
        <f t="shared" si="40"/>
        <v>2023</v>
      </c>
      <c r="L241" s="3">
        <f>VLOOKUP(K241,CPP_template_formulas!Z:AA,2,FALSE)</f>
        <v>44955</v>
      </c>
      <c r="M241" s="18" t="s">
        <v>86</v>
      </c>
      <c r="N241" s="18" t="str">
        <f>VLOOKUP(M241,Brand_key!A:C,2,FALSE)</f>
        <v>Gap Factory Store</v>
      </c>
      <c r="O241" s="18">
        <f>VLOOKUP(M241,Brand_key!A:C,3,FALSE)</f>
        <v>4</v>
      </c>
      <c r="P241" t="s">
        <v>31</v>
      </c>
      <c r="Q241" t="str">
        <f>VLOOKUP(P241,DC_key!A:D,4,FALSE)</f>
        <v>TFC</v>
      </c>
      <c r="R241">
        <f>VLOOKUP(Q241,DC_key!D:E,2,FALSE)</f>
        <v>2</v>
      </c>
      <c r="S241" t="s">
        <v>4</v>
      </c>
      <c r="T241">
        <v>2</v>
      </c>
      <c r="U241" s="30">
        <f t="shared" si="41"/>
        <v>5.256699588793067</v>
      </c>
      <c r="W241" s="3">
        <f t="shared" si="32"/>
        <v>44955</v>
      </c>
      <c r="X241" t="str">
        <f t="shared" si="33"/>
        <v>Gap Factory Store</v>
      </c>
      <c r="Y241">
        <f t="shared" si="34"/>
        <v>4</v>
      </c>
      <c r="Z241">
        <f t="shared" si="35"/>
        <v>2</v>
      </c>
      <c r="AA241" t="str">
        <f t="shared" si="36"/>
        <v>TFC</v>
      </c>
      <c r="AB241" t="str">
        <f t="shared" si="37"/>
        <v>Geo</v>
      </c>
      <c r="AC241">
        <f t="shared" si="38"/>
        <v>2</v>
      </c>
      <c r="AD241" s="30">
        <f t="shared" si="39"/>
        <v>5.256699588793067</v>
      </c>
    </row>
    <row r="242" spans="11:30" x14ac:dyDescent="0.3">
      <c r="K242">
        <f t="shared" si="40"/>
        <v>2023</v>
      </c>
      <c r="L242" s="3">
        <f>VLOOKUP(K242,CPP_template_formulas!Z:AA,2,FALSE)</f>
        <v>44955</v>
      </c>
      <c r="M242" s="18" t="s">
        <v>86</v>
      </c>
      <c r="N242" s="18" t="str">
        <f>VLOOKUP(M242,Brand_key!A:C,2,FALSE)</f>
        <v>Gap Factory Store</v>
      </c>
      <c r="O242" s="18">
        <f>VLOOKUP(M242,Brand_key!A:C,3,FALSE)</f>
        <v>4</v>
      </c>
      <c r="P242" t="s">
        <v>34</v>
      </c>
      <c r="Q242" t="str">
        <f>VLOOKUP(P242,DC_key!A:D,4,FALSE)</f>
        <v>EAO</v>
      </c>
      <c r="R242">
        <f>VLOOKUP(Q242,DC_key!D:E,2,FALSE)</f>
        <v>4</v>
      </c>
      <c r="S242" t="s">
        <v>4</v>
      </c>
      <c r="T242">
        <v>2</v>
      </c>
      <c r="U242" s="30">
        <f t="shared" si="41"/>
        <v>5.256699588793067</v>
      </c>
      <c r="W242" s="3">
        <f t="shared" si="32"/>
        <v>44955</v>
      </c>
      <c r="X242" t="str">
        <f t="shared" si="33"/>
        <v>Gap Factory Store</v>
      </c>
      <c r="Y242">
        <f t="shared" si="34"/>
        <v>4</v>
      </c>
      <c r="Z242">
        <f t="shared" si="35"/>
        <v>4</v>
      </c>
      <c r="AA242" t="str">
        <f t="shared" si="36"/>
        <v>EAO</v>
      </c>
      <c r="AB242" t="str">
        <f t="shared" si="37"/>
        <v>Geo</v>
      </c>
      <c r="AC242">
        <f t="shared" si="38"/>
        <v>2</v>
      </c>
      <c r="AD242" s="30">
        <f t="shared" si="39"/>
        <v>5.256699588793067</v>
      </c>
    </row>
    <row r="243" spans="11:30" x14ac:dyDescent="0.3">
      <c r="K243">
        <f t="shared" si="40"/>
        <v>2023</v>
      </c>
      <c r="L243" s="3">
        <f>VLOOKUP(K243,CPP_template_formulas!Z:AA,2,FALSE)</f>
        <v>44955</v>
      </c>
      <c r="M243" s="18" t="s">
        <v>86</v>
      </c>
      <c r="N243" s="18" t="str">
        <f>VLOOKUP(M243,Brand_key!A:C,2,FALSE)</f>
        <v>Gap Factory Store</v>
      </c>
      <c r="O243" s="18">
        <f>VLOOKUP(M243,Brand_key!A:C,3,FALSE)</f>
        <v>4</v>
      </c>
      <c r="P243" t="s">
        <v>35</v>
      </c>
      <c r="Q243" t="str">
        <f>VLOOKUP(P243,DC_key!A:D,4,FALSE)</f>
        <v>ODC</v>
      </c>
      <c r="R243">
        <f>VLOOKUP(Q243,DC_key!D:E,2,FALSE)</f>
        <v>5</v>
      </c>
      <c r="S243" t="s">
        <v>4</v>
      </c>
      <c r="T243">
        <v>2</v>
      </c>
      <c r="U243" s="30">
        <f t="shared" si="41"/>
        <v>5.256699588793067</v>
      </c>
      <c r="W243" s="3">
        <f t="shared" si="32"/>
        <v>44955</v>
      </c>
      <c r="X243" t="str">
        <f t="shared" si="33"/>
        <v>Gap Factory Store</v>
      </c>
      <c r="Y243">
        <f t="shared" si="34"/>
        <v>4</v>
      </c>
      <c r="Z243">
        <f t="shared" si="35"/>
        <v>5</v>
      </c>
      <c r="AA243" t="str">
        <f t="shared" si="36"/>
        <v>ODC</v>
      </c>
      <c r="AB243" t="str">
        <f t="shared" si="37"/>
        <v>Geo</v>
      </c>
      <c r="AC243">
        <f t="shared" si="38"/>
        <v>2</v>
      </c>
      <c r="AD243" s="30">
        <f t="shared" si="39"/>
        <v>5.256699588793067</v>
      </c>
    </row>
    <row r="244" spans="11:30" x14ac:dyDescent="0.3">
      <c r="K244">
        <f t="shared" si="40"/>
        <v>2023</v>
      </c>
      <c r="L244" s="3">
        <f>VLOOKUP(K244,CPP_template_formulas!Z:AA,2,FALSE)</f>
        <v>44955</v>
      </c>
      <c r="M244" s="18" t="s">
        <v>86</v>
      </c>
      <c r="N244" s="18" t="str">
        <f>VLOOKUP(M244,Brand_key!A:C,2,FALSE)</f>
        <v>Gap Factory Store</v>
      </c>
      <c r="O244" s="18">
        <f>VLOOKUP(M244,Brand_key!A:C,3,FALSE)</f>
        <v>4</v>
      </c>
      <c r="P244" t="s">
        <v>30</v>
      </c>
      <c r="Q244" t="str">
        <f>VLOOKUP(P244,DC_key!A:D,4,FALSE)</f>
        <v>OFC</v>
      </c>
      <c r="R244">
        <f>VLOOKUP(Q244,DC_key!D:E,2,FALSE)</f>
        <v>1</v>
      </c>
      <c r="S244" t="s">
        <v>4</v>
      </c>
      <c r="T244">
        <v>2</v>
      </c>
      <c r="U244" s="30">
        <f t="shared" si="41"/>
        <v>5.256699588793067</v>
      </c>
      <c r="W244" s="3">
        <f t="shared" si="32"/>
        <v>44955</v>
      </c>
      <c r="X244" t="str">
        <f t="shared" si="33"/>
        <v>Gap Factory Store</v>
      </c>
      <c r="Y244">
        <f t="shared" si="34"/>
        <v>4</v>
      </c>
      <c r="Z244">
        <f t="shared" si="35"/>
        <v>1</v>
      </c>
      <c r="AA244" t="str">
        <f t="shared" si="36"/>
        <v>OFC</v>
      </c>
      <c r="AB244" t="str">
        <f t="shared" si="37"/>
        <v>Geo</v>
      </c>
      <c r="AC244">
        <f t="shared" si="38"/>
        <v>2</v>
      </c>
      <c r="AD244" s="30">
        <f t="shared" si="39"/>
        <v>5.256699588793067</v>
      </c>
    </row>
    <row r="245" spans="11:30" x14ac:dyDescent="0.3">
      <c r="K245">
        <f t="shared" si="40"/>
        <v>2023</v>
      </c>
      <c r="L245" s="3">
        <f>VLOOKUP(K245,CPP_template_formulas!Z:AA,2,FALSE)</f>
        <v>44955</v>
      </c>
      <c r="M245" s="18" t="s">
        <v>86</v>
      </c>
      <c r="N245" s="18" t="str">
        <f>VLOOKUP(M245,Brand_key!A:C,2,FALSE)</f>
        <v>Gap Factory Store</v>
      </c>
      <c r="O245" s="18">
        <f>VLOOKUP(M245,Brand_key!A:C,3,FALSE)</f>
        <v>4</v>
      </c>
      <c r="P245" t="s">
        <v>33</v>
      </c>
      <c r="Q245" t="str">
        <f>VLOOKUP(P245,DC_key!A:D,4,FALSE)</f>
        <v>WEO</v>
      </c>
      <c r="R245">
        <f>VLOOKUP(Q245,DC_key!D:E,2,FALSE)</f>
        <v>6</v>
      </c>
      <c r="S245" t="s">
        <v>4</v>
      </c>
      <c r="T245">
        <v>2</v>
      </c>
      <c r="U245" s="30">
        <f t="shared" si="41"/>
        <v>5.256699588793067</v>
      </c>
      <c r="W245" s="3">
        <f t="shared" si="32"/>
        <v>44955</v>
      </c>
      <c r="X245" t="str">
        <f t="shared" si="33"/>
        <v>Gap Factory Store</v>
      </c>
      <c r="Y245">
        <f t="shared" si="34"/>
        <v>4</v>
      </c>
      <c r="Z245">
        <f t="shared" si="35"/>
        <v>6</v>
      </c>
      <c r="AA245" t="str">
        <f t="shared" si="36"/>
        <v>WEO</v>
      </c>
      <c r="AB245" t="str">
        <f t="shared" si="37"/>
        <v>Geo</v>
      </c>
      <c r="AC245">
        <f t="shared" si="38"/>
        <v>2</v>
      </c>
      <c r="AD245" s="30">
        <f t="shared" si="39"/>
        <v>5.256699588793067</v>
      </c>
    </row>
    <row r="246" spans="11:30" x14ac:dyDescent="0.3">
      <c r="K246">
        <f t="shared" si="40"/>
        <v>2023</v>
      </c>
      <c r="L246" s="3">
        <f>VLOOKUP(K246,CPP_template_formulas!Z:AA,2,FALSE)</f>
        <v>44955</v>
      </c>
      <c r="M246" s="18" t="s">
        <v>86</v>
      </c>
      <c r="N246" s="18" t="str">
        <f>VLOOKUP(M246,Brand_key!A:C,2,FALSE)</f>
        <v>Gap Factory Store</v>
      </c>
      <c r="O246" s="18">
        <f>VLOOKUP(M246,Brand_key!A:C,3,FALSE)</f>
        <v>4</v>
      </c>
      <c r="P246" t="s">
        <v>37</v>
      </c>
      <c r="Q246" t="str">
        <f>VLOOKUP(P246,DC_key!A:D,4,FALSE)</f>
        <v>WFC</v>
      </c>
      <c r="R246">
        <f>VLOOKUP(Q246,DC_key!D:E,2,FALSE)</f>
        <v>3</v>
      </c>
      <c r="S246" t="s">
        <v>4</v>
      </c>
      <c r="T246">
        <v>2</v>
      </c>
      <c r="U246" s="30">
        <f t="shared" si="41"/>
        <v>5.256699588793067</v>
      </c>
      <c r="W246" s="3">
        <f t="shared" si="32"/>
        <v>44955</v>
      </c>
      <c r="X246" t="str">
        <f t="shared" si="33"/>
        <v>Gap Factory Store</v>
      </c>
      <c r="Y246">
        <f t="shared" si="34"/>
        <v>4</v>
      </c>
      <c r="Z246">
        <f t="shared" si="35"/>
        <v>3</v>
      </c>
      <c r="AA246" t="str">
        <f t="shared" si="36"/>
        <v>WFC</v>
      </c>
      <c r="AB246" t="str">
        <f t="shared" si="37"/>
        <v>Geo</v>
      </c>
      <c r="AC246">
        <f t="shared" si="38"/>
        <v>2</v>
      </c>
      <c r="AD246" s="30">
        <f t="shared" si="39"/>
        <v>5.256699588793067</v>
      </c>
    </row>
    <row r="247" spans="11:30" x14ac:dyDescent="0.3">
      <c r="K247">
        <f t="shared" si="40"/>
        <v>2023</v>
      </c>
      <c r="L247" s="3">
        <f>VLOOKUP(K247,CPP_template_formulas!Z:AA,2,FALSE)</f>
        <v>44955</v>
      </c>
      <c r="M247" s="18" t="s">
        <v>86</v>
      </c>
      <c r="N247" s="18" t="str">
        <f>VLOOKUP(M247,Brand_key!A:C,2,FALSE)</f>
        <v>Gap Factory Store</v>
      </c>
      <c r="O247" s="18">
        <f>VLOOKUP(M247,Brand_key!A:C,3,FALSE)</f>
        <v>4</v>
      </c>
      <c r="P247" t="s">
        <v>81</v>
      </c>
      <c r="Q247" t="str">
        <f>VLOOKUP(P247,DC_key!A:D,4,FALSE)</f>
        <v>OCC</v>
      </c>
      <c r="R247">
        <f>VLOOKUP(Q247,DC_key!D:E,2,FALSE)</f>
        <v>7</v>
      </c>
      <c r="S247" t="s">
        <v>4</v>
      </c>
      <c r="T247">
        <v>2</v>
      </c>
      <c r="U247" s="30">
        <f t="shared" si="41"/>
        <v>5.256699588793067</v>
      </c>
      <c r="W247" s="3">
        <f t="shared" si="32"/>
        <v>44955</v>
      </c>
      <c r="X247" t="str">
        <f t="shared" si="33"/>
        <v>Gap Factory Store</v>
      </c>
      <c r="Y247">
        <f t="shared" si="34"/>
        <v>4</v>
      </c>
      <c r="Z247">
        <f t="shared" si="35"/>
        <v>7</v>
      </c>
      <c r="AA247" t="str">
        <f t="shared" si="36"/>
        <v>OCC</v>
      </c>
      <c r="AB247" t="str">
        <f t="shared" si="37"/>
        <v>Geo</v>
      </c>
      <c r="AC247">
        <f t="shared" si="38"/>
        <v>2</v>
      </c>
      <c r="AD247" s="30">
        <f t="shared" si="39"/>
        <v>5.256699588793067</v>
      </c>
    </row>
    <row r="248" spans="11:30" x14ac:dyDescent="0.3">
      <c r="K248">
        <f t="shared" si="40"/>
        <v>2023</v>
      </c>
      <c r="L248" s="3">
        <f>VLOOKUP(K248,CPP_template_formulas!Z:AA,2,FALSE)</f>
        <v>44955</v>
      </c>
      <c r="M248" s="18" t="s">
        <v>87</v>
      </c>
      <c r="N248" s="18" t="str">
        <f>VLOOKUP(M248,Brand_key!A:C,2,FALSE)</f>
        <v>BR Factory Store</v>
      </c>
      <c r="O248" s="18">
        <f>VLOOKUP(M248,Brand_key!A:C,3,FALSE)</f>
        <v>6</v>
      </c>
      <c r="P248" t="s">
        <v>31</v>
      </c>
      <c r="Q248" t="str">
        <f>VLOOKUP(P248,DC_key!A:D,4,FALSE)</f>
        <v>TFC</v>
      </c>
      <c r="R248">
        <f>VLOOKUP(Q248,DC_key!D:E,2,FALSE)</f>
        <v>2</v>
      </c>
      <c r="S248" t="s">
        <v>4</v>
      </c>
      <c r="T248">
        <v>2</v>
      </c>
      <c r="U248" s="30">
        <f t="shared" si="41"/>
        <v>5.256699588793067</v>
      </c>
      <c r="W248" s="3">
        <f t="shared" si="32"/>
        <v>44955</v>
      </c>
      <c r="X248" t="str">
        <f t="shared" si="33"/>
        <v>BR Factory Store</v>
      </c>
      <c r="Y248">
        <f t="shared" si="34"/>
        <v>6</v>
      </c>
      <c r="Z248">
        <f t="shared" si="35"/>
        <v>2</v>
      </c>
      <c r="AA248" t="str">
        <f t="shared" si="36"/>
        <v>TFC</v>
      </c>
      <c r="AB248" t="str">
        <f t="shared" si="37"/>
        <v>Geo</v>
      </c>
      <c r="AC248">
        <f t="shared" si="38"/>
        <v>2</v>
      </c>
      <c r="AD248" s="30">
        <f t="shared" si="39"/>
        <v>5.256699588793067</v>
      </c>
    </row>
    <row r="249" spans="11:30" x14ac:dyDescent="0.3">
      <c r="K249">
        <f t="shared" si="40"/>
        <v>2023</v>
      </c>
      <c r="L249" s="3">
        <f>VLOOKUP(K249,CPP_template_formulas!Z:AA,2,FALSE)</f>
        <v>44955</v>
      </c>
      <c r="M249" s="18" t="s">
        <v>87</v>
      </c>
      <c r="N249" s="18" t="str">
        <f>VLOOKUP(M249,Brand_key!A:C,2,FALSE)</f>
        <v>BR Factory Store</v>
      </c>
      <c r="O249" s="18">
        <f>VLOOKUP(M249,Brand_key!A:C,3,FALSE)</f>
        <v>6</v>
      </c>
      <c r="P249" t="s">
        <v>34</v>
      </c>
      <c r="Q249" t="str">
        <f>VLOOKUP(P249,DC_key!A:D,4,FALSE)</f>
        <v>EAO</v>
      </c>
      <c r="R249">
        <f>VLOOKUP(Q249,DC_key!D:E,2,FALSE)</f>
        <v>4</v>
      </c>
      <c r="S249" t="s">
        <v>4</v>
      </c>
      <c r="T249">
        <v>2</v>
      </c>
      <c r="U249" s="30">
        <f t="shared" si="41"/>
        <v>5.256699588793067</v>
      </c>
      <c r="W249" s="3">
        <f t="shared" si="32"/>
        <v>44955</v>
      </c>
      <c r="X249" t="str">
        <f t="shared" si="33"/>
        <v>BR Factory Store</v>
      </c>
      <c r="Y249">
        <f t="shared" si="34"/>
        <v>6</v>
      </c>
      <c r="Z249">
        <f t="shared" si="35"/>
        <v>4</v>
      </c>
      <c r="AA249" t="str">
        <f t="shared" si="36"/>
        <v>EAO</v>
      </c>
      <c r="AB249" t="str">
        <f t="shared" si="37"/>
        <v>Geo</v>
      </c>
      <c r="AC249">
        <f t="shared" si="38"/>
        <v>2</v>
      </c>
      <c r="AD249" s="30">
        <f t="shared" si="39"/>
        <v>5.256699588793067</v>
      </c>
    </row>
    <row r="250" spans="11:30" x14ac:dyDescent="0.3">
      <c r="K250">
        <f t="shared" si="40"/>
        <v>2023</v>
      </c>
      <c r="L250" s="3">
        <f>VLOOKUP(K250,CPP_template_formulas!Z:AA,2,FALSE)</f>
        <v>44955</v>
      </c>
      <c r="M250" s="18" t="s">
        <v>87</v>
      </c>
      <c r="N250" s="18" t="str">
        <f>VLOOKUP(M250,Brand_key!A:C,2,FALSE)</f>
        <v>BR Factory Store</v>
      </c>
      <c r="O250" s="18">
        <f>VLOOKUP(M250,Brand_key!A:C,3,FALSE)</f>
        <v>6</v>
      </c>
      <c r="P250" t="s">
        <v>35</v>
      </c>
      <c r="Q250" t="str">
        <f>VLOOKUP(P250,DC_key!A:D,4,FALSE)</f>
        <v>ODC</v>
      </c>
      <c r="R250">
        <f>VLOOKUP(Q250,DC_key!D:E,2,FALSE)</f>
        <v>5</v>
      </c>
      <c r="S250" t="s">
        <v>4</v>
      </c>
      <c r="T250">
        <v>2</v>
      </c>
      <c r="U250" s="30">
        <f t="shared" si="41"/>
        <v>5.256699588793067</v>
      </c>
      <c r="W250" s="3">
        <f t="shared" si="32"/>
        <v>44955</v>
      </c>
      <c r="X250" t="str">
        <f t="shared" si="33"/>
        <v>BR Factory Store</v>
      </c>
      <c r="Y250">
        <f t="shared" si="34"/>
        <v>6</v>
      </c>
      <c r="Z250">
        <f t="shared" si="35"/>
        <v>5</v>
      </c>
      <c r="AA250" t="str">
        <f t="shared" si="36"/>
        <v>ODC</v>
      </c>
      <c r="AB250" t="str">
        <f t="shared" si="37"/>
        <v>Geo</v>
      </c>
      <c r="AC250">
        <f t="shared" si="38"/>
        <v>2</v>
      </c>
      <c r="AD250" s="30">
        <f t="shared" si="39"/>
        <v>5.256699588793067</v>
      </c>
    </row>
    <row r="251" spans="11:30" x14ac:dyDescent="0.3">
      <c r="K251">
        <f t="shared" si="40"/>
        <v>2023</v>
      </c>
      <c r="L251" s="3">
        <f>VLOOKUP(K251,CPP_template_formulas!Z:AA,2,FALSE)</f>
        <v>44955</v>
      </c>
      <c r="M251" s="18" t="s">
        <v>87</v>
      </c>
      <c r="N251" s="18" t="str">
        <f>VLOOKUP(M251,Brand_key!A:C,2,FALSE)</f>
        <v>BR Factory Store</v>
      </c>
      <c r="O251" s="18">
        <f>VLOOKUP(M251,Brand_key!A:C,3,FALSE)</f>
        <v>6</v>
      </c>
      <c r="P251" t="s">
        <v>30</v>
      </c>
      <c r="Q251" t="str">
        <f>VLOOKUP(P251,DC_key!A:D,4,FALSE)</f>
        <v>OFC</v>
      </c>
      <c r="R251">
        <f>VLOOKUP(Q251,DC_key!D:E,2,FALSE)</f>
        <v>1</v>
      </c>
      <c r="S251" t="s">
        <v>4</v>
      </c>
      <c r="T251">
        <v>2</v>
      </c>
      <c r="U251" s="30">
        <f t="shared" si="41"/>
        <v>5.256699588793067</v>
      </c>
      <c r="W251" s="3">
        <f t="shared" si="32"/>
        <v>44955</v>
      </c>
      <c r="X251" t="str">
        <f t="shared" si="33"/>
        <v>BR Factory Store</v>
      </c>
      <c r="Y251">
        <f t="shared" si="34"/>
        <v>6</v>
      </c>
      <c r="Z251">
        <f t="shared" si="35"/>
        <v>1</v>
      </c>
      <c r="AA251" t="str">
        <f t="shared" si="36"/>
        <v>OFC</v>
      </c>
      <c r="AB251" t="str">
        <f t="shared" si="37"/>
        <v>Geo</v>
      </c>
      <c r="AC251">
        <f t="shared" si="38"/>
        <v>2</v>
      </c>
      <c r="AD251" s="30">
        <f t="shared" si="39"/>
        <v>5.256699588793067</v>
      </c>
    </row>
    <row r="252" spans="11:30" x14ac:dyDescent="0.3">
      <c r="K252">
        <f t="shared" si="40"/>
        <v>2023</v>
      </c>
      <c r="L252" s="3">
        <f>VLOOKUP(K252,CPP_template_formulas!Z:AA,2,FALSE)</f>
        <v>44955</v>
      </c>
      <c r="M252" s="18" t="s">
        <v>87</v>
      </c>
      <c r="N252" s="18" t="str">
        <f>VLOOKUP(M252,Brand_key!A:C,2,FALSE)</f>
        <v>BR Factory Store</v>
      </c>
      <c r="O252" s="18">
        <f>VLOOKUP(M252,Brand_key!A:C,3,FALSE)</f>
        <v>6</v>
      </c>
      <c r="P252" t="s">
        <v>33</v>
      </c>
      <c r="Q252" t="str">
        <f>VLOOKUP(P252,DC_key!A:D,4,FALSE)</f>
        <v>WEO</v>
      </c>
      <c r="R252">
        <f>VLOOKUP(Q252,DC_key!D:E,2,FALSE)</f>
        <v>6</v>
      </c>
      <c r="S252" t="s">
        <v>4</v>
      </c>
      <c r="T252">
        <v>2</v>
      </c>
      <c r="U252" s="30">
        <f t="shared" si="41"/>
        <v>5.256699588793067</v>
      </c>
      <c r="W252" s="3">
        <f t="shared" si="32"/>
        <v>44955</v>
      </c>
      <c r="X252" t="str">
        <f t="shared" si="33"/>
        <v>BR Factory Store</v>
      </c>
      <c r="Y252">
        <f t="shared" si="34"/>
        <v>6</v>
      </c>
      <c r="Z252">
        <f t="shared" si="35"/>
        <v>6</v>
      </c>
      <c r="AA252" t="str">
        <f t="shared" si="36"/>
        <v>WEO</v>
      </c>
      <c r="AB252" t="str">
        <f t="shared" si="37"/>
        <v>Geo</v>
      </c>
      <c r="AC252">
        <f t="shared" si="38"/>
        <v>2</v>
      </c>
      <c r="AD252" s="30">
        <f t="shared" si="39"/>
        <v>5.256699588793067</v>
      </c>
    </row>
    <row r="253" spans="11:30" x14ac:dyDescent="0.3">
      <c r="K253">
        <f t="shared" si="40"/>
        <v>2023</v>
      </c>
      <c r="L253" s="3">
        <f>VLOOKUP(K253,CPP_template_formulas!Z:AA,2,FALSE)</f>
        <v>44955</v>
      </c>
      <c r="M253" s="18" t="s">
        <v>87</v>
      </c>
      <c r="N253" s="18" t="str">
        <f>VLOOKUP(M253,Brand_key!A:C,2,FALSE)</f>
        <v>BR Factory Store</v>
      </c>
      <c r="O253" s="18">
        <f>VLOOKUP(M253,Brand_key!A:C,3,FALSE)</f>
        <v>6</v>
      </c>
      <c r="P253" t="s">
        <v>37</v>
      </c>
      <c r="Q253" t="str">
        <f>VLOOKUP(P253,DC_key!A:D,4,FALSE)</f>
        <v>WFC</v>
      </c>
      <c r="R253">
        <f>VLOOKUP(Q253,DC_key!D:E,2,FALSE)</f>
        <v>3</v>
      </c>
      <c r="S253" t="s">
        <v>4</v>
      </c>
      <c r="T253">
        <v>2</v>
      </c>
      <c r="U253" s="30">
        <f t="shared" si="41"/>
        <v>5.256699588793067</v>
      </c>
      <c r="W253" s="3">
        <f t="shared" si="32"/>
        <v>44955</v>
      </c>
      <c r="X253" t="str">
        <f t="shared" si="33"/>
        <v>BR Factory Store</v>
      </c>
      <c r="Y253">
        <f t="shared" si="34"/>
        <v>6</v>
      </c>
      <c r="Z253">
        <f t="shared" si="35"/>
        <v>3</v>
      </c>
      <c r="AA253" t="str">
        <f t="shared" si="36"/>
        <v>WFC</v>
      </c>
      <c r="AB253" t="str">
        <f t="shared" si="37"/>
        <v>Geo</v>
      </c>
      <c r="AC253">
        <f t="shared" si="38"/>
        <v>2</v>
      </c>
      <c r="AD253" s="30">
        <f t="shared" si="39"/>
        <v>5.256699588793067</v>
      </c>
    </row>
    <row r="254" spans="11:30" x14ac:dyDescent="0.3">
      <c r="K254">
        <f t="shared" si="40"/>
        <v>2023</v>
      </c>
      <c r="L254" s="3">
        <f>VLOOKUP(K254,CPP_template_formulas!Z:AA,2,FALSE)</f>
        <v>44955</v>
      </c>
      <c r="M254" s="18" t="s">
        <v>87</v>
      </c>
      <c r="N254" s="18" t="str">
        <f>VLOOKUP(M254,Brand_key!A:C,2,FALSE)</f>
        <v>BR Factory Store</v>
      </c>
      <c r="O254" s="18">
        <f>VLOOKUP(M254,Brand_key!A:C,3,FALSE)</f>
        <v>6</v>
      </c>
      <c r="P254" t="s">
        <v>81</v>
      </c>
      <c r="Q254" t="str">
        <f>VLOOKUP(P254,DC_key!A:D,4,FALSE)</f>
        <v>OCC</v>
      </c>
      <c r="R254">
        <f>VLOOKUP(Q254,DC_key!D:E,2,FALSE)</f>
        <v>7</v>
      </c>
      <c r="S254" t="s">
        <v>4</v>
      </c>
      <c r="T254">
        <v>2</v>
      </c>
      <c r="U254" s="30">
        <f t="shared" si="41"/>
        <v>5.256699588793067</v>
      </c>
      <c r="W254" s="3">
        <f t="shared" si="32"/>
        <v>44955</v>
      </c>
      <c r="X254" t="str">
        <f t="shared" si="33"/>
        <v>BR Factory Store</v>
      </c>
      <c r="Y254">
        <f t="shared" si="34"/>
        <v>6</v>
      </c>
      <c r="Z254">
        <f t="shared" si="35"/>
        <v>7</v>
      </c>
      <c r="AA254" t="str">
        <f t="shared" si="36"/>
        <v>OCC</v>
      </c>
      <c r="AB254" t="str">
        <f t="shared" si="37"/>
        <v>Geo</v>
      </c>
      <c r="AC254">
        <f t="shared" si="38"/>
        <v>2</v>
      </c>
      <c r="AD254" s="30">
        <f t="shared" si="39"/>
        <v>5.256699588793067</v>
      </c>
    </row>
  </sheetData>
  <mergeCells count="3">
    <mergeCell ref="A1:H1"/>
    <mergeCell ref="K1:U1"/>
    <mergeCell ref="W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D1" sqref="D1"/>
    </sheetView>
  </sheetViews>
  <sheetFormatPr defaultRowHeight="14.4" x14ac:dyDescent="0.3"/>
  <cols>
    <col min="1" max="1" width="17" bestFit="1" customWidth="1"/>
    <col min="2" max="2" width="19.5546875" bestFit="1" customWidth="1"/>
  </cols>
  <sheetData>
    <row r="1" spans="1:3" x14ac:dyDescent="0.3">
      <c r="A1" t="s">
        <v>93</v>
      </c>
      <c r="B1" t="s">
        <v>94</v>
      </c>
      <c r="C1" t="s">
        <v>72</v>
      </c>
    </row>
    <row r="2" spans="1:3" x14ac:dyDescent="0.3">
      <c r="A2" s="18" t="s">
        <v>85</v>
      </c>
      <c r="B2" t="s">
        <v>88</v>
      </c>
      <c r="C2">
        <v>1</v>
      </c>
    </row>
    <row r="3" spans="1:3" x14ac:dyDescent="0.3">
      <c r="A3" s="18" t="s">
        <v>84</v>
      </c>
      <c r="B3" t="s">
        <v>89</v>
      </c>
      <c r="C3">
        <v>2</v>
      </c>
    </row>
    <row r="4" spans="1:3" x14ac:dyDescent="0.3">
      <c r="A4" s="18" t="s">
        <v>83</v>
      </c>
      <c r="B4" t="s">
        <v>83</v>
      </c>
      <c r="C4">
        <v>3</v>
      </c>
    </row>
    <row r="5" spans="1:3" x14ac:dyDescent="0.3">
      <c r="A5" s="18" t="s">
        <v>86</v>
      </c>
      <c r="B5" t="s">
        <v>90</v>
      </c>
      <c r="C5">
        <v>4</v>
      </c>
    </row>
    <row r="6" spans="1:3" x14ac:dyDescent="0.3">
      <c r="A6" s="18" t="s">
        <v>82</v>
      </c>
      <c r="B6" t="s">
        <v>91</v>
      </c>
      <c r="C6">
        <v>5</v>
      </c>
    </row>
    <row r="7" spans="1:3" x14ac:dyDescent="0.3">
      <c r="A7" s="18" t="s">
        <v>87</v>
      </c>
      <c r="B7" t="s">
        <v>92</v>
      </c>
      <c r="C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CPP_DC</vt:lpstr>
      <vt:lpstr>CPP_SFS</vt:lpstr>
      <vt:lpstr>CPP_DC_GEO</vt:lpstr>
      <vt:lpstr>DC_key</vt:lpstr>
      <vt:lpstr>CPP_template</vt:lpstr>
      <vt:lpstr>CPP_template_formulas</vt:lpstr>
      <vt:lpstr>Notes</vt:lpstr>
      <vt:lpstr>CPP_Geo_template</vt:lpstr>
      <vt:lpstr>Brand_key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Utkarsh Mittal</cp:lastModifiedBy>
  <dcterms:created xsi:type="dcterms:W3CDTF">2018-03-13T04:09:37Z</dcterms:created>
  <dcterms:modified xsi:type="dcterms:W3CDTF">2018-10-17T22:46:33Z</dcterms:modified>
</cp:coreProperties>
</file>