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7E4DBCCD-3C6F-0A43-A203-F25BE08C32FF}" xr6:coauthVersionLast="33" xr6:coauthVersionMax="33" xr10:uidLastSave="{00000000-0000-0000-0000-000000000000}"/>
  <bookViews>
    <workbookView xWindow="41340" yWindow="-18880" windowWidth="28800" windowHeight="17540" activeTab="5" xr2:uid="{6E59B712-7900-6645-8BC8-9D25546A3FF3}"/>
  </bookViews>
  <sheets>
    <sheet name="2gram" sheetId="1" r:id="rId1"/>
    <sheet name="Ma" sheetId="7" r:id="rId2"/>
    <sheet name="Mp" sheetId="8" r:id="rId3"/>
    <sheet name="Mr" sheetId="9" r:id="rId4"/>
    <sheet name="Mf" sheetId="10" r:id="rId5"/>
    <sheet name="3gram" sheetId="14" r:id="rId6"/>
    <sheet name="4gram" sheetId="15" r:id="rId7"/>
    <sheet name="5gram" sheetId="16" r:id="rId8"/>
    <sheet name="6gram" sheetId="17" r:id="rId9"/>
    <sheet name="uc" sheetId="18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4" l="1"/>
  <c r="C18" i="14"/>
  <c r="D18" i="14"/>
  <c r="E18" i="14"/>
  <c r="F18" i="14"/>
  <c r="G18" i="14"/>
  <c r="H18" i="14"/>
  <c r="I18" i="14"/>
  <c r="J18" i="14"/>
  <c r="K18" i="14"/>
  <c r="B18" i="18" l="1"/>
  <c r="C18" i="18"/>
  <c r="D18" i="18"/>
  <c r="E18" i="18"/>
  <c r="F18" i="18"/>
  <c r="G18" i="18"/>
  <c r="H18" i="18"/>
  <c r="I18" i="18"/>
  <c r="J18" i="18"/>
  <c r="K18" i="18"/>
  <c r="K17" i="18"/>
  <c r="J17" i="18"/>
  <c r="I17" i="18"/>
  <c r="H17" i="18"/>
  <c r="G17" i="18"/>
  <c r="G24" i="18" s="1"/>
  <c r="F17" i="18"/>
  <c r="E17" i="18"/>
  <c r="D17" i="18"/>
  <c r="C17" i="18"/>
  <c r="B17" i="18"/>
  <c r="K16" i="18"/>
  <c r="J16" i="18"/>
  <c r="I16" i="18"/>
  <c r="H16" i="18"/>
  <c r="G16" i="18"/>
  <c r="F16" i="18"/>
  <c r="E16" i="18"/>
  <c r="D16" i="18"/>
  <c r="C16" i="18"/>
  <c r="B16" i="18"/>
  <c r="K15" i="18"/>
  <c r="J15" i="18"/>
  <c r="J24" i="18" s="1"/>
  <c r="I15" i="18"/>
  <c r="H15" i="18"/>
  <c r="G15" i="18"/>
  <c r="F15" i="18"/>
  <c r="E15" i="18"/>
  <c r="D15" i="18"/>
  <c r="C15" i="18"/>
  <c r="B15" i="18"/>
  <c r="B24" i="18" s="1"/>
  <c r="N4" i="18"/>
  <c r="M4" i="18"/>
  <c r="I4" i="18"/>
  <c r="H4" i="18"/>
  <c r="G4" i="18"/>
  <c r="I3" i="18"/>
  <c r="H3" i="18"/>
  <c r="G3" i="18"/>
  <c r="I2" i="18"/>
  <c r="H2" i="18"/>
  <c r="H5" i="18" s="1"/>
  <c r="G2" i="18"/>
  <c r="L4" i="18" s="1"/>
  <c r="K17" i="17"/>
  <c r="J17" i="17"/>
  <c r="I17" i="17"/>
  <c r="I24" i="17" s="1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G23" i="17" s="1"/>
  <c r="F15" i="17"/>
  <c r="E15" i="17"/>
  <c r="E24" i="17" s="1"/>
  <c r="D15" i="17"/>
  <c r="C15" i="17"/>
  <c r="C18" i="17" s="1"/>
  <c r="B15" i="17"/>
  <c r="N4" i="17"/>
  <c r="M4" i="17"/>
  <c r="I4" i="17"/>
  <c r="H4" i="17"/>
  <c r="G4" i="17"/>
  <c r="I3" i="17"/>
  <c r="H3" i="17"/>
  <c r="G3" i="17"/>
  <c r="I2" i="17"/>
  <c r="H2" i="17"/>
  <c r="G2" i="17"/>
  <c r="L4" i="17" s="1"/>
  <c r="D18" i="16"/>
  <c r="K17" i="16"/>
  <c r="J17" i="16"/>
  <c r="I17" i="16"/>
  <c r="H17" i="16"/>
  <c r="G17" i="16"/>
  <c r="G24" i="16" s="1"/>
  <c r="F17" i="16"/>
  <c r="F24" i="16" s="1"/>
  <c r="E17" i="16"/>
  <c r="E18" i="16" s="1"/>
  <c r="D17" i="16"/>
  <c r="C17" i="16"/>
  <c r="B17" i="16"/>
  <c r="K16" i="16"/>
  <c r="J16" i="16"/>
  <c r="I16" i="16"/>
  <c r="H16" i="16"/>
  <c r="G16" i="16"/>
  <c r="F16" i="16"/>
  <c r="E16" i="16"/>
  <c r="D16" i="16"/>
  <c r="C16" i="16"/>
  <c r="B16" i="16"/>
  <c r="K15" i="16"/>
  <c r="K18" i="16" s="1"/>
  <c r="J15" i="16"/>
  <c r="J24" i="16" s="1"/>
  <c r="I15" i="16"/>
  <c r="H15" i="16"/>
  <c r="G15" i="16"/>
  <c r="F15" i="16"/>
  <c r="E15" i="16"/>
  <c r="D15" i="16"/>
  <c r="D23" i="16" s="1"/>
  <c r="C15" i="16"/>
  <c r="B15" i="16"/>
  <c r="B18" i="16" s="1"/>
  <c r="N4" i="16"/>
  <c r="M4" i="16"/>
  <c r="I4" i="16"/>
  <c r="H4" i="16"/>
  <c r="G4" i="16"/>
  <c r="I3" i="16"/>
  <c r="H3" i="16"/>
  <c r="G3" i="16"/>
  <c r="I2" i="16"/>
  <c r="H2" i="16"/>
  <c r="G2" i="16"/>
  <c r="L4" i="16" s="1"/>
  <c r="K17" i="15"/>
  <c r="J17" i="15"/>
  <c r="I17" i="15"/>
  <c r="I24" i="15" s="1"/>
  <c r="H17" i="15"/>
  <c r="H24" i="15" s="1"/>
  <c r="G17" i="15"/>
  <c r="G18" i="15" s="1"/>
  <c r="F17" i="15"/>
  <c r="E17" i="15"/>
  <c r="D17" i="15"/>
  <c r="C17" i="15"/>
  <c r="B17" i="15"/>
  <c r="K16" i="15"/>
  <c r="J16" i="15"/>
  <c r="I16" i="15"/>
  <c r="I18" i="15" s="1"/>
  <c r="H16" i="15"/>
  <c r="G16" i="15"/>
  <c r="F16" i="15"/>
  <c r="E16" i="15"/>
  <c r="D16" i="15"/>
  <c r="C16" i="15"/>
  <c r="B16" i="15"/>
  <c r="K15" i="15"/>
  <c r="J15" i="15"/>
  <c r="I15" i="15"/>
  <c r="H15" i="15"/>
  <c r="G15" i="15"/>
  <c r="G23" i="15" s="1"/>
  <c r="F15" i="15"/>
  <c r="F23" i="15" s="1"/>
  <c r="E15" i="15"/>
  <c r="E24" i="15" s="1"/>
  <c r="D15" i="15"/>
  <c r="D24" i="15" s="1"/>
  <c r="C15" i="15"/>
  <c r="C18" i="15" s="1"/>
  <c r="C22" i="15" s="1"/>
  <c r="B15" i="15"/>
  <c r="B18" i="15" s="1"/>
  <c r="B22" i="15" s="1"/>
  <c r="N4" i="15"/>
  <c r="M4" i="15"/>
  <c r="I4" i="15"/>
  <c r="H4" i="15"/>
  <c r="G4" i="15"/>
  <c r="I3" i="15"/>
  <c r="H3" i="15"/>
  <c r="G3" i="15"/>
  <c r="I2" i="15"/>
  <c r="H2" i="15"/>
  <c r="G2" i="15"/>
  <c r="L4" i="15" s="1"/>
  <c r="C17" i="14"/>
  <c r="D17" i="14"/>
  <c r="E17" i="14"/>
  <c r="F17" i="14"/>
  <c r="G17" i="14"/>
  <c r="H17" i="14"/>
  <c r="I17" i="14"/>
  <c r="I24" i="14" s="1"/>
  <c r="J17" i="14"/>
  <c r="K17" i="14"/>
  <c r="B17" i="14"/>
  <c r="C16" i="14"/>
  <c r="D16" i="14"/>
  <c r="E16" i="14"/>
  <c r="F16" i="14"/>
  <c r="G16" i="14"/>
  <c r="H16" i="14"/>
  <c r="I16" i="14"/>
  <c r="J16" i="14"/>
  <c r="K16" i="14"/>
  <c r="B16" i="14"/>
  <c r="K15" i="14"/>
  <c r="J15" i="14"/>
  <c r="I15" i="14"/>
  <c r="H15" i="14"/>
  <c r="G15" i="14"/>
  <c r="F15" i="14"/>
  <c r="E15" i="14"/>
  <c r="E24" i="14" s="1"/>
  <c r="D15" i="14"/>
  <c r="D24" i="14" s="1"/>
  <c r="C15" i="14"/>
  <c r="B15" i="14"/>
  <c r="N4" i="14"/>
  <c r="M4" i="14"/>
  <c r="I4" i="14"/>
  <c r="H4" i="14"/>
  <c r="G4" i="14"/>
  <c r="I3" i="14"/>
  <c r="H3" i="14"/>
  <c r="G3" i="14"/>
  <c r="I2" i="14"/>
  <c r="H2" i="14"/>
  <c r="G2" i="14"/>
  <c r="L4" i="14" s="1"/>
  <c r="D24" i="18" l="1"/>
  <c r="E24" i="18"/>
  <c r="H24" i="18"/>
  <c r="I24" i="18"/>
  <c r="F23" i="18"/>
  <c r="G23" i="18"/>
  <c r="E22" i="18"/>
  <c r="B23" i="17"/>
  <c r="D18" i="17"/>
  <c r="D22" i="17" s="1"/>
  <c r="E18" i="17"/>
  <c r="F18" i="17"/>
  <c r="G18" i="17"/>
  <c r="H23" i="17"/>
  <c r="H24" i="17"/>
  <c r="I18" i="17"/>
  <c r="J24" i="17"/>
  <c r="K18" i="17"/>
  <c r="C18" i="16"/>
  <c r="E24" i="16"/>
  <c r="G23" i="16"/>
  <c r="H18" i="16"/>
  <c r="H24" i="16"/>
  <c r="I18" i="16"/>
  <c r="I24" i="16"/>
  <c r="D18" i="15"/>
  <c r="E18" i="15"/>
  <c r="F18" i="15"/>
  <c r="H18" i="15"/>
  <c r="H22" i="15" s="1"/>
  <c r="J18" i="15"/>
  <c r="K18" i="15"/>
  <c r="H22" i="18"/>
  <c r="G25" i="18"/>
  <c r="N2" i="18"/>
  <c r="I22" i="18"/>
  <c r="B22" i="18"/>
  <c r="F24" i="18"/>
  <c r="L3" i="18"/>
  <c r="L5" i="18" s="1"/>
  <c r="I23" i="18"/>
  <c r="M3" i="18"/>
  <c r="M5" i="18" s="1"/>
  <c r="D22" i="18"/>
  <c r="J23" i="18"/>
  <c r="J25" i="18" s="1"/>
  <c r="N3" i="18"/>
  <c r="N5" i="18" s="1"/>
  <c r="G22" i="18"/>
  <c r="C23" i="18"/>
  <c r="K23" i="18"/>
  <c r="M2" i="18"/>
  <c r="I5" i="18"/>
  <c r="F22" i="18"/>
  <c r="D23" i="18"/>
  <c r="D25" i="18" s="1"/>
  <c r="E23" i="18"/>
  <c r="E25" i="18" s="1"/>
  <c r="C24" i="18"/>
  <c r="K24" i="18"/>
  <c r="J22" i="18"/>
  <c r="H23" i="18"/>
  <c r="C22" i="18"/>
  <c r="K22" i="18"/>
  <c r="G5" i="18"/>
  <c r="L2" i="18" s="1"/>
  <c r="B23" i="18"/>
  <c r="B25" i="18" s="1"/>
  <c r="F22" i="17"/>
  <c r="N2" i="17"/>
  <c r="I22" i="17"/>
  <c r="J22" i="17"/>
  <c r="F24" i="17"/>
  <c r="I23" i="17"/>
  <c r="I25" i="17" s="1"/>
  <c r="J23" i="17"/>
  <c r="J25" i="17" s="1"/>
  <c r="K23" i="17"/>
  <c r="C22" i="17"/>
  <c r="K22" i="17"/>
  <c r="M3" i="17"/>
  <c r="M5" i="17" s="1"/>
  <c r="L2" i="17"/>
  <c r="E22" i="17"/>
  <c r="H18" i="17"/>
  <c r="H22" i="17" s="1"/>
  <c r="D23" i="17"/>
  <c r="D25" i="17" s="1"/>
  <c r="B24" i="17"/>
  <c r="B25" i="17" s="1"/>
  <c r="K24" i="17"/>
  <c r="B18" i="17"/>
  <c r="B22" i="17" s="1"/>
  <c r="J18" i="17"/>
  <c r="F23" i="17"/>
  <c r="D24" i="17"/>
  <c r="L3" i="17"/>
  <c r="L5" i="17" s="1"/>
  <c r="G24" i="17"/>
  <c r="G25" i="17" s="1"/>
  <c r="G5" i="17"/>
  <c r="N3" i="17"/>
  <c r="N5" i="17" s="1"/>
  <c r="H5" i="17"/>
  <c r="M2" i="17" s="1"/>
  <c r="C23" i="17"/>
  <c r="C25" i="17" s="1"/>
  <c r="I5" i="17"/>
  <c r="G22" i="17"/>
  <c r="E23" i="17"/>
  <c r="E25" i="17" s="1"/>
  <c r="C24" i="17"/>
  <c r="G25" i="16"/>
  <c r="M2" i="16"/>
  <c r="H22" i="16"/>
  <c r="I22" i="16"/>
  <c r="K22" i="16"/>
  <c r="M3" i="16"/>
  <c r="M5" i="16" s="1"/>
  <c r="F18" i="16"/>
  <c r="F22" i="16" s="1"/>
  <c r="K23" i="16"/>
  <c r="B22" i="16"/>
  <c r="H23" i="16"/>
  <c r="H25" i="16" s="1"/>
  <c r="L3" i="16"/>
  <c r="L5" i="16" s="1"/>
  <c r="I23" i="16"/>
  <c r="I25" i="16" s="1"/>
  <c r="B23" i="16"/>
  <c r="J23" i="16"/>
  <c r="J25" i="16" s="1"/>
  <c r="H5" i="16"/>
  <c r="G18" i="16"/>
  <c r="G22" i="16" s="1"/>
  <c r="C23" i="16"/>
  <c r="I5" i="16"/>
  <c r="N2" i="16" s="1"/>
  <c r="B24" i="16"/>
  <c r="C24" i="16"/>
  <c r="J18" i="16"/>
  <c r="F23" i="16"/>
  <c r="F25" i="16" s="1"/>
  <c r="D24" i="16"/>
  <c r="D25" i="16" s="1"/>
  <c r="J22" i="16"/>
  <c r="C22" i="16"/>
  <c r="G5" i="16"/>
  <c r="L2" i="16" s="1"/>
  <c r="D22" i="16"/>
  <c r="N3" i="16"/>
  <c r="N5" i="16" s="1"/>
  <c r="E22" i="16"/>
  <c r="E23" i="16"/>
  <c r="E25" i="16" s="1"/>
  <c r="K24" i="16"/>
  <c r="N2" i="15"/>
  <c r="I22" i="15"/>
  <c r="F24" i="15"/>
  <c r="F25" i="15" s="1"/>
  <c r="J22" i="15"/>
  <c r="H23" i="15"/>
  <c r="H25" i="15" s="1"/>
  <c r="L3" i="15"/>
  <c r="L5" i="15" s="1"/>
  <c r="K22" i="15"/>
  <c r="I23" i="15"/>
  <c r="I25" i="15" s="1"/>
  <c r="G24" i="15"/>
  <c r="G25" i="15" s="1"/>
  <c r="M3" i="15"/>
  <c r="M5" i="15" s="1"/>
  <c r="G5" i="15"/>
  <c r="L2" i="15" s="1"/>
  <c r="D22" i="15"/>
  <c r="B23" i="15"/>
  <c r="J23" i="15"/>
  <c r="N3" i="15"/>
  <c r="N5" i="15" s="1"/>
  <c r="H5" i="15"/>
  <c r="M2" i="15" s="1"/>
  <c r="E22" i="15"/>
  <c r="C23" i="15"/>
  <c r="K23" i="15"/>
  <c r="I5" i="15"/>
  <c r="F22" i="15"/>
  <c r="D23" i="15"/>
  <c r="D25" i="15" s="1"/>
  <c r="B24" i="15"/>
  <c r="J24" i="15"/>
  <c r="G22" i="15"/>
  <c r="E23" i="15"/>
  <c r="E25" i="15" s="1"/>
  <c r="C24" i="15"/>
  <c r="K24" i="15"/>
  <c r="H24" i="14"/>
  <c r="F23" i="14"/>
  <c r="G23" i="14"/>
  <c r="K22" i="14"/>
  <c r="H22" i="14"/>
  <c r="I22" i="14"/>
  <c r="J22" i="14"/>
  <c r="F24" i="14"/>
  <c r="G24" i="14"/>
  <c r="G5" i="14"/>
  <c r="L2" i="14" s="1"/>
  <c r="B23" i="14"/>
  <c r="N3" i="14"/>
  <c r="N5" i="14" s="1"/>
  <c r="C23" i="14"/>
  <c r="K23" i="14"/>
  <c r="I5" i="14"/>
  <c r="N2" i="14" s="1"/>
  <c r="D23" i="14"/>
  <c r="D25" i="14" s="1"/>
  <c r="B22" i="14"/>
  <c r="H23" i="14"/>
  <c r="H25" i="14" s="1"/>
  <c r="L3" i="14"/>
  <c r="L5" i="14" s="1"/>
  <c r="C22" i="14"/>
  <c r="I23" i="14"/>
  <c r="I25" i="14" s="1"/>
  <c r="M3" i="14"/>
  <c r="M5" i="14" s="1"/>
  <c r="D22" i="14"/>
  <c r="J23" i="14"/>
  <c r="H5" i="14"/>
  <c r="M2" i="14" s="1"/>
  <c r="E22" i="14"/>
  <c r="F22" i="14"/>
  <c r="B24" i="14"/>
  <c r="J24" i="14"/>
  <c r="G22" i="14"/>
  <c r="E23" i="14"/>
  <c r="E25" i="14" s="1"/>
  <c r="C24" i="14"/>
  <c r="K24" i="14"/>
  <c r="K25" i="1"/>
  <c r="C25" i="1"/>
  <c r="D25" i="1"/>
  <c r="E25" i="1"/>
  <c r="F25" i="1"/>
  <c r="G25" i="1"/>
  <c r="H25" i="1"/>
  <c r="I25" i="1"/>
  <c r="J25" i="1"/>
  <c r="B25" i="1"/>
  <c r="C24" i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B23" i="1"/>
  <c r="L3" i="1"/>
  <c r="C22" i="1"/>
  <c r="D22" i="1"/>
  <c r="E22" i="1"/>
  <c r="F22" i="1"/>
  <c r="G22" i="1"/>
  <c r="H22" i="1"/>
  <c r="I22" i="1"/>
  <c r="J22" i="1"/>
  <c r="K22" i="1"/>
  <c r="B22" i="1"/>
  <c r="L2" i="1"/>
  <c r="C18" i="1"/>
  <c r="D18" i="1"/>
  <c r="E18" i="1"/>
  <c r="F18" i="1"/>
  <c r="G18" i="1"/>
  <c r="H18" i="1"/>
  <c r="I18" i="1"/>
  <c r="J18" i="1"/>
  <c r="K18" i="1"/>
  <c r="B18" i="1"/>
  <c r="G5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  <c r="H25" i="18" l="1"/>
  <c r="F25" i="18"/>
  <c r="I25" i="18"/>
  <c r="C25" i="18"/>
  <c r="F25" i="17"/>
  <c r="H25" i="17"/>
  <c r="B25" i="16"/>
  <c r="C25" i="15"/>
  <c r="K25" i="15"/>
  <c r="K25" i="18"/>
  <c r="K25" i="17"/>
  <c r="C25" i="16"/>
  <c r="K25" i="16"/>
  <c r="J25" i="15"/>
  <c r="B25" i="15"/>
  <c r="C25" i="14"/>
  <c r="F25" i="14"/>
  <c r="G25" i="14"/>
  <c r="K25" i="14"/>
  <c r="B25" i="14"/>
  <c r="J25" i="14"/>
  <c r="I2" i="1"/>
  <c r="H2" i="1" l="1"/>
  <c r="G2" i="1"/>
  <c r="H4" i="1"/>
  <c r="I4" i="1"/>
  <c r="I5" i="1" s="1"/>
  <c r="G4" i="1"/>
  <c r="H3" i="1"/>
  <c r="I3" i="1"/>
  <c r="G3" i="1"/>
  <c r="H5" i="1" l="1"/>
  <c r="M2" i="1"/>
  <c r="M4" i="1"/>
  <c r="N2" i="1"/>
  <c r="N3" i="1"/>
  <c r="M3" i="1"/>
  <c r="L4" i="1"/>
  <c r="N4" i="1"/>
  <c r="M5" i="1" l="1"/>
  <c r="L5" i="1"/>
  <c r="N5" i="1"/>
</calcChain>
</file>

<file path=xl/sharedStrings.xml><?xml version="1.0" encoding="utf-8"?>
<sst xmlns="http://schemas.openxmlformats.org/spreadsheetml/2006/main" count="376" uniqueCount="27">
  <si>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</si>
  <si>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</si>
  <si>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</si>
  <si>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</si>
  <si>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</si>
  <si>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</si>
  <si>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</si>
  <si>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</si>
  <si>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</si>
  <si>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</si>
  <si>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</si>
  <si>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&gt;=0.9</t>
    <phoneticPr fontId="2"/>
  </si>
  <si>
    <t>&gt;=0.8</t>
    <phoneticPr fontId="2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</si>
  <si>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</si>
  <si>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</si>
  <si>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</si>
  <si>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</si>
  <si>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</si>
  <si>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</si>
  <si>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</si>
  <si>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</si>
  <si>
    <t>2-gram</t>
    <phoneticPr fontId="2"/>
  </si>
  <si>
    <t>3-gram</t>
  </si>
  <si>
    <t>4-gram</t>
  </si>
  <si>
    <t>5-gram</t>
  </si>
  <si>
    <t>6-gram</t>
  </si>
  <si>
    <t>UC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</si>
</sst>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0.99941640254575259</c:v>
                </c:pt>
                <c:pt idx="1">
                  <c:v>0.52956904687008488</c:v>
                </c:pt>
                <c:pt idx="2">
                  <c:v>0.93088194636439037</c:v>
                </c:pt>
                <c:pt idx="3">
                  <c:v>0.67508771929824551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0.9939246262549889</c:v>
                </c:pt>
                <c:pt idx="1">
                  <c:v>9.1620232914412764E-2</c:v>
                </c:pt>
                <c:pt idx="2">
                  <c:v>0.93419961293889964</c:v>
                </c:pt>
                <c:pt idx="3">
                  <c:v>0.16687449842582877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0.85193568975736045</c:v>
                </c:pt>
                <c:pt idx="1">
                  <c:v>4.0943040773429125E-3</c:v>
                </c:pt>
                <c:pt idx="2">
                  <c:v>0.9343378490461709</c:v>
                </c:pt>
                <c:pt idx="3">
                  <c:v>8.1528819152939819E-3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Ma!$B$2:$K$2</c:f>
              <c:numCache>
                <c:formatCode>0.00%</c:formatCode>
                <c:ptCount val="10"/>
                <c:pt idx="0">
                  <c:v>0.9998677407188693</c:v>
                </c:pt>
                <c:pt idx="1">
                  <c:v>0.9997416037189617</c:v>
                </c:pt>
                <c:pt idx="2">
                  <c:v>0.99918348575862848</c:v>
                </c:pt>
                <c:pt idx="3">
                  <c:v>0.9978663849937125</c:v>
                </c:pt>
                <c:pt idx="4">
                  <c:v>0.99387060612654876</c:v>
                </c:pt>
                <c:pt idx="5">
                  <c:v>0.97933982181100498</c:v>
                </c:pt>
                <c:pt idx="6">
                  <c:v>0.92085610019149233</c:v>
                </c:pt>
                <c:pt idx="7">
                  <c:v>0.72252534016699965</c:v>
                </c:pt>
                <c:pt idx="8">
                  <c:v>0.34319932950216581</c:v>
                </c:pt>
                <c:pt idx="9">
                  <c:v>8.9740128069119837E-2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A640-A61B-D2875B519A2E}"/>
            </c:ext>
          </c:extLst>
        </c:ser>
        <c:ser>
          <c:idx val="1"/>
          <c:order val="1"/>
          <c:tx>
            <c:strRef>
              <c:f>Ma!$A$3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Ma!$B$3:$K$3</c:f>
              <c:numCache>
                <c:formatCode>0.00%</c:formatCode>
                <c:ptCount val="10"/>
                <c:pt idx="0">
                  <c:v>0.99991680900220226</c:v>
                </c:pt>
                <c:pt idx="1">
                  <c:v>0.99980498733633139</c:v>
                </c:pt>
                <c:pt idx="2">
                  <c:v>0.99950715636153187</c:v>
                </c:pt>
                <c:pt idx="3">
                  <c:v>0.99894183571740669</c:v>
                </c:pt>
                <c:pt idx="4">
                  <c:v>0.99787007636915592</c:v>
                </c:pt>
                <c:pt idx="5">
                  <c:v>0.99554126863210501</c:v>
                </c:pt>
                <c:pt idx="6">
                  <c:v>0.99007812300941456</c:v>
                </c:pt>
                <c:pt idx="7">
                  <c:v>0.9663758913208651</c:v>
                </c:pt>
                <c:pt idx="8">
                  <c:v>0.79153497384660498</c:v>
                </c:pt>
                <c:pt idx="9">
                  <c:v>0.28943489633672403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A640-A61B-D2875B519A2E}"/>
            </c:ext>
          </c:extLst>
        </c:ser>
        <c:ser>
          <c:idx val="2"/>
          <c:order val="2"/>
          <c:tx>
            <c:strRef>
              <c:f>Ma!$A$4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Ma!$B$4:$K$4</c:f>
              <c:numCache>
                <c:formatCode>0.00%</c:formatCode>
                <c:ptCount val="10"/>
                <c:pt idx="0">
                  <c:v>0.99994579980446519</c:v>
                </c:pt>
                <c:pt idx="1">
                  <c:v>0.99987485336911386</c:v>
                </c:pt>
                <c:pt idx="2">
                  <c:v>0.99971720462761626</c:v>
                </c:pt>
                <c:pt idx="3">
                  <c:v>0.99945133556214383</c:v>
                </c:pt>
                <c:pt idx="4">
                  <c:v>0.99901098148180989</c:v>
                </c:pt>
                <c:pt idx="5">
                  <c:v>0.99813135372371098</c:v>
                </c:pt>
                <c:pt idx="6">
                  <c:v>0.99632771166864487</c:v>
                </c:pt>
                <c:pt idx="7">
                  <c:v>0.9921668112755494</c:v>
                </c:pt>
                <c:pt idx="8">
                  <c:v>0.96440658753858277</c:v>
                </c:pt>
                <c:pt idx="9">
                  <c:v>0.44378606912721752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6-A640-A61B-D2875B519A2E}"/>
            </c:ext>
          </c:extLst>
        </c:ser>
        <c:ser>
          <c:idx val="3"/>
          <c:order val="3"/>
          <c:tx>
            <c:strRef>
              <c:f>Ma!$A$5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Ma!$B$5:$K$5</c:f>
              <c:numCache>
                <c:formatCode>0.00%</c:formatCode>
                <c:ptCount val="10"/>
                <c:pt idx="0">
                  <c:v>0.99996515701715616</c:v>
                </c:pt>
                <c:pt idx="1">
                  <c:v>0.9999243718201839</c:v>
                </c:pt>
                <c:pt idx="2">
                  <c:v>0.99981264018786042</c:v>
                </c:pt>
                <c:pt idx="3">
                  <c:v>0.999653460876057</c:v>
                </c:pt>
                <c:pt idx="4">
                  <c:v>0.99938948251507997</c:v>
                </c:pt>
                <c:pt idx="5">
                  <c:v>0.99894876830055646</c:v>
                </c:pt>
                <c:pt idx="6">
                  <c:v>0.9980134998101643</c:v>
                </c:pt>
                <c:pt idx="7">
                  <c:v>0.99623938875864537</c:v>
                </c:pt>
                <c:pt idx="8">
                  <c:v>0.9901844526288941</c:v>
                </c:pt>
                <c:pt idx="9">
                  <c:v>0.61323622795089683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6-A640-A61B-D2875B519A2E}"/>
            </c:ext>
          </c:extLst>
        </c:ser>
        <c:ser>
          <c:idx val="4"/>
          <c:order val="4"/>
          <c:tx>
            <c:strRef>
              <c:f>Ma!$A$6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Ma!$B$6:$K$6</c:f>
              <c:numCache>
                <c:formatCode>0.00%</c:formatCode>
                <c:ptCount val="10"/>
                <c:pt idx="0">
                  <c:v>0.99997253976804301</c:v>
                </c:pt>
                <c:pt idx="1">
                  <c:v>0.99994336889868529</c:v>
                </c:pt>
                <c:pt idx="2">
                  <c:v>0.99986585001437389</c:v>
                </c:pt>
                <c:pt idx="3">
                  <c:v>0.99975384828140812</c:v>
                </c:pt>
                <c:pt idx="4">
                  <c:v>0.99958053370266298</c:v>
                </c:pt>
                <c:pt idx="5">
                  <c:v>0.99930142970572267</c:v>
                </c:pt>
                <c:pt idx="6">
                  <c:v>0.99874889382532828</c:v>
                </c:pt>
                <c:pt idx="7">
                  <c:v>0.99756792378408121</c:v>
                </c:pt>
                <c:pt idx="8">
                  <c:v>0.99465272755281342</c:v>
                </c:pt>
                <c:pt idx="9">
                  <c:v>0.75595776742371978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6-A640-A61B-D2875B519A2E}"/>
            </c:ext>
          </c:extLst>
        </c:ser>
        <c:ser>
          <c:idx val="5"/>
          <c:order val="5"/>
          <c:tx>
            <c:strRef>
              <c:f>Ma!$A$7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Ma!$B$7:$K$7</c:f>
              <c:numCache>
                <c:formatCode>0.00%</c:formatCode>
                <c:ptCount val="10"/>
                <c:pt idx="0">
                  <c:v>0.99974732005406164</c:v>
                </c:pt>
                <c:pt idx="1">
                  <c:v>0.99627122382357902</c:v>
                </c:pt>
                <c:pt idx="2">
                  <c:v>0.99295232587691629</c:v>
                </c:pt>
                <c:pt idx="3">
                  <c:v>0.99151047056839425</c:v>
                </c:pt>
                <c:pt idx="4">
                  <c:v>0.98117002970384004</c:v>
                </c:pt>
                <c:pt idx="5">
                  <c:v>0.97047508527581161</c:v>
                </c:pt>
                <c:pt idx="6">
                  <c:v>0.95420873301354214</c:v>
                </c:pt>
                <c:pt idx="7">
                  <c:v>0.92016429422727031</c:v>
                </c:pt>
                <c:pt idx="8">
                  <c:v>0.81919484413117793</c:v>
                </c:pt>
                <c:pt idx="9">
                  <c:v>0.12378475215403341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F6-A640-A61B-D2875B51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71"/>
        <c:axId val="390255967"/>
      </c:lineChart>
      <c:catAx>
        <c:axId val="3902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255967"/>
        <c:crosses val="autoZero"/>
        <c:auto val="1"/>
        <c:lblAlgn val="ctr"/>
        <c:lblOffset val="100"/>
        <c:noMultiLvlLbl val="0"/>
      </c:catAx>
      <c:valAx>
        <c:axId val="3902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2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Mp!$A$2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Mp!$B$2:$K$2</c:f>
              <c:numCache>
                <c:formatCode>0.00%</c:formatCode>
                <c:ptCount val="10"/>
                <c:pt idx="0">
                  <c:v>0.94600108813928185</c:v>
                </c:pt>
                <c:pt idx="1">
                  <c:v>0.74392205089395513</c:v>
                </c:pt>
                <c:pt idx="2">
                  <c:v>0.46951076779026218</c:v>
                </c:pt>
                <c:pt idx="3">
                  <c:v>0.25301812450748623</c:v>
                </c:pt>
                <c:pt idx="4">
                  <c:v>0.10547131632197199</c:v>
                </c:pt>
                <c:pt idx="5">
                  <c:v>3.37980370443665E-2</c:v>
                </c:pt>
                <c:pt idx="6">
                  <c:v>9.0488300889664478E-3</c:v>
                </c:pt>
                <c:pt idx="7">
                  <c:v>2.5977934775221444E-3</c:v>
                </c:pt>
                <c:pt idx="8">
                  <c:v>1.0991233440406688E-3</c:v>
                </c:pt>
                <c:pt idx="9">
                  <c:v>7.9331845395901686E-4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0-4647-86AB-F0C0D2BB0221}"/>
            </c:ext>
          </c:extLst>
        </c:ser>
        <c:ser>
          <c:idx val="1"/>
          <c:order val="1"/>
          <c:tx>
            <c:strRef>
              <c:f>Mp!$A$3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Mp!$B$3:$K$3</c:f>
              <c:numCache>
                <c:formatCode>0.00%</c:formatCode>
                <c:ptCount val="10"/>
                <c:pt idx="0">
                  <c:v>0.91651705565529618</c:v>
                </c:pt>
                <c:pt idx="1">
                  <c:v>0.72185949334029775</c:v>
                </c:pt>
                <c:pt idx="2">
                  <c:v>0.50407756433490392</c:v>
                </c:pt>
                <c:pt idx="3">
                  <c:v>0.32130276606802566</c:v>
                </c:pt>
                <c:pt idx="4">
                  <c:v>0.19041100578351186</c:v>
                </c:pt>
                <c:pt idx="5">
                  <c:v>0.10100386661099715</c:v>
                </c:pt>
                <c:pt idx="6">
                  <c:v>4.806247084636249E-2</c:v>
                </c:pt>
                <c:pt idx="7">
                  <c:v>1.4679731733443089E-2</c:v>
                </c:pt>
                <c:pt idx="8">
                  <c:v>2.3972642578842808E-3</c:v>
                </c:pt>
                <c:pt idx="9">
                  <c:v>7.0450087935992217E-4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0-4647-86AB-F0C0D2BB0221}"/>
            </c:ext>
          </c:extLst>
        </c:ser>
        <c:ser>
          <c:idx val="2"/>
          <c:order val="2"/>
          <c:tx>
            <c:strRef>
              <c:f>Mp!$A$4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Mp!$B$4:$K$4</c:f>
              <c:numCache>
                <c:formatCode>0.00%</c:formatCode>
                <c:ptCount val="10"/>
                <c:pt idx="0">
                  <c:v>0.9218424343476449</c:v>
                </c:pt>
                <c:pt idx="1">
                  <c:v>0.77031509121061359</c:v>
                </c:pt>
                <c:pt idx="2">
                  <c:v>0.59684251058914128</c:v>
                </c:pt>
                <c:pt idx="3">
                  <c:v>0.43279970215934477</c:v>
                </c:pt>
                <c:pt idx="4">
                  <c:v>0.29740965781899587</c:v>
                </c:pt>
                <c:pt idx="5">
                  <c:v>0.18303483566227122</c:v>
                </c:pt>
                <c:pt idx="6">
                  <c:v>0.10233725075927638</c:v>
                </c:pt>
                <c:pt idx="7">
                  <c:v>5.0734836830218323E-2</c:v>
                </c:pt>
                <c:pt idx="8">
                  <c:v>1.1625435953848269E-2</c:v>
                </c:pt>
                <c:pt idx="9">
                  <c:v>7.5212268431130308E-4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0-4647-86AB-F0C0D2BB0221}"/>
            </c:ext>
          </c:extLst>
        </c:ser>
        <c:ser>
          <c:idx val="3"/>
          <c:order val="3"/>
          <c:tx>
            <c:strRef>
              <c:f>Mp!$A$5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Mp!$B$5:$K$5</c:f>
              <c:numCache>
                <c:formatCode>0.00%</c:formatCode>
                <c:ptCount val="10"/>
                <c:pt idx="0">
                  <c:v>0.94764397905759157</c:v>
                </c:pt>
                <c:pt idx="1">
                  <c:v>0.83189568706118355</c:v>
                </c:pt>
                <c:pt idx="2">
                  <c:v>0.66597110754414124</c:v>
                </c:pt>
                <c:pt idx="3">
                  <c:v>0.51875468867216801</c:v>
                </c:pt>
                <c:pt idx="4">
                  <c:v>0.37959743824336689</c:v>
                </c:pt>
                <c:pt idx="5">
                  <c:v>0.26218009478672988</c:v>
                </c:pt>
                <c:pt idx="6">
                  <c:v>0.15828024262770382</c:v>
                </c:pt>
                <c:pt idx="7">
                  <c:v>9.0356722853782837E-2</c:v>
                </c:pt>
                <c:pt idx="8">
                  <c:v>3.6661659450384375E-2</c:v>
                </c:pt>
                <c:pt idx="9">
                  <c:v>9.6490099938998904E-4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0-4647-86AB-F0C0D2BB0221}"/>
            </c:ext>
          </c:extLst>
        </c:ser>
        <c:ser>
          <c:idx val="4"/>
          <c:order val="4"/>
          <c:tx>
            <c:strRef>
              <c:f>Mp!$A$6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Mp!$B$6:$K$6</c:f>
              <c:numCache>
                <c:formatCode>0.00%</c:formatCode>
                <c:ptCount val="10"/>
                <c:pt idx="0">
                  <c:v>0.94698308507952533</c:v>
                </c:pt>
                <c:pt idx="1">
                  <c:v>0.85944134078212286</c:v>
                </c:pt>
                <c:pt idx="2">
                  <c:v>0.72076461769115441</c:v>
                </c:pt>
                <c:pt idx="3">
                  <c:v>0.58449848024316109</c:v>
                </c:pt>
                <c:pt idx="4">
                  <c:v>0.45220458553791887</c:v>
                </c:pt>
                <c:pt idx="5">
                  <c:v>0.33140887548470488</c:v>
                </c:pt>
                <c:pt idx="6">
                  <c:v>0.21677375718633751</c:v>
                </c:pt>
                <c:pt idx="7">
                  <c:v>0.12463138792572669</c:v>
                </c:pt>
                <c:pt idx="8">
                  <c:v>6.0817862677504032E-2</c:v>
                </c:pt>
                <c:pt idx="9">
                  <c:v>1.4168793582118584E-3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0-4647-86AB-F0C0D2BB0221}"/>
            </c:ext>
          </c:extLst>
        </c:ser>
        <c:ser>
          <c:idx val="5"/>
          <c:order val="5"/>
          <c:tx>
            <c:strRef>
              <c:f>Mp!$A$7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Mp!$B$7:$K$7</c:f>
              <c:numCache>
                <c:formatCode>0.00%</c:formatCode>
                <c:ptCount val="10"/>
                <c:pt idx="0">
                  <c:v>0.9536475220009264</c:v>
                </c:pt>
                <c:pt idx="1">
                  <c:v>0.56557365826944139</c:v>
                </c:pt>
                <c:pt idx="2">
                  <c:v>0.407822993304023</c:v>
                </c:pt>
                <c:pt idx="3">
                  <c:v>0.36376078757552954</c:v>
                </c:pt>
                <c:pt idx="4">
                  <c:v>0.20494097753402377</c:v>
                </c:pt>
                <c:pt idx="5">
                  <c:v>0.1411854129302246</c:v>
                </c:pt>
                <c:pt idx="6">
                  <c:v>9.5838980957891229E-2</c:v>
                </c:pt>
                <c:pt idx="7">
                  <c:v>5.7312536619020048E-2</c:v>
                </c:pt>
                <c:pt idx="8">
                  <c:v>2.6143470426537377E-2</c:v>
                </c:pt>
                <c:pt idx="9">
                  <c:v>5.508953907923551E-3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0-4647-86AB-F0C0D2BB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20383"/>
        <c:axId val="391411183"/>
      </c:lineChart>
      <c:catAx>
        <c:axId val="3911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411183"/>
        <c:crosses val="autoZero"/>
        <c:auto val="1"/>
        <c:lblAlgn val="ctr"/>
        <c:lblOffset val="100"/>
        <c:noMultiLvlLbl val="0"/>
      </c:catAx>
      <c:valAx>
        <c:axId val="3914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1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Mr!$A$2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Mr!$B$2:$K$2</c:f>
              <c:numCache>
                <c:formatCode>0.00%</c:formatCode>
                <c:ptCount val="10"/>
                <c:pt idx="0">
                  <c:v>0.86645072879033258</c:v>
                </c:pt>
                <c:pt idx="1">
                  <c:v>0.97969353432166439</c:v>
                </c:pt>
                <c:pt idx="2">
                  <c:v>0.99950168182384458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B141-B285-80F9B89BAED2}"/>
            </c:ext>
          </c:extLst>
        </c:ser>
        <c:ser>
          <c:idx val="1"/>
          <c:order val="1"/>
          <c:tx>
            <c:strRef>
              <c:f>Mr!$A$3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Mr!$B$3:$K$3</c:f>
              <c:numCache>
                <c:formatCode>0.00%</c:formatCode>
                <c:ptCount val="10"/>
                <c:pt idx="0">
                  <c:v>0.91750539180445723</c:v>
                </c:pt>
                <c:pt idx="1">
                  <c:v>0.99352983465132994</c:v>
                </c:pt>
                <c:pt idx="2">
                  <c:v>0.99982027318475919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2-B141-B285-80F9B89BAED2}"/>
            </c:ext>
          </c:extLst>
        </c:ser>
        <c:ser>
          <c:idx val="2"/>
          <c:order val="2"/>
          <c:tx>
            <c:strRef>
              <c:f>Mr!$A$4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Mr!$B$4:$K$4</c:f>
              <c:numCache>
                <c:formatCode>0.00%</c:formatCode>
                <c:ptCount val="10"/>
                <c:pt idx="0">
                  <c:v>0.95118279569892472</c:v>
                </c:pt>
                <c:pt idx="1">
                  <c:v>0.99892473118279568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2-B141-B285-80F9B89BAED2}"/>
            </c:ext>
          </c:extLst>
        </c:ser>
        <c:ser>
          <c:idx val="3"/>
          <c:order val="3"/>
          <c:tx>
            <c:strRef>
              <c:f>Mr!$A$5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Mr!$B$5:$K$5</c:f>
              <c:numCache>
                <c:formatCode>0.00%</c:formatCode>
                <c:ptCount val="10"/>
                <c:pt idx="0">
                  <c:v>0.95974933718968425</c:v>
                </c:pt>
                <c:pt idx="1">
                  <c:v>0.99951795613400818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2-B141-B285-80F9B89BAED2}"/>
            </c:ext>
          </c:extLst>
        </c:ser>
        <c:ser>
          <c:idx val="4"/>
          <c:order val="4"/>
          <c:tx>
            <c:strRef>
              <c:f>Mr!$A$6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Mr!$B$6:$K$6</c:f>
              <c:numCache>
                <c:formatCode>0.00%</c:formatCode>
                <c:ptCount val="10"/>
                <c:pt idx="0">
                  <c:v>0.97529901196047841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2-B141-B285-80F9B89BAED2}"/>
            </c:ext>
          </c:extLst>
        </c:ser>
        <c:ser>
          <c:idx val="5"/>
          <c:order val="5"/>
          <c:tx>
            <c:strRef>
              <c:f>Mr!$A$7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Mr!$B$7:$K$7</c:f>
              <c:numCache>
                <c:formatCode>0.00%</c:formatCode>
                <c:ptCount val="10"/>
                <c:pt idx="0">
                  <c:v>0.99637054332966357</c:v>
                </c:pt>
                <c:pt idx="1">
                  <c:v>0.99954026882175739</c:v>
                </c:pt>
                <c:pt idx="2">
                  <c:v>0.99990321448879105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2-B141-B285-80F9B89B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17055"/>
        <c:axId val="890524031"/>
      </c:lineChart>
      <c:catAx>
        <c:axId val="3934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524031"/>
        <c:crosses val="autoZero"/>
        <c:auto val="1"/>
        <c:lblAlgn val="ctr"/>
        <c:lblOffset val="100"/>
        <c:noMultiLvlLbl val="0"/>
      </c:catAx>
      <c:valAx>
        <c:axId val="8905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Mf!$A$2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Mf!$B$2:$K$2</c:f>
              <c:numCache>
                <c:formatCode>0.00%</c:formatCode>
                <c:ptCount val="10"/>
                <c:pt idx="0">
                  <c:v>0.90448013524936599</c:v>
                </c:pt>
                <c:pt idx="1">
                  <c:v>0.84568233143348737</c:v>
                </c:pt>
                <c:pt idx="2">
                  <c:v>0.63890105514632689</c:v>
                </c:pt>
                <c:pt idx="3">
                  <c:v>0.40385389414369088</c:v>
                </c:pt>
                <c:pt idx="4">
                  <c:v>0.19081692082773702</c:v>
                </c:pt>
                <c:pt idx="5">
                  <c:v>6.5386150550247227E-2</c:v>
                </c:pt>
                <c:pt idx="6">
                  <c:v>1.7935366097532913E-2</c:v>
                </c:pt>
                <c:pt idx="7">
                  <c:v>5.1821248648706228E-3</c:v>
                </c:pt>
                <c:pt idx="8">
                  <c:v>2.1958331965553838E-3</c:v>
                </c:pt>
                <c:pt idx="9">
                  <c:v>1.5853791973442577E-3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F841-8BCD-128077800046}"/>
            </c:ext>
          </c:extLst>
        </c:ser>
        <c:ser>
          <c:idx val="1"/>
          <c:order val="1"/>
          <c:tx>
            <c:strRef>
              <c:f>Mf!$A$3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Mf!$B$3:$K$3</c:f>
              <c:numCache>
                <c:formatCode>0.00%</c:formatCode>
                <c:ptCount val="10"/>
                <c:pt idx="0">
                  <c:v>0.917010957427699</c:v>
                </c:pt>
                <c:pt idx="1">
                  <c:v>0.83618212070791098</c:v>
                </c:pt>
                <c:pt idx="2">
                  <c:v>0.67024096385542153</c:v>
                </c:pt>
                <c:pt idx="3">
                  <c:v>0.48634238014072811</c:v>
                </c:pt>
                <c:pt idx="4">
                  <c:v>0.31990800632456523</c:v>
                </c:pt>
                <c:pt idx="5">
                  <c:v>0.18347595258116109</c:v>
                </c:pt>
                <c:pt idx="6">
                  <c:v>9.1716805406741958E-2</c:v>
                </c:pt>
                <c:pt idx="7">
                  <c:v>2.8934709690839597E-2</c:v>
                </c:pt>
                <c:pt idx="8">
                  <c:v>4.7830622515895906E-3</c:v>
                </c:pt>
                <c:pt idx="9">
                  <c:v>1.4080098145673342E-3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6-F841-8BCD-128077800046}"/>
            </c:ext>
          </c:extLst>
        </c:ser>
        <c:ser>
          <c:idx val="2"/>
          <c:order val="2"/>
          <c:tx>
            <c:strRef>
              <c:f>Mf!$A$4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Mf!$B$4:$K$4</c:f>
              <c:numCache>
                <c:formatCode>0.00%</c:formatCode>
                <c:ptCount val="10"/>
                <c:pt idx="0">
                  <c:v>0.93628281117696877</c:v>
                </c:pt>
                <c:pt idx="1">
                  <c:v>0.86985018726591756</c:v>
                </c:pt>
                <c:pt idx="2">
                  <c:v>0.74752833373523031</c:v>
                </c:pt>
                <c:pt idx="3">
                  <c:v>0.60413147979732362</c:v>
                </c:pt>
                <c:pt idx="4">
                  <c:v>0.45846684742420513</c:v>
                </c:pt>
                <c:pt idx="5">
                  <c:v>0.30943270670437528</c:v>
                </c:pt>
                <c:pt idx="6">
                  <c:v>0.18567321514135124</c:v>
                </c:pt>
                <c:pt idx="7">
                  <c:v>9.6570200305286444E-2</c:v>
                </c:pt>
                <c:pt idx="8">
                  <c:v>2.2983676646854571E-2</c:v>
                </c:pt>
                <c:pt idx="9">
                  <c:v>1.5031148418529236E-3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6-F841-8BCD-128077800046}"/>
            </c:ext>
          </c:extLst>
        </c:ser>
        <c:ser>
          <c:idx val="3"/>
          <c:order val="3"/>
          <c:tx>
            <c:strRef>
              <c:f>Mf!$A$5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Mf!$B$5:$K$5</c:f>
              <c:numCache>
                <c:formatCode>0.00%</c:formatCode>
                <c:ptCount val="10"/>
                <c:pt idx="0">
                  <c:v>0.95365824452161407</c:v>
                </c:pt>
                <c:pt idx="1">
                  <c:v>0.90803590978760673</c:v>
                </c:pt>
                <c:pt idx="2">
                  <c:v>0.79949898834184407</c:v>
                </c:pt>
                <c:pt idx="3">
                  <c:v>0.68313163744134342</c:v>
                </c:pt>
                <c:pt idx="4">
                  <c:v>0.55030174414748989</c:v>
                </c:pt>
                <c:pt idx="5">
                  <c:v>0.41544007209372186</c:v>
                </c:pt>
                <c:pt idx="6">
                  <c:v>0.27330215400829982</c:v>
                </c:pt>
                <c:pt idx="7">
                  <c:v>0.16573791119899334</c:v>
                </c:pt>
                <c:pt idx="8">
                  <c:v>7.0730231249840181E-2</c:v>
                </c:pt>
                <c:pt idx="9">
                  <c:v>1.9279417258819091E-3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6-F841-8BCD-128077800046}"/>
            </c:ext>
          </c:extLst>
        </c:ser>
        <c:ser>
          <c:idx val="4"/>
          <c:order val="4"/>
          <c:tx>
            <c:strRef>
              <c:f>Mf!$A$6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Mf!$B$6:$K$6</c:f>
              <c:numCache>
                <c:formatCode>0.00%</c:formatCode>
                <c:ptCount val="10"/>
                <c:pt idx="0">
                  <c:v>0.96093249647752021</c:v>
                </c:pt>
                <c:pt idx="1">
                  <c:v>0.92440812402355488</c:v>
                </c:pt>
                <c:pt idx="2">
                  <c:v>0.83772598562404699</c:v>
                </c:pt>
                <c:pt idx="3">
                  <c:v>0.73777095722232877</c:v>
                </c:pt>
                <c:pt idx="4">
                  <c:v>0.62278358027690062</c:v>
                </c:pt>
                <c:pt idx="5">
                  <c:v>0.49783185554333054</c:v>
                </c:pt>
                <c:pt idx="6">
                  <c:v>0.35630906058921624</c:v>
                </c:pt>
                <c:pt idx="7">
                  <c:v>0.22163953320847141</c:v>
                </c:pt>
                <c:pt idx="8">
                  <c:v>0.11466221453699839</c:v>
                </c:pt>
                <c:pt idx="9">
                  <c:v>2.8297493030473146E-3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6-F841-8BCD-128077800046}"/>
            </c:ext>
          </c:extLst>
        </c:ser>
        <c:ser>
          <c:idx val="5"/>
          <c:order val="5"/>
          <c:tx>
            <c:strRef>
              <c:f>Mf!$A$7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Mf!$B$7:$K$7</c:f>
              <c:numCache>
                <c:formatCode>0.00%</c:formatCode>
                <c:ptCount val="10"/>
                <c:pt idx="0">
                  <c:v>0.97454102250069519</c:v>
                </c:pt>
                <c:pt idx="1">
                  <c:v>0.72239296659482288</c:v>
                </c:pt>
                <c:pt idx="2">
                  <c:v>0.57935061475697114</c:v>
                </c:pt>
                <c:pt idx="3">
                  <c:v>0.53346714598271627</c:v>
                </c:pt>
                <c:pt idx="4">
                  <c:v>0.34016766191062142</c:v>
                </c:pt>
                <c:pt idx="5">
                  <c:v>0.24743641362835592</c:v>
                </c:pt>
                <c:pt idx="6">
                  <c:v>0.17491434895684541</c:v>
                </c:pt>
                <c:pt idx="7">
                  <c:v>0.10841172242653808</c:v>
                </c:pt>
                <c:pt idx="8">
                  <c:v>5.0954805404882252E-2</c:v>
                </c:pt>
                <c:pt idx="9">
                  <c:v>1.095754321532977E-2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6-F841-8BCD-12807780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14255"/>
        <c:axId val="391815951"/>
      </c:lineChart>
      <c:catAx>
        <c:axId val="3918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815951"/>
        <c:crosses val="autoZero"/>
        <c:auto val="1"/>
        <c:lblAlgn val="ctr"/>
        <c:lblOffset val="100"/>
        <c:noMultiLvlLbl val="0"/>
      </c:catAx>
      <c:valAx>
        <c:axId val="3918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8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47092</xdr:colOff>
      <xdr:row>5</xdr:row>
      <xdr:rowOff>186189</xdr:rowOff>
    </xdr:from>
    <xdr:to>
      <xdr:col>17</xdr:col>
      <xdr:colOff>809091</xdr:colOff>
      <xdr:row>16</xdr:row>
      <xdr:rowOff>135388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47A467-04FB-A447-BC4B-75601B26F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6AD56A-3DEA-0045-ACBD-929D2CF8A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33296D-FD05-244E-90B6-FD08F39D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F8B616-8F54-A446-95B9-9B3F66FA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25"/>
  <sheetViews>
    <sheetView workbookViewId="0">
      <selection activeCell="B25" sqref="B25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0</v>
      </c>
      <c r="B9">
        <v>8027</v>
      </c>
      <c r="C9">
        <v>8027</v>
      </c>
      <c r="D9">
        <v>8027</v>
      </c>
      <c r="E9">
        <v>8027</v>
      </c>
      <c r="F9">
        <v>8027</v>
      </c>
      <c r="G9">
        <v>8027</v>
      </c>
      <c r="H9">
        <v>8027</v>
      </c>
      <c r="I9">
        <v>8027</v>
      </c>
      <c r="J9">
        <v>8027</v>
      </c>
      <c r="K9">
        <v>8027</v>
      </c>
    </row>
    <row r="10" spans="1:14">
      <c r="A10" t="s">
        <v>1</v>
      </c>
      <c r="B10">
        <v>7352</v>
      </c>
      <c r="C10">
        <v>10571</v>
      </c>
      <c r="D10">
        <v>17088</v>
      </c>
      <c r="E10">
        <v>31725</v>
      </c>
      <c r="F10">
        <v>76106</v>
      </c>
      <c r="G10">
        <v>237499</v>
      </c>
      <c r="H10">
        <v>887076</v>
      </c>
      <c r="I10">
        <v>3089930</v>
      </c>
      <c r="J10">
        <v>7303093</v>
      </c>
      <c r="K10">
        <v>10118257</v>
      </c>
    </row>
    <row r="11" spans="1:14">
      <c r="A11" t="s">
        <v>2</v>
      </c>
      <c r="B11">
        <v>6955</v>
      </c>
      <c r="C11">
        <v>7864</v>
      </c>
      <c r="D11">
        <v>8023</v>
      </c>
      <c r="E11">
        <v>8027</v>
      </c>
      <c r="F11">
        <v>8027</v>
      </c>
      <c r="G11">
        <v>8027</v>
      </c>
      <c r="H11">
        <v>8027</v>
      </c>
      <c r="I11">
        <v>8027</v>
      </c>
      <c r="J11">
        <v>8027</v>
      </c>
      <c r="K11">
        <v>8027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6955</v>
      </c>
      <c r="C15">
        <f t="shared" ref="C15:K15" si="8">C11</f>
        <v>7864</v>
      </c>
      <c r="D15">
        <f t="shared" si="8"/>
        <v>8023</v>
      </c>
      <c r="E15">
        <f t="shared" si="8"/>
        <v>8027</v>
      </c>
      <c r="F15">
        <f t="shared" si="8"/>
        <v>8027</v>
      </c>
      <c r="G15">
        <f t="shared" si="8"/>
        <v>8027</v>
      </c>
      <c r="H15">
        <f t="shared" si="8"/>
        <v>8027</v>
      </c>
      <c r="I15">
        <f t="shared" si="8"/>
        <v>8027</v>
      </c>
      <c r="J15">
        <f t="shared" si="8"/>
        <v>8027</v>
      </c>
      <c r="K15">
        <f t="shared" si="8"/>
        <v>8027</v>
      </c>
    </row>
    <row r="16" spans="1:14">
      <c r="A16" t="s">
        <v>4</v>
      </c>
      <c r="B16">
        <f>B10-B11</f>
        <v>397</v>
      </c>
      <c r="C16">
        <f t="shared" ref="C16:K16" si="9">C10-C11</f>
        <v>2707</v>
      </c>
      <c r="D16">
        <f t="shared" si="9"/>
        <v>9065</v>
      </c>
      <c r="E16">
        <f t="shared" si="9"/>
        <v>23698</v>
      </c>
      <c r="F16">
        <f t="shared" si="9"/>
        <v>68079</v>
      </c>
      <c r="G16">
        <f t="shared" si="9"/>
        <v>229472</v>
      </c>
      <c r="H16">
        <f t="shared" si="9"/>
        <v>879049</v>
      </c>
      <c r="I16">
        <f t="shared" si="9"/>
        <v>3081903</v>
      </c>
      <c r="J16">
        <f t="shared" si="9"/>
        <v>7295066</v>
      </c>
      <c r="K16">
        <f t="shared" si="9"/>
        <v>10110230</v>
      </c>
    </row>
    <row r="17" spans="1:11">
      <c r="A17" t="s">
        <v>5</v>
      </c>
      <c r="B17">
        <f>B9-B11</f>
        <v>1072</v>
      </c>
      <c r="C17">
        <f t="shared" ref="C17:K17" si="10">C9-C11</f>
        <v>163</v>
      </c>
      <c r="D17">
        <f t="shared" si="10"/>
        <v>4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11098547</v>
      </c>
      <c r="C18">
        <f t="shared" ref="C18:K18" si="11">11106971-C15-C16-C17</f>
        <v>11096237</v>
      </c>
      <c r="D18">
        <f t="shared" si="11"/>
        <v>11089879</v>
      </c>
      <c r="E18">
        <f t="shared" si="11"/>
        <v>11075246</v>
      </c>
      <c r="F18">
        <f t="shared" si="11"/>
        <v>11030865</v>
      </c>
      <c r="G18">
        <f t="shared" si="11"/>
        <v>10869472</v>
      </c>
      <c r="H18">
        <f t="shared" si="11"/>
        <v>10219895</v>
      </c>
      <c r="I18">
        <f t="shared" si="11"/>
        <v>8017041</v>
      </c>
      <c r="J18">
        <f t="shared" si="11"/>
        <v>3803878</v>
      </c>
      <c r="K18">
        <f t="shared" si="11"/>
        <v>988714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0.9998677407188693</v>
      </c>
      <c r="C22" s="1">
        <f t="shared" ref="C22:K22" si="12">(C15+C18)/(C15+C16+C17+C18)</f>
        <v>0.9997416037189617</v>
      </c>
      <c r="D22" s="1">
        <f t="shared" si="12"/>
        <v>0.99918348575862848</v>
      </c>
      <c r="E22" s="1">
        <f t="shared" si="12"/>
        <v>0.9978663849937125</v>
      </c>
      <c r="F22" s="1">
        <f t="shared" si="12"/>
        <v>0.99387060612654876</v>
      </c>
      <c r="G22" s="1">
        <f t="shared" si="12"/>
        <v>0.97933982181100498</v>
      </c>
      <c r="H22" s="1">
        <f t="shared" si="12"/>
        <v>0.92085610019149233</v>
      </c>
      <c r="I22" s="1">
        <f t="shared" si="12"/>
        <v>0.72252534016699965</v>
      </c>
      <c r="J22" s="1">
        <f t="shared" si="12"/>
        <v>0.34319932950216581</v>
      </c>
      <c r="K22" s="1">
        <f t="shared" si="12"/>
        <v>8.9740128069119837E-2</v>
      </c>
    </row>
    <row r="23" spans="1:11">
      <c r="A23" t="s">
        <v>8</v>
      </c>
      <c r="B23" s="1">
        <f>B15/(B15+B16)</f>
        <v>0.94600108813928185</v>
      </c>
      <c r="C23" s="1">
        <f t="shared" ref="C23:K23" si="13">C15/(C15+C16)</f>
        <v>0.74392205089395513</v>
      </c>
      <c r="D23" s="1">
        <f t="shared" si="13"/>
        <v>0.46951076779026218</v>
      </c>
      <c r="E23" s="1">
        <f t="shared" si="13"/>
        <v>0.25301812450748623</v>
      </c>
      <c r="F23" s="1">
        <f t="shared" si="13"/>
        <v>0.10547131632197199</v>
      </c>
      <c r="G23" s="1">
        <f t="shared" si="13"/>
        <v>3.37980370443665E-2</v>
      </c>
      <c r="H23" s="1">
        <f t="shared" si="13"/>
        <v>9.0488300889664478E-3</v>
      </c>
      <c r="I23" s="1">
        <f t="shared" si="13"/>
        <v>2.5977934775221444E-3</v>
      </c>
      <c r="J23" s="1">
        <f t="shared" si="13"/>
        <v>1.0991233440406688E-3</v>
      </c>
      <c r="K23" s="1">
        <f t="shared" si="13"/>
        <v>7.9331845395901686E-4</v>
      </c>
    </row>
    <row r="24" spans="1:11">
      <c r="A24" t="s">
        <v>9</v>
      </c>
      <c r="B24" s="1">
        <f>B15/(B15+B17)</f>
        <v>0.86645072879033258</v>
      </c>
      <c r="C24" s="1">
        <f t="shared" ref="C24:K24" si="14">C15/(C15+C17)</f>
        <v>0.97969353432166439</v>
      </c>
      <c r="D24" s="1">
        <f t="shared" si="14"/>
        <v>0.99950168182384458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0.90448013524936599</v>
      </c>
      <c r="C25" s="1">
        <f t="shared" ref="C25:J25" si="15">2*(C23*C24)/(C23+C24)</f>
        <v>0.84568233143348737</v>
      </c>
      <c r="D25" s="1">
        <f t="shared" si="15"/>
        <v>0.63890105514632689</v>
      </c>
      <c r="E25" s="1">
        <f t="shared" si="15"/>
        <v>0.40385389414369088</v>
      </c>
      <c r="F25" s="1">
        <f t="shared" si="15"/>
        <v>0.19081692082773702</v>
      </c>
      <c r="G25" s="1">
        <f t="shared" si="15"/>
        <v>6.5386150550247227E-2</v>
      </c>
      <c r="H25" s="1">
        <f t="shared" si="15"/>
        <v>1.7935366097532913E-2</v>
      </c>
      <c r="I25" s="1">
        <f t="shared" si="15"/>
        <v>5.1821248648706228E-3</v>
      </c>
      <c r="J25" s="1">
        <f t="shared" si="15"/>
        <v>2.1958331965553838E-3</v>
      </c>
      <c r="K25" s="1">
        <f>2*(K23*K24)/(K23+K24)</f>
        <v>1.5853791973442577E-3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C0C8-9D2D-FD4F-A0C4-D27F3107ABE4}">
  <dimension ref="A1:N25"/>
  <sheetViews>
    <sheetView topLeftCell="A2" workbookViewId="0">
      <selection activeCell="B22" sqref="B22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86360</v>
      </c>
      <c r="C9">
        <v>146080</v>
      </c>
      <c r="D9">
        <v>202659</v>
      </c>
      <c r="E9">
        <v>227229</v>
      </c>
      <c r="F9">
        <v>403321</v>
      </c>
      <c r="G9">
        <v>585450</v>
      </c>
      <c r="H9">
        <v>862457</v>
      </c>
      <c r="I9">
        <v>1442215</v>
      </c>
      <c r="J9">
        <v>3161669</v>
      </c>
      <c r="K9">
        <v>15004119</v>
      </c>
    </row>
    <row r="10" spans="1:14">
      <c r="A10" t="s">
        <v>0</v>
      </c>
      <c r="B10">
        <v>82657</v>
      </c>
      <c r="C10">
        <v>82657</v>
      </c>
      <c r="D10">
        <v>82657</v>
      </c>
      <c r="E10">
        <v>82657</v>
      </c>
      <c r="F10">
        <v>82657</v>
      </c>
      <c r="G10">
        <v>82657</v>
      </c>
      <c r="H10">
        <v>82657</v>
      </c>
      <c r="I10">
        <v>82657</v>
      </c>
      <c r="J10">
        <v>82657</v>
      </c>
      <c r="K10">
        <v>82657</v>
      </c>
    </row>
    <row r="11" spans="1:14">
      <c r="A11" t="s">
        <v>2</v>
      </c>
      <c r="B11">
        <v>82357</v>
      </c>
      <c r="C11">
        <v>82619</v>
      </c>
      <c r="D11">
        <v>82649</v>
      </c>
      <c r="E11">
        <v>82657</v>
      </c>
      <c r="F11">
        <v>82657</v>
      </c>
      <c r="G11">
        <v>82657</v>
      </c>
      <c r="H11">
        <v>82657</v>
      </c>
      <c r="I11">
        <v>82657</v>
      </c>
      <c r="J11">
        <v>82657</v>
      </c>
      <c r="K11">
        <v>82657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82357</v>
      </c>
      <c r="C15">
        <f t="shared" ref="C15:K15" si="8">C11</f>
        <v>82619</v>
      </c>
      <c r="D15">
        <f t="shared" si="8"/>
        <v>82649</v>
      </c>
      <c r="E15">
        <f t="shared" si="8"/>
        <v>82657</v>
      </c>
      <c r="F15">
        <f t="shared" si="8"/>
        <v>82657</v>
      </c>
      <c r="G15">
        <f t="shared" si="8"/>
        <v>82657</v>
      </c>
      <c r="H15">
        <f t="shared" si="8"/>
        <v>82657</v>
      </c>
      <c r="I15">
        <f t="shared" si="8"/>
        <v>82657</v>
      </c>
      <c r="J15">
        <f t="shared" si="8"/>
        <v>82657</v>
      </c>
      <c r="K15">
        <f t="shared" si="8"/>
        <v>82657</v>
      </c>
    </row>
    <row r="16" spans="1:14">
      <c r="A16" t="s">
        <v>4</v>
      </c>
      <c r="B16">
        <f>B9-B11</f>
        <v>4003</v>
      </c>
      <c r="C16">
        <f t="shared" ref="C16:K16" si="9">C9-C11</f>
        <v>63461</v>
      </c>
      <c r="D16">
        <f t="shared" si="9"/>
        <v>120010</v>
      </c>
      <c r="E16">
        <f t="shared" si="9"/>
        <v>144572</v>
      </c>
      <c r="F16">
        <f t="shared" si="9"/>
        <v>320664</v>
      </c>
      <c r="G16">
        <f t="shared" si="9"/>
        <v>502793</v>
      </c>
      <c r="H16">
        <f t="shared" si="9"/>
        <v>779800</v>
      </c>
      <c r="I16">
        <f t="shared" si="9"/>
        <v>1359558</v>
      </c>
      <c r="J16">
        <f t="shared" si="9"/>
        <v>3079012</v>
      </c>
      <c r="K16">
        <f t="shared" si="9"/>
        <v>14921462</v>
      </c>
    </row>
    <row r="17" spans="1:11">
      <c r="A17" t="s">
        <v>5</v>
      </c>
      <c r="B17">
        <f>B10-B11</f>
        <v>300</v>
      </c>
      <c r="C17">
        <f t="shared" ref="C17:K17" si="10">C10-C11</f>
        <v>38</v>
      </c>
      <c r="D17">
        <f t="shared" si="10"/>
        <v>8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 t="shared" ref="B18:J18" si="11">17029448-B15-B16-B17</f>
        <v>16942788</v>
      </c>
      <c r="C18">
        <f t="shared" si="11"/>
        <v>16883330</v>
      </c>
      <c r="D18">
        <f t="shared" si="11"/>
        <v>16826781</v>
      </c>
      <c r="E18">
        <f t="shared" si="11"/>
        <v>16802219</v>
      </c>
      <c r="F18">
        <f t="shared" si="11"/>
        <v>16626127</v>
      </c>
      <c r="G18">
        <f t="shared" si="11"/>
        <v>16443998</v>
      </c>
      <c r="H18">
        <f t="shared" si="11"/>
        <v>16166991</v>
      </c>
      <c r="I18">
        <f t="shared" si="11"/>
        <v>15587233</v>
      </c>
      <c r="J18">
        <f t="shared" si="11"/>
        <v>13867779</v>
      </c>
      <c r="K18">
        <f>17029448-K15-K16-K17</f>
        <v>2025329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0.99974732005406164</v>
      </c>
      <c r="C22" s="1">
        <f t="shared" ref="C22:K22" si="12">(C15+C18)/(C15+C16+C17+C18)</f>
        <v>0.99627122382357902</v>
      </c>
      <c r="D22" s="1">
        <f t="shared" si="12"/>
        <v>0.99295232587691629</v>
      </c>
      <c r="E22" s="1">
        <f t="shared" si="12"/>
        <v>0.99151047056839425</v>
      </c>
      <c r="F22" s="1">
        <f t="shared" si="12"/>
        <v>0.98117002970384004</v>
      </c>
      <c r="G22" s="1">
        <f t="shared" si="12"/>
        <v>0.97047508527581161</v>
      </c>
      <c r="H22" s="1">
        <f t="shared" si="12"/>
        <v>0.95420873301354214</v>
      </c>
      <c r="I22" s="1">
        <f t="shared" si="12"/>
        <v>0.92016429422727031</v>
      </c>
      <c r="J22" s="1">
        <f t="shared" si="12"/>
        <v>0.81919484413117793</v>
      </c>
      <c r="K22" s="1">
        <f t="shared" si="12"/>
        <v>0.12378475215403341</v>
      </c>
    </row>
    <row r="23" spans="1:11">
      <c r="A23" t="s">
        <v>8</v>
      </c>
      <c r="B23" s="1">
        <f>B15/(B15+B16)</f>
        <v>0.9536475220009264</v>
      </c>
      <c r="C23" s="1">
        <f t="shared" ref="C23:K23" si="13">C15/(C15+C16)</f>
        <v>0.56557365826944139</v>
      </c>
      <c r="D23" s="1">
        <f t="shared" si="13"/>
        <v>0.407822993304023</v>
      </c>
      <c r="E23" s="1">
        <f t="shared" si="13"/>
        <v>0.36376078757552954</v>
      </c>
      <c r="F23" s="1">
        <f t="shared" si="13"/>
        <v>0.20494097753402377</v>
      </c>
      <c r="G23" s="1">
        <f t="shared" si="13"/>
        <v>0.1411854129302246</v>
      </c>
      <c r="H23" s="1">
        <f t="shared" si="13"/>
        <v>9.5838980957891229E-2</v>
      </c>
      <c r="I23" s="1">
        <f t="shared" si="13"/>
        <v>5.7312536619020048E-2</v>
      </c>
      <c r="J23" s="1">
        <f t="shared" si="13"/>
        <v>2.6143470426537377E-2</v>
      </c>
      <c r="K23" s="1">
        <f t="shared" si="13"/>
        <v>5.508953907923551E-3</v>
      </c>
    </row>
    <row r="24" spans="1:11">
      <c r="A24" t="s">
        <v>9</v>
      </c>
      <c r="B24" s="1">
        <f>B15/(B15+B17)</f>
        <v>0.99637054332966357</v>
      </c>
      <c r="C24" s="1">
        <f t="shared" ref="C24:K24" si="14">C15/(C15+C17)</f>
        <v>0.99954026882175739</v>
      </c>
      <c r="D24" s="1">
        <f t="shared" si="14"/>
        <v>0.99990321448879105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0.97454102250069519</v>
      </c>
      <c r="C25" s="1">
        <f t="shared" ref="C25:J25" si="15">2*(C23*C24)/(C23+C24)</f>
        <v>0.72239296659482288</v>
      </c>
      <c r="D25" s="1">
        <f t="shared" si="15"/>
        <v>0.57935061475697114</v>
      </c>
      <c r="E25" s="1">
        <f t="shared" si="15"/>
        <v>0.53346714598271627</v>
      </c>
      <c r="F25" s="1">
        <f t="shared" si="15"/>
        <v>0.34016766191062142</v>
      </c>
      <c r="G25" s="1">
        <f t="shared" si="15"/>
        <v>0.24743641362835592</v>
      </c>
      <c r="H25" s="1">
        <f t="shared" si="15"/>
        <v>0.17491434895684541</v>
      </c>
      <c r="I25" s="1">
        <f t="shared" si="15"/>
        <v>0.10841172242653808</v>
      </c>
      <c r="J25" s="1">
        <f t="shared" si="15"/>
        <v>5.0954805404882252E-2</v>
      </c>
      <c r="K25" s="1">
        <f>2*(K23*K24)/(K23+K24)</f>
        <v>1.095754321532977E-2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0.9998677407188693</v>
      </c>
      <c r="C2" s="2">
        <v>0.9997416037189617</v>
      </c>
      <c r="D2" s="2">
        <v>0.99918348575862848</v>
      </c>
      <c r="E2" s="2">
        <v>0.9978663849937125</v>
      </c>
      <c r="F2" s="2">
        <v>0.99387060612654876</v>
      </c>
      <c r="G2" s="2">
        <v>0.97933982181100498</v>
      </c>
      <c r="H2" s="2">
        <v>0.92085610019149233</v>
      </c>
      <c r="I2" s="2">
        <v>0.72252534016699965</v>
      </c>
      <c r="J2" s="2">
        <v>0.34319932950216581</v>
      </c>
      <c r="K2" s="2">
        <v>8.9740128069119837E-2</v>
      </c>
    </row>
    <row r="3" spans="1:11">
      <c r="A3" t="s">
        <v>22</v>
      </c>
      <c r="B3" s="2">
        <v>0.99991680900220226</v>
      </c>
      <c r="C3" s="2">
        <v>0.99980498733633139</v>
      </c>
      <c r="D3" s="2">
        <v>0.99950715636153187</v>
      </c>
      <c r="E3" s="2">
        <v>0.99894183571740669</v>
      </c>
      <c r="F3" s="2">
        <v>0.99787007636915592</v>
      </c>
      <c r="G3" s="2">
        <v>0.99554126863210501</v>
      </c>
      <c r="H3" s="2">
        <v>0.99007812300941456</v>
      </c>
      <c r="I3" s="2">
        <v>0.9663758913208651</v>
      </c>
      <c r="J3" s="2">
        <v>0.79153497384660498</v>
      </c>
      <c r="K3" s="2">
        <v>0.28943489633672403</v>
      </c>
    </row>
    <row r="4" spans="1:11">
      <c r="A4" t="s">
        <v>23</v>
      </c>
      <c r="B4" s="2">
        <v>0.99994579980446519</v>
      </c>
      <c r="C4" s="2">
        <v>0.99987485336911386</v>
      </c>
      <c r="D4" s="2">
        <v>0.99971720462761626</v>
      </c>
      <c r="E4" s="2">
        <v>0.99945133556214383</v>
      </c>
      <c r="F4" s="2">
        <v>0.99901098148180989</v>
      </c>
      <c r="G4" s="2">
        <v>0.99813135372371098</v>
      </c>
      <c r="H4" s="2">
        <v>0.99632771166864487</v>
      </c>
      <c r="I4" s="2">
        <v>0.9921668112755494</v>
      </c>
      <c r="J4" s="2">
        <v>0.96440658753858277</v>
      </c>
      <c r="K4" s="2">
        <v>0.44378606912721752</v>
      </c>
    </row>
    <row r="5" spans="1:11">
      <c r="A5" t="s">
        <v>24</v>
      </c>
      <c r="B5" s="2">
        <v>0.99996515701715616</v>
      </c>
      <c r="C5" s="2">
        <v>0.9999243718201839</v>
      </c>
      <c r="D5" s="2">
        <v>0.99981264018786042</v>
      </c>
      <c r="E5" s="2">
        <v>0.999653460876057</v>
      </c>
      <c r="F5" s="2">
        <v>0.99938948251507997</v>
      </c>
      <c r="G5" s="2">
        <v>0.99894876830055646</v>
      </c>
      <c r="H5" s="2">
        <v>0.9980134998101643</v>
      </c>
      <c r="I5" s="2">
        <v>0.99623938875864537</v>
      </c>
      <c r="J5" s="2">
        <v>0.9901844526288941</v>
      </c>
      <c r="K5" s="2">
        <v>0.61323622795089683</v>
      </c>
    </row>
    <row r="6" spans="1:11">
      <c r="A6" t="s">
        <v>25</v>
      </c>
      <c r="B6" s="2">
        <v>0.99997253976804301</v>
      </c>
      <c r="C6" s="2">
        <v>0.99994336889868529</v>
      </c>
      <c r="D6" s="2">
        <v>0.99986585001437389</v>
      </c>
      <c r="E6" s="2">
        <v>0.99975384828140812</v>
      </c>
      <c r="F6" s="2">
        <v>0.99958053370266298</v>
      </c>
      <c r="G6" s="2">
        <v>0.99930142970572267</v>
      </c>
      <c r="H6" s="2">
        <v>0.99874889382532828</v>
      </c>
      <c r="I6" s="2">
        <v>0.99756792378408121</v>
      </c>
      <c r="J6" s="2">
        <v>0.99465272755281342</v>
      </c>
      <c r="K6" s="2">
        <v>0.75595776742371978</v>
      </c>
    </row>
    <row r="7" spans="1:11">
      <c r="A7" t="s">
        <v>26</v>
      </c>
      <c r="B7" s="2">
        <v>0.99974732005406164</v>
      </c>
      <c r="C7" s="2">
        <v>0.99627122382357902</v>
      </c>
      <c r="D7" s="2">
        <v>0.99295232587691629</v>
      </c>
      <c r="E7" s="2">
        <v>0.99151047056839425</v>
      </c>
      <c r="F7" s="2">
        <v>0.98117002970384004</v>
      </c>
      <c r="G7" s="2">
        <v>0.97047508527581161</v>
      </c>
      <c r="H7" s="2">
        <v>0.95420873301354214</v>
      </c>
      <c r="I7" s="2">
        <v>0.92016429422727031</v>
      </c>
      <c r="J7" s="2">
        <v>0.81919484413117793</v>
      </c>
      <c r="K7" s="2">
        <v>0.12378475215403341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0.94600108813928185</v>
      </c>
      <c r="C2" s="2">
        <v>0.74392205089395513</v>
      </c>
      <c r="D2" s="2">
        <v>0.46951076779026218</v>
      </c>
      <c r="E2" s="2">
        <v>0.25301812450748623</v>
      </c>
      <c r="F2" s="2">
        <v>0.10547131632197199</v>
      </c>
      <c r="G2" s="2">
        <v>3.37980370443665E-2</v>
      </c>
      <c r="H2" s="2">
        <v>9.0488300889664478E-3</v>
      </c>
      <c r="I2" s="2">
        <v>2.5977934775221444E-3</v>
      </c>
      <c r="J2" s="2">
        <v>1.0991233440406688E-3</v>
      </c>
      <c r="K2" s="2">
        <v>7.9331845395901686E-4</v>
      </c>
    </row>
    <row r="3" spans="1:11">
      <c r="A3" t="s">
        <v>22</v>
      </c>
      <c r="B3" s="2">
        <v>0.91651705565529618</v>
      </c>
      <c r="C3" s="2">
        <v>0.72185949334029775</v>
      </c>
      <c r="D3" s="2">
        <v>0.50407756433490392</v>
      </c>
      <c r="E3" s="2">
        <v>0.32130276606802566</v>
      </c>
      <c r="F3" s="2">
        <v>0.19041100578351186</v>
      </c>
      <c r="G3" s="2">
        <v>0.10100386661099715</v>
      </c>
      <c r="H3" s="2">
        <v>4.806247084636249E-2</v>
      </c>
      <c r="I3" s="2">
        <v>1.4679731733443089E-2</v>
      </c>
      <c r="J3" s="2">
        <v>2.3972642578842808E-3</v>
      </c>
      <c r="K3" s="2">
        <v>7.0450087935992217E-4</v>
      </c>
    </row>
    <row r="4" spans="1:11">
      <c r="A4" t="s">
        <v>23</v>
      </c>
      <c r="B4" s="2">
        <v>0.9218424343476449</v>
      </c>
      <c r="C4" s="2">
        <v>0.77031509121061359</v>
      </c>
      <c r="D4" s="2">
        <v>0.59684251058914128</v>
      </c>
      <c r="E4" s="2">
        <v>0.43279970215934477</v>
      </c>
      <c r="F4" s="2">
        <v>0.29740965781899587</v>
      </c>
      <c r="G4" s="2">
        <v>0.18303483566227122</v>
      </c>
      <c r="H4" s="2">
        <v>0.10233725075927638</v>
      </c>
      <c r="I4" s="2">
        <v>5.0734836830218323E-2</v>
      </c>
      <c r="J4" s="2">
        <v>1.1625435953848269E-2</v>
      </c>
      <c r="K4" s="2">
        <v>7.5212268431130308E-4</v>
      </c>
    </row>
    <row r="5" spans="1:11">
      <c r="A5" t="s">
        <v>24</v>
      </c>
      <c r="B5" s="2">
        <v>0.94764397905759157</v>
      </c>
      <c r="C5" s="2">
        <v>0.83189568706118355</v>
      </c>
      <c r="D5" s="2">
        <v>0.66597110754414124</v>
      </c>
      <c r="E5" s="2">
        <v>0.51875468867216801</v>
      </c>
      <c r="F5" s="2">
        <v>0.37959743824336689</v>
      </c>
      <c r="G5" s="2">
        <v>0.26218009478672988</v>
      </c>
      <c r="H5" s="2">
        <v>0.15828024262770382</v>
      </c>
      <c r="I5" s="2">
        <v>9.0356722853782837E-2</v>
      </c>
      <c r="J5" s="2">
        <v>3.6661659450384375E-2</v>
      </c>
      <c r="K5" s="2">
        <v>9.6490099938998904E-4</v>
      </c>
    </row>
    <row r="6" spans="1:11">
      <c r="A6" t="s">
        <v>25</v>
      </c>
      <c r="B6" s="2">
        <v>0.94698308507952533</v>
      </c>
      <c r="C6" s="2">
        <v>0.85944134078212286</v>
      </c>
      <c r="D6" s="2">
        <v>0.72076461769115441</v>
      </c>
      <c r="E6" s="2">
        <v>0.58449848024316109</v>
      </c>
      <c r="F6" s="2">
        <v>0.45220458553791887</v>
      </c>
      <c r="G6" s="2">
        <v>0.33140887548470488</v>
      </c>
      <c r="H6" s="2">
        <v>0.21677375718633751</v>
      </c>
      <c r="I6" s="2">
        <v>0.12463138792572669</v>
      </c>
      <c r="J6" s="2">
        <v>6.0817862677504032E-2</v>
      </c>
      <c r="K6" s="2">
        <v>1.4168793582118584E-3</v>
      </c>
    </row>
    <row r="7" spans="1:11">
      <c r="A7" t="s">
        <v>26</v>
      </c>
      <c r="B7" s="2">
        <v>0.9536475220009264</v>
      </c>
      <c r="C7" s="2">
        <v>0.56557365826944139</v>
      </c>
      <c r="D7" s="2">
        <v>0.407822993304023</v>
      </c>
      <c r="E7" s="2">
        <v>0.36376078757552954</v>
      </c>
      <c r="F7" s="2">
        <v>0.20494097753402377</v>
      </c>
      <c r="G7" s="2">
        <v>0.1411854129302246</v>
      </c>
      <c r="H7" s="2">
        <v>9.5838980957891229E-2</v>
      </c>
      <c r="I7" s="2">
        <v>5.7312536619020048E-2</v>
      </c>
      <c r="J7" s="2">
        <v>2.6143470426537377E-2</v>
      </c>
      <c r="K7" s="2">
        <v>5.508953907923551E-3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0.86645072879033258</v>
      </c>
      <c r="C2" s="2">
        <v>0.97969353432166439</v>
      </c>
      <c r="D2" s="2">
        <v>0.99950168182384458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>
      <c r="A3" t="s">
        <v>22</v>
      </c>
      <c r="B3" s="2">
        <v>0.91750539180445723</v>
      </c>
      <c r="C3" s="2">
        <v>0.99352983465132994</v>
      </c>
      <c r="D3" s="2">
        <v>0.99982027318475919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>
      <c r="A4" t="s">
        <v>23</v>
      </c>
      <c r="B4" s="2">
        <v>0.95118279569892472</v>
      </c>
      <c r="C4" s="2">
        <v>0.99892473118279568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11">
      <c r="A5" t="s">
        <v>24</v>
      </c>
      <c r="B5" s="2">
        <v>0.95974933718968425</v>
      </c>
      <c r="C5" s="2">
        <v>0.99951795613400818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11">
      <c r="A6" t="s">
        <v>25</v>
      </c>
      <c r="B6" s="2">
        <v>0.97529901196047841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11">
      <c r="A7" t="s">
        <v>26</v>
      </c>
      <c r="B7" s="2">
        <v>0.99637054332966357</v>
      </c>
      <c r="C7" s="2">
        <v>0.99954026882175739</v>
      </c>
      <c r="D7" s="2">
        <v>0.99990321448879105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K22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0.90448013524936599</v>
      </c>
      <c r="C2" s="2">
        <v>0.84568233143348737</v>
      </c>
      <c r="D2" s="2">
        <v>0.63890105514632689</v>
      </c>
      <c r="E2" s="2">
        <v>0.40385389414369088</v>
      </c>
      <c r="F2" s="2">
        <v>0.19081692082773702</v>
      </c>
      <c r="G2" s="2">
        <v>6.5386150550247227E-2</v>
      </c>
      <c r="H2" s="2">
        <v>1.7935366097532913E-2</v>
      </c>
      <c r="I2" s="2">
        <v>5.1821248648706228E-3</v>
      </c>
      <c r="J2" s="2">
        <v>2.1958331965553838E-3</v>
      </c>
      <c r="K2" s="2">
        <v>1.5853791973442577E-3</v>
      </c>
    </row>
    <row r="3" spans="1:11">
      <c r="A3" t="s">
        <v>22</v>
      </c>
      <c r="B3" s="2">
        <v>0.917010957427699</v>
      </c>
      <c r="C3" s="2">
        <v>0.83618212070791098</v>
      </c>
      <c r="D3" s="2">
        <v>0.67024096385542153</v>
      </c>
      <c r="E3" s="2">
        <v>0.48634238014072811</v>
      </c>
      <c r="F3" s="2">
        <v>0.31990800632456523</v>
      </c>
      <c r="G3" s="2">
        <v>0.18347595258116109</v>
      </c>
      <c r="H3" s="2">
        <v>9.1716805406741958E-2</v>
      </c>
      <c r="I3" s="2">
        <v>2.8934709690839597E-2</v>
      </c>
      <c r="J3" s="2">
        <v>4.7830622515895906E-3</v>
      </c>
      <c r="K3" s="2">
        <v>1.4080098145673342E-3</v>
      </c>
    </row>
    <row r="4" spans="1:11">
      <c r="A4" t="s">
        <v>23</v>
      </c>
      <c r="B4" s="2">
        <v>0.93628281117696877</v>
      </c>
      <c r="C4" s="2">
        <v>0.86985018726591756</v>
      </c>
      <c r="D4" s="2">
        <v>0.74752833373523031</v>
      </c>
      <c r="E4" s="2">
        <v>0.60413147979732362</v>
      </c>
      <c r="F4" s="2">
        <v>0.45846684742420513</v>
      </c>
      <c r="G4" s="2">
        <v>0.30943270670437528</v>
      </c>
      <c r="H4" s="2">
        <v>0.18567321514135124</v>
      </c>
      <c r="I4" s="2">
        <v>9.6570200305286444E-2</v>
      </c>
      <c r="J4" s="2">
        <v>2.2983676646854571E-2</v>
      </c>
      <c r="K4" s="2">
        <v>1.5031148418529236E-3</v>
      </c>
    </row>
    <row r="5" spans="1:11">
      <c r="A5" t="s">
        <v>24</v>
      </c>
      <c r="B5" s="2">
        <v>0.95365824452161407</v>
      </c>
      <c r="C5" s="2">
        <v>0.90803590978760673</v>
      </c>
      <c r="D5" s="2">
        <v>0.79949898834184407</v>
      </c>
      <c r="E5" s="2">
        <v>0.68313163744134342</v>
      </c>
      <c r="F5" s="2">
        <v>0.55030174414748989</v>
      </c>
      <c r="G5" s="2">
        <v>0.41544007209372186</v>
      </c>
      <c r="H5" s="2">
        <v>0.27330215400829982</v>
      </c>
      <c r="I5" s="2">
        <v>0.16573791119899334</v>
      </c>
      <c r="J5" s="2">
        <v>7.0730231249840181E-2</v>
      </c>
      <c r="K5" s="2">
        <v>1.9279417258819091E-3</v>
      </c>
    </row>
    <row r="6" spans="1:11">
      <c r="A6" t="s">
        <v>25</v>
      </c>
      <c r="B6" s="2">
        <v>0.96093249647752021</v>
      </c>
      <c r="C6" s="2">
        <v>0.92440812402355488</v>
      </c>
      <c r="D6" s="2">
        <v>0.83772598562404699</v>
      </c>
      <c r="E6" s="2">
        <v>0.73777095722232877</v>
      </c>
      <c r="F6" s="2">
        <v>0.62278358027690062</v>
      </c>
      <c r="G6" s="2">
        <v>0.49783185554333054</v>
      </c>
      <c r="H6" s="2">
        <v>0.35630906058921624</v>
      </c>
      <c r="I6" s="2">
        <v>0.22163953320847141</v>
      </c>
      <c r="J6" s="2">
        <v>0.11466221453699839</v>
      </c>
      <c r="K6" s="2">
        <v>2.8297493030473146E-3</v>
      </c>
    </row>
    <row r="7" spans="1:11">
      <c r="A7" t="s">
        <v>26</v>
      </c>
      <c r="B7" s="2">
        <v>0.97454102250069519</v>
      </c>
      <c r="C7" s="2">
        <v>0.72239296659482288</v>
      </c>
      <c r="D7" s="2">
        <v>0.57935061475697114</v>
      </c>
      <c r="E7" s="2">
        <v>0.53346714598271627</v>
      </c>
      <c r="F7" s="2">
        <v>0.34016766191062142</v>
      </c>
      <c r="G7" s="2">
        <v>0.24743641362835592</v>
      </c>
      <c r="H7" s="2">
        <v>0.17491434895684541</v>
      </c>
      <c r="I7" s="2">
        <v>0.10841172242653808</v>
      </c>
      <c r="J7" s="2">
        <v>5.0954805404882252E-2</v>
      </c>
      <c r="K7" s="2">
        <v>1.095754321532977E-2</v>
      </c>
    </row>
    <row r="22" ht="21" customHeight="1"/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1FDA-A8D7-1C4C-8B3F-706CB73D5478}">
  <dimension ref="A1:N25"/>
  <sheetViews>
    <sheetView tabSelected="1" workbookViewId="0">
      <selection activeCell="B18" sqref="B18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5570</v>
      </c>
      <c r="C9">
        <v>7658</v>
      </c>
      <c r="D9">
        <v>11036</v>
      </c>
      <c r="E9">
        <v>17317</v>
      </c>
      <c r="F9">
        <v>29221</v>
      </c>
      <c r="G9">
        <v>55087</v>
      </c>
      <c r="H9">
        <v>115766</v>
      </c>
      <c r="I9">
        <v>379026</v>
      </c>
      <c r="J9">
        <v>2320979</v>
      </c>
      <c r="K9">
        <v>7897790</v>
      </c>
    </row>
    <row r="10" spans="1:14">
      <c r="A10" t="s">
        <v>0</v>
      </c>
      <c r="B10">
        <v>5564</v>
      </c>
      <c r="C10">
        <v>5564</v>
      </c>
      <c r="D10">
        <v>5564</v>
      </c>
      <c r="E10">
        <v>5564</v>
      </c>
      <c r="F10">
        <v>5564</v>
      </c>
      <c r="G10">
        <v>5564</v>
      </c>
      <c r="H10">
        <v>5564</v>
      </c>
      <c r="I10">
        <v>5564</v>
      </c>
      <c r="J10">
        <v>5564</v>
      </c>
      <c r="K10">
        <v>5564</v>
      </c>
    </row>
    <row r="11" spans="1:14">
      <c r="A11" t="s">
        <v>2</v>
      </c>
      <c r="B11">
        <v>5105</v>
      </c>
      <c r="C11">
        <v>5528</v>
      </c>
      <c r="D11">
        <v>5563</v>
      </c>
      <c r="E11">
        <v>5564</v>
      </c>
      <c r="F11">
        <v>5564</v>
      </c>
      <c r="G11">
        <v>5564</v>
      </c>
      <c r="H11">
        <v>5564</v>
      </c>
      <c r="I11">
        <v>5564</v>
      </c>
      <c r="J11">
        <v>5564</v>
      </c>
      <c r="K11">
        <v>5564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5105</v>
      </c>
      <c r="C15">
        <f t="shared" ref="C15:K15" si="8">C11</f>
        <v>5528</v>
      </c>
      <c r="D15">
        <f t="shared" si="8"/>
        <v>5563</v>
      </c>
      <c r="E15">
        <f t="shared" si="8"/>
        <v>5564</v>
      </c>
      <c r="F15">
        <f t="shared" si="8"/>
        <v>5564</v>
      </c>
      <c r="G15">
        <f t="shared" si="8"/>
        <v>5564</v>
      </c>
      <c r="H15">
        <f t="shared" si="8"/>
        <v>5564</v>
      </c>
      <c r="I15">
        <f t="shared" si="8"/>
        <v>5564</v>
      </c>
      <c r="J15">
        <f t="shared" si="8"/>
        <v>5564</v>
      </c>
      <c r="K15">
        <f t="shared" si="8"/>
        <v>5564</v>
      </c>
    </row>
    <row r="16" spans="1:14">
      <c r="A16" t="s">
        <v>4</v>
      </c>
      <c r="B16">
        <f>B9-B11</f>
        <v>465</v>
      </c>
      <c r="C16">
        <f t="shared" ref="C16:K16" si="9">C9-C11</f>
        <v>2130</v>
      </c>
      <c r="D16">
        <f t="shared" si="9"/>
        <v>5473</v>
      </c>
      <c r="E16">
        <f t="shared" si="9"/>
        <v>11753</v>
      </c>
      <c r="F16">
        <f t="shared" si="9"/>
        <v>23657</v>
      </c>
      <c r="G16">
        <f t="shared" si="9"/>
        <v>49523</v>
      </c>
      <c r="H16">
        <f t="shared" si="9"/>
        <v>110202</v>
      </c>
      <c r="I16">
        <f t="shared" si="9"/>
        <v>373462</v>
      </c>
      <c r="J16">
        <f t="shared" si="9"/>
        <v>2315415</v>
      </c>
      <c r="K16">
        <f t="shared" si="9"/>
        <v>7892226</v>
      </c>
    </row>
    <row r="17" spans="1:11">
      <c r="A17" t="s">
        <v>5</v>
      </c>
      <c r="B17">
        <f>B10-B11</f>
        <v>459</v>
      </c>
      <c r="C17">
        <f t="shared" ref="C17:K17" si="10">C10-C11</f>
        <v>36</v>
      </c>
      <c r="D17">
        <f t="shared" si="10"/>
        <v>1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11100942</v>
      </c>
      <c r="C18">
        <f t="shared" ref="C18:K18" si="11">11106971-C15-C16-C17</f>
        <v>11099277</v>
      </c>
      <c r="D18">
        <f t="shared" si="11"/>
        <v>11095934</v>
      </c>
      <c r="E18">
        <f t="shared" si="11"/>
        <v>11089654</v>
      </c>
      <c r="F18">
        <f t="shared" si="11"/>
        <v>11077750</v>
      </c>
      <c r="G18">
        <f t="shared" si="11"/>
        <v>11051884</v>
      </c>
      <c r="H18">
        <f t="shared" si="11"/>
        <v>10991205</v>
      </c>
      <c r="I18">
        <f t="shared" si="11"/>
        <v>10727945</v>
      </c>
      <c r="J18">
        <f t="shared" si="11"/>
        <v>8785992</v>
      </c>
      <c r="K18">
        <f t="shared" si="11"/>
        <v>3209181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0.99991680900220226</v>
      </c>
      <c r="C22" s="1">
        <f t="shared" ref="C22:K22" si="12">(C15+C18)/(C15+C16+C17+C18)</f>
        <v>0.99980498733633139</v>
      </c>
      <c r="D22" s="1">
        <f t="shared" si="12"/>
        <v>0.99950715636153187</v>
      </c>
      <c r="E22" s="1">
        <f t="shared" si="12"/>
        <v>0.99894183571740669</v>
      </c>
      <c r="F22" s="1">
        <f t="shared" si="12"/>
        <v>0.99787007636915592</v>
      </c>
      <c r="G22" s="1">
        <f t="shared" si="12"/>
        <v>0.99554126863210501</v>
      </c>
      <c r="H22" s="1">
        <f t="shared" si="12"/>
        <v>0.99007812300941456</v>
      </c>
      <c r="I22" s="1">
        <f t="shared" si="12"/>
        <v>0.9663758913208651</v>
      </c>
      <c r="J22" s="1">
        <f t="shared" si="12"/>
        <v>0.79153497384660498</v>
      </c>
      <c r="K22" s="1">
        <f t="shared" si="12"/>
        <v>0.28943489633672403</v>
      </c>
    </row>
    <row r="23" spans="1:11">
      <c r="A23" t="s">
        <v>8</v>
      </c>
      <c r="B23" s="1">
        <f>B15/(B15+B16)</f>
        <v>0.91651705565529618</v>
      </c>
      <c r="C23" s="1">
        <f t="shared" ref="C23:K23" si="13">C15/(C15+C16)</f>
        <v>0.72185949334029775</v>
      </c>
      <c r="D23" s="1">
        <f t="shared" si="13"/>
        <v>0.50407756433490392</v>
      </c>
      <c r="E23" s="1">
        <f t="shared" si="13"/>
        <v>0.32130276606802566</v>
      </c>
      <c r="F23" s="1">
        <f t="shared" si="13"/>
        <v>0.19041100578351186</v>
      </c>
      <c r="G23" s="1">
        <f t="shared" si="13"/>
        <v>0.10100386661099715</v>
      </c>
      <c r="H23" s="1">
        <f t="shared" si="13"/>
        <v>4.806247084636249E-2</v>
      </c>
      <c r="I23" s="1">
        <f t="shared" si="13"/>
        <v>1.4679731733443089E-2</v>
      </c>
      <c r="J23" s="1">
        <f t="shared" si="13"/>
        <v>2.3972642578842808E-3</v>
      </c>
      <c r="K23" s="1">
        <f t="shared" si="13"/>
        <v>7.0450087935992217E-4</v>
      </c>
    </row>
    <row r="24" spans="1:11">
      <c r="A24" t="s">
        <v>9</v>
      </c>
      <c r="B24" s="1">
        <f>B15/(B15+B17)</f>
        <v>0.91750539180445723</v>
      </c>
      <c r="C24" s="1">
        <f t="shared" ref="C24:K24" si="14">C15/(C15+C17)</f>
        <v>0.99352983465132994</v>
      </c>
      <c r="D24" s="1">
        <f t="shared" si="14"/>
        <v>0.99982027318475919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0.917010957427699</v>
      </c>
      <c r="C25" s="1">
        <f t="shared" ref="C25:J25" si="15">2*(C23*C24)/(C23+C24)</f>
        <v>0.83618212070791098</v>
      </c>
      <c r="D25" s="1">
        <f t="shared" si="15"/>
        <v>0.67024096385542153</v>
      </c>
      <c r="E25" s="1">
        <f t="shared" si="15"/>
        <v>0.48634238014072811</v>
      </c>
      <c r="F25" s="1">
        <f t="shared" si="15"/>
        <v>0.31990800632456523</v>
      </c>
      <c r="G25" s="1">
        <f t="shared" si="15"/>
        <v>0.18347595258116109</v>
      </c>
      <c r="H25" s="1">
        <f t="shared" si="15"/>
        <v>9.1716805406741958E-2</v>
      </c>
      <c r="I25" s="1">
        <f t="shared" si="15"/>
        <v>2.8934709690839597E-2</v>
      </c>
      <c r="J25" s="1">
        <f t="shared" si="15"/>
        <v>4.7830622515895906E-3</v>
      </c>
      <c r="K25" s="1">
        <f>2*(K23*K24)/(K23+K24)</f>
        <v>1.4080098145673342E-3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BDE6-8C86-8841-8FCA-9EBE15C953F1}">
  <dimension ref="A1:N25"/>
  <sheetViews>
    <sheetView topLeftCell="A3" workbookViewId="0">
      <selection activeCell="B25" sqref="B25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4798</v>
      </c>
      <c r="C9">
        <v>6030</v>
      </c>
      <c r="D9">
        <v>7791</v>
      </c>
      <c r="E9">
        <v>10744</v>
      </c>
      <c r="F9">
        <v>15635</v>
      </c>
      <c r="G9">
        <v>25405</v>
      </c>
      <c r="H9">
        <v>45438</v>
      </c>
      <c r="I9">
        <v>91653</v>
      </c>
      <c r="J9">
        <v>399985</v>
      </c>
      <c r="K9">
        <v>6182502</v>
      </c>
    </row>
    <row r="10" spans="1:14">
      <c r="A10" t="s">
        <v>0</v>
      </c>
      <c r="B10">
        <v>4650</v>
      </c>
      <c r="C10">
        <v>4650</v>
      </c>
      <c r="D10">
        <v>4650</v>
      </c>
      <c r="E10">
        <v>4650</v>
      </c>
      <c r="F10">
        <v>4650</v>
      </c>
      <c r="G10">
        <v>4650</v>
      </c>
      <c r="H10">
        <v>4650</v>
      </c>
      <c r="I10">
        <v>4650</v>
      </c>
      <c r="J10">
        <v>4650</v>
      </c>
      <c r="K10">
        <v>4650</v>
      </c>
    </row>
    <row r="11" spans="1:14">
      <c r="A11" t="s">
        <v>2</v>
      </c>
      <c r="B11">
        <v>4423</v>
      </c>
      <c r="C11">
        <v>4645</v>
      </c>
      <c r="D11">
        <v>4650</v>
      </c>
      <c r="E11">
        <v>4650</v>
      </c>
      <c r="F11">
        <v>4650</v>
      </c>
      <c r="G11">
        <v>4650</v>
      </c>
      <c r="H11">
        <v>4650</v>
      </c>
      <c r="I11">
        <v>4650</v>
      </c>
      <c r="J11">
        <v>4650</v>
      </c>
      <c r="K11">
        <v>4650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4423</v>
      </c>
      <c r="C15">
        <f t="shared" ref="C15:K15" si="8">C11</f>
        <v>4645</v>
      </c>
      <c r="D15">
        <f t="shared" si="8"/>
        <v>4650</v>
      </c>
      <c r="E15">
        <f t="shared" si="8"/>
        <v>4650</v>
      </c>
      <c r="F15">
        <f t="shared" si="8"/>
        <v>4650</v>
      </c>
      <c r="G15">
        <f t="shared" si="8"/>
        <v>4650</v>
      </c>
      <c r="H15">
        <f t="shared" si="8"/>
        <v>4650</v>
      </c>
      <c r="I15">
        <f t="shared" si="8"/>
        <v>4650</v>
      </c>
      <c r="J15">
        <f t="shared" si="8"/>
        <v>4650</v>
      </c>
      <c r="K15">
        <f t="shared" si="8"/>
        <v>4650</v>
      </c>
    </row>
    <row r="16" spans="1:14">
      <c r="A16" t="s">
        <v>4</v>
      </c>
      <c r="B16">
        <f>B9-B11</f>
        <v>375</v>
      </c>
      <c r="C16">
        <f t="shared" ref="C16:K16" si="9">C9-C11</f>
        <v>1385</v>
      </c>
      <c r="D16">
        <f t="shared" si="9"/>
        <v>3141</v>
      </c>
      <c r="E16">
        <f t="shared" si="9"/>
        <v>6094</v>
      </c>
      <c r="F16">
        <f t="shared" si="9"/>
        <v>10985</v>
      </c>
      <c r="G16">
        <f t="shared" si="9"/>
        <v>20755</v>
      </c>
      <c r="H16">
        <f t="shared" si="9"/>
        <v>40788</v>
      </c>
      <c r="I16">
        <f t="shared" si="9"/>
        <v>87003</v>
      </c>
      <c r="J16">
        <f t="shared" si="9"/>
        <v>395335</v>
      </c>
      <c r="K16">
        <f t="shared" si="9"/>
        <v>6177852</v>
      </c>
    </row>
    <row r="17" spans="1:11">
      <c r="A17" t="s">
        <v>5</v>
      </c>
      <c r="B17">
        <f>B10-B11</f>
        <v>227</v>
      </c>
      <c r="C17">
        <f t="shared" ref="C17:K17" si="10">C10-C11</f>
        <v>5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11101946</v>
      </c>
      <c r="C18">
        <f t="shared" ref="C18:K18" si="11">11106971-C15-C16-C17</f>
        <v>11100936</v>
      </c>
      <c r="D18">
        <f t="shared" si="11"/>
        <v>11099180</v>
      </c>
      <c r="E18">
        <f t="shared" si="11"/>
        <v>11096227</v>
      </c>
      <c r="F18">
        <f t="shared" si="11"/>
        <v>11091336</v>
      </c>
      <c r="G18">
        <f t="shared" si="11"/>
        <v>11081566</v>
      </c>
      <c r="H18">
        <f t="shared" si="11"/>
        <v>11061533</v>
      </c>
      <c r="I18">
        <f t="shared" si="11"/>
        <v>11015318</v>
      </c>
      <c r="J18">
        <f t="shared" si="11"/>
        <v>10706986</v>
      </c>
      <c r="K18">
        <f t="shared" si="11"/>
        <v>4924469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0.99994579980446519</v>
      </c>
      <c r="C22" s="1">
        <f t="shared" ref="C22:K22" si="12">(C15+C18)/(C15+C16+C17+C18)</f>
        <v>0.99987485336911386</v>
      </c>
      <c r="D22" s="1">
        <f t="shared" si="12"/>
        <v>0.99971720462761626</v>
      </c>
      <c r="E22" s="1">
        <f t="shared" si="12"/>
        <v>0.99945133556214383</v>
      </c>
      <c r="F22" s="1">
        <f t="shared" si="12"/>
        <v>0.99901098148180989</v>
      </c>
      <c r="G22" s="1">
        <f t="shared" si="12"/>
        <v>0.99813135372371098</v>
      </c>
      <c r="H22" s="1">
        <f t="shared" si="12"/>
        <v>0.99632771166864487</v>
      </c>
      <c r="I22" s="1">
        <f t="shared" si="12"/>
        <v>0.9921668112755494</v>
      </c>
      <c r="J22" s="1">
        <f t="shared" si="12"/>
        <v>0.96440658753858277</v>
      </c>
      <c r="K22" s="1">
        <f t="shared" si="12"/>
        <v>0.44378606912721752</v>
      </c>
    </row>
    <row r="23" spans="1:11">
      <c r="A23" t="s">
        <v>8</v>
      </c>
      <c r="B23" s="1">
        <f>B15/(B15+B16)</f>
        <v>0.9218424343476449</v>
      </c>
      <c r="C23" s="1">
        <f t="shared" ref="C23:K23" si="13">C15/(C15+C16)</f>
        <v>0.77031509121061359</v>
      </c>
      <c r="D23" s="1">
        <f t="shared" si="13"/>
        <v>0.59684251058914128</v>
      </c>
      <c r="E23" s="1">
        <f t="shared" si="13"/>
        <v>0.43279970215934477</v>
      </c>
      <c r="F23" s="1">
        <f t="shared" si="13"/>
        <v>0.29740965781899587</v>
      </c>
      <c r="G23" s="1">
        <f t="shared" si="13"/>
        <v>0.18303483566227122</v>
      </c>
      <c r="H23" s="1">
        <f t="shared" si="13"/>
        <v>0.10233725075927638</v>
      </c>
      <c r="I23" s="1">
        <f t="shared" si="13"/>
        <v>5.0734836830218323E-2</v>
      </c>
      <c r="J23" s="1">
        <f t="shared" si="13"/>
        <v>1.1625435953848269E-2</v>
      </c>
      <c r="K23" s="1">
        <f t="shared" si="13"/>
        <v>7.5212268431130308E-4</v>
      </c>
    </row>
    <row r="24" spans="1:11">
      <c r="A24" t="s">
        <v>9</v>
      </c>
      <c r="B24" s="1">
        <f>B15/(B15+B17)</f>
        <v>0.95118279569892472</v>
      </c>
      <c r="C24" s="1">
        <f t="shared" ref="C24:K24" si="14">C15/(C15+C17)</f>
        <v>0.99892473118279568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0.93628281117696877</v>
      </c>
      <c r="C25" s="1">
        <f t="shared" ref="C25:J25" si="15">2*(C23*C24)/(C23+C24)</f>
        <v>0.86985018726591756</v>
      </c>
      <c r="D25" s="1">
        <f t="shared" si="15"/>
        <v>0.74752833373523031</v>
      </c>
      <c r="E25" s="1">
        <f t="shared" si="15"/>
        <v>0.60413147979732362</v>
      </c>
      <c r="F25" s="1">
        <f t="shared" si="15"/>
        <v>0.45846684742420513</v>
      </c>
      <c r="G25" s="1">
        <f t="shared" si="15"/>
        <v>0.30943270670437528</v>
      </c>
      <c r="H25" s="1">
        <f t="shared" si="15"/>
        <v>0.18567321514135124</v>
      </c>
      <c r="I25" s="1">
        <f t="shared" si="15"/>
        <v>9.6570200305286444E-2</v>
      </c>
      <c r="J25" s="1">
        <f t="shared" si="15"/>
        <v>2.2983676646854571E-2</v>
      </c>
      <c r="K25" s="1">
        <f>2*(K23*K24)/(K23+K24)</f>
        <v>1.5031148418529236E-3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2A06-A22C-DA4E-BB96-19103599CA8C}">
  <dimension ref="A1:N25"/>
  <sheetViews>
    <sheetView workbookViewId="0">
      <selection activeCell="B24" sqref="B24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4202</v>
      </c>
      <c r="C9">
        <v>4985</v>
      </c>
      <c r="D9">
        <v>6230</v>
      </c>
      <c r="E9">
        <v>7998</v>
      </c>
      <c r="F9">
        <v>10930</v>
      </c>
      <c r="G9">
        <v>15825</v>
      </c>
      <c r="H9">
        <v>26213</v>
      </c>
      <c r="I9">
        <v>45918</v>
      </c>
      <c r="J9">
        <v>113170</v>
      </c>
      <c r="K9">
        <v>4299923</v>
      </c>
    </row>
    <row r="10" spans="1:14">
      <c r="A10" t="s">
        <v>0</v>
      </c>
      <c r="B10">
        <v>4149</v>
      </c>
      <c r="C10">
        <v>4149</v>
      </c>
      <c r="D10">
        <v>4149</v>
      </c>
      <c r="E10">
        <v>4149</v>
      </c>
      <c r="F10">
        <v>4149</v>
      </c>
      <c r="G10">
        <v>4149</v>
      </c>
      <c r="H10">
        <v>4149</v>
      </c>
      <c r="I10">
        <v>4149</v>
      </c>
      <c r="J10">
        <v>4149</v>
      </c>
      <c r="K10">
        <v>4149</v>
      </c>
    </row>
    <row r="11" spans="1:14">
      <c r="A11" t="s">
        <v>2</v>
      </c>
      <c r="B11">
        <v>3982</v>
      </c>
      <c r="C11">
        <v>4147</v>
      </c>
      <c r="D11">
        <v>4149</v>
      </c>
      <c r="E11">
        <v>4149</v>
      </c>
      <c r="F11">
        <v>4149</v>
      </c>
      <c r="G11">
        <v>4149</v>
      </c>
      <c r="H11">
        <v>4149</v>
      </c>
      <c r="I11">
        <v>4149</v>
      </c>
      <c r="J11">
        <v>4149</v>
      </c>
      <c r="K11">
        <v>4149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3982</v>
      </c>
      <c r="C15">
        <f t="shared" ref="C15:K15" si="8">C11</f>
        <v>4147</v>
      </c>
      <c r="D15">
        <f t="shared" si="8"/>
        <v>4149</v>
      </c>
      <c r="E15">
        <f t="shared" si="8"/>
        <v>4149</v>
      </c>
      <c r="F15">
        <f t="shared" si="8"/>
        <v>4149</v>
      </c>
      <c r="G15">
        <f t="shared" si="8"/>
        <v>4149</v>
      </c>
      <c r="H15">
        <f t="shared" si="8"/>
        <v>4149</v>
      </c>
      <c r="I15">
        <f t="shared" si="8"/>
        <v>4149</v>
      </c>
      <c r="J15">
        <f t="shared" si="8"/>
        <v>4149</v>
      </c>
      <c r="K15">
        <f t="shared" si="8"/>
        <v>4149</v>
      </c>
    </row>
    <row r="16" spans="1:14">
      <c r="A16" t="s">
        <v>4</v>
      </c>
      <c r="B16">
        <f>B9-B11</f>
        <v>220</v>
      </c>
      <c r="C16">
        <f t="shared" ref="C16:K16" si="9">C9-C11</f>
        <v>838</v>
      </c>
      <c r="D16">
        <f t="shared" si="9"/>
        <v>2081</v>
      </c>
      <c r="E16">
        <f t="shared" si="9"/>
        <v>3849</v>
      </c>
      <c r="F16">
        <f t="shared" si="9"/>
        <v>6781</v>
      </c>
      <c r="G16">
        <f t="shared" si="9"/>
        <v>11676</v>
      </c>
      <c r="H16">
        <f t="shared" si="9"/>
        <v>22064</v>
      </c>
      <c r="I16">
        <f t="shared" si="9"/>
        <v>41769</v>
      </c>
      <c r="J16">
        <f t="shared" si="9"/>
        <v>109021</v>
      </c>
      <c r="K16">
        <f t="shared" si="9"/>
        <v>4295774</v>
      </c>
    </row>
    <row r="17" spans="1:11">
      <c r="A17" t="s">
        <v>5</v>
      </c>
      <c r="B17">
        <f>B10-B11</f>
        <v>167</v>
      </c>
      <c r="C17">
        <f t="shared" ref="C17:K17" si="10">C10-C11</f>
        <v>2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11102602</v>
      </c>
      <c r="C18">
        <f t="shared" ref="C18:K18" si="11">11106971-C15-C16-C17</f>
        <v>11101984</v>
      </c>
      <c r="D18">
        <f t="shared" si="11"/>
        <v>11100741</v>
      </c>
      <c r="E18">
        <f t="shared" si="11"/>
        <v>11098973</v>
      </c>
      <c r="F18">
        <f t="shared" si="11"/>
        <v>11096041</v>
      </c>
      <c r="G18">
        <f t="shared" si="11"/>
        <v>11091146</v>
      </c>
      <c r="H18">
        <f t="shared" si="11"/>
        <v>11080758</v>
      </c>
      <c r="I18">
        <f t="shared" si="11"/>
        <v>11061053</v>
      </c>
      <c r="J18">
        <f t="shared" si="11"/>
        <v>10993801</v>
      </c>
      <c r="K18">
        <f t="shared" si="11"/>
        <v>6807048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0.99996515701715616</v>
      </c>
      <c r="C22" s="1">
        <f t="shared" ref="C22:K22" si="12">(C15+C18)/(C15+C16+C17+C18)</f>
        <v>0.9999243718201839</v>
      </c>
      <c r="D22" s="1">
        <f t="shared" si="12"/>
        <v>0.99981264018786042</v>
      </c>
      <c r="E22" s="1">
        <f t="shared" si="12"/>
        <v>0.999653460876057</v>
      </c>
      <c r="F22" s="1">
        <f t="shared" si="12"/>
        <v>0.99938948251507997</v>
      </c>
      <c r="G22" s="1">
        <f t="shared" si="12"/>
        <v>0.99894876830055646</v>
      </c>
      <c r="H22" s="1">
        <f t="shared" si="12"/>
        <v>0.9980134998101643</v>
      </c>
      <c r="I22" s="1">
        <f t="shared" si="12"/>
        <v>0.99623938875864537</v>
      </c>
      <c r="J22" s="1">
        <f t="shared" si="12"/>
        <v>0.9901844526288941</v>
      </c>
      <c r="K22" s="1">
        <f t="shared" si="12"/>
        <v>0.61323622795089683</v>
      </c>
    </row>
    <row r="23" spans="1:11">
      <c r="A23" t="s">
        <v>8</v>
      </c>
      <c r="B23" s="1">
        <f>B15/(B15+B16)</f>
        <v>0.94764397905759157</v>
      </c>
      <c r="C23" s="1">
        <f t="shared" ref="C23:K23" si="13">C15/(C15+C16)</f>
        <v>0.83189568706118355</v>
      </c>
      <c r="D23" s="1">
        <f t="shared" si="13"/>
        <v>0.66597110754414124</v>
      </c>
      <c r="E23" s="1">
        <f t="shared" si="13"/>
        <v>0.51875468867216801</v>
      </c>
      <c r="F23" s="1">
        <f t="shared" si="13"/>
        <v>0.37959743824336689</v>
      </c>
      <c r="G23" s="1">
        <f t="shared" si="13"/>
        <v>0.26218009478672988</v>
      </c>
      <c r="H23" s="1">
        <f t="shared" si="13"/>
        <v>0.15828024262770382</v>
      </c>
      <c r="I23" s="1">
        <f t="shared" si="13"/>
        <v>9.0356722853782837E-2</v>
      </c>
      <c r="J23" s="1">
        <f t="shared" si="13"/>
        <v>3.6661659450384375E-2</v>
      </c>
      <c r="K23" s="1">
        <f t="shared" si="13"/>
        <v>9.6490099938998904E-4</v>
      </c>
    </row>
    <row r="24" spans="1:11">
      <c r="A24" t="s">
        <v>9</v>
      </c>
      <c r="B24" s="1">
        <f>B15/(B15+B17)</f>
        <v>0.95974933718968425</v>
      </c>
      <c r="C24" s="1">
        <f t="shared" ref="C24:K24" si="14">C15/(C15+C17)</f>
        <v>0.99951795613400818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0.95365824452161407</v>
      </c>
      <c r="C25" s="1">
        <f t="shared" ref="C25:J25" si="15">2*(C23*C24)/(C23+C24)</f>
        <v>0.90803590978760673</v>
      </c>
      <c r="D25" s="1">
        <f t="shared" si="15"/>
        <v>0.79949898834184407</v>
      </c>
      <c r="E25" s="1">
        <f t="shared" si="15"/>
        <v>0.68313163744134342</v>
      </c>
      <c r="F25" s="1">
        <f t="shared" si="15"/>
        <v>0.55030174414748989</v>
      </c>
      <c r="G25" s="1">
        <f t="shared" si="15"/>
        <v>0.41544007209372186</v>
      </c>
      <c r="H25" s="1">
        <f t="shared" si="15"/>
        <v>0.27330215400829982</v>
      </c>
      <c r="I25" s="1">
        <f t="shared" si="15"/>
        <v>0.16573791119899334</v>
      </c>
      <c r="J25" s="1">
        <f t="shared" si="15"/>
        <v>7.0730231249840181E-2</v>
      </c>
      <c r="K25" s="1">
        <f>2*(K23*K24)/(K23+K24)</f>
        <v>1.9279417258819091E-3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216D-A41D-3142-BF14-A3353742C7A2}">
  <dimension ref="A1:N25"/>
  <sheetViews>
    <sheetView workbookViewId="0">
      <selection activeCell="B22" sqref="B22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3961</v>
      </c>
      <c r="C9">
        <v>4475</v>
      </c>
      <c r="D9">
        <v>5336</v>
      </c>
      <c r="E9">
        <v>6580</v>
      </c>
      <c r="F9">
        <v>8505</v>
      </c>
      <c r="G9">
        <v>11605</v>
      </c>
      <c r="H9">
        <v>17742</v>
      </c>
      <c r="I9">
        <v>30859</v>
      </c>
      <c r="J9">
        <v>63238</v>
      </c>
      <c r="K9">
        <v>2714416</v>
      </c>
    </row>
    <row r="10" spans="1:14">
      <c r="A10" t="s">
        <v>0</v>
      </c>
      <c r="B10">
        <v>3846</v>
      </c>
      <c r="C10">
        <v>3846</v>
      </c>
      <c r="D10">
        <v>3846</v>
      </c>
      <c r="E10">
        <v>3846</v>
      </c>
      <c r="F10">
        <v>3846</v>
      </c>
      <c r="G10">
        <v>3846</v>
      </c>
      <c r="H10">
        <v>3846</v>
      </c>
      <c r="I10">
        <v>3846</v>
      </c>
      <c r="J10">
        <v>3846</v>
      </c>
      <c r="K10">
        <v>3846</v>
      </c>
    </row>
    <row r="11" spans="1:14">
      <c r="A11" t="s">
        <v>2</v>
      </c>
      <c r="B11">
        <v>3751</v>
      </c>
      <c r="C11">
        <v>3846</v>
      </c>
      <c r="D11">
        <v>3846</v>
      </c>
      <c r="E11">
        <v>3846</v>
      </c>
      <c r="F11">
        <v>3846</v>
      </c>
      <c r="G11">
        <v>3846</v>
      </c>
      <c r="H11">
        <v>3846</v>
      </c>
      <c r="I11">
        <v>3846</v>
      </c>
      <c r="J11">
        <v>3846</v>
      </c>
      <c r="K11">
        <v>3846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3751</v>
      </c>
      <c r="C15">
        <f t="shared" ref="C15:K15" si="8">C11</f>
        <v>3846</v>
      </c>
      <c r="D15">
        <f t="shared" si="8"/>
        <v>3846</v>
      </c>
      <c r="E15">
        <f t="shared" si="8"/>
        <v>3846</v>
      </c>
      <c r="F15">
        <f t="shared" si="8"/>
        <v>3846</v>
      </c>
      <c r="G15">
        <f t="shared" si="8"/>
        <v>3846</v>
      </c>
      <c r="H15">
        <f t="shared" si="8"/>
        <v>3846</v>
      </c>
      <c r="I15">
        <f t="shared" si="8"/>
        <v>3846</v>
      </c>
      <c r="J15">
        <f t="shared" si="8"/>
        <v>3846</v>
      </c>
      <c r="K15">
        <f t="shared" si="8"/>
        <v>3846</v>
      </c>
    </row>
    <row r="16" spans="1:14">
      <c r="A16" t="s">
        <v>4</v>
      </c>
      <c r="B16">
        <f>B9-B11</f>
        <v>210</v>
      </c>
      <c r="C16">
        <f t="shared" ref="C16:K16" si="9">C9-C11</f>
        <v>629</v>
      </c>
      <c r="D16">
        <f t="shared" si="9"/>
        <v>1490</v>
      </c>
      <c r="E16">
        <f t="shared" si="9"/>
        <v>2734</v>
      </c>
      <c r="F16">
        <f t="shared" si="9"/>
        <v>4659</v>
      </c>
      <c r="G16">
        <f t="shared" si="9"/>
        <v>7759</v>
      </c>
      <c r="H16">
        <f t="shared" si="9"/>
        <v>13896</v>
      </c>
      <c r="I16">
        <f t="shared" si="9"/>
        <v>27013</v>
      </c>
      <c r="J16">
        <f t="shared" si="9"/>
        <v>59392</v>
      </c>
      <c r="K16">
        <f t="shared" si="9"/>
        <v>2710570</v>
      </c>
    </row>
    <row r="17" spans="1:11">
      <c r="A17" t="s">
        <v>5</v>
      </c>
      <c r="B17">
        <f>B10-B11</f>
        <v>95</v>
      </c>
      <c r="C17">
        <f t="shared" ref="C17:K17" si="10">C10-C11</f>
        <v>0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11102915</v>
      </c>
      <c r="C18">
        <f t="shared" ref="C18:K18" si="11">11106971-C15-C16-C17</f>
        <v>11102496</v>
      </c>
      <c r="D18">
        <f t="shared" si="11"/>
        <v>11101635</v>
      </c>
      <c r="E18">
        <f t="shared" si="11"/>
        <v>11100391</v>
      </c>
      <c r="F18">
        <f t="shared" si="11"/>
        <v>11098466</v>
      </c>
      <c r="G18">
        <f t="shared" si="11"/>
        <v>11095366</v>
      </c>
      <c r="H18">
        <f t="shared" si="11"/>
        <v>11089229</v>
      </c>
      <c r="I18">
        <f t="shared" si="11"/>
        <v>11076112</v>
      </c>
      <c r="J18">
        <f t="shared" si="11"/>
        <v>11043733</v>
      </c>
      <c r="K18">
        <f t="shared" si="11"/>
        <v>8392555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0.99997253976804301</v>
      </c>
      <c r="C22" s="1">
        <f t="shared" ref="C22:K22" si="12">(C15+C18)/(C15+C16+C17+C18)</f>
        <v>0.99994336889868529</v>
      </c>
      <c r="D22" s="1">
        <f t="shared" si="12"/>
        <v>0.99986585001437389</v>
      </c>
      <c r="E22" s="1">
        <f t="shared" si="12"/>
        <v>0.99975384828140812</v>
      </c>
      <c r="F22" s="1">
        <f t="shared" si="12"/>
        <v>0.99958053370266298</v>
      </c>
      <c r="G22" s="1">
        <f t="shared" si="12"/>
        <v>0.99930142970572267</v>
      </c>
      <c r="H22" s="1">
        <f t="shared" si="12"/>
        <v>0.99874889382532828</v>
      </c>
      <c r="I22" s="1">
        <f t="shared" si="12"/>
        <v>0.99756792378408121</v>
      </c>
      <c r="J22" s="1">
        <f t="shared" si="12"/>
        <v>0.99465272755281342</v>
      </c>
      <c r="K22" s="1">
        <f t="shared" si="12"/>
        <v>0.75595776742371978</v>
      </c>
    </row>
    <row r="23" spans="1:11">
      <c r="A23" t="s">
        <v>8</v>
      </c>
      <c r="B23" s="1">
        <f>B15/(B15+B16)</f>
        <v>0.94698308507952533</v>
      </c>
      <c r="C23" s="1">
        <f t="shared" ref="C23:K23" si="13">C15/(C15+C16)</f>
        <v>0.85944134078212286</v>
      </c>
      <c r="D23" s="1">
        <f t="shared" si="13"/>
        <v>0.72076461769115441</v>
      </c>
      <c r="E23" s="1">
        <f t="shared" si="13"/>
        <v>0.58449848024316109</v>
      </c>
      <c r="F23" s="1">
        <f t="shared" si="13"/>
        <v>0.45220458553791887</v>
      </c>
      <c r="G23" s="1">
        <f t="shared" si="13"/>
        <v>0.33140887548470488</v>
      </c>
      <c r="H23" s="1">
        <f t="shared" si="13"/>
        <v>0.21677375718633751</v>
      </c>
      <c r="I23" s="1">
        <f t="shared" si="13"/>
        <v>0.12463138792572669</v>
      </c>
      <c r="J23" s="1">
        <f t="shared" si="13"/>
        <v>6.0817862677504032E-2</v>
      </c>
      <c r="K23" s="1">
        <f t="shared" si="13"/>
        <v>1.4168793582118584E-3</v>
      </c>
    </row>
    <row r="24" spans="1:11">
      <c r="A24" t="s">
        <v>9</v>
      </c>
      <c r="B24" s="1">
        <f>B15/(B15+B17)</f>
        <v>0.97529901196047841</v>
      </c>
      <c r="C24" s="1">
        <f t="shared" ref="C24:K24" si="14">C15/(C15+C17)</f>
        <v>1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0.96093249647752021</v>
      </c>
      <c r="C25" s="1">
        <f t="shared" ref="C25:J25" si="15">2*(C23*C24)/(C23+C24)</f>
        <v>0.92440812402355488</v>
      </c>
      <c r="D25" s="1">
        <f t="shared" si="15"/>
        <v>0.83772598562404699</v>
      </c>
      <c r="E25" s="1">
        <f t="shared" si="15"/>
        <v>0.73777095722232877</v>
      </c>
      <c r="F25" s="1">
        <f t="shared" si="15"/>
        <v>0.62278358027690062</v>
      </c>
      <c r="G25" s="1">
        <f t="shared" si="15"/>
        <v>0.49783185554333054</v>
      </c>
      <c r="H25" s="1">
        <f t="shared" si="15"/>
        <v>0.35630906058921624</v>
      </c>
      <c r="I25" s="1">
        <f t="shared" si="15"/>
        <v>0.22163953320847141</v>
      </c>
      <c r="J25" s="1">
        <f t="shared" si="15"/>
        <v>0.11466221453699839</v>
      </c>
      <c r="K25" s="1">
        <f>2*(K23*K24)/(K23+K24)</f>
        <v>2.8297493030473146E-3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2gram</vt:lpstr>
      <vt:lpstr>Ma</vt:lpstr>
      <vt:lpstr>Mp</vt:lpstr>
      <vt:lpstr>Mr</vt:lpstr>
      <vt:lpstr>Mf</vt:lpstr>
      <vt:lpstr>3gram</vt:lpstr>
      <vt:lpstr>4gram</vt:lpstr>
      <vt:lpstr>5gram</vt:lpstr>
      <vt:lpstr>6gram</vt:lpstr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2018-07-22T19:48:16Z</dcterms:modified>
</cp:coreProperties>
</file>