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フォームの回答" sheetId="1" r:id="rId3"/>
    <sheet state="visible" name="dashboard" sheetId="2" r:id="rId4"/>
    <sheet state="visible" name="history-hourly" sheetId="3" r:id="rId5"/>
    <sheet state="visible" name="history-daily" sheetId="4" r:id="rId6"/>
    <sheet state="visible" name="history-memo" sheetId="5" r:id="rId7"/>
    <sheet state="hidden" name="records" sheetId="6" r:id="rId8"/>
    <sheet state="visible" name="成長記録" sheetId="7" r:id="rId9"/>
    <sheet state="visible" name="おむつ消費" sheetId="8" r:id="rId10"/>
  </sheets>
  <definedNames>
    <definedName hidden="1" localSheetId="4" name="_xlnm._FilterDatabase">'history-memo'!$B$4:$C$13</definedName>
  </definedNames>
  <calcPr/>
</workbook>
</file>

<file path=xl/sharedStrings.xml><?xml version="1.0" encoding="utf-8"?>
<sst xmlns="http://schemas.openxmlformats.org/spreadsheetml/2006/main" count="55" uniqueCount="39">
  <si>
    <t>タイムスタンプ</t>
  </si>
  <si>
    <t>日時（空欄の場合は現在の時刻）</t>
  </si>
  <si>
    <t>イベント（ミルクを飲ませた場合は「ミルクの量」を入力）</t>
  </si>
  <si>
    <t>ミルクの量 (mL)</t>
  </si>
  <si>
    <t>メモ</t>
  </si>
  <si>
    <t>ダッシュボードに戻る</t>
  </si>
  <si>
    <t>一時間ごとのサマリー</t>
  </si>
  <si>
    <t>時刻</t>
  </si>
  <si>
    <t>{"e":{"values":["2018/05/05 0:09:30","2018/05/05 0:07:00","","","今日の沐浴は直前まで寝ていたためか泣かなかった。"],"namedValues":{"日時（空欄の場合は現在の時刻）":["2018/05/05 0:07:00"],"イベント（ミルクを飲ませた場合は「ミルクの量」を入力）":[""],"メモ":["今日の沐浴は直前まで寝ていたためか泣かなかった。"],"ミルクの量 (mL)":[""],"タイムスタンプ":["2018/05/05 0:09:30"]},"range":{"columnStart":1,"rowStart":17,"rowEnd":17,"columnEnd":5},"source":{},"authMode":{},"triggerUid":"1484330748"},"dateKey":"日時（空欄の場合は現在の時刻）","eventKey":"イベント（ミルクを飲ませた場合は「ミルクの量」を入力）","milkKey":"ミルクの量 (mL)","memoKey":"メモ","date":"2018-05-04T15:07:00.000Z","events":[""],"milkVolume":"","memo":"今日の沐浴は直前まで寝ていたためか泣かなかった。","executionTime":1721}</t>
  </si>
  <si>
    <t>一日のサマリー</t>
  </si>
  <si>
    <t>時間帯</t>
  </si>
  <si>
    <t>直近の登録</t>
  </si>
  <si>
    <t>日付</t>
  </si>
  <si>
    <t>イベント</t>
  </si>
  <si>
    <t>記録されたメモ</t>
  </si>
  <si>
    <t>内容</t>
  </si>
  <si>
    <t>date</t>
  </si>
  <si>
    <t>time</t>
  </si>
  <si>
    <t>event</t>
  </si>
  <si>
    <t>parameter</t>
  </si>
  <si>
    <t>一週間のサマリー</t>
  </si>
  <si>
    <t>うんち</t>
  </si>
  <si>
    <t>おしっこ</t>
  </si>
  <si>
    <t>おっぱい</t>
  </si>
  <si>
    <t>ミルク</t>
  </si>
  <si>
    <t>ミルク量</t>
  </si>
  <si>
    <t>体重</t>
  </si>
  <si>
    <t>変化の割合</t>
  </si>
  <si>
    <t>購入日</t>
  </si>
  <si>
    <t>購入枚数</t>
  </si>
  <si>
    <t>購入価格</t>
  </si>
  <si>
    <t>1枚あたり</t>
  </si>
  <si>
    <t>購入間隔</t>
  </si>
  <si>
    <t>一日あたり消費量</t>
  </si>
  <si>
    <t>一月あたり消費量</t>
  </si>
  <si>
    <t>一日ごとのサマリー</t>
  </si>
  <si>
    <t>平均</t>
  </si>
  <si>
    <t>最大</t>
  </si>
  <si>
    <t>最小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</si>
</sst>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m/d/yyyy h:mm:ss"/>
    <numFmt numFmtId="165" formatCode="m&quot;月&quot;d&quot;日 (&quot;ddd&quot;)&quot;"/>
    <numFmt numFmtId="166" formatCode="h&quot;:&quot;mm"/>
    <numFmt numFmtId="167" formatCode="yyyy&quot;年&quot;m&quot;月&quot;d&quot;日&quot;"/>
    <numFmt numFmtId="168" formatCode="0,0 g"/>
    <numFmt numFmtId="169" formatCode="0 g\/\d\a\y"/>
    <numFmt numFmtId="170" formatCode="0回"/>
    <numFmt numFmtId="171" formatCode="0 \mL"/>
    <numFmt numFmtId="172" formatCode="yyyy&quot;年&quot;m&quot;月&quot;d&quot;日 (&quot;ddd&quot;)&quot;"/>
    <numFmt numFmtId="173" formatCode="yyyy&quot;年&quot;mm&quot;月&quot;dd&quot;日 (&quot;ddd&quot;)&quot;"/>
    <numFmt numFmtId="174" formatCode="0枚"/>
    <numFmt numFmtId="175" formatCode="[$¥-411]#,##0"/>
    <numFmt numFmtId="176" formatCode="[$¥-411]#,##0.00"/>
    <numFmt numFmtId="177" formatCode="0日"/>
    <numFmt numFmtId="178" formatCode="yyyy年mm月dd日"/>
    <numFmt numFmtId="179" formatCode="0 \m\L"/>
  </numFmts>
  <fonts count="17">
    <font>
      <sz val="10.0"/>
      <color rgb="FF000000"/>
      <name val="Arial"/>
    </font>
    <font>
      <name val="Arial"/>
    </font>
    <font/>
    <font>
      <u/>
      <color rgb="FF1155CC"/>
      <name val="Arial"/>
    </font>
    <font>
      <u/>
      <color rgb="FF0000FF"/>
    </font>
    <font>
      <sz val="18.0"/>
      <name val="Arial"/>
    </font>
    <font>
      <sz val="11.0"/>
      <color rgb="FF000000"/>
      <name val="Inconsolata"/>
    </font>
    <font>
      <u/>
      <sz val="18.0"/>
      <color rgb="FF000000"/>
      <name val="Arial"/>
    </font>
    <font>
      <sz val="14.0"/>
      <name val="Arial"/>
    </font>
    <font>
      <sz val="14.0"/>
    </font>
    <font>
      <u/>
      <sz val="18.0"/>
      <name val="Arial"/>
    </font>
    <font>
      <color rgb="FFFFFFFF"/>
      <name val="Arial"/>
    </font>
    <font>
      <color rgb="FFFFFFFF"/>
    </font>
    <font>
      <sz val="18.0"/>
    </font>
    <font>
      <u/>
      <sz val="18.0"/>
      <color rgb="FF000000"/>
      <name val="Arial"/>
    </font>
    <font>
      <sz val="9.0"/>
      <name val="Arial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4">
    <border/>
    <border>
      <right/>
    </border>
    <border>
      <right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0" fontId="5" numFmtId="0" xfId="0" applyAlignment="1" applyBorder="1" applyFont="1">
      <alignment readingOrder="0" shrinkToFit="0" vertical="bottom" wrapText="0"/>
    </xf>
    <xf borderId="3" fillId="2" fontId="1" numFmtId="0" xfId="0" applyAlignment="1" applyBorder="1" applyFill="1" applyFont="1">
      <alignment readingOrder="0" vertical="center"/>
    </xf>
    <xf borderId="4" fillId="2" fontId="1" numFmtId="0" xfId="0" applyAlignment="1" applyBorder="1" applyFont="1">
      <alignment readingOrder="0" vertical="center"/>
    </xf>
    <xf borderId="0" fillId="3" fontId="6" numFmtId="0" xfId="0" applyAlignment="1" applyFill="1" applyFont="1">
      <alignment readingOrder="0" vertical="bottom"/>
    </xf>
    <xf borderId="5" fillId="0" fontId="7" numFmtId="0" xfId="0" applyAlignment="1" applyBorder="1" applyFont="1">
      <alignment shrinkToFit="0" vertical="bottom" wrapText="0"/>
    </xf>
    <xf borderId="5" fillId="0" fontId="2" numFmtId="0" xfId="0" applyBorder="1" applyFont="1"/>
    <xf borderId="2" fillId="0" fontId="2" numFmtId="0" xfId="0" applyBorder="1" applyFont="1"/>
    <xf borderId="0" fillId="3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6" fillId="2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center"/>
    </xf>
    <xf borderId="7" fillId="0" fontId="2" numFmtId="0" xfId="0" applyBorder="1" applyFont="1"/>
    <xf borderId="7" fillId="0" fontId="8" numFmtId="0" xfId="0" applyAlignment="1" applyBorder="1" applyFont="1">
      <alignment readingOrder="0" shrinkToFit="0" wrapText="1"/>
    </xf>
    <xf borderId="4" fillId="0" fontId="2" numFmtId="0" xfId="0" applyBorder="1" applyFont="1"/>
    <xf borderId="0" fillId="0" fontId="1" numFmtId="0" xfId="0" applyFont="1"/>
    <xf borderId="7" fillId="0" fontId="9" numFmtId="0" xfId="0" applyAlignment="1" applyBorder="1" applyFont="1">
      <alignment readingOrder="0"/>
    </xf>
    <xf borderId="0" fillId="0" fontId="1" numFmtId="20" xfId="0" applyAlignment="1" applyFont="1" applyNumberFormat="1">
      <alignment vertical="bottom"/>
    </xf>
    <xf borderId="2" fillId="0" fontId="10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6" fillId="0" fontId="11" numFmtId="0" xfId="0" applyAlignment="1" applyBorder="1" applyFont="1">
      <alignment horizontal="right" vertical="bottom"/>
    </xf>
    <xf borderId="8" fillId="0" fontId="1" numFmtId="165" xfId="0" applyAlignment="1" applyBorder="1" applyFont="1" applyNumberFormat="1">
      <alignment horizontal="left" vertical="center"/>
    </xf>
    <xf borderId="8" fillId="0" fontId="1" numFmtId="166" xfId="0" applyAlignment="1" applyBorder="1" applyFont="1" applyNumberFormat="1">
      <alignment horizontal="left" vertical="center"/>
    </xf>
    <xf borderId="5" fillId="0" fontId="8" numFmtId="0" xfId="0" applyAlignment="1" applyBorder="1" applyFont="1">
      <alignment horizontal="center" vertical="center"/>
    </xf>
    <xf borderId="5" fillId="0" fontId="1" numFmtId="49" xfId="0" applyAlignment="1" applyBorder="1" applyFont="1" applyNumberFormat="1">
      <alignment shrinkToFit="0" vertical="center" wrapText="1"/>
    </xf>
    <xf borderId="8" fillId="0" fontId="2" numFmtId="0" xfId="0" applyBorder="1" applyFont="1"/>
    <xf borderId="0" fillId="0" fontId="1" numFmtId="49" xfId="0" applyFont="1" applyNumberForma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9" fillId="2" fontId="2" numFmtId="0" xfId="0" applyAlignment="1" applyBorder="1" applyFont="1">
      <alignment readingOrder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5" fillId="0" fontId="14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8" fillId="0" fontId="1" numFmtId="165" xfId="0" applyAlignment="1" applyBorder="1" applyFont="1" applyNumberFormat="1">
      <alignment horizontal="left" readingOrder="0" vertical="center"/>
    </xf>
    <xf borderId="8" fillId="0" fontId="1" numFmtId="166" xfId="0" applyAlignment="1" applyBorder="1" applyFont="1" applyNumberFormat="1">
      <alignment horizontal="left" readingOrder="0" vertical="center"/>
    </xf>
    <xf borderId="5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vertical="top"/>
    </xf>
    <xf borderId="3" fillId="0" fontId="2" numFmtId="0" xfId="0" applyAlignment="1" applyBorder="1" applyFont="1">
      <alignment readingOrder="0" shrinkToFit="0" wrapText="1"/>
    </xf>
    <xf borderId="8" fillId="2" fontId="15" numFmtId="0" xfId="0" applyAlignment="1" applyBorder="1" applyFont="1">
      <alignment horizontal="right" vertical="bottom"/>
    </xf>
    <xf borderId="10" fillId="2" fontId="2" numFmtId="0" xfId="0" applyAlignment="1" applyBorder="1" applyFont="1">
      <alignment readingOrder="0"/>
    </xf>
    <xf borderId="10" fillId="0" fontId="2" numFmtId="167" xfId="0" applyAlignment="1" applyBorder="1" applyFont="1" applyNumberFormat="1">
      <alignment readingOrder="0"/>
    </xf>
    <xf borderId="10" fillId="0" fontId="2" numFmtId="168" xfId="0" applyAlignment="1" applyBorder="1" applyFont="1" applyNumberFormat="1">
      <alignment readingOrder="0"/>
    </xf>
    <xf borderId="10" fillId="0" fontId="2" numFmtId="169" xfId="0" applyBorder="1" applyFont="1" applyNumberFormat="1"/>
    <xf borderId="8" fillId="4" fontId="1" numFmtId="165" xfId="0" applyAlignment="1" applyBorder="1" applyFill="1" applyFont="1" applyNumberFormat="1">
      <alignment horizontal="left" vertical="bottom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8" fillId="0" fontId="1" numFmtId="170" xfId="0" applyAlignment="1" applyBorder="1" applyFont="1" applyNumberFormat="1">
      <alignment horizontal="right" vertical="bottom"/>
    </xf>
    <xf borderId="8" fillId="0" fontId="1" numFmtId="171" xfId="0" applyAlignment="1" applyBorder="1" applyFont="1" applyNumberFormat="1">
      <alignment horizontal="right" vertical="bottom"/>
    </xf>
    <xf borderId="10" fillId="2" fontId="2" numFmtId="0" xfId="0" applyAlignment="1" applyBorder="1" applyFont="1">
      <alignment horizontal="right" readingOrder="0"/>
    </xf>
    <xf borderId="3" fillId="2" fontId="2" numFmtId="0" xfId="0" applyAlignment="1" applyBorder="1" applyFont="1">
      <alignment horizontal="right" readingOrder="0"/>
    </xf>
    <xf borderId="3" fillId="5" fontId="2" numFmtId="0" xfId="0" applyAlignment="1" applyBorder="1" applyFill="1" applyFont="1">
      <alignment readingOrder="0"/>
    </xf>
    <xf borderId="7" fillId="5" fontId="2" numFmtId="0" xfId="0" applyBorder="1" applyFont="1"/>
    <xf borderId="4" fillId="5" fontId="2" numFmtId="0" xfId="0" applyBorder="1" applyFont="1"/>
    <xf borderId="0" fillId="0" fontId="2" numFmtId="172" xfId="0" applyAlignment="1" applyFont="1" applyNumberFormat="1">
      <alignment horizontal="left" readingOrder="0"/>
    </xf>
    <xf borderId="10" fillId="0" fontId="2" numFmtId="173" xfId="0" applyAlignment="1" applyBorder="1" applyFont="1" applyNumberFormat="1">
      <alignment horizontal="left" readingOrder="0"/>
    </xf>
    <xf borderId="10" fillId="0" fontId="2" numFmtId="174" xfId="0" applyAlignment="1" applyBorder="1" applyFont="1" applyNumberFormat="1">
      <alignment readingOrder="0"/>
    </xf>
    <xf borderId="10" fillId="0" fontId="2" numFmtId="175" xfId="0" applyAlignment="1" applyBorder="1" applyFont="1" applyNumberFormat="1">
      <alignment readingOrder="0"/>
    </xf>
    <xf borderId="10" fillId="4" fontId="2" numFmtId="176" xfId="0" applyAlignment="1" applyBorder="1" applyFont="1" applyNumberFormat="1">
      <alignment readingOrder="0"/>
    </xf>
    <xf borderId="10" fillId="4" fontId="2" numFmtId="177" xfId="0" applyBorder="1" applyFont="1" applyNumberFormat="1"/>
    <xf borderId="11" fillId="6" fontId="2" numFmtId="174" xfId="0" applyAlignment="1" applyBorder="1" applyFill="1" applyFont="1" applyNumberFormat="1">
      <alignment readingOrder="0"/>
    </xf>
    <xf borderId="11" fillId="6" fontId="2" numFmtId="0" xfId="0" applyBorder="1" applyFont="1"/>
    <xf borderId="10" fillId="6" fontId="2" numFmtId="174" xfId="0" applyAlignment="1" applyBorder="1" applyFont="1" applyNumberFormat="1">
      <alignment readingOrder="0"/>
    </xf>
    <xf borderId="10" fillId="6" fontId="2" numFmtId="0" xfId="0" applyBorder="1" applyFont="1"/>
    <xf borderId="10" fillId="6" fontId="2" numFmtId="174" xfId="0" applyBorder="1" applyFont="1" applyNumberFormat="1"/>
    <xf borderId="10" fillId="6" fontId="2" numFmtId="175" xfId="0" applyBorder="1" applyFont="1" applyNumberFormat="1"/>
    <xf borderId="0" fillId="0" fontId="2" numFmtId="172" xfId="0" applyAlignment="1" applyFont="1" applyNumberFormat="1">
      <alignment readingOrder="0"/>
    </xf>
    <xf borderId="10" fillId="0" fontId="2" numFmtId="173" xfId="0" applyAlignment="1" applyBorder="1" applyFont="1" applyNumberFormat="1">
      <alignment readingOrder="0"/>
    </xf>
    <xf borderId="12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 vertical="bottom"/>
    </xf>
    <xf borderId="0" fillId="0" fontId="15" numFmtId="0" xfId="0" applyAlignment="1" applyFont="1">
      <alignment horizontal="right" vertical="bottom"/>
    </xf>
    <xf borderId="13" fillId="2" fontId="1" numFmtId="0" xfId="0" applyAlignment="1" applyBorder="1" applyFont="1">
      <alignment readingOrder="0" vertical="bottom"/>
    </xf>
    <xf borderId="13" fillId="2" fontId="15" numFmtId="0" xfId="0" applyAlignment="1" applyBorder="1" applyFont="1">
      <alignment horizontal="right" vertical="bottom"/>
    </xf>
    <xf borderId="0" fillId="0" fontId="2" numFmtId="178" xfId="0" applyAlignment="1" applyFont="1" applyNumberFormat="1">
      <alignment readingOrder="0" vertical="center"/>
    </xf>
    <xf borderId="0" fillId="0" fontId="2" numFmtId="170" xfId="0" applyAlignment="1" applyFont="1" applyNumberFormat="1">
      <alignment readingOrder="0" vertical="center"/>
    </xf>
    <xf borderId="0" fillId="0" fontId="2" numFmtId="179" xfId="0" applyAlignment="1" applyFont="1" applyNumberFormat="1">
      <alignment readingOrder="0" vertical="center"/>
    </xf>
    <xf borderId="12" fillId="0" fontId="2" numFmtId="0" xfId="0" applyBorder="1" applyFont="1"/>
    <xf borderId="8" fillId="7" fontId="16" numFmtId="0" xfId="0" applyAlignment="1" applyBorder="1" applyFill="1" applyFont="1">
      <alignment horizontal="left" vertical="bottom"/>
    </xf>
    <xf borderId="8" fillId="8" fontId="1" numFmtId="170" xfId="0" applyAlignment="1" applyBorder="1" applyFill="1" applyFont="1" applyNumberFormat="1">
      <alignment horizontal="right" vertical="bottom"/>
    </xf>
    <xf borderId="8" fillId="8" fontId="1" numFmtId="171" xfId="0" applyAlignment="1" applyBorder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B45F06"/>
              </a:solidFill>
            </a:ln>
          </c:spPr>
          <c:marker>
            <c:symbol val="none"/>
          </c:marker>
          <c:cat>
            <c:strRef>
              <c:f>'history-daily'!$B$4:$B$495</c:f>
            </c:strRef>
          </c:cat>
          <c:val>
            <c:numRef>
              <c:f>'history-daily'!$C$4:$C$495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6FA8DC"/>
              </a:solidFill>
            </a:ln>
          </c:spPr>
          <c:marker>
            <c:symbol val="none"/>
          </c:marker>
          <c:cat>
            <c:strRef>
              <c:f>'history-daily'!$B$4:$B$495</c:f>
            </c:strRef>
          </c:cat>
          <c:val>
            <c:numRef>
              <c:f>'history-daily'!$D$4:$D$495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E06666"/>
              </a:solidFill>
            </a:ln>
          </c:spPr>
          <c:marker>
            <c:symbol val="none"/>
          </c:marker>
          <c:cat>
            <c:strRef>
              <c:f>'history-daily'!$B$4:$B$495</c:f>
            </c:strRef>
          </c:cat>
          <c:val>
            <c:numRef>
              <c:f>'history-daily'!$E$4:$E$495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'history-daily'!$B$4:$B$495</c:f>
            </c:strRef>
          </c:cat>
          <c:val>
            <c:numRef>
              <c:f>'history-daily'!$F$4:$F$495</c:f>
            </c:numRef>
          </c:val>
          <c:smooth val="1"/>
        </c:ser>
        <c:axId val="602399101"/>
        <c:axId val="1075729377"/>
      </c:lineChart>
      <c:catAx>
        <c:axId val="602399101"/>
        <c:scaling>
          <c:orientation val="minMax"/>
        </c:scaling>
        <c:delete val="0"/>
        <c:axPos val="b"/>
        <c:txPr>
          <a:bodyPr rot="-3600000"/>
          <a:lstStyle/>
          <a:p>
            <a:pPr lvl="0">
              <a:defRPr b="0"/>
            </a:pPr>
          </a:p>
        </c:txPr>
        <c:crossAx val="1075729377"/>
      </c:catAx>
      <c:valAx>
        <c:axId val="107572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239910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体重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'成長記録'!$C$2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'成長記録'!$B$3:$B$23</c:f>
            </c:strRef>
          </c:cat>
          <c:val>
            <c:numRef>
              <c:f>'成長記録'!$C$3:$C$23</c:f>
            </c:numRef>
          </c:val>
          <c:smooth val="0"/>
        </c:ser>
        <c:axId val="398759533"/>
        <c:axId val="720395726"/>
      </c:lineChart>
      <c:catAx>
        <c:axId val="39875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日付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20395726"/>
      </c:catAx>
      <c:valAx>
        <c:axId val="72039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体重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8759533"/>
      </c:valAx>
    </c:plotArea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3</xdr:row>
      <xdr:rowOff>0</xdr:rowOff>
    </xdr:from>
    <xdr:ext cx="3895725" cy="240982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180975</xdr:colOff>
      <xdr:row>2</xdr:row>
      <xdr:rowOff>38100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2"/>
      <c r="B2" s="2"/>
      <c r="C2" s="3"/>
    </row>
    <row r="3">
      <c r="A3" s="2"/>
      <c r="C3" s="3"/>
    </row>
    <row r="4">
      <c r="A4" s="2"/>
      <c r="B4" s="2"/>
      <c r="C4" s="3"/>
    </row>
    <row r="5">
      <c r="A5" s="2"/>
      <c r="B5" s="2"/>
      <c r="C5" s="3"/>
    </row>
    <row r="6">
      <c r="A6" s="2"/>
      <c r="B6" s="2"/>
      <c r="C6" s="3"/>
    </row>
    <row r="7">
      <c r="A7" s="2"/>
      <c r="B7" s="2"/>
      <c r="E7" s="3"/>
    </row>
    <row r="8">
      <c r="A8" s="2"/>
      <c r="B8" s="2"/>
      <c r="C8" s="3"/>
    </row>
    <row r="9">
      <c r="A9" s="2"/>
      <c r="B9" s="2"/>
      <c r="C9" s="3"/>
    </row>
    <row r="10">
      <c r="A10" s="2"/>
      <c r="B10" s="2"/>
      <c r="C10" s="3"/>
    </row>
    <row r="11">
      <c r="A11" s="2"/>
      <c r="B11" s="2"/>
      <c r="C11" s="3"/>
    </row>
    <row r="12">
      <c r="A12" s="2"/>
      <c r="B12" s="2"/>
      <c r="C12" s="3"/>
    </row>
    <row r="13">
      <c r="A13" s="2"/>
      <c r="B13" s="2"/>
      <c r="E13" s="3"/>
    </row>
    <row r="14">
      <c r="A14" s="2"/>
      <c r="E14" s="3"/>
    </row>
    <row r="15">
      <c r="A15" s="2"/>
      <c r="B15" s="2"/>
      <c r="C15" s="3"/>
    </row>
    <row r="16">
      <c r="A16" s="2"/>
      <c r="B16" s="2"/>
      <c r="C16" s="3"/>
    </row>
    <row r="17">
      <c r="A17" s="2"/>
      <c r="B17" s="2"/>
      <c r="E1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12.57"/>
    <col customWidth="1" min="3" max="7" width="8.43"/>
    <col customWidth="1" min="8" max="8" width="0.43"/>
  </cols>
  <sheetData>
    <row r="1">
      <c r="A1" s="1"/>
      <c r="B1" s="4" t="str">
        <f>HYPERLINK("https://docs.google.com/forms/d/e/1FAIpQLSf8NCQqGJemaVBVLzKzBLWEj9DB1dfVY19DUhlXLGYQBlK2dg/viewform?usp=pp_url&amp;entry.1186275058="&amp;YEAR(H1)&amp;"-"&amp;TEXT(MONTH(H1),"00")&amp;"-"&amp;TEXT(DAY(H1), "00")&amp;"+"&amp;TEXT(HOUR(H1), "00")&amp;":"&amp;TEXT(MINUTE(H1), "00"), "イベントの登録")</f>
        <v>イベントの登録</v>
      </c>
      <c r="C1" s="1"/>
      <c r="D1" s="1"/>
      <c r="E1" s="1"/>
      <c r="F1" s="1"/>
      <c r="G1" s="1"/>
      <c r="H1" s="7">
        <f>NOW()</f>
        <v>43225.01004</v>
      </c>
    </row>
    <row r="2" ht="9.75" customHeight="1">
      <c r="A2" s="1"/>
      <c r="B2" s="1"/>
      <c r="C2" s="1"/>
      <c r="D2" s="1"/>
      <c r="E2" s="1"/>
      <c r="F2" s="1"/>
      <c r="G2" s="1"/>
      <c r="H2" s="12" t="s">
        <v>8</v>
      </c>
    </row>
    <row r="3">
      <c r="A3" s="1"/>
      <c r="B3" s="13" t="s">
        <v>9</v>
      </c>
      <c r="C3" s="14"/>
      <c r="D3" s="14"/>
      <c r="E3" s="14"/>
      <c r="F3" s="14"/>
      <c r="G3" s="15"/>
      <c r="H3" s="16"/>
    </row>
    <row r="4">
      <c r="A4" s="17"/>
      <c r="B4" s="18" t="s">
        <v>10</v>
      </c>
      <c r="C4" s="18"/>
      <c r="D4" s="18"/>
      <c r="E4" s="18"/>
      <c r="F4" s="18"/>
      <c r="G4" s="19"/>
      <c r="H4" s="1"/>
    </row>
    <row r="5">
      <c r="A5" s="1"/>
      <c r="B5" s="20"/>
      <c r="C5" s="21"/>
      <c r="D5" s="22"/>
      <c r="E5" s="21"/>
      <c r="F5" s="21"/>
      <c r="G5" s="23"/>
      <c r="H5" s="24"/>
    </row>
    <row r="6">
      <c r="A6" s="1"/>
      <c r="B6" s="20"/>
      <c r="C6" s="21"/>
      <c r="D6" s="25"/>
      <c r="E6" s="21"/>
      <c r="F6" s="21"/>
      <c r="G6" s="23"/>
      <c r="H6" s="24"/>
    </row>
    <row r="7">
      <c r="A7" s="1"/>
      <c r="B7" s="20"/>
      <c r="C7" s="21"/>
      <c r="D7" s="25"/>
      <c r="E7" s="21"/>
      <c r="F7" s="21"/>
      <c r="G7" s="23"/>
      <c r="H7" s="24"/>
    </row>
    <row r="8">
      <c r="A8" s="1"/>
      <c r="B8" s="20"/>
      <c r="C8" s="21"/>
      <c r="D8" s="22"/>
      <c r="E8" s="21"/>
      <c r="F8" s="21"/>
      <c r="G8" s="23"/>
      <c r="H8" s="24"/>
    </row>
    <row r="9">
      <c r="A9" s="1"/>
      <c r="B9" s="20"/>
      <c r="C9" s="21"/>
      <c r="D9" s="22"/>
      <c r="E9" s="21"/>
      <c r="F9" s="21"/>
      <c r="G9" s="23"/>
      <c r="H9" s="24"/>
    </row>
    <row r="10">
      <c r="A10" s="1"/>
      <c r="B10" s="20"/>
      <c r="C10" s="21"/>
      <c r="D10" s="25"/>
      <c r="E10" s="21"/>
      <c r="F10" s="21"/>
      <c r="G10" s="23"/>
      <c r="H10" s="24"/>
    </row>
    <row r="11">
      <c r="A11" s="1"/>
      <c r="B11" s="20"/>
      <c r="C11" s="21"/>
      <c r="D11" s="25"/>
      <c r="E11" s="21"/>
      <c r="F11" s="21"/>
      <c r="G11" s="23"/>
      <c r="H11" s="24"/>
    </row>
    <row r="12">
      <c r="A12" s="1"/>
      <c r="B12" s="20"/>
      <c r="C12" s="21"/>
      <c r="D12" s="22"/>
      <c r="E12" s="21"/>
      <c r="F12" s="21"/>
      <c r="G12" s="23"/>
      <c r="H12" s="24"/>
    </row>
    <row r="13">
      <c r="A13" s="1"/>
      <c r="B13" s="20"/>
      <c r="C13" s="21"/>
      <c r="D13" s="22"/>
      <c r="E13" s="21"/>
      <c r="F13" s="21"/>
      <c r="G13" s="23"/>
      <c r="H13" s="24"/>
    </row>
    <row r="14">
      <c r="A14" s="1"/>
      <c r="B14" s="20"/>
      <c r="C14" s="21"/>
      <c r="D14" s="22"/>
      <c r="E14" s="21"/>
      <c r="F14" s="21"/>
      <c r="G14" s="23"/>
      <c r="H14" s="24"/>
    </row>
    <row r="15">
      <c r="A15" s="1"/>
      <c r="B15" s="20"/>
      <c r="C15" s="21"/>
      <c r="D15" s="25"/>
      <c r="E15" s="21"/>
      <c r="F15" s="21"/>
      <c r="G15" s="23"/>
      <c r="H15" s="24"/>
    </row>
    <row r="16">
      <c r="A16" s="1"/>
      <c r="B16" s="20"/>
      <c r="C16" s="21"/>
      <c r="D16" s="22"/>
      <c r="E16" s="21"/>
      <c r="F16" s="21"/>
      <c r="G16" s="23"/>
      <c r="H16" s="24"/>
    </row>
    <row r="17">
      <c r="A17" s="1"/>
      <c r="B17" s="20"/>
      <c r="C17" s="21"/>
      <c r="D17" s="22"/>
      <c r="E17" s="21"/>
      <c r="F17" s="21"/>
      <c r="G17" s="23"/>
      <c r="H17" s="24"/>
    </row>
    <row r="18">
      <c r="A18" s="1"/>
      <c r="B18" s="20"/>
      <c r="C18" s="21"/>
      <c r="D18" s="25"/>
      <c r="E18" s="21"/>
      <c r="F18" s="21"/>
      <c r="G18" s="23"/>
      <c r="H18" s="24"/>
    </row>
    <row r="19">
      <c r="A19" s="1"/>
      <c r="B19" s="20"/>
      <c r="C19" s="21"/>
      <c r="D19" s="25"/>
      <c r="E19" s="21"/>
      <c r="F19" s="21"/>
      <c r="G19" s="23"/>
      <c r="H19" s="24"/>
    </row>
    <row r="20">
      <c r="A20" s="1"/>
      <c r="B20" s="20"/>
      <c r="C20" s="21"/>
      <c r="D20" s="22"/>
      <c r="E20" s="21"/>
      <c r="F20" s="21"/>
      <c r="G20" s="23"/>
      <c r="H20" s="24"/>
    </row>
    <row r="21">
      <c r="A21" s="1"/>
      <c r="B21" s="20"/>
      <c r="C21" s="21"/>
      <c r="D21" s="25"/>
      <c r="E21" s="21"/>
      <c r="F21" s="21"/>
      <c r="G21" s="23"/>
      <c r="H21" s="24"/>
    </row>
    <row r="22">
      <c r="A22" s="1"/>
      <c r="B22" s="20"/>
      <c r="C22" s="21"/>
      <c r="D22" s="25"/>
      <c r="E22" s="21"/>
      <c r="F22" s="21"/>
      <c r="G22" s="23"/>
      <c r="H22" s="24"/>
    </row>
    <row r="23">
      <c r="A23" s="1"/>
      <c r="B23" s="20"/>
      <c r="C23" s="21"/>
      <c r="D23" s="22"/>
      <c r="E23" s="21"/>
      <c r="F23" s="21"/>
      <c r="G23" s="23"/>
      <c r="H23" s="24"/>
    </row>
    <row r="24">
      <c r="A24" s="1"/>
      <c r="B24" s="20"/>
      <c r="C24" s="21"/>
      <c r="D24" s="25"/>
      <c r="E24" s="21"/>
      <c r="F24" s="21"/>
      <c r="G24" s="23"/>
      <c r="H24" s="24"/>
    </row>
    <row r="25">
      <c r="A25" s="1"/>
      <c r="B25" s="20"/>
      <c r="C25" s="21"/>
      <c r="D25" s="25"/>
      <c r="E25" s="21"/>
      <c r="F25" s="21"/>
      <c r="G25" s="23"/>
      <c r="H25" s="24"/>
    </row>
    <row r="26">
      <c r="A26" s="1"/>
      <c r="B26" s="20"/>
      <c r="C26" s="21"/>
      <c r="D26" s="25"/>
      <c r="E26" s="21"/>
      <c r="F26" s="21"/>
      <c r="G26" s="23"/>
      <c r="H26" s="24"/>
    </row>
    <row r="27">
      <c r="A27" s="1"/>
      <c r="B27" s="20"/>
      <c r="C27" s="21"/>
      <c r="D27" s="22"/>
      <c r="E27" s="21"/>
      <c r="F27" s="21"/>
      <c r="G27" s="23"/>
      <c r="H27" s="24"/>
    </row>
    <row r="28">
      <c r="A28" s="1"/>
      <c r="B28" s="20"/>
      <c r="C28" s="21"/>
      <c r="D28" s="22"/>
      <c r="E28" s="21"/>
      <c r="F28" s="21"/>
      <c r="G28" s="23"/>
      <c r="H28" s="24"/>
    </row>
    <row r="29">
      <c r="A29" s="1"/>
      <c r="B29" s="26"/>
      <c r="C29" s="1"/>
      <c r="D29" s="1"/>
      <c r="E29" s="1"/>
      <c r="F29" s="1"/>
      <c r="G29" s="1"/>
      <c r="H29" s="1"/>
    </row>
    <row r="30">
      <c r="A30" s="1"/>
      <c r="B30" s="27" t="s">
        <v>11</v>
      </c>
      <c r="C30" s="28"/>
      <c r="D30" s="29"/>
      <c r="E30" s="29"/>
      <c r="F30" s="29"/>
      <c r="G30" s="29"/>
      <c r="H30" s="1"/>
    </row>
    <row r="31">
      <c r="A31" s="17"/>
      <c r="B31" s="30" t="s">
        <v>12</v>
      </c>
      <c r="C31" s="30" t="s">
        <v>7</v>
      </c>
      <c r="D31" s="31" t="s">
        <v>13</v>
      </c>
      <c r="E31" s="21"/>
      <c r="F31" s="21"/>
      <c r="G31" s="21"/>
      <c r="H31" s="1"/>
    </row>
    <row r="32">
      <c r="A32" s="32">
        <v>1.0</v>
      </c>
      <c r="B32" s="33" t="str">
        <f>DATEVALUE(INDIRECT("records!A"&amp;(COUNTA(records!$A:$A) - $A32 + 1)))</f>
        <v>#VALUE!</v>
      </c>
      <c r="C32" s="34" t="str">
        <f>TIMEVALUE(INDIRECT("records!B"&amp;(COUNTA(records!$A:$A) - $A32 + 1)))</f>
        <v>#VALUE!</v>
      </c>
      <c r="D32" s="35" t="str">
        <f>SWITCH(INDIRECT("records!C"&amp;(COUNTA(records!$A:$A) - $A32 + 1)), "うんち", "💩", "おしっこ", "💦", "おっぱい", "🤱", "ミルク", "🍼", "メモ", "📔")</f>
        <v>#N/A</v>
      </c>
      <c r="E32" s="36" t="str">
        <f>INDIRECT("records!D"&amp;(COUNTA(records!$A:$A) - $A32 + 1)) &amp; IF(F32="🍼", " mL", "")</f>
        <v>parameter</v>
      </c>
      <c r="F32" s="14"/>
      <c r="G32" s="37"/>
      <c r="H32" s="38"/>
    </row>
    <row r="33">
      <c r="A33" s="32">
        <v>2.0</v>
      </c>
      <c r="B33" s="33" t="str">
        <f>DATEVALUE(INDIRECT("records!A"&amp;(COUNTA(records!$A:$A) - $A33 + 1)))</f>
        <v>#REF!</v>
      </c>
      <c r="C33" s="34" t="str">
        <f>TIMEVALUE(INDIRECT("records!B"&amp;(COUNTA(records!$A:$A) - $A33 + 1)))</f>
        <v>#REF!</v>
      </c>
      <c r="D33" s="35" t="str">
        <f>SWITCH(INDIRECT("records!C"&amp;(COUNTA(records!$A:$A) - $A33 + 1)), "うんち", "💩", "おしっこ", "💦", "おっぱい", "🤱", "ミルク", "🍼", "メモ", "📔")</f>
        <v>#REF!</v>
      </c>
      <c r="E33" s="36" t="str">
        <f>INDIRECT("records!D"&amp;(COUNTA(records!$A:$A) - $A33 + 1)) &amp; IF(F33="🍼", " mL", "")</f>
        <v>#REF!</v>
      </c>
      <c r="F33" s="14"/>
      <c r="G33" s="37"/>
      <c r="H33" s="38"/>
    </row>
    <row r="34">
      <c r="A34" s="32">
        <v>3.0</v>
      </c>
      <c r="B34" s="33" t="str">
        <f>DATEVALUE(INDIRECT("records!A"&amp;(COUNTA(records!$A:$A) - $A34 + 1)))</f>
        <v>#REF!</v>
      </c>
      <c r="C34" s="34" t="str">
        <f>TIMEVALUE(INDIRECT("records!B"&amp;(COUNTA(records!$A:$A) - $A34 + 1)))</f>
        <v>#REF!</v>
      </c>
      <c r="D34" s="35" t="str">
        <f>SWITCH(INDIRECT("records!C"&amp;(COUNTA(records!$A:$A) - $A34 + 1)), "うんち", "💩", "おしっこ", "💦", "おっぱい", "🤱", "ミルク", "🍼", "メモ", "📔")</f>
        <v>#REF!</v>
      </c>
      <c r="E34" s="36" t="str">
        <f>INDIRECT("records!D"&amp;(COUNTA(records!$A:$A) - $A34 + 1)) &amp; IF(F34="🍼", " mL", "")</f>
        <v>#REF!</v>
      </c>
      <c r="F34" s="14"/>
      <c r="G34" s="37"/>
      <c r="H34" s="38"/>
    </row>
    <row r="35">
      <c r="A35" s="32">
        <v>4.0</v>
      </c>
      <c r="B35" s="33" t="str">
        <f>DATEVALUE(INDIRECT("records!A"&amp;(COUNTA(records!$A:$A) - $A35 + 1)))</f>
        <v>#REF!</v>
      </c>
      <c r="C35" s="34" t="str">
        <f>TIMEVALUE(INDIRECT("records!B"&amp;(COUNTA(records!$A:$A) - $A35 + 1)))</f>
        <v>#REF!</v>
      </c>
      <c r="D35" s="35" t="str">
        <f>SWITCH(INDIRECT("records!C"&amp;(COUNTA(records!$A:$A) - $A35 + 1)), "うんち", "💩", "おしっこ", "💦", "おっぱい", "🤱", "ミルク", "🍼", "メモ", "📔")</f>
        <v>#REF!</v>
      </c>
      <c r="E35" s="36" t="str">
        <f>INDIRECT("records!D"&amp;(COUNTA(records!$A:$A) - $A35 + 1)) &amp; IF(F35="🍼", " mL", "")</f>
        <v>#REF!</v>
      </c>
      <c r="F35" s="14"/>
      <c r="G35" s="37"/>
      <c r="H35" s="38"/>
    </row>
    <row r="36">
      <c r="A36" s="32">
        <v>5.0</v>
      </c>
      <c r="B36" s="33" t="str">
        <f>DATEVALUE(INDIRECT("records!A"&amp;(COUNTA(records!$A:$A) - $A36 + 1)))</f>
        <v>#REF!</v>
      </c>
      <c r="C36" s="34" t="str">
        <f>TIMEVALUE(INDIRECT("records!B"&amp;(COUNTA(records!$A:$A) - $A36 + 1)))</f>
        <v>#REF!</v>
      </c>
      <c r="D36" s="35" t="str">
        <f>SWITCH(INDIRECT("records!C"&amp;(COUNTA(records!$A:$A) - $A36 + 1)), "うんち", "💩", "おしっこ", "💦", "おっぱい", "🤱", "ミルク", "🍼", "メモ", "📔")</f>
        <v>#REF!</v>
      </c>
      <c r="E36" s="36" t="str">
        <f>INDIRECT("records!D"&amp;(COUNTA(records!$A:$A) - $A36 + 1)) &amp; IF(F36="🍼", " mL", "")</f>
        <v>#REF!</v>
      </c>
      <c r="F36" s="14"/>
      <c r="G36" s="37"/>
      <c r="H36" s="38"/>
    </row>
    <row r="37">
      <c r="A37" s="32">
        <v>6.0</v>
      </c>
      <c r="B37" s="33" t="str">
        <f>DATEVALUE(INDIRECT("records!A"&amp;(COUNTA(records!$A:$A) - $A37 + 1)))</f>
        <v>#REF!</v>
      </c>
      <c r="C37" s="34" t="str">
        <f>TIMEVALUE(INDIRECT("records!B"&amp;(COUNTA(records!$A:$A) - $A37 + 1)))</f>
        <v>#REF!</v>
      </c>
      <c r="D37" s="35" t="str">
        <f>SWITCH(INDIRECT("records!C"&amp;(COUNTA(records!$A:$A) - $A37 + 1)), "うんち", "💩", "おしっこ", "💦", "おっぱい", "🤱", "ミルク", "🍼", "メモ", "📔")</f>
        <v>#REF!</v>
      </c>
      <c r="E37" s="36" t="str">
        <f>INDIRECT("records!D"&amp;(COUNTA(records!$A:$A) - $A37 + 1)) &amp; IF(F37="🍼", " mL", "")</f>
        <v>#REF!</v>
      </c>
      <c r="F37" s="14"/>
      <c r="G37" s="37"/>
      <c r="H37" s="38"/>
    </row>
    <row r="38">
      <c r="A38" s="32">
        <v>7.0</v>
      </c>
      <c r="B38" s="33" t="str">
        <f>DATEVALUE(INDIRECT("records!A"&amp;(COUNTA(records!$A:$A) - $A38 + 1)))</f>
        <v>#REF!</v>
      </c>
      <c r="C38" s="34" t="str">
        <f>TIMEVALUE(INDIRECT("records!B"&amp;(COUNTA(records!$A:$A) - $A38 + 1)))</f>
        <v>#REF!</v>
      </c>
      <c r="D38" s="35" t="str">
        <f>SWITCH(INDIRECT("records!C"&amp;(COUNTA(records!$A:$A) - $A38 + 1)), "うんち", "💩", "おしっこ", "💦", "おっぱい", "🤱", "ミルク", "🍼", "メモ", "📔")</f>
        <v>#REF!</v>
      </c>
      <c r="E38" s="36" t="str">
        <f>INDIRECT("records!D"&amp;(COUNTA(records!$A:$A) - $A38 + 1)) &amp; IF(F38="🍼", " mL", "")</f>
        <v>#REF!</v>
      </c>
      <c r="F38" s="14"/>
      <c r="G38" s="37"/>
      <c r="H38" s="38"/>
    </row>
    <row r="39">
      <c r="A39" s="32">
        <v>8.0</v>
      </c>
      <c r="B39" s="33" t="str">
        <f>DATEVALUE(INDIRECT("records!A"&amp;(COUNTA(records!$A:$A) - $A39 + 1)))</f>
        <v>#REF!</v>
      </c>
      <c r="C39" s="34" t="str">
        <f>TIMEVALUE(INDIRECT("records!B"&amp;(COUNTA(records!$A:$A) - $A39 + 1)))</f>
        <v>#REF!</v>
      </c>
      <c r="D39" s="35" t="str">
        <f>SWITCH(INDIRECT("records!C"&amp;(COUNTA(records!$A:$A) - $A39 + 1)), "うんち", "💩", "おしっこ", "💦", "おっぱい", "🤱", "ミルク", "🍼", "メモ", "📔")</f>
        <v>#REF!</v>
      </c>
      <c r="E39" s="36" t="str">
        <f>INDIRECT("records!D"&amp;(COUNTA(records!$A:$A) - $A39 + 1)) &amp; IF(F39="🍼", " mL", "")</f>
        <v>#REF!</v>
      </c>
      <c r="F39" s="14"/>
      <c r="G39" s="37"/>
      <c r="H39" s="38"/>
    </row>
    <row r="40">
      <c r="A40" s="32">
        <v>9.0</v>
      </c>
      <c r="B40" s="33" t="str">
        <f>DATEVALUE(INDIRECT("records!A"&amp;(COUNTA(records!$A:$A) - $A40 + 1)))</f>
        <v>#REF!</v>
      </c>
      <c r="C40" s="34" t="str">
        <f>TIMEVALUE(INDIRECT("records!B"&amp;(COUNTA(records!$A:$A) - $A40 + 1)))</f>
        <v>#REF!</v>
      </c>
      <c r="D40" s="35" t="str">
        <f>SWITCH(INDIRECT("records!C"&amp;(COUNTA(records!$A:$A) - $A40 + 1)), "うんち", "💩", "おしっこ", "💦", "おっぱい", "🤱", "ミルク", "🍼", "メモ", "📔")</f>
        <v>#REF!</v>
      </c>
      <c r="E40" s="36" t="str">
        <f>INDIRECT("records!D"&amp;(COUNTA(records!$A:$A) - $A40 + 1)) &amp; IF(F40="🍼", " mL", "")</f>
        <v>#REF!</v>
      </c>
      <c r="F40" s="14"/>
      <c r="G40" s="37"/>
      <c r="H40" s="38"/>
    </row>
    <row r="41">
      <c r="A41" s="32">
        <v>10.0</v>
      </c>
      <c r="B41" s="33" t="str">
        <f>DATEVALUE(INDIRECT("records!A"&amp;(COUNTA(records!$A:$A) - $A41 + 1)))</f>
        <v>#REF!</v>
      </c>
      <c r="C41" s="34" t="str">
        <f>TIMEVALUE(INDIRECT("records!B"&amp;(COUNTA(records!$A:$A) - $A41 + 1)))</f>
        <v>#REF!</v>
      </c>
      <c r="D41" s="35" t="str">
        <f>SWITCH(INDIRECT("records!C"&amp;(COUNTA(records!$A:$A) - $A41 + 1)), "うんち", "💩", "おしっこ", "💦", "おっぱい", "🤱", "ミルク", "🍼", "メモ", "📔")</f>
        <v>#REF!</v>
      </c>
      <c r="E41" s="36" t="str">
        <f>INDIRECT("records!D"&amp;(COUNTA(records!$A:$A) - $A41 + 1)) &amp; IF(F41="🍼", " mL", "")</f>
        <v>#REF!</v>
      </c>
      <c r="F41" s="14"/>
      <c r="G41" s="37"/>
      <c r="H41" s="38"/>
    </row>
    <row r="42">
      <c r="A42" s="32">
        <v>11.0</v>
      </c>
      <c r="B42" s="33" t="str">
        <f>DATEVALUE(INDIRECT("records!A"&amp;(COUNTA(records!$A:$A) - $A42 + 1)))</f>
        <v>#REF!</v>
      </c>
      <c r="C42" s="34" t="str">
        <f>TIMEVALUE(INDIRECT("records!B"&amp;(COUNTA(records!$A:$A) - $A42 + 1)))</f>
        <v>#REF!</v>
      </c>
      <c r="D42" s="35" t="str">
        <f>SWITCH(INDIRECT("records!C"&amp;(COUNTA(records!$A:$A) - $A42 + 1)), "うんち", "💩", "おしっこ", "💦", "おっぱい", "🤱", "ミルク", "🍼", "メモ", "📔")</f>
        <v>#REF!</v>
      </c>
      <c r="E42" s="36" t="str">
        <f>INDIRECT("records!D"&amp;(COUNTA(records!$A:$A) - $A42 + 1)) &amp; IF(F42="🍼", " mL", "")</f>
        <v>#REF!</v>
      </c>
      <c r="F42" s="14"/>
      <c r="G42" s="37"/>
      <c r="H42" s="38"/>
    </row>
    <row r="43">
      <c r="A43" s="32">
        <v>12.0</v>
      </c>
      <c r="B43" s="33" t="str">
        <f>DATEVALUE(INDIRECT("records!A"&amp;(COUNTA(records!$A:$A) - $A43 + 1)))</f>
        <v>#REF!</v>
      </c>
      <c r="C43" s="34" t="str">
        <f>TIMEVALUE(INDIRECT("records!B"&amp;(COUNTA(records!$A:$A) - $A43 + 1)))</f>
        <v>#REF!</v>
      </c>
      <c r="D43" s="35" t="str">
        <f>SWITCH(INDIRECT("records!C"&amp;(COUNTA(records!$A:$A) - $A43 + 1)), "うんち", "💩", "おしっこ", "💦", "おっぱい", "🤱", "ミルク", "🍼", "メモ", "📔")</f>
        <v>#REF!</v>
      </c>
      <c r="E43" s="36" t="str">
        <f>INDIRECT("records!D"&amp;(COUNTA(records!$A:$A) - $A43 + 1)) &amp; IF(F43="🍼", " mL", "")</f>
        <v>#REF!</v>
      </c>
      <c r="F43" s="14"/>
      <c r="G43" s="37"/>
      <c r="H43" s="38"/>
    </row>
    <row r="44">
      <c r="A44" s="32">
        <v>13.0</v>
      </c>
      <c r="B44" s="33" t="str">
        <f>DATEVALUE(INDIRECT("records!A"&amp;(COUNTA(records!$A:$A) - $A44 + 1)))</f>
        <v>#REF!</v>
      </c>
      <c r="C44" s="34" t="str">
        <f>TIMEVALUE(INDIRECT("records!B"&amp;(COUNTA(records!$A:$A) - $A44 + 1)))</f>
        <v>#REF!</v>
      </c>
      <c r="D44" s="35" t="str">
        <f>SWITCH(INDIRECT("records!C"&amp;(COUNTA(records!$A:$A) - $A44 + 1)), "うんち", "💩", "おしっこ", "💦", "おっぱい", "🤱", "ミルク", "🍼", "メモ", "📔")</f>
        <v>#REF!</v>
      </c>
      <c r="E44" s="36" t="str">
        <f>INDIRECT("records!D"&amp;(COUNTA(records!$A:$A) - $A44 + 1)) &amp; IF(F44="🍼", " mL", "")</f>
        <v>#REF!</v>
      </c>
      <c r="F44" s="14"/>
      <c r="G44" s="37"/>
      <c r="H44" s="38"/>
    </row>
    <row r="45">
      <c r="A45" s="32">
        <v>14.0</v>
      </c>
      <c r="B45" s="33" t="str">
        <f>DATEVALUE(INDIRECT("records!A"&amp;(COUNTA(records!$A:$A) - $A45 + 1)))</f>
        <v>#REF!</v>
      </c>
      <c r="C45" s="34" t="str">
        <f>TIMEVALUE(INDIRECT("records!B"&amp;(COUNTA(records!$A:$A) - $A45 + 1)))</f>
        <v>#REF!</v>
      </c>
      <c r="D45" s="35" t="str">
        <f>SWITCH(INDIRECT("records!C"&amp;(COUNTA(records!$A:$A) - $A45 + 1)), "うんち", "💩", "おしっこ", "💦", "おっぱい", "🤱", "ミルク", "🍼", "メモ", "📔")</f>
        <v>#REF!</v>
      </c>
      <c r="E45" s="36" t="str">
        <f>INDIRECT("records!D"&amp;(COUNTA(records!$A:$A) - $A45 + 1)) &amp; IF(F45="🍼", " mL", "")</f>
        <v>#REF!</v>
      </c>
      <c r="F45" s="14"/>
      <c r="G45" s="37"/>
      <c r="H45" s="38"/>
    </row>
    <row r="46">
      <c r="A46" s="32">
        <v>15.0</v>
      </c>
      <c r="B46" s="33" t="str">
        <f>DATEVALUE(INDIRECT("records!A"&amp;(COUNTA(records!$A:$A) - $A46 + 1)))</f>
        <v>#REF!</v>
      </c>
      <c r="C46" s="34" t="str">
        <f>TIMEVALUE(INDIRECT("records!B"&amp;(COUNTA(records!$A:$A) - $A46 + 1)))</f>
        <v>#REF!</v>
      </c>
      <c r="D46" s="35" t="str">
        <f>SWITCH(INDIRECT("records!C"&amp;(COUNTA(records!$A:$A) - $A46 + 1)), "うんち", "💩", "おしっこ", "💦", "おっぱい", "🤱", "ミルク", "🍼", "メモ", "📔")</f>
        <v>#REF!</v>
      </c>
      <c r="E46" s="36" t="str">
        <f>INDIRECT("records!D"&amp;(COUNTA(records!$A:$A) - $A46 + 1)) &amp; IF(F46="🍼", " mL", "")</f>
        <v>#REF!</v>
      </c>
      <c r="F46" s="14"/>
      <c r="G46" s="37"/>
      <c r="H46" s="38"/>
    </row>
    <row r="47">
      <c r="A47" s="1"/>
      <c r="B47" s="26"/>
      <c r="C47" s="1"/>
      <c r="D47" s="1"/>
      <c r="E47" s="1"/>
      <c r="F47" s="1"/>
      <c r="G47" s="1"/>
      <c r="H47" s="1"/>
    </row>
    <row r="48">
      <c r="A48" s="1"/>
      <c r="B48" s="44" t="s">
        <v>4</v>
      </c>
      <c r="C48" s="14"/>
      <c r="D48" s="14"/>
      <c r="E48" s="14"/>
      <c r="F48" s="14"/>
      <c r="G48" s="14"/>
      <c r="H48" s="1"/>
    </row>
    <row r="49">
      <c r="A49" s="17"/>
      <c r="B49" s="30" t="s">
        <v>12</v>
      </c>
      <c r="C49" s="30" t="s">
        <v>7</v>
      </c>
      <c r="D49" s="45" t="s">
        <v>15</v>
      </c>
      <c r="E49" s="14"/>
      <c r="F49" s="14"/>
      <c r="G49" s="37"/>
      <c r="H49" s="1"/>
    </row>
    <row r="50">
      <c r="A50" s="17"/>
      <c r="B50" s="46"/>
      <c r="C50" s="47"/>
      <c r="D50" s="48"/>
      <c r="E50" s="14"/>
      <c r="F50" s="14"/>
      <c r="G50" s="37"/>
      <c r="H50" s="49"/>
    </row>
    <row r="51">
      <c r="A51" s="17"/>
      <c r="B51" s="46"/>
      <c r="C51" s="47"/>
      <c r="D51" s="48"/>
      <c r="E51" s="14"/>
      <c r="F51" s="14"/>
      <c r="G51" s="37"/>
      <c r="H51" s="49"/>
    </row>
    <row r="52">
      <c r="A52" s="17"/>
      <c r="B52" s="46"/>
      <c r="C52" s="47"/>
      <c r="D52" s="48"/>
      <c r="E52" s="14"/>
      <c r="F52" s="14"/>
      <c r="G52" s="37"/>
      <c r="H52" s="49"/>
    </row>
    <row r="53">
      <c r="A53" s="17"/>
      <c r="B53" s="46"/>
      <c r="C53" s="47"/>
      <c r="D53" s="48"/>
      <c r="E53" s="14"/>
      <c r="F53" s="14"/>
      <c r="G53" s="37"/>
      <c r="H53" s="49"/>
    </row>
    <row r="54">
      <c r="A54" s="17"/>
      <c r="B54" s="46"/>
      <c r="C54" s="47"/>
      <c r="D54" s="48"/>
      <c r="E54" s="14"/>
      <c r="F54" s="14"/>
      <c r="G54" s="37"/>
      <c r="H54" s="49"/>
    </row>
    <row r="55">
      <c r="A55" s="17"/>
      <c r="B55" s="46"/>
      <c r="C55" s="47"/>
      <c r="D55" s="50"/>
      <c r="E55" s="21"/>
      <c r="F55" s="21"/>
      <c r="G55" s="23"/>
      <c r="H55" s="49"/>
    </row>
    <row r="56">
      <c r="A56" s="17"/>
      <c r="B56" s="46"/>
      <c r="C56" s="47"/>
      <c r="D56" s="50"/>
      <c r="E56" s="21"/>
      <c r="F56" s="21"/>
      <c r="G56" s="23"/>
      <c r="H56" s="49"/>
    </row>
    <row r="57">
      <c r="A57" s="17"/>
      <c r="B57" s="46"/>
      <c r="C57" s="47"/>
      <c r="D57" s="50"/>
      <c r="E57" s="21"/>
      <c r="F57" s="21"/>
      <c r="G57" s="23"/>
      <c r="H57" s="49"/>
    </row>
    <row r="58">
      <c r="A58" s="17"/>
      <c r="B58" s="46"/>
      <c r="C58" s="47"/>
      <c r="D58" s="50"/>
      <c r="E58" s="21"/>
      <c r="F58" s="21"/>
      <c r="G58" s="23"/>
      <c r="H58" s="49"/>
    </row>
    <row r="59">
      <c r="A59" s="17"/>
      <c r="B59" s="46"/>
      <c r="C59" s="47"/>
      <c r="D59" s="50"/>
      <c r="E59" s="21"/>
      <c r="F59" s="21"/>
      <c r="G59" s="23"/>
      <c r="H59" s="49"/>
    </row>
    <row r="60">
      <c r="A60" s="1"/>
      <c r="B60" s="26"/>
      <c r="C60" s="1"/>
      <c r="D60" s="1"/>
      <c r="E60" s="1"/>
      <c r="F60" s="1"/>
      <c r="G60" s="1"/>
      <c r="H60" s="1"/>
    </row>
    <row r="61">
      <c r="A61" s="1"/>
      <c r="B61" s="13" t="s">
        <v>20</v>
      </c>
      <c r="C61" s="14"/>
      <c r="D61" s="14"/>
      <c r="E61" s="14"/>
      <c r="F61" s="14"/>
      <c r="G61" s="15"/>
      <c r="H61" s="1"/>
    </row>
    <row r="62">
      <c r="A62" s="17"/>
      <c r="B62" s="30" t="s">
        <v>12</v>
      </c>
      <c r="C62" s="51" t="s">
        <v>21</v>
      </c>
      <c r="D62" s="51" t="s">
        <v>22</v>
      </c>
      <c r="E62" s="51" t="s">
        <v>23</v>
      </c>
      <c r="F62" s="51" t="s">
        <v>24</v>
      </c>
      <c r="G62" s="51" t="s">
        <v>25</v>
      </c>
      <c r="H62" s="1"/>
    </row>
    <row r="63">
      <c r="A63" s="17"/>
      <c r="B63" s="56">
        <f>TODAY()</f>
        <v>43225</v>
      </c>
      <c r="C63" s="59">
        <f>COUNTIFS(records!$A:$A, YEAR($B63)&amp;"/"&amp;MONTH($B63)&amp;"/"&amp;DAY($B63), records!$C:$C, "="&amp;C$62)</f>
        <v>0</v>
      </c>
      <c r="D63" s="59">
        <f>COUNTIFS(records!$A:$A, YEAR($B63)&amp;"/"&amp;MONTH($B63)&amp;"/"&amp;DAY($B63), records!$C:$C, "="&amp;D$62)</f>
        <v>0</v>
      </c>
      <c r="E63" s="59">
        <f>COUNTIFS(records!$A:$A, YEAR($B63)&amp;"/"&amp;MONTH($B63)&amp;"/"&amp;DAY($B63), records!$C:$C, "="&amp;E$62)</f>
        <v>0</v>
      </c>
      <c r="F63" s="59">
        <f>COUNTIFS(records!$A:$A, YEAR($B63)&amp;"/"&amp;MONTH($B63)&amp;"/"&amp;DAY($B63), records!$C:$C, "="&amp;F$62)</f>
        <v>0</v>
      </c>
      <c r="G63" s="60">
        <f>SUMIFS(records!$D:$D, records!$A:$A, YEAR($B63)&amp;"/"&amp;MONTH($B63)&amp;"/"&amp;DAY($B63), records!$C:$C, "="&amp;$F$62)</f>
        <v>0</v>
      </c>
      <c r="H63" s="1"/>
    </row>
    <row r="64">
      <c r="A64" s="17"/>
      <c r="B64" s="56">
        <f>TODAY() - 1</f>
        <v>43224</v>
      </c>
      <c r="C64" s="59">
        <f>COUNTIFS(records!$A:$A, YEAR($B64)&amp;"/"&amp;MONTH($B64)&amp;"/"&amp;DAY($B64), records!$C:$C, "="&amp;C$62)</f>
        <v>0</v>
      </c>
      <c r="D64" s="59">
        <f>COUNTIFS(records!$A:$A, YEAR($B64)&amp;"/"&amp;MONTH($B64)&amp;"/"&amp;DAY($B64), records!$C:$C, "="&amp;D$62)</f>
        <v>0</v>
      </c>
      <c r="E64" s="59">
        <f>COUNTIFS(records!$A:$A, YEAR($B64)&amp;"/"&amp;MONTH($B64)&amp;"/"&amp;DAY($B64), records!$C:$C, "="&amp;E$62)</f>
        <v>0</v>
      </c>
      <c r="F64" s="59">
        <f>COUNTIFS(records!$A:$A, YEAR($B64)&amp;"/"&amp;MONTH($B64)&amp;"/"&amp;DAY($B64), records!$C:$C, "="&amp;F$62)</f>
        <v>0</v>
      </c>
      <c r="G64" s="60">
        <f>SUMIFS(records!$D:$D, records!$A:$A, YEAR($B64)&amp;"/"&amp;MONTH($B64)&amp;"/"&amp;DAY($B64), records!$C:$C, "="&amp;$F$62)</f>
        <v>0</v>
      </c>
      <c r="H64" s="1"/>
    </row>
    <row r="65">
      <c r="A65" s="17"/>
      <c r="B65" s="56">
        <f>TODAY() - 2</f>
        <v>43223</v>
      </c>
      <c r="C65" s="59">
        <f>COUNTIFS(records!$A:$A, YEAR($B65)&amp;"/"&amp;MONTH($B65)&amp;"/"&amp;DAY($B65), records!$C:$C, "="&amp;C$62)</f>
        <v>0</v>
      </c>
      <c r="D65" s="59">
        <f>COUNTIFS(records!$A:$A, YEAR($B65)&amp;"/"&amp;MONTH($B65)&amp;"/"&amp;DAY($B65), records!$C:$C, "="&amp;D$62)</f>
        <v>0</v>
      </c>
      <c r="E65" s="59">
        <f>COUNTIFS(records!$A:$A, YEAR($B65)&amp;"/"&amp;MONTH($B65)&amp;"/"&amp;DAY($B65), records!$C:$C, "="&amp;E$62)</f>
        <v>0</v>
      </c>
      <c r="F65" s="59">
        <f>COUNTIFS(records!$A:$A, YEAR($B65)&amp;"/"&amp;MONTH($B65)&amp;"/"&amp;DAY($B65), records!$C:$C, "="&amp;F$62)</f>
        <v>0</v>
      </c>
      <c r="G65" s="60">
        <f>SUMIFS(records!$D:$D, records!$A:$A, YEAR($B65)&amp;"/"&amp;MONTH($B65)&amp;"/"&amp;DAY($B65), records!$C:$C, "="&amp;$F$62)</f>
        <v>0</v>
      </c>
      <c r="H65" s="1"/>
    </row>
    <row r="66">
      <c r="A66" s="17"/>
      <c r="B66" s="56">
        <f>TODAY() - 3</f>
        <v>43222</v>
      </c>
      <c r="C66" s="59">
        <f>COUNTIFS(records!$A:$A, YEAR($B66)&amp;"/"&amp;MONTH($B66)&amp;"/"&amp;DAY($B66), records!$C:$C, "="&amp;C$62)</f>
        <v>0</v>
      </c>
      <c r="D66" s="59">
        <f>COUNTIFS(records!$A:$A, YEAR($B66)&amp;"/"&amp;MONTH($B66)&amp;"/"&amp;DAY($B66), records!$C:$C, "="&amp;D$62)</f>
        <v>0</v>
      </c>
      <c r="E66" s="59">
        <f>COUNTIFS(records!$A:$A, YEAR($B66)&amp;"/"&amp;MONTH($B66)&amp;"/"&amp;DAY($B66), records!$C:$C, "="&amp;E$62)</f>
        <v>0</v>
      </c>
      <c r="F66" s="59">
        <f>COUNTIFS(records!$A:$A, YEAR($B66)&amp;"/"&amp;MONTH($B66)&amp;"/"&amp;DAY($B66), records!$C:$C, "="&amp;F$62)</f>
        <v>0</v>
      </c>
      <c r="G66" s="60">
        <f>SUMIFS(records!$D:$D, records!$A:$A, YEAR($B66)&amp;"/"&amp;MONTH($B66)&amp;"/"&amp;DAY($B66), records!$C:$C, "="&amp;$F$62)</f>
        <v>0</v>
      </c>
      <c r="H66" s="1"/>
    </row>
    <row r="67">
      <c r="A67" s="17"/>
      <c r="B67" s="56">
        <f>TODAY() - 4</f>
        <v>43221</v>
      </c>
      <c r="C67" s="59">
        <f>COUNTIFS(records!$A:$A, YEAR($B67)&amp;"/"&amp;MONTH($B67)&amp;"/"&amp;DAY($B67), records!$C:$C, "="&amp;C$62)</f>
        <v>0</v>
      </c>
      <c r="D67" s="59">
        <f>COUNTIFS(records!$A:$A, YEAR($B67)&amp;"/"&amp;MONTH($B67)&amp;"/"&amp;DAY($B67), records!$C:$C, "="&amp;D$62)</f>
        <v>0</v>
      </c>
      <c r="E67" s="59">
        <f>COUNTIFS(records!$A:$A, YEAR($B67)&amp;"/"&amp;MONTH($B67)&amp;"/"&amp;DAY($B67), records!$C:$C, "="&amp;E$62)</f>
        <v>0</v>
      </c>
      <c r="F67" s="59">
        <f>COUNTIFS(records!$A:$A, YEAR($B67)&amp;"/"&amp;MONTH($B67)&amp;"/"&amp;DAY($B67), records!$C:$C, "="&amp;F$62)</f>
        <v>0</v>
      </c>
      <c r="G67" s="60">
        <f>SUMIFS(records!$D:$D, records!$A:$A, YEAR($B67)&amp;"/"&amp;MONTH($B67)&amp;"/"&amp;DAY($B67), records!$C:$C, "="&amp;$F$62)</f>
        <v>0</v>
      </c>
      <c r="H67" s="1"/>
    </row>
    <row r="68">
      <c r="A68" s="17"/>
      <c r="B68" s="56">
        <f>TODAY() - 5</f>
        <v>43220</v>
      </c>
      <c r="C68" s="59">
        <f>COUNTIFS(records!$A:$A, YEAR($B68)&amp;"/"&amp;MONTH($B68)&amp;"/"&amp;DAY($B68), records!$C:$C, "="&amp;C$62)</f>
        <v>0</v>
      </c>
      <c r="D68" s="59">
        <f>COUNTIFS(records!$A:$A, YEAR($B68)&amp;"/"&amp;MONTH($B68)&amp;"/"&amp;DAY($B68), records!$C:$C, "="&amp;D$62)</f>
        <v>0</v>
      </c>
      <c r="E68" s="59">
        <f>COUNTIFS(records!$A:$A, YEAR($B68)&amp;"/"&amp;MONTH($B68)&amp;"/"&amp;DAY($B68), records!$C:$C, "="&amp;E$62)</f>
        <v>0</v>
      </c>
      <c r="F68" s="59">
        <f>COUNTIFS(records!$A:$A, YEAR($B68)&amp;"/"&amp;MONTH($B68)&amp;"/"&amp;DAY($B68), records!$C:$C, "="&amp;F$62)</f>
        <v>0</v>
      </c>
      <c r="G68" s="60">
        <f>SUMIFS(records!$D:$D, records!$A:$A, YEAR($B68)&amp;"/"&amp;MONTH($B68)&amp;"/"&amp;DAY($B68), records!$C:$C, "="&amp;$F$62)</f>
        <v>0</v>
      </c>
      <c r="H68" s="1"/>
    </row>
    <row r="69">
      <c r="A69" s="17"/>
      <c r="B69" s="56">
        <f>TODAY() - 6</f>
        <v>43219</v>
      </c>
      <c r="C69" s="59">
        <f>COUNTIFS(records!$A:$A, YEAR($B69)&amp;"/"&amp;MONTH($B69)&amp;"/"&amp;DAY($B69), records!$C:$C, "="&amp;C$62)</f>
        <v>0</v>
      </c>
      <c r="D69" s="59">
        <f>COUNTIFS(records!$A:$A, YEAR($B69)&amp;"/"&amp;MONTH($B69)&amp;"/"&amp;DAY($B69), records!$C:$C, "="&amp;D$62)</f>
        <v>0</v>
      </c>
      <c r="E69" s="59">
        <f>COUNTIFS(records!$A:$A, YEAR($B69)&amp;"/"&amp;MONTH($B69)&amp;"/"&amp;DAY($B69), records!$C:$C, "="&amp;E$62)</f>
        <v>0</v>
      </c>
      <c r="F69" s="59">
        <f>COUNTIFS(records!$A:$A, YEAR($B69)&amp;"/"&amp;MONTH($B69)&amp;"/"&amp;DAY($B69), records!$C:$C, "="&amp;F$62)</f>
        <v>0</v>
      </c>
      <c r="G69" s="60">
        <f>SUMIFS(records!$D:$D, records!$A:$A, YEAR($B69)&amp;"/"&amp;MONTH($B69)&amp;"/"&amp;DAY($B69), records!$C:$C, "="&amp;$F$62)</f>
        <v>0</v>
      </c>
      <c r="H69" s="1"/>
    </row>
    <row r="70">
      <c r="A70" s="17"/>
      <c r="B70" s="89" t="s">
        <v>36</v>
      </c>
      <c r="C70" s="90">
        <f t="shared" ref="C70:G70" si="1">AVERAGE(C$63:C$69)</f>
        <v>0</v>
      </c>
      <c r="D70" s="90">
        <f t="shared" si="1"/>
        <v>0</v>
      </c>
      <c r="E70" s="90">
        <f t="shared" si="1"/>
        <v>0</v>
      </c>
      <c r="F70" s="90">
        <f t="shared" si="1"/>
        <v>0</v>
      </c>
      <c r="G70" s="91">
        <f t="shared" si="1"/>
        <v>0</v>
      </c>
      <c r="H70" s="1"/>
    </row>
    <row r="71">
      <c r="A71" s="17"/>
      <c r="B71" s="89" t="s">
        <v>37</v>
      </c>
      <c r="C71" s="90">
        <f t="shared" ref="C71:G71" si="2">MAX(C$63:C$69)</f>
        <v>0</v>
      </c>
      <c r="D71" s="90">
        <f t="shared" si="2"/>
        <v>0</v>
      </c>
      <c r="E71" s="90">
        <f t="shared" si="2"/>
        <v>0</v>
      </c>
      <c r="F71" s="90">
        <f t="shared" si="2"/>
        <v>0</v>
      </c>
      <c r="G71" s="91">
        <f t="shared" si="2"/>
        <v>0</v>
      </c>
      <c r="H71" s="1"/>
    </row>
    <row r="72">
      <c r="A72" s="17"/>
      <c r="B72" s="89" t="s">
        <v>38</v>
      </c>
      <c r="C72" s="90">
        <f t="shared" ref="C72:G72" si="3">MIN(C$63:C$69)</f>
        <v>0</v>
      </c>
      <c r="D72" s="90">
        <f t="shared" si="3"/>
        <v>0</v>
      </c>
      <c r="E72" s="90">
        <f t="shared" si="3"/>
        <v>0</v>
      </c>
      <c r="F72" s="90">
        <f t="shared" si="3"/>
        <v>0</v>
      </c>
      <c r="G72" s="91">
        <f t="shared" si="3"/>
        <v>0</v>
      </c>
      <c r="H72" s="1"/>
    </row>
    <row r="73">
      <c r="A73" s="1"/>
      <c r="B73" s="1"/>
      <c r="C73" s="1"/>
      <c r="D73" s="1"/>
      <c r="E73" s="1"/>
      <c r="F73" s="1"/>
      <c r="G73" s="1"/>
      <c r="H73" s="1"/>
    </row>
  </sheetData>
  <mergeCells count="78">
    <mergeCell ref="D12:G12"/>
    <mergeCell ref="D13:G13"/>
    <mergeCell ref="D8:G8"/>
    <mergeCell ref="B8:C8"/>
    <mergeCell ref="B10:C10"/>
    <mergeCell ref="B11:C11"/>
    <mergeCell ref="B12:C12"/>
    <mergeCell ref="B13:C13"/>
    <mergeCell ref="B14:C14"/>
    <mergeCell ref="D14:G14"/>
    <mergeCell ref="D55:G55"/>
    <mergeCell ref="D56:G56"/>
    <mergeCell ref="D57:G57"/>
    <mergeCell ref="D58:G58"/>
    <mergeCell ref="D59:G59"/>
    <mergeCell ref="B61:G61"/>
    <mergeCell ref="E46:G46"/>
    <mergeCell ref="D49:G49"/>
    <mergeCell ref="D50:G50"/>
    <mergeCell ref="D51:G51"/>
    <mergeCell ref="D52:G52"/>
    <mergeCell ref="D53:G53"/>
    <mergeCell ref="D54:G54"/>
    <mergeCell ref="B48:G48"/>
    <mergeCell ref="E39:G39"/>
    <mergeCell ref="E40:G40"/>
    <mergeCell ref="E41:G41"/>
    <mergeCell ref="E42:G42"/>
    <mergeCell ref="E43:G43"/>
    <mergeCell ref="E44:G44"/>
    <mergeCell ref="E45:G45"/>
    <mergeCell ref="E32:G32"/>
    <mergeCell ref="E33:G33"/>
    <mergeCell ref="E34:G34"/>
    <mergeCell ref="E35:G35"/>
    <mergeCell ref="E36:G36"/>
    <mergeCell ref="E37:G37"/>
    <mergeCell ref="E38:G38"/>
    <mergeCell ref="D31:G31"/>
    <mergeCell ref="B5:C5"/>
    <mergeCell ref="D5:G5"/>
    <mergeCell ref="B6:C6"/>
    <mergeCell ref="D6:G6"/>
    <mergeCell ref="B7:C7"/>
    <mergeCell ref="D7:G7"/>
    <mergeCell ref="B3:G3"/>
    <mergeCell ref="B9:C9"/>
    <mergeCell ref="D9:G9"/>
    <mergeCell ref="B26:C26"/>
    <mergeCell ref="B27:C27"/>
    <mergeCell ref="B28:C28"/>
    <mergeCell ref="D25:G25"/>
    <mergeCell ref="D26:G26"/>
    <mergeCell ref="D27:G27"/>
    <mergeCell ref="D28:G28"/>
    <mergeCell ref="D23:G23"/>
    <mergeCell ref="D24:G24"/>
    <mergeCell ref="D10:G10"/>
    <mergeCell ref="D11:G11"/>
    <mergeCell ref="B22:C22"/>
    <mergeCell ref="B23:C23"/>
    <mergeCell ref="B24:C24"/>
    <mergeCell ref="B25:C25"/>
    <mergeCell ref="B21:C21"/>
    <mergeCell ref="B15:C15"/>
    <mergeCell ref="B16:C16"/>
    <mergeCell ref="B17:C17"/>
    <mergeCell ref="B18:C18"/>
    <mergeCell ref="B19:C19"/>
    <mergeCell ref="B20:C20"/>
    <mergeCell ref="D15:G15"/>
    <mergeCell ref="D16:G16"/>
    <mergeCell ref="D17:G17"/>
    <mergeCell ref="D18:G18"/>
    <mergeCell ref="D19:G19"/>
    <mergeCell ref="D20:G20"/>
    <mergeCell ref="D21:G21"/>
    <mergeCell ref="D22:G22"/>
  </mergeCells>
  <conditionalFormatting sqref="C63:G69">
    <cfRule type="expression" dxfId="0" priority="1">
      <formula>C63=C$71</formula>
    </cfRule>
  </conditionalFormatting>
  <conditionalFormatting sqref="C63:G69">
    <cfRule type="expression" dxfId="1" priority="2">
      <formula>C63=C$72</formula>
    </cfRule>
  </conditionalFormatting>
  <hyperlinks>
    <hyperlink display="一日のサマリー" location="history-hourly!A1" ref="B3"/>
    <hyperlink display="メモ" location="history-memo!A1" ref="B48"/>
    <hyperlink display="一週間のサマリー" location="history-daily!A1" ref="B6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0.43"/>
    <col customWidth="1" min="2" max="2" width="25.71"/>
    <col customWidth="1" min="3" max="3" width="23.57"/>
    <col customWidth="1" min="4" max="4" width="0.43"/>
  </cols>
  <sheetData>
    <row r="1" ht="14.25" customHeight="1">
      <c r="A1" s="3"/>
      <c r="B1" s="5" t="s">
        <v>5</v>
      </c>
    </row>
    <row r="2" ht="9.75" customHeight="1">
      <c r="B2" s="6"/>
      <c r="C2" s="8"/>
    </row>
    <row r="3">
      <c r="B3" s="9" t="s">
        <v>6</v>
      </c>
      <c r="C3" s="8"/>
    </row>
    <row r="4">
      <c r="B4" s="10" t="s">
        <v>7</v>
      </c>
      <c r="C4" s="11"/>
    </row>
  </sheetData>
  <mergeCells count="1">
    <mergeCell ref="B1:C1"/>
  </mergeCells>
  <hyperlinks>
    <hyperlink display="ダッシュボードに戻る" location="dashboard!A1" ref="B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15.29"/>
    <col customWidth="1" min="3" max="6" width="8.57"/>
    <col customWidth="1" min="7" max="7" width="8.86"/>
    <col customWidth="1" min="8" max="8" width="0.43"/>
  </cols>
  <sheetData>
    <row r="1" ht="14.25" customHeight="1">
      <c r="A1" s="3"/>
      <c r="B1" s="5" t="s">
        <v>5</v>
      </c>
    </row>
    <row r="2" ht="9.75" customHeight="1">
      <c r="B2" s="6"/>
      <c r="C2" s="8"/>
      <c r="F2" s="6"/>
      <c r="G2" s="8"/>
    </row>
    <row r="3">
      <c r="A3" s="80"/>
      <c r="B3" s="6" t="s">
        <v>35</v>
      </c>
    </row>
    <row r="4" ht="195.75" customHeight="1">
      <c r="A4" s="80"/>
      <c r="B4" s="81"/>
      <c r="C4" s="82"/>
      <c r="D4" s="82"/>
      <c r="E4" s="82"/>
      <c r="F4" s="82"/>
      <c r="G4" s="82"/>
    </row>
    <row r="5">
      <c r="A5" s="80"/>
      <c r="B5" s="83" t="s">
        <v>12</v>
      </c>
      <c r="C5" s="84" t="s">
        <v>21</v>
      </c>
      <c r="D5" s="84" t="s">
        <v>22</v>
      </c>
      <c r="E5" s="84" t="s">
        <v>23</v>
      </c>
      <c r="F5" s="84" t="s">
        <v>24</v>
      </c>
      <c r="G5" s="84" t="s">
        <v>25</v>
      </c>
    </row>
    <row r="6">
      <c r="A6" s="80"/>
      <c r="B6" s="85"/>
      <c r="C6" s="86"/>
      <c r="D6" s="86"/>
      <c r="E6" s="86"/>
      <c r="F6" s="86"/>
      <c r="G6" s="87"/>
    </row>
    <row r="7">
      <c r="A7" s="80"/>
      <c r="B7" s="85"/>
      <c r="C7" s="86"/>
      <c r="D7" s="86"/>
      <c r="E7" s="86"/>
      <c r="F7" s="86"/>
      <c r="G7" s="87"/>
    </row>
    <row r="8">
      <c r="A8" s="80"/>
      <c r="B8" s="85"/>
      <c r="C8" s="86"/>
      <c r="D8" s="86"/>
      <c r="E8" s="86"/>
      <c r="F8" s="86"/>
      <c r="G8" s="87"/>
    </row>
    <row r="9">
      <c r="A9" s="80"/>
      <c r="B9" s="85"/>
      <c r="C9" s="86"/>
      <c r="D9" s="86"/>
      <c r="E9" s="86"/>
      <c r="F9" s="86"/>
      <c r="G9" s="87"/>
    </row>
    <row r="10">
      <c r="A10" s="80"/>
      <c r="B10" s="85"/>
      <c r="C10" s="86"/>
      <c r="D10" s="86"/>
      <c r="E10" s="86"/>
      <c r="F10" s="86"/>
      <c r="G10" s="87"/>
    </row>
    <row r="11">
      <c r="A11" s="80"/>
      <c r="B11" s="85"/>
      <c r="C11" s="86"/>
      <c r="D11" s="86"/>
      <c r="E11" s="86"/>
      <c r="F11" s="86"/>
      <c r="G11" s="87"/>
    </row>
    <row r="12">
      <c r="A12" s="80"/>
      <c r="B12" s="85"/>
      <c r="C12" s="86"/>
      <c r="D12" s="86"/>
      <c r="E12" s="86"/>
      <c r="F12" s="86"/>
      <c r="G12" s="87"/>
    </row>
    <row r="13">
      <c r="A13" s="80"/>
      <c r="B13" s="3"/>
    </row>
    <row r="14">
      <c r="A14" s="80"/>
      <c r="B14" s="3"/>
    </row>
    <row r="15">
      <c r="A15" s="80"/>
      <c r="B15" s="3"/>
    </row>
    <row r="16">
      <c r="A16" s="80"/>
      <c r="B16" s="3"/>
    </row>
    <row r="17">
      <c r="A17" s="80"/>
    </row>
    <row r="18">
      <c r="A18" s="80"/>
    </row>
    <row r="19">
      <c r="A19" s="80"/>
      <c r="B19" s="3"/>
    </row>
    <row r="20">
      <c r="A20" s="80"/>
      <c r="B20" s="3"/>
    </row>
    <row r="21">
      <c r="A21" s="80"/>
      <c r="B21" s="3"/>
    </row>
    <row r="22">
      <c r="A22" s="80"/>
      <c r="B22" s="3"/>
    </row>
    <row r="23">
      <c r="A23" s="80"/>
      <c r="B23" s="3"/>
    </row>
    <row r="24">
      <c r="A24" s="80"/>
      <c r="B24" s="3"/>
    </row>
    <row r="25">
      <c r="A25" s="80"/>
      <c r="B25" s="3"/>
    </row>
    <row r="26">
      <c r="A26" s="80"/>
      <c r="B26" s="3"/>
    </row>
    <row r="27">
      <c r="A27" s="80"/>
      <c r="B27" s="3"/>
    </row>
    <row r="28">
      <c r="A28" s="80"/>
      <c r="B28" s="3"/>
    </row>
    <row r="29">
      <c r="A29" s="80"/>
    </row>
    <row r="30">
      <c r="A30" s="80"/>
    </row>
    <row r="31">
      <c r="A31" s="80"/>
      <c r="B31" s="3"/>
    </row>
    <row r="32">
      <c r="A32" s="80"/>
      <c r="B32" s="3"/>
    </row>
    <row r="33">
      <c r="A33" s="80"/>
      <c r="B33" s="3"/>
    </row>
    <row r="34">
      <c r="A34" s="80"/>
    </row>
    <row r="35">
      <c r="A35" s="80"/>
      <c r="B35" s="3"/>
    </row>
    <row r="36">
      <c r="A36" s="80"/>
      <c r="B36" s="3"/>
    </row>
    <row r="37">
      <c r="A37" s="80"/>
    </row>
    <row r="38">
      <c r="A38" s="80"/>
    </row>
    <row r="39">
      <c r="A39" s="80"/>
      <c r="B39" s="3"/>
    </row>
    <row r="40">
      <c r="A40" s="80"/>
    </row>
    <row r="41">
      <c r="A41" s="80"/>
    </row>
    <row r="42">
      <c r="A42" s="80"/>
      <c r="B42" s="3"/>
    </row>
    <row r="43">
      <c r="A43" s="80"/>
      <c r="B43" s="3"/>
    </row>
    <row r="44">
      <c r="A44" s="80"/>
    </row>
    <row r="45">
      <c r="A45" s="80"/>
    </row>
    <row r="46">
      <c r="A46" s="80"/>
      <c r="B46" s="3"/>
    </row>
    <row r="47">
      <c r="A47" s="80"/>
      <c r="B47" s="3"/>
    </row>
    <row r="48">
      <c r="A48" s="80"/>
      <c r="B48" s="3"/>
    </row>
    <row r="49">
      <c r="A49" s="80"/>
    </row>
    <row r="50">
      <c r="A50" s="80"/>
      <c r="B50" s="3"/>
    </row>
    <row r="51">
      <c r="A51" s="80"/>
      <c r="B51" s="3"/>
    </row>
    <row r="52">
      <c r="A52" s="80"/>
    </row>
    <row r="53">
      <c r="A53" s="80"/>
    </row>
    <row r="54">
      <c r="A54" s="80"/>
      <c r="B54" s="3"/>
    </row>
    <row r="55">
      <c r="A55" s="80"/>
    </row>
    <row r="56">
      <c r="A56" s="80"/>
    </row>
    <row r="57">
      <c r="A57" s="80"/>
      <c r="B57" s="3"/>
    </row>
    <row r="58">
      <c r="A58" s="80"/>
    </row>
    <row r="59">
      <c r="A59" s="80"/>
    </row>
    <row r="60">
      <c r="A60" s="80"/>
    </row>
    <row r="61">
      <c r="A61" s="80"/>
      <c r="B61" s="3"/>
    </row>
    <row r="62">
      <c r="A62" s="80"/>
      <c r="B62" s="3"/>
    </row>
    <row r="63">
      <c r="A63" s="80"/>
    </row>
    <row r="64">
      <c r="A64" s="80"/>
    </row>
    <row r="65">
      <c r="A65" s="80"/>
    </row>
    <row r="66">
      <c r="A66" s="80"/>
    </row>
    <row r="67">
      <c r="A67" s="80"/>
    </row>
    <row r="68">
      <c r="A68" s="80"/>
    </row>
    <row r="69">
      <c r="A69" s="80"/>
    </row>
    <row r="70">
      <c r="A70" s="80"/>
    </row>
    <row r="71">
      <c r="A71" s="80"/>
    </row>
    <row r="72">
      <c r="A72" s="80"/>
    </row>
    <row r="73">
      <c r="A73" s="80"/>
    </row>
    <row r="74">
      <c r="A74" s="80"/>
    </row>
    <row r="75">
      <c r="A75" s="80"/>
    </row>
    <row r="76">
      <c r="A76" s="88"/>
    </row>
    <row r="77">
      <c r="A77" s="88"/>
    </row>
    <row r="78">
      <c r="A78" s="88"/>
    </row>
    <row r="79">
      <c r="A79" s="88"/>
    </row>
    <row r="80">
      <c r="A80" s="88"/>
    </row>
    <row r="81">
      <c r="A81" s="88"/>
    </row>
    <row r="82">
      <c r="A82" s="88"/>
    </row>
    <row r="83">
      <c r="A83" s="88"/>
    </row>
    <row r="84">
      <c r="A84" s="88"/>
    </row>
    <row r="85">
      <c r="A85" s="88"/>
    </row>
    <row r="86">
      <c r="A86" s="88"/>
    </row>
    <row r="87">
      <c r="A87" s="88"/>
    </row>
    <row r="88">
      <c r="A88" s="88"/>
    </row>
    <row r="89">
      <c r="A89" s="88"/>
    </row>
    <row r="90">
      <c r="A90" s="88"/>
    </row>
    <row r="91">
      <c r="A91" s="88"/>
    </row>
    <row r="92">
      <c r="A92" s="88"/>
    </row>
    <row r="93">
      <c r="A93" s="88"/>
    </row>
    <row r="94">
      <c r="A94" s="88"/>
    </row>
    <row r="95">
      <c r="A95" s="88"/>
    </row>
    <row r="96">
      <c r="A96" s="88"/>
    </row>
    <row r="97">
      <c r="A97" s="88"/>
    </row>
    <row r="98">
      <c r="A98" s="88"/>
    </row>
    <row r="99">
      <c r="A99" s="88"/>
    </row>
    <row r="100">
      <c r="A100" s="88"/>
    </row>
    <row r="101">
      <c r="A101" s="88"/>
    </row>
    <row r="102">
      <c r="A102" s="88"/>
    </row>
    <row r="103">
      <c r="A103" s="88"/>
    </row>
    <row r="104">
      <c r="A104" s="88"/>
    </row>
    <row r="105">
      <c r="A105" s="88"/>
    </row>
    <row r="106">
      <c r="A106" s="88"/>
    </row>
    <row r="107">
      <c r="A107" s="88"/>
    </row>
    <row r="108">
      <c r="A108" s="88"/>
    </row>
    <row r="109">
      <c r="A109" s="88"/>
    </row>
    <row r="110">
      <c r="A110" s="88"/>
    </row>
    <row r="111">
      <c r="A111" s="88"/>
    </row>
    <row r="112">
      <c r="A112" s="88"/>
    </row>
    <row r="113">
      <c r="A113" s="88"/>
    </row>
    <row r="114">
      <c r="A114" s="88"/>
    </row>
    <row r="115">
      <c r="A115" s="88"/>
    </row>
    <row r="116">
      <c r="A116" s="88"/>
    </row>
    <row r="117">
      <c r="A117" s="88"/>
    </row>
    <row r="118">
      <c r="A118" s="88"/>
    </row>
    <row r="119">
      <c r="A119" s="88"/>
    </row>
    <row r="120">
      <c r="A120" s="88"/>
    </row>
    <row r="121">
      <c r="A121" s="88"/>
    </row>
    <row r="122">
      <c r="A122" s="88"/>
    </row>
    <row r="123">
      <c r="A123" s="88"/>
    </row>
    <row r="124">
      <c r="A124" s="88"/>
    </row>
    <row r="125">
      <c r="A125" s="88"/>
    </row>
    <row r="126">
      <c r="A126" s="88"/>
    </row>
    <row r="127">
      <c r="A127" s="88"/>
    </row>
    <row r="128">
      <c r="A128" s="88"/>
    </row>
    <row r="129">
      <c r="A129" s="88"/>
    </row>
    <row r="130">
      <c r="A130" s="88"/>
    </row>
    <row r="131">
      <c r="A131" s="88"/>
    </row>
    <row r="132">
      <c r="A132" s="88"/>
    </row>
    <row r="133">
      <c r="A133" s="88"/>
    </row>
    <row r="134">
      <c r="A134" s="88"/>
    </row>
    <row r="135">
      <c r="A135" s="88"/>
    </row>
    <row r="136">
      <c r="A136" s="88"/>
    </row>
    <row r="137">
      <c r="A137" s="88"/>
    </row>
    <row r="138">
      <c r="A138" s="88"/>
    </row>
    <row r="139">
      <c r="A139" s="88"/>
    </row>
    <row r="140">
      <c r="A140" s="88"/>
    </row>
    <row r="141">
      <c r="A141" s="88"/>
    </row>
    <row r="142">
      <c r="A142" s="88"/>
    </row>
    <row r="143">
      <c r="A143" s="88"/>
    </row>
    <row r="144">
      <c r="A144" s="88"/>
    </row>
    <row r="145">
      <c r="A145" s="88"/>
    </row>
    <row r="146">
      <c r="A146" s="88"/>
    </row>
    <row r="147">
      <c r="A147" s="88"/>
    </row>
    <row r="148">
      <c r="A148" s="88"/>
    </row>
    <row r="149">
      <c r="A149" s="88"/>
    </row>
    <row r="150">
      <c r="A150" s="88"/>
    </row>
    <row r="151">
      <c r="A151" s="88"/>
    </row>
    <row r="152">
      <c r="A152" s="88"/>
    </row>
    <row r="153">
      <c r="A153" s="88"/>
    </row>
    <row r="154">
      <c r="A154" s="88"/>
    </row>
    <row r="155">
      <c r="A155" s="88"/>
    </row>
    <row r="156">
      <c r="A156" s="88"/>
    </row>
    <row r="157">
      <c r="A157" s="88"/>
    </row>
    <row r="158">
      <c r="A158" s="88"/>
    </row>
    <row r="159">
      <c r="A159" s="88"/>
    </row>
    <row r="160">
      <c r="A160" s="88"/>
    </row>
    <row r="161">
      <c r="A161" s="88"/>
    </row>
    <row r="162">
      <c r="A162" s="88"/>
    </row>
    <row r="163">
      <c r="A163" s="88"/>
    </row>
    <row r="164">
      <c r="A164" s="88"/>
    </row>
    <row r="165">
      <c r="A165" s="88"/>
    </row>
    <row r="166">
      <c r="A166" s="88"/>
    </row>
    <row r="167">
      <c r="A167" s="88"/>
    </row>
    <row r="168">
      <c r="A168" s="88"/>
    </row>
    <row r="169">
      <c r="A169" s="88"/>
    </row>
    <row r="170">
      <c r="A170" s="88"/>
    </row>
    <row r="171">
      <c r="A171" s="88"/>
    </row>
    <row r="172">
      <c r="A172" s="88"/>
    </row>
    <row r="173">
      <c r="A173" s="88"/>
    </row>
    <row r="174">
      <c r="A174" s="88"/>
    </row>
    <row r="175">
      <c r="A175" s="88"/>
    </row>
    <row r="176">
      <c r="A176" s="88"/>
    </row>
    <row r="177">
      <c r="A177" s="88"/>
    </row>
    <row r="178">
      <c r="A178" s="88"/>
    </row>
    <row r="179">
      <c r="A179" s="88"/>
    </row>
    <row r="180">
      <c r="A180" s="88"/>
    </row>
    <row r="181">
      <c r="A181" s="88"/>
    </row>
    <row r="182">
      <c r="A182" s="88"/>
    </row>
    <row r="183">
      <c r="A183" s="88"/>
    </row>
    <row r="184">
      <c r="A184" s="88"/>
    </row>
    <row r="185">
      <c r="A185" s="88"/>
    </row>
    <row r="186">
      <c r="A186" s="88"/>
    </row>
    <row r="187">
      <c r="A187" s="88"/>
    </row>
    <row r="188">
      <c r="A188" s="88"/>
    </row>
    <row r="189">
      <c r="A189" s="88"/>
    </row>
    <row r="190">
      <c r="A190" s="88"/>
    </row>
    <row r="191">
      <c r="A191" s="88"/>
    </row>
    <row r="192">
      <c r="A192" s="88"/>
    </row>
    <row r="193">
      <c r="A193" s="88"/>
    </row>
    <row r="194">
      <c r="A194" s="88"/>
    </row>
    <row r="195">
      <c r="A195" s="88"/>
    </row>
    <row r="196">
      <c r="A196" s="88"/>
    </row>
    <row r="197">
      <c r="A197" s="88"/>
    </row>
    <row r="198">
      <c r="A198" s="88"/>
    </row>
    <row r="199">
      <c r="A199" s="88"/>
    </row>
    <row r="200">
      <c r="A200" s="88"/>
    </row>
    <row r="201">
      <c r="A201" s="88"/>
    </row>
    <row r="202">
      <c r="A202" s="88"/>
    </row>
    <row r="203">
      <c r="A203" s="88"/>
    </row>
    <row r="204">
      <c r="A204" s="88"/>
    </row>
    <row r="205">
      <c r="A205" s="88"/>
    </row>
    <row r="206">
      <c r="A206" s="88"/>
    </row>
    <row r="207">
      <c r="A207" s="88"/>
    </row>
    <row r="208">
      <c r="A208" s="88"/>
    </row>
    <row r="209">
      <c r="A209" s="88"/>
    </row>
    <row r="210">
      <c r="A210" s="88"/>
    </row>
    <row r="211">
      <c r="A211" s="88"/>
    </row>
    <row r="212">
      <c r="A212" s="88"/>
    </row>
    <row r="213">
      <c r="A213" s="88"/>
    </row>
    <row r="214">
      <c r="A214" s="88"/>
    </row>
    <row r="215">
      <c r="A215" s="88"/>
    </row>
    <row r="216">
      <c r="A216" s="88"/>
    </row>
    <row r="217">
      <c r="A217" s="88"/>
    </row>
    <row r="218">
      <c r="A218" s="88"/>
    </row>
    <row r="219">
      <c r="A219" s="88"/>
    </row>
    <row r="220">
      <c r="A220" s="88"/>
    </row>
    <row r="221">
      <c r="A221" s="88"/>
    </row>
    <row r="222">
      <c r="A222" s="88"/>
    </row>
    <row r="223">
      <c r="A223" s="88"/>
    </row>
    <row r="224">
      <c r="A224" s="88"/>
    </row>
    <row r="225">
      <c r="A225" s="88"/>
    </row>
    <row r="226">
      <c r="A226" s="88"/>
    </row>
    <row r="227">
      <c r="A227" s="88"/>
    </row>
    <row r="228">
      <c r="A228" s="88"/>
    </row>
    <row r="229">
      <c r="A229" s="88"/>
    </row>
    <row r="230">
      <c r="A230" s="88"/>
    </row>
    <row r="231">
      <c r="A231" s="88"/>
    </row>
    <row r="232">
      <c r="A232" s="88"/>
    </row>
    <row r="233">
      <c r="A233" s="88"/>
    </row>
    <row r="234">
      <c r="A234" s="88"/>
    </row>
    <row r="235">
      <c r="A235" s="88"/>
    </row>
    <row r="236">
      <c r="A236" s="88"/>
    </row>
    <row r="237">
      <c r="A237" s="88"/>
    </row>
    <row r="238">
      <c r="A238" s="88"/>
    </row>
    <row r="239">
      <c r="A239" s="88"/>
    </row>
    <row r="240">
      <c r="A240" s="88"/>
    </row>
    <row r="241">
      <c r="A241" s="88"/>
    </row>
    <row r="242">
      <c r="A242" s="88"/>
    </row>
    <row r="243">
      <c r="A243" s="88"/>
    </row>
    <row r="244">
      <c r="A244" s="88"/>
    </row>
    <row r="245">
      <c r="A245" s="88"/>
    </row>
    <row r="246">
      <c r="A246" s="88"/>
    </row>
    <row r="247">
      <c r="A247" s="88"/>
    </row>
    <row r="248">
      <c r="A248" s="88"/>
    </row>
    <row r="249">
      <c r="A249" s="88"/>
    </row>
    <row r="250">
      <c r="A250" s="88"/>
    </row>
    <row r="251">
      <c r="A251" s="88"/>
    </row>
    <row r="252">
      <c r="A252" s="88"/>
    </row>
    <row r="253">
      <c r="A253" s="88"/>
    </row>
    <row r="254">
      <c r="A254" s="88"/>
    </row>
    <row r="255">
      <c r="A255" s="88"/>
    </row>
    <row r="256">
      <c r="A256" s="88"/>
    </row>
    <row r="257">
      <c r="A257" s="88"/>
    </row>
    <row r="258">
      <c r="A258" s="88"/>
    </row>
    <row r="259">
      <c r="A259" s="88"/>
    </row>
    <row r="260">
      <c r="A260" s="88"/>
    </row>
    <row r="261">
      <c r="A261" s="88"/>
    </row>
    <row r="262">
      <c r="A262" s="88"/>
    </row>
    <row r="263">
      <c r="A263" s="88"/>
    </row>
    <row r="264">
      <c r="A264" s="88"/>
    </row>
    <row r="265">
      <c r="A265" s="88"/>
    </row>
    <row r="266">
      <c r="A266" s="88"/>
    </row>
    <row r="267">
      <c r="A267" s="88"/>
    </row>
    <row r="268">
      <c r="A268" s="88"/>
    </row>
    <row r="269">
      <c r="A269" s="88"/>
    </row>
    <row r="270">
      <c r="A270" s="88"/>
    </row>
    <row r="271">
      <c r="A271" s="88"/>
    </row>
    <row r="272">
      <c r="A272" s="88"/>
    </row>
    <row r="273">
      <c r="A273" s="88"/>
    </row>
    <row r="274">
      <c r="A274" s="88"/>
    </row>
    <row r="275">
      <c r="A275" s="88"/>
    </row>
    <row r="276">
      <c r="A276" s="88"/>
    </row>
    <row r="277">
      <c r="A277" s="88"/>
    </row>
    <row r="278">
      <c r="A278" s="88"/>
    </row>
    <row r="279">
      <c r="A279" s="88"/>
    </row>
    <row r="280">
      <c r="A280" s="88"/>
    </row>
    <row r="281">
      <c r="A281" s="88"/>
    </row>
    <row r="282">
      <c r="A282" s="88"/>
    </row>
    <row r="283">
      <c r="A283" s="88"/>
    </row>
    <row r="284">
      <c r="A284" s="88"/>
    </row>
    <row r="285">
      <c r="A285" s="88"/>
    </row>
    <row r="286">
      <c r="A286" s="88"/>
    </row>
    <row r="287">
      <c r="A287" s="88"/>
    </row>
    <row r="288">
      <c r="A288" s="88"/>
    </row>
    <row r="289">
      <c r="A289" s="88"/>
    </row>
    <row r="290">
      <c r="A290" s="88"/>
    </row>
    <row r="291">
      <c r="A291" s="88"/>
    </row>
    <row r="292">
      <c r="A292" s="88"/>
    </row>
    <row r="293">
      <c r="A293" s="88"/>
    </row>
    <row r="294">
      <c r="A294" s="88"/>
    </row>
    <row r="295">
      <c r="A295" s="88"/>
    </row>
    <row r="296">
      <c r="A296" s="88"/>
    </row>
    <row r="297">
      <c r="A297" s="88"/>
    </row>
    <row r="298">
      <c r="A298" s="88"/>
    </row>
    <row r="299">
      <c r="A299" s="88"/>
    </row>
    <row r="300">
      <c r="A300" s="88"/>
    </row>
    <row r="301">
      <c r="A301" s="88"/>
    </row>
    <row r="302">
      <c r="A302" s="88"/>
    </row>
    <row r="303">
      <c r="A303" s="88"/>
    </row>
    <row r="304">
      <c r="A304" s="88"/>
    </row>
    <row r="305">
      <c r="A305" s="88"/>
    </row>
    <row r="306">
      <c r="A306" s="88"/>
    </row>
    <row r="307">
      <c r="A307" s="88"/>
    </row>
    <row r="308">
      <c r="A308" s="88"/>
    </row>
    <row r="309">
      <c r="A309" s="88"/>
    </row>
    <row r="310">
      <c r="A310" s="88"/>
    </row>
    <row r="311">
      <c r="A311" s="88"/>
    </row>
    <row r="312">
      <c r="A312" s="88"/>
    </row>
    <row r="313">
      <c r="A313" s="88"/>
    </row>
    <row r="314">
      <c r="A314" s="88"/>
    </row>
    <row r="315">
      <c r="A315" s="88"/>
    </row>
    <row r="316">
      <c r="A316" s="88"/>
    </row>
    <row r="317">
      <c r="A317" s="88"/>
    </row>
    <row r="318">
      <c r="A318" s="88"/>
    </row>
    <row r="319">
      <c r="A319" s="88"/>
    </row>
    <row r="320">
      <c r="A320" s="88"/>
    </row>
    <row r="321">
      <c r="A321" s="88"/>
    </row>
    <row r="322">
      <c r="A322" s="88"/>
    </row>
    <row r="323">
      <c r="A323" s="88"/>
    </row>
    <row r="324">
      <c r="A324" s="88"/>
    </row>
    <row r="325">
      <c r="A325" s="88"/>
    </row>
    <row r="326">
      <c r="A326" s="88"/>
    </row>
    <row r="327">
      <c r="A327" s="88"/>
    </row>
    <row r="328">
      <c r="A328" s="88"/>
    </row>
    <row r="329">
      <c r="A329" s="88"/>
    </row>
    <row r="330">
      <c r="A330" s="88"/>
    </row>
    <row r="331">
      <c r="A331" s="88"/>
    </row>
    <row r="332">
      <c r="A332" s="88"/>
    </row>
    <row r="333">
      <c r="A333" s="88"/>
    </row>
    <row r="334">
      <c r="A334" s="88"/>
    </row>
    <row r="335">
      <c r="A335" s="88"/>
    </row>
    <row r="336">
      <c r="A336" s="88"/>
    </row>
    <row r="337">
      <c r="A337" s="88"/>
    </row>
    <row r="338">
      <c r="A338" s="88"/>
    </row>
    <row r="339">
      <c r="A339" s="88"/>
    </row>
    <row r="340">
      <c r="A340" s="88"/>
    </row>
    <row r="341">
      <c r="A341" s="88"/>
    </row>
    <row r="342">
      <c r="A342" s="88"/>
    </row>
    <row r="343">
      <c r="A343" s="88"/>
    </row>
    <row r="344">
      <c r="A344" s="88"/>
    </row>
    <row r="345">
      <c r="A345" s="88"/>
    </row>
    <row r="346">
      <c r="A346" s="88"/>
    </row>
    <row r="347">
      <c r="A347" s="88"/>
    </row>
    <row r="348">
      <c r="A348" s="88"/>
    </row>
    <row r="349">
      <c r="A349" s="88"/>
    </row>
    <row r="350">
      <c r="A350" s="88"/>
    </row>
    <row r="351">
      <c r="A351" s="88"/>
    </row>
    <row r="352">
      <c r="A352" s="88"/>
    </row>
    <row r="353">
      <c r="A353" s="88"/>
    </row>
    <row r="354">
      <c r="A354" s="88"/>
    </row>
    <row r="355">
      <c r="A355" s="88"/>
    </row>
    <row r="356">
      <c r="A356" s="88"/>
    </row>
    <row r="357">
      <c r="A357" s="88"/>
    </row>
    <row r="358">
      <c r="A358" s="88"/>
    </row>
    <row r="359">
      <c r="A359" s="88"/>
    </row>
    <row r="360">
      <c r="A360" s="88"/>
    </row>
    <row r="361">
      <c r="A361" s="88"/>
    </row>
    <row r="362">
      <c r="A362" s="88"/>
    </row>
    <row r="363">
      <c r="A363" s="88"/>
    </row>
    <row r="364">
      <c r="A364" s="88"/>
    </row>
    <row r="365">
      <c r="A365" s="88"/>
    </row>
    <row r="366">
      <c r="A366" s="88"/>
    </row>
    <row r="367">
      <c r="A367" s="88"/>
    </row>
    <row r="368">
      <c r="A368" s="88"/>
    </row>
    <row r="369">
      <c r="A369" s="88"/>
    </row>
    <row r="370">
      <c r="A370" s="88"/>
    </row>
    <row r="371">
      <c r="A371" s="88"/>
    </row>
    <row r="372">
      <c r="A372" s="88"/>
    </row>
    <row r="373">
      <c r="A373" s="88"/>
    </row>
    <row r="374">
      <c r="A374" s="88"/>
    </row>
    <row r="375">
      <c r="A375" s="88"/>
    </row>
    <row r="376">
      <c r="A376" s="88"/>
    </row>
    <row r="377">
      <c r="A377" s="88"/>
    </row>
    <row r="378">
      <c r="A378" s="88"/>
    </row>
    <row r="379">
      <c r="A379" s="88"/>
    </row>
    <row r="380">
      <c r="A380" s="88"/>
    </row>
    <row r="381">
      <c r="A381" s="88"/>
    </row>
    <row r="382">
      <c r="A382" s="88"/>
    </row>
    <row r="383">
      <c r="A383" s="88"/>
    </row>
    <row r="384">
      <c r="A384" s="88"/>
    </row>
    <row r="385">
      <c r="A385" s="88"/>
    </row>
    <row r="386">
      <c r="A386" s="88"/>
    </row>
    <row r="387">
      <c r="A387" s="88"/>
    </row>
    <row r="388">
      <c r="A388" s="88"/>
    </row>
    <row r="389">
      <c r="A389" s="88"/>
    </row>
    <row r="390">
      <c r="A390" s="88"/>
    </row>
    <row r="391">
      <c r="A391" s="88"/>
    </row>
    <row r="392">
      <c r="A392" s="88"/>
    </row>
    <row r="393">
      <c r="A393" s="88"/>
    </row>
    <row r="394">
      <c r="A394" s="88"/>
    </row>
    <row r="395">
      <c r="A395" s="88"/>
    </row>
    <row r="396">
      <c r="A396" s="88"/>
    </row>
    <row r="397">
      <c r="A397" s="88"/>
    </row>
    <row r="398">
      <c r="A398" s="88"/>
    </row>
    <row r="399">
      <c r="A399" s="88"/>
    </row>
    <row r="400">
      <c r="A400" s="88"/>
    </row>
    <row r="401">
      <c r="A401" s="88"/>
    </row>
    <row r="402">
      <c r="A402" s="88"/>
    </row>
    <row r="403">
      <c r="A403" s="88"/>
    </row>
    <row r="404">
      <c r="A404" s="88"/>
    </row>
    <row r="405">
      <c r="A405" s="88"/>
    </row>
    <row r="406">
      <c r="A406" s="88"/>
    </row>
    <row r="407">
      <c r="A407" s="88"/>
    </row>
    <row r="408">
      <c r="A408" s="88"/>
    </row>
    <row r="409">
      <c r="A409" s="88"/>
    </row>
    <row r="410">
      <c r="A410" s="88"/>
    </row>
    <row r="411">
      <c r="A411" s="88"/>
    </row>
    <row r="412">
      <c r="A412" s="88"/>
    </row>
    <row r="413">
      <c r="A413" s="88"/>
    </row>
    <row r="414">
      <c r="A414" s="88"/>
    </row>
    <row r="415">
      <c r="A415" s="88"/>
    </row>
    <row r="416">
      <c r="A416" s="88"/>
    </row>
    <row r="417">
      <c r="A417" s="88"/>
    </row>
    <row r="418">
      <c r="A418" s="88"/>
    </row>
    <row r="419">
      <c r="A419" s="88"/>
    </row>
    <row r="420">
      <c r="A420" s="88"/>
    </row>
    <row r="421">
      <c r="A421" s="88"/>
    </row>
    <row r="422">
      <c r="A422" s="88"/>
    </row>
    <row r="423">
      <c r="A423" s="88"/>
    </row>
    <row r="424">
      <c r="A424" s="88"/>
    </row>
    <row r="425">
      <c r="A425" s="88"/>
    </row>
    <row r="426">
      <c r="A426" s="88"/>
    </row>
    <row r="427">
      <c r="A427" s="88"/>
    </row>
    <row r="428">
      <c r="A428" s="88"/>
    </row>
    <row r="429">
      <c r="A429" s="88"/>
    </row>
    <row r="430">
      <c r="A430" s="88"/>
    </row>
    <row r="431">
      <c r="A431" s="88"/>
    </row>
    <row r="432">
      <c r="A432" s="88"/>
    </row>
    <row r="433">
      <c r="A433" s="88"/>
    </row>
    <row r="434">
      <c r="A434" s="88"/>
    </row>
    <row r="435">
      <c r="A435" s="88"/>
    </row>
    <row r="436">
      <c r="A436" s="88"/>
    </row>
    <row r="437">
      <c r="A437" s="88"/>
    </row>
    <row r="438">
      <c r="A438" s="88"/>
    </row>
    <row r="439">
      <c r="A439" s="88"/>
    </row>
    <row r="440">
      <c r="A440" s="88"/>
    </row>
    <row r="441">
      <c r="A441" s="88"/>
    </row>
    <row r="442">
      <c r="A442" s="88"/>
    </row>
    <row r="443">
      <c r="A443" s="88"/>
    </row>
    <row r="444">
      <c r="A444" s="88"/>
    </row>
    <row r="445">
      <c r="A445" s="88"/>
    </row>
    <row r="446">
      <c r="A446" s="88"/>
    </row>
    <row r="447">
      <c r="A447" s="88"/>
    </row>
    <row r="448">
      <c r="A448" s="88"/>
    </row>
    <row r="449">
      <c r="A449" s="88"/>
    </row>
    <row r="450">
      <c r="A450" s="88"/>
    </row>
    <row r="451">
      <c r="A451" s="88"/>
    </row>
    <row r="452">
      <c r="A452" s="88"/>
    </row>
    <row r="453">
      <c r="A453" s="88"/>
    </row>
    <row r="454">
      <c r="A454" s="88"/>
    </row>
    <row r="455">
      <c r="A455" s="88"/>
    </row>
    <row r="456">
      <c r="A456" s="88"/>
    </row>
    <row r="457">
      <c r="A457" s="88"/>
    </row>
    <row r="458">
      <c r="A458" s="88"/>
    </row>
    <row r="459">
      <c r="A459" s="88"/>
    </row>
    <row r="460">
      <c r="A460" s="88"/>
    </row>
    <row r="461">
      <c r="A461" s="88"/>
    </row>
    <row r="462">
      <c r="A462" s="88"/>
    </row>
    <row r="463">
      <c r="A463" s="88"/>
    </row>
    <row r="464">
      <c r="A464" s="88"/>
    </row>
    <row r="465">
      <c r="A465" s="88"/>
    </row>
    <row r="466">
      <c r="A466" s="88"/>
    </row>
    <row r="467">
      <c r="A467" s="88"/>
    </row>
    <row r="468">
      <c r="A468" s="88"/>
    </row>
    <row r="469">
      <c r="A469" s="88"/>
    </row>
    <row r="470">
      <c r="A470" s="88"/>
    </row>
    <row r="471">
      <c r="A471" s="88"/>
    </row>
    <row r="472">
      <c r="A472" s="88"/>
    </row>
    <row r="473">
      <c r="A473" s="88"/>
    </row>
    <row r="474">
      <c r="A474" s="88"/>
    </row>
    <row r="475">
      <c r="A475" s="88"/>
    </row>
    <row r="476">
      <c r="A476" s="88"/>
    </row>
    <row r="477">
      <c r="A477" s="88"/>
    </row>
    <row r="478">
      <c r="A478" s="88"/>
    </row>
    <row r="479">
      <c r="A479" s="88"/>
    </row>
    <row r="480">
      <c r="A480" s="88"/>
    </row>
    <row r="481">
      <c r="A481" s="88"/>
    </row>
    <row r="482">
      <c r="A482" s="88"/>
    </row>
    <row r="483">
      <c r="A483" s="88"/>
    </row>
    <row r="484">
      <c r="A484" s="88"/>
    </row>
    <row r="485">
      <c r="A485" s="88"/>
    </row>
    <row r="486">
      <c r="A486" s="88"/>
    </row>
    <row r="487">
      <c r="A487" s="88"/>
    </row>
    <row r="488">
      <c r="A488" s="88"/>
    </row>
    <row r="489">
      <c r="A489" s="88"/>
    </row>
    <row r="490">
      <c r="A490" s="88"/>
    </row>
    <row r="491">
      <c r="A491" s="88"/>
    </row>
    <row r="492">
      <c r="A492" s="88"/>
    </row>
    <row r="493">
      <c r="A493" s="88"/>
    </row>
    <row r="494">
      <c r="A494" s="88"/>
    </row>
    <row r="495">
      <c r="A495" s="88"/>
    </row>
    <row r="496">
      <c r="A496" s="88"/>
    </row>
    <row r="497">
      <c r="A497" s="88"/>
    </row>
    <row r="498">
      <c r="A498" s="88"/>
    </row>
    <row r="499">
      <c r="A499" s="88"/>
    </row>
    <row r="500">
      <c r="A500" s="88"/>
    </row>
    <row r="501">
      <c r="A501" s="88"/>
    </row>
    <row r="502">
      <c r="A502" s="88"/>
    </row>
    <row r="503">
      <c r="A503" s="88"/>
    </row>
    <row r="504">
      <c r="A504" s="88"/>
    </row>
    <row r="505">
      <c r="A505" s="88"/>
    </row>
    <row r="506">
      <c r="A506" s="88"/>
    </row>
    <row r="507">
      <c r="A507" s="88"/>
    </row>
    <row r="508">
      <c r="A508" s="88"/>
    </row>
    <row r="509">
      <c r="A509" s="88"/>
    </row>
    <row r="510">
      <c r="A510" s="88"/>
    </row>
    <row r="511">
      <c r="A511" s="88"/>
    </row>
    <row r="512">
      <c r="A512" s="88"/>
    </row>
    <row r="513">
      <c r="A513" s="88"/>
    </row>
    <row r="514">
      <c r="A514" s="88"/>
    </row>
    <row r="515">
      <c r="A515" s="88"/>
    </row>
    <row r="516">
      <c r="A516" s="88"/>
    </row>
    <row r="517">
      <c r="A517" s="88"/>
    </row>
    <row r="518">
      <c r="A518" s="88"/>
    </row>
    <row r="519">
      <c r="A519" s="88"/>
    </row>
    <row r="520">
      <c r="A520" s="88"/>
    </row>
    <row r="521">
      <c r="A521" s="88"/>
    </row>
    <row r="522">
      <c r="A522" s="88"/>
    </row>
    <row r="523">
      <c r="A523" s="88"/>
    </row>
    <row r="524">
      <c r="A524" s="88"/>
    </row>
    <row r="525">
      <c r="A525" s="88"/>
    </row>
    <row r="526">
      <c r="A526" s="88"/>
    </row>
    <row r="527">
      <c r="A527" s="88"/>
    </row>
    <row r="528">
      <c r="A528" s="88"/>
    </row>
    <row r="529">
      <c r="A529" s="88"/>
    </row>
    <row r="530">
      <c r="A530" s="88"/>
    </row>
    <row r="531">
      <c r="A531" s="88"/>
    </row>
    <row r="532">
      <c r="A532" s="88"/>
    </row>
    <row r="533">
      <c r="A533" s="88"/>
    </row>
    <row r="534">
      <c r="A534" s="88"/>
    </row>
    <row r="535">
      <c r="A535" s="88"/>
    </row>
    <row r="536">
      <c r="A536" s="88"/>
    </row>
    <row r="537">
      <c r="A537" s="88"/>
    </row>
    <row r="538">
      <c r="A538" s="88"/>
    </row>
    <row r="539">
      <c r="A539" s="88"/>
    </row>
    <row r="540">
      <c r="A540" s="88"/>
    </row>
    <row r="541">
      <c r="A541" s="88"/>
    </row>
    <row r="542">
      <c r="A542" s="88"/>
    </row>
    <row r="543">
      <c r="A543" s="88"/>
    </row>
    <row r="544">
      <c r="A544" s="88"/>
    </row>
    <row r="545">
      <c r="A545" s="88"/>
    </row>
    <row r="546">
      <c r="A546" s="88"/>
    </row>
    <row r="547">
      <c r="A547" s="88"/>
    </row>
    <row r="548">
      <c r="A548" s="88"/>
    </row>
    <row r="549">
      <c r="A549" s="88"/>
    </row>
    <row r="550">
      <c r="A550" s="88"/>
    </row>
    <row r="551">
      <c r="A551" s="88"/>
    </row>
    <row r="552">
      <c r="A552" s="88"/>
    </row>
    <row r="553">
      <c r="A553" s="88"/>
    </row>
    <row r="554">
      <c r="A554" s="88"/>
    </row>
    <row r="555">
      <c r="A555" s="88"/>
    </row>
    <row r="556">
      <c r="A556" s="88"/>
    </row>
    <row r="557">
      <c r="A557" s="88"/>
    </row>
    <row r="558">
      <c r="A558" s="88"/>
    </row>
    <row r="559">
      <c r="A559" s="88"/>
    </row>
    <row r="560">
      <c r="A560" s="88"/>
    </row>
    <row r="561">
      <c r="A561" s="88"/>
    </row>
    <row r="562">
      <c r="A562" s="88"/>
    </row>
    <row r="563">
      <c r="A563" s="88"/>
    </row>
    <row r="564">
      <c r="A564" s="88"/>
    </row>
    <row r="565">
      <c r="A565" s="88"/>
    </row>
    <row r="566">
      <c r="A566" s="88"/>
    </row>
    <row r="567">
      <c r="A567" s="88"/>
    </row>
    <row r="568">
      <c r="A568" s="88"/>
    </row>
    <row r="569">
      <c r="A569" s="88"/>
    </row>
    <row r="570">
      <c r="A570" s="88"/>
    </row>
    <row r="571">
      <c r="A571" s="88"/>
    </row>
    <row r="572">
      <c r="A572" s="88"/>
    </row>
    <row r="573">
      <c r="A573" s="88"/>
    </row>
    <row r="574">
      <c r="A574" s="88"/>
    </row>
    <row r="575">
      <c r="A575" s="88"/>
    </row>
    <row r="576">
      <c r="A576" s="88"/>
    </row>
    <row r="577">
      <c r="A577" s="88"/>
    </row>
    <row r="578">
      <c r="A578" s="88"/>
    </row>
    <row r="579">
      <c r="A579" s="88"/>
    </row>
    <row r="580">
      <c r="A580" s="88"/>
    </row>
    <row r="581">
      <c r="A581" s="88"/>
    </row>
    <row r="582">
      <c r="A582" s="88"/>
    </row>
    <row r="583">
      <c r="A583" s="88"/>
    </row>
    <row r="584">
      <c r="A584" s="88"/>
    </row>
    <row r="585">
      <c r="A585" s="88"/>
    </row>
    <row r="586">
      <c r="A586" s="88"/>
    </row>
    <row r="587">
      <c r="A587" s="88"/>
    </row>
    <row r="588">
      <c r="A588" s="88"/>
    </row>
    <row r="589">
      <c r="A589" s="88"/>
    </row>
    <row r="590">
      <c r="A590" s="88"/>
    </row>
    <row r="591">
      <c r="A591" s="88"/>
    </row>
    <row r="592">
      <c r="A592" s="88"/>
    </row>
    <row r="593">
      <c r="A593" s="88"/>
    </row>
    <row r="594">
      <c r="A594" s="88"/>
    </row>
    <row r="595">
      <c r="A595" s="88"/>
    </row>
    <row r="596">
      <c r="A596" s="88"/>
    </row>
    <row r="597">
      <c r="A597" s="88"/>
    </row>
    <row r="598">
      <c r="A598" s="88"/>
    </row>
    <row r="599">
      <c r="A599" s="88"/>
    </row>
    <row r="600">
      <c r="A600" s="88"/>
    </row>
    <row r="601">
      <c r="A601" s="88"/>
    </row>
    <row r="602">
      <c r="A602" s="88"/>
    </row>
    <row r="603">
      <c r="A603" s="88"/>
    </row>
    <row r="604">
      <c r="A604" s="88"/>
    </row>
    <row r="605">
      <c r="A605" s="88"/>
    </row>
    <row r="606">
      <c r="A606" s="88"/>
    </row>
    <row r="607">
      <c r="A607" s="88"/>
    </row>
    <row r="608">
      <c r="A608" s="88"/>
    </row>
    <row r="609">
      <c r="A609" s="88"/>
    </row>
    <row r="610">
      <c r="A610" s="88"/>
    </row>
    <row r="611">
      <c r="A611" s="88"/>
    </row>
    <row r="612">
      <c r="A612" s="88"/>
    </row>
    <row r="613">
      <c r="A613" s="88"/>
    </row>
    <row r="614">
      <c r="A614" s="88"/>
    </row>
    <row r="615">
      <c r="A615" s="88"/>
    </row>
    <row r="616">
      <c r="A616" s="88"/>
    </row>
    <row r="617">
      <c r="A617" s="88"/>
    </row>
    <row r="618">
      <c r="A618" s="88"/>
    </row>
    <row r="619">
      <c r="A619" s="88"/>
    </row>
    <row r="620">
      <c r="A620" s="88"/>
    </row>
    <row r="621">
      <c r="A621" s="88"/>
    </row>
    <row r="622">
      <c r="A622" s="88"/>
    </row>
    <row r="623">
      <c r="A623" s="88"/>
    </row>
    <row r="624">
      <c r="A624" s="88"/>
    </row>
    <row r="625">
      <c r="A625" s="88"/>
    </row>
    <row r="626">
      <c r="A626" s="88"/>
    </row>
    <row r="627">
      <c r="A627" s="88"/>
    </row>
    <row r="628">
      <c r="A628" s="88"/>
    </row>
    <row r="629">
      <c r="A629" s="88"/>
    </row>
    <row r="630">
      <c r="A630" s="88"/>
    </row>
    <row r="631">
      <c r="A631" s="88"/>
    </row>
    <row r="632">
      <c r="A632" s="88"/>
    </row>
    <row r="633">
      <c r="A633" s="88"/>
    </row>
    <row r="634">
      <c r="A634" s="88"/>
    </row>
    <row r="635">
      <c r="A635" s="88"/>
    </row>
    <row r="636">
      <c r="A636" s="88"/>
    </row>
    <row r="637">
      <c r="A637" s="88"/>
    </row>
    <row r="638">
      <c r="A638" s="88"/>
    </row>
    <row r="639">
      <c r="A639" s="88"/>
    </row>
    <row r="640">
      <c r="A640" s="88"/>
    </row>
    <row r="641">
      <c r="A641" s="88"/>
    </row>
    <row r="642">
      <c r="A642" s="88"/>
    </row>
    <row r="643">
      <c r="A643" s="88"/>
    </row>
    <row r="644">
      <c r="A644" s="88"/>
    </row>
    <row r="645">
      <c r="A645" s="88"/>
    </row>
    <row r="646">
      <c r="A646" s="88"/>
    </row>
    <row r="647">
      <c r="A647" s="88"/>
    </row>
    <row r="648">
      <c r="A648" s="88"/>
    </row>
    <row r="649">
      <c r="A649" s="88"/>
    </row>
    <row r="650">
      <c r="A650" s="88"/>
    </row>
    <row r="651">
      <c r="A651" s="88"/>
    </row>
    <row r="652">
      <c r="A652" s="88"/>
    </row>
    <row r="653">
      <c r="A653" s="88"/>
    </row>
    <row r="654">
      <c r="A654" s="88"/>
    </row>
    <row r="655">
      <c r="A655" s="88"/>
    </row>
    <row r="656">
      <c r="A656" s="88"/>
    </row>
    <row r="657">
      <c r="A657" s="88"/>
    </row>
    <row r="658">
      <c r="A658" s="88"/>
    </row>
    <row r="659">
      <c r="A659" s="88"/>
    </row>
    <row r="660">
      <c r="A660" s="88"/>
    </row>
    <row r="661">
      <c r="A661" s="88"/>
    </row>
    <row r="662">
      <c r="A662" s="88"/>
    </row>
    <row r="663">
      <c r="A663" s="88"/>
    </row>
    <row r="664">
      <c r="A664" s="88"/>
    </row>
    <row r="665">
      <c r="A665" s="88"/>
    </row>
    <row r="666">
      <c r="A666" s="88"/>
    </row>
    <row r="667">
      <c r="A667" s="88"/>
    </row>
    <row r="668">
      <c r="A668" s="88"/>
    </row>
    <row r="669">
      <c r="A669" s="88"/>
    </row>
    <row r="670">
      <c r="A670" s="88"/>
    </row>
    <row r="671">
      <c r="A671" s="88"/>
    </row>
    <row r="672">
      <c r="A672" s="88"/>
    </row>
    <row r="673">
      <c r="A673" s="88"/>
    </row>
    <row r="674">
      <c r="A674" s="88"/>
    </row>
    <row r="675">
      <c r="A675" s="88"/>
    </row>
    <row r="676">
      <c r="A676" s="88"/>
    </row>
    <row r="677">
      <c r="A677" s="88"/>
    </row>
    <row r="678">
      <c r="A678" s="88"/>
    </row>
    <row r="679">
      <c r="A679" s="88"/>
    </row>
    <row r="680">
      <c r="A680" s="88"/>
    </row>
    <row r="681">
      <c r="A681" s="88"/>
    </row>
    <row r="682">
      <c r="A682" s="88"/>
    </row>
    <row r="683">
      <c r="A683" s="88"/>
    </row>
    <row r="684">
      <c r="A684" s="88"/>
    </row>
    <row r="685">
      <c r="A685" s="88"/>
    </row>
    <row r="686">
      <c r="A686" s="88"/>
    </row>
    <row r="687">
      <c r="A687" s="88"/>
    </row>
    <row r="688">
      <c r="A688" s="88"/>
    </row>
    <row r="689">
      <c r="A689" s="88"/>
    </row>
    <row r="690">
      <c r="A690" s="88"/>
    </row>
    <row r="691">
      <c r="A691" s="88"/>
    </row>
    <row r="692">
      <c r="A692" s="88"/>
    </row>
    <row r="693">
      <c r="A693" s="88"/>
    </row>
    <row r="694">
      <c r="A694" s="88"/>
    </row>
    <row r="695">
      <c r="A695" s="88"/>
    </row>
    <row r="696">
      <c r="A696" s="88"/>
    </row>
    <row r="697">
      <c r="A697" s="88"/>
    </row>
    <row r="698">
      <c r="A698" s="88"/>
    </row>
    <row r="699">
      <c r="A699" s="88"/>
    </row>
    <row r="700">
      <c r="A700" s="88"/>
    </row>
    <row r="701">
      <c r="A701" s="88"/>
    </row>
    <row r="702">
      <c r="A702" s="88"/>
    </row>
    <row r="703">
      <c r="A703" s="88"/>
    </row>
    <row r="704">
      <c r="A704" s="88"/>
    </row>
    <row r="705">
      <c r="A705" s="88"/>
    </row>
    <row r="706">
      <c r="A706" s="88"/>
    </row>
    <row r="707">
      <c r="A707" s="88"/>
    </row>
    <row r="708">
      <c r="A708" s="88"/>
    </row>
    <row r="709">
      <c r="A709" s="88"/>
    </row>
    <row r="710">
      <c r="A710" s="88"/>
    </row>
    <row r="711">
      <c r="A711" s="88"/>
    </row>
    <row r="712">
      <c r="A712" s="88"/>
    </row>
    <row r="713">
      <c r="A713" s="88"/>
    </row>
    <row r="714">
      <c r="A714" s="88"/>
    </row>
    <row r="715">
      <c r="A715" s="88"/>
    </row>
    <row r="716">
      <c r="A716" s="88"/>
    </row>
    <row r="717">
      <c r="A717" s="88"/>
    </row>
    <row r="718">
      <c r="A718" s="88"/>
    </row>
    <row r="719">
      <c r="A719" s="88"/>
    </row>
    <row r="720">
      <c r="A720" s="88"/>
    </row>
    <row r="721">
      <c r="A721" s="88"/>
    </row>
    <row r="722">
      <c r="A722" s="88"/>
    </row>
    <row r="723">
      <c r="A723" s="88"/>
    </row>
    <row r="724">
      <c r="A724" s="88"/>
    </row>
    <row r="725">
      <c r="A725" s="88"/>
    </row>
    <row r="726">
      <c r="A726" s="88"/>
    </row>
    <row r="727">
      <c r="A727" s="88"/>
    </row>
    <row r="728">
      <c r="A728" s="88"/>
    </row>
    <row r="729">
      <c r="A729" s="88"/>
    </row>
    <row r="730">
      <c r="A730" s="88"/>
    </row>
    <row r="731">
      <c r="A731" s="88"/>
    </row>
    <row r="732">
      <c r="A732" s="88"/>
    </row>
    <row r="733">
      <c r="A733" s="88"/>
    </row>
    <row r="734">
      <c r="A734" s="88"/>
    </row>
    <row r="735">
      <c r="A735" s="88"/>
    </row>
    <row r="736">
      <c r="A736" s="88"/>
    </row>
    <row r="737">
      <c r="A737" s="88"/>
    </row>
    <row r="738">
      <c r="A738" s="88"/>
    </row>
    <row r="739">
      <c r="A739" s="88"/>
    </row>
    <row r="740">
      <c r="A740" s="88"/>
    </row>
    <row r="741">
      <c r="A741" s="88"/>
    </row>
    <row r="742">
      <c r="A742" s="88"/>
    </row>
    <row r="743">
      <c r="A743" s="88"/>
    </row>
    <row r="744">
      <c r="A744" s="88"/>
    </row>
    <row r="745">
      <c r="A745" s="88"/>
    </row>
    <row r="746">
      <c r="A746" s="88"/>
    </row>
    <row r="747">
      <c r="A747" s="88"/>
    </row>
    <row r="748">
      <c r="A748" s="88"/>
    </row>
    <row r="749">
      <c r="A749" s="88"/>
    </row>
    <row r="750">
      <c r="A750" s="88"/>
    </row>
    <row r="751">
      <c r="A751" s="88"/>
    </row>
    <row r="752">
      <c r="A752" s="88"/>
    </row>
    <row r="753">
      <c r="A753" s="88"/>
    </row>
    <row r="754">
      <c r="A754" s="88"/>
    </row>
    <row r="755">
      <c r="A755" s="88"/>
    </row>
    <row r="756">
      <c r="A756" s="88"/>
    </row>
    <row r="757">
      <c r="A757" s="88"/>
    </row>
    <row r="758">
      <c r="A758" s="88"/>
    </row>
    <row r="759">
      <c r="A759" s="88"/>
    </row>
    <row r="760">
      <c r="A760" s="88"/>
    </row>
    <row r="761">
      <c r="A761" s="88"/>
    </row>
    <row r="762">
      <c r="A762" s="88"/>
    </row>
    <row r="763">
      <c r="A763" s="88"/>
    </row>
    <row r="764">
      <c r="A764" s="88"/>
    </row>
    <row r="765">
      <c r="A765" s="88"/>
    </row>
    <row r="766">
      <c r="A766" s="88"/>
    </row>
    <row r="767">
      <c r="A767" s="88"/>
    </row>
    <row r="768">
      <c r="A768" s="88"/>
    </row>
    <row r="769">
      <c r="A769" s="88"/>
    </row>
    <row r="770">
      <c r="A770" s="88"/>
    </row>
    <row r="771">
      <c r="A771" s="88"/>
    </row>
    <row r="772">
      <c r="A772" s="88"/>
    </row>
    <row r="773">
      <c r="A773" s="88"/>
    </row>
    <row r="774">
      <c r="A774" s="88"/>
    </row>
    <row r="775">
      <c r="A775" s="88"/>
    </row>
    <row r="776">
      <c r="A776" s="88"/>
    </row>
    <row r="777">
      <c r="A777" s="88"/>
    </row>
    <row r="778">
      <c r="A778" s="88"/>
    </row>
    <row r="779">
      <c r="A779" s="88"/>
    </row>
    <row r="780">
      <c r="A780" s="88"/>
    </row>
    <row r="781">
      <c r="A781" s="88"/>
    </row>
    <row r="782">
      <c r="A782" s="88"/>
    </row>
    <row r="783">
      <c r="A783" s="88"/>
    </row>
    <row r="784">
      <c r="A784" s="88"/>
    </row>
    <row r="785">
      <c r="A785" s="88"/>
    </row>
    <row r="786">
      <c r="A786" s="88"/>
    </row>
    <row r="787">
      <c r="A787" s="88"/>
    </row>
    <row r="788">
      <c r="A788" s="88"/>
    </row>
    <row r="789">
      <c r="A789" s="88"/>
    </row>
    <row r="790">
      <c r="A790" s="88"/>
    </row>
    <row r="791">
      <c r="A791" s="88"/>
    </row>
    <row r="792">
      <c r="A792" s="88"/>
    </row>
    <row r="793">
      <c r="A793" s="88"/>
    </row>
    <row r="794">
      <c r="A794" s="88"/>
    </row>
    <row r="795">
      <c r="A795" s="88"/>
    </row>
    <row r="796">
      <c r="A796" s="88"/>
    </row>
    <row r="797">
      <c r="A797" s="88"/>
    </row>
    <row r="798">
      <c r="A798" s="88"/>
    </row>
    <row r="799">
      <c r="A799" s="88"/>
    </row>
    <row r="800">
      <c r="A800" s="88"/>
    </row>
    <row r="801">
      <c r="A801" s="88"/>
    </row>
    <row r="802">
      <c r="A802" s="88"/>
    </row>
    <row r="803">
      <c r="A803" s="88"/>
    </row>
    <row r="804">
      <c r="A804" s="88"/>
    </row>
    <row r="805">
      <c r="A805" s="88"/>
    </row>
    <row r="806">
      <c r="A806" s="88"/>
    </row>
    <row r="807">
      <c r="A807" s="88"/>
    </row>
    <row r="808">
      <c r="A808" s="88"/>
    </row>
    <row r="809">
      <c r="A809" s="88"/>
    </row>
    <row r="810">
      <c r="A810" s="88"/>
    </row>
    <row r="811">
      <c r="A811" s="88"/>
    </row>
    <row r="812">
      <c r="A812" s="88"/>
    </row>
    <row r="813">
      <c r="A813" s="88"/>
    </row>
    <row r="814">
      <c r="A814" s="88"/>
    </row>
    <row r="815">
      <c r="A815" s="88"/>
    </row>
    <row r="816">
      <c r="A816" s="88"/>
    </row>
    <row r="817">
      <c r="A817" s="88"/>
    </row>
    <row r="818">
      <c r="A818" s="88"/>
    </row>
    <row r="819">
      <c r="A819" s="88"/>
    </row>
    <row r="820">
      <c r="A820" s="88"/>
    </row>
    <row r="821">
      <c r="A821" s="88"/>
    </row>
    <row r="822">
      <c r="A822" s="88"/>
    </row>
    <row r="823">
      <c r="A823" s="88"/>
    </row>
    <row r="824">
      <c r="A824" s="88"/>
    </row>
    <row r="825">
      <c r="A825" s="88"/>
    </row>
    <row r="826">
      <c r="A826" s="88"/>
    </row>
    <row r="827">
      <c r="A827" s="88"/>
    </row>
    <row r="828">
      <c r="A828" s="88"/>
    </row>
    <row r="829">
      <c r="A829" s="88"/>
    </row>
    <row r="830">
      <c r="A830" s="88"/>
    </row>
    <row r="831">
      <c r="A831" s="88"/>
    </row>
    <row r="832">
      <c r="A832" s="88"/>
    </row>
    <row r="833">
      <c r="A833" s="88"/>
    </row>
    <row r="834">
      <c r="A834" s="88"/>
    </row>
    <row r="835">
      <c r="A835" s="88"/>
    </row>
    <row r="836">
      <c r="A836" s="88"/>
    </row>
    <row r="837">
      <c r="A837" s="88"/>
    </row>
    <row r="838">
      <c r="A838" s="88"/>
    </row>
    <row r="839">
      <c r="A839" s="88"/>
    </row>
    <row r="840">
      <c r="A840" s="88"/>
    </row>
    <row r="841">
      <c r="A841" s="88"/>
    </row>
    <row r="842">
      <c r="A842" s="88"/>
    </row>
    <row r="843">
      <c r="A843" s="88"/>
    </row>
    <row r="844">
      <c r="A844" s="88"/>
    </row>
    <row r="845">
      <c r="A845" s="88"/>
    </row>
    <row r="846">
      <c r="A846" s="88"/>
    </row>
    <row r="847">
      <c r="A847" s="88"/>
    </row>
    <row r="848">
      <c r="A848" s="88"/>
    </row>
    <row r="849">
      <c r="A849" s="88"/>
    </row>
    <row r="850">
      <c r="A850" s="88"/>
    </row>
    <row r="851">
      <c r="A851" s="88"/>
    </row>
    <row r="852">
      <c r="A852" s="88"/>
    </row>
    <row r="853">
      <c r="A853" s="88"/>
    </row>
    <row r="854">
      <c r="A854" s="88"/>
    </row>
    <row r="855">
      <c r="A855" s="88"/>
    </row>
    <row r="856">
      <c r="A856" s="88"/>
    </row>
    <row r="857">
      <c r="A857" s="88"/>
    </row>
    <row r="858">
      <c r="A858" s="88"/>
    </row>
    <row r="859">
      <c r="A859" s="88"/>
    </row>
    <row r="860">
      <c r="A860" s="88"/>
    </row>
    <row r="861">
      <c r="A861" s="88"/>
    </row>
    <row r="862">
      <c r="A862" s="88"/>
    </row>
    <row r="863">
      <c r="A863" s="88"/>
    </row>
    <row r="864">
      <c r="A864" s="88"/>
    </row>
    <row r="865">
      <c r="A865" s="88"/>
    </row>
    <row r="866">
      <c r="A866" s="88"/>
    </row>
    <row r="867">
      <c r="A867" s="88"/>
    </row>
    <row r="868">
      <c r="A868" s="88"/>
    </row>
    <row r="869">
      <c r="A869" s="88"/>
    </row>
    <row r="870">
      <c r="A870" s="88"/>
    </row>
    <row r="871">
      <c r="A871" s="88"/>
    </row>
    <row r="872">
      <c r="A872" s="88"/>
    </row>
    <row r="873">
      <c r="A873" s="88"/>
    </row>
    <row r="874">
      <c r="A874" s="88"/>
    </row>
    <row r="875">
      <c r="A875" s="88"/>
    </row>
    <row r="876">
      <c r="A876" s="88"/>
    </row>
    <row r="877">
      <c r="A877" s="88"/>
    </row>
    <row r="878">
      <c r="A878" s="88"/>
    </row>
    <row r="879">
      <c r="A879" s="88"/>
    </row>
    <row r="880">
      <c r="A880" s="88"/>
    </row>
    <row r="881">
      <c r="A881" s="88"/>
    </row>
    <row r="882">
      <c r="A882" s="88"/>
    </row>
    <row r="883">
      <c r="A883" s="88"/>
    </row>
    <row r="884">
      <c r="A884" s="88"/>
    </row>
    <row r="885">
      <c r="A885" s="88"/>
    </row>
    <row r="886">
      <c r="A886" s="88"/>
    </row>
    <row r="887">
      <c r="A887" s="88"/>
    </row>
    <row r="888">
      <c r="A888" s="88"/>
    </row>
    <row r="889">
      <c r="A889" s="88"/>
    </row>
    <row r="890">
      <c r="A890" s="88"/>
    </row>
    <row r="891">
      <c r="A891" s="88"/>
    </row>
    <row r="892">
      <c r="A892" s="88"/>
    </row>
    <row r="893">
      <c r="A893" s="88"/>
    </row>
    <row r="894">
      <c r="A894" s="88"/>
    </row>
    <row r="895">
      <c r="A895" s="88"/>
    </row>
    <row r="896">
      <c r="A896" s="88"/>
    </row>
    <row r="897">
      <c r="A897" s="88"/>
    </row>
    <row r="898">
      <c r="A898" s="88"/>
    </row>
    <row r="899">
      <c r="A899" s="88"/>
    </row>
    <row r="900">
      <c r="A900" s="88"/>
    </row>
    <row r="901">
      <c r="A901" s="88"/>
    </row>
    <row r="902">
      <c r="A902" s="88"/>
    </row>
    <row r="903">
      <c r="A903" s="88"/>
    </row>
    <row r="904">
      <c r="A904" s="88"/>
    </row>
    <row r="905">
      <c r="A905" s="88"/>
    </row>
    <row r="906">
      <c r="A906" s="88"/>
    </row>
    <row r="907">
      <c r="A907" s="88"/>
    </row>
    <row r="908">
      <c r="A908" s="88"/>
    </row>
    <row r="909">
      <c r="A909" s="88"/>
    </row>
    <row r="910">
      <c r="A910" s="88"/>
    </row>
    <row r="911">
      <c r="A911" s="88"/>
    </row>
    <row r="912">
      <c r="A912" s="88"/>
    </row>
    <row r="913">
      <c r="A913" s="88"/>
    </row>
    <row r="914">
      <c r="A914" s="88"/>
    </row>
    <row r="915">
      <c r="A915" s="88"/>
    </row>
    <row r="916">
      <c r="A916" s="88"/>
    </row>
    <row r="917">
      <c r="A917" s="88"/>
    </row>
    <row r="918">
      <c r="A918" s="88"/>
    </row>
    <row r="919">
      <c r="A919" s="88"/>
    </row>
    <row r="920">
      <c r="A920" s="88"/>
    </row>
    <row r="921">
      <c r="A921" s="88"/>
    </row>
    <row r="922">
      <c r="A922" s="88"/>
    </row>
    <row r="923">
      <c r="A923" s="88"/>
    </row>
    <row r="924">
      <c r="A924" s="88"/>
    </row>
    <row r="925">
      <c r="A925" s="88"/>
    </row>
    <row r="926">
      <c r="A926" s="88"/>
    </row>
    <row r="927">
      <c r="A927" s="88"/>
    </row>
    <row r="928">
      <c r="A928" s="88"/>
    </row>
    <row r="929">
      <c r="A929" s="88"/>
    </row>
    <row r="930">
      <c r="A930" s="88"/>
    </row>
    <row r="931">
      <c r="A931" s="88"/>
    </row>
    <row r="932">
      <c r="A932" s="88"/>
    </row>
    <row r="933">
      <c r="A933" s="88"/>
    </row>
    <row r="934">
      <c r="A934" s="88"/>
    </row>
    <row r="935">
      <c r="A935" s="88"/>
    </row>
    <row r="936">
      <c r="A936" s="88"/>
    </row>
    <row r="937">
      <c r="A937" s="88"/>
    </row>
    <row r="938">
      <c r="A938" s="88"/>
    </row>
    <row r="939">
      <c r="A939" s="88"/>
    </row>
    <row r="940">
      <c r="A940" s="88"/>
    </row>
    <row r="941">
      <c r="A941" s="88"/>
    </row>
    <row r="942">
      <c r="A942" s="88"/>
    </row>
    <row r="943">
      <c r="A943" s="88"/>
    </row>
    <row r="944">
      <c r="A944" s="88"/>
    </row>
    <row r="945">
      <c r="A945" s="88"/>
    </row>
    <row r="946">
      <c r="A946" s="88"/>
    </row>
    <row r="947">
      <c r="A947" s="88"/>
    </row>
    <row r="948">
      <c r="A948" s="88"/>
    </row>
    <row r="949">
      <c r="A949" s="88"/>
    </row>
    <row r="950">
      <c r="A950" s="88"/>
    </row>
    <row r="951">
      <c r="A951" s="88"/>
    </row>
    <row r="952">
      <c r="A952" s="88"/>
    </row>
    <row r="953">
      <c r="A953" s="88"/>
    </row>
    <row r="954">
      <c r="A954" s="88"/>
    </row>
    <row r="955">
      <c r="A955" s="88"/>
    </row>
    <row r="956">
      <c r="A956" s="88"/>
    </row>
    <row r="957">
      <c r="A957" s="88"/>
    </row>
    <row r="958">
      <c r="A958" s="88"/>
    </row>
    <row r="959">
      <c r="A959" s="88"/>
    </row>
    <row r="960">
      <c r="A960" s="88"/>
    </row>
    <row r="961">
      <c r="A961" s="88"/>
    </row>
    <row r="962">
      <c r="A962" s="88"/>
    </row>
    <row r="963">
      <c r="A963" s="88"/>
    </row>
    <row r="964">
      <c r="A964" s="88"/>
    </row>
    <row r="965">
      <c r="A965" s="88"/>
    </row>
    <row r="966">
      <c r="A966" s="88"/>
    </row>
    <row r="967">
      <c r="A967" s="88"/>
    </row>
    <row r="968">
      <c r="A968" s="88"/>
    </row>
    <row r="969">
      <c r="A969" s="88"/>
    </row>
    <row r="970">
      <c r="A970" s="88"/>
    </row>
    <row r="971">
      <c r="A971" s="88"/>
    </row>
    <row r="972">
      <c r="A972" s="88"/>
    </row>
    <row r="973">
      <c r="A973" s="88"/>
    </row>
    <row r="974">
      <c r="A974" s="88"/>
    </row>
    <row r="975">
      <c r="A975" s="88"/>
    </row>
    <row r="976">
      <c r="A976" s="88"/>
    </row>
    <row r="977">
      <c r="A977" s="88"/>
    </row>
    <row r="978">
      <c r="A978" s="88"/>
    </row>
    <row r="979">
      <c r="A979" s="88"/>
    </row>
    <row r="980">
      <c r="A980" s="88"/>
    </row>
    <row r="981">
      <c r="A981" s="88"/>
    </row>
    <row r="982">
      <c r="A982" s="88"/>
    </row>
    <row r="983">
      <c r="A983" s="88"/>
    </row>
    <row r="984">
      <c r="A984" s="88"/>
    </row>
    <row r="985">
      <c r="A985" s="88"/>
    </row>
    <row r="986">
      <c r="A986" s="88"/>
    </row>
    <row r="987">
      <c r="A987" s="88"/>
    </row>
    <row r="988">
      <c r="A988" s="88"/>
    </row>
    <row r="989">
      <c r="A989" s="88"/>
    </row>
    <row r="990">
      <c r="A990" s="88"/>
    </row>
    <row r="991">
      <c r="A991" s="88"/>
    </row>
    <row r="992">
      <c r="A992" s="88"/>
    </row>
    <row r="993">
      <c r="A993" s="88"/>
    </row>
    <row r="994">
      <c r="A994" s="88"/>
    </row>
    <row r="995">
      <c r="A995" s="88"/>
    </row>
    <row r="996">
      <c r="A996" s="88"/>
    </row>
    <row r="997">
      <c r="A997" s="88"/>
    </row>
    <row r="998">
      <c r="A998" s="88"/>
    </row>
    <row r="999">
      <c r="A999" s="88"/>
    </row>
    <row r="1000">
      <c r="A1000" s="88"/>
    </row>
    <row r="1001">
      <c r="A1001" s="88"/>
    </row>
    <row r="1002">
      <c r="A1002" s="88"/>
    </row>
    <row r="1003">
      <c r="A1003" s="88"/>
    </row>
  </sheetData>
  <mergeCells count="1">
    <mergeCell ref="B1:G1"/>
  </mergeCells>
  <hyperlinks>
    <hyperlink display="ダッシュボードに戻る" location="dashboard!A1" ref="B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0.43"/>
    <col customWidth="1" min="2" max="2" width="23.57"/>
    <col customWidth="1" min="3" max="3" width="60.43"/>
    <col customWidth="1" min="4" max="4" width="0.43"/>
  </cols>
  <sheetData>
    <row r="1" ht="14.25" customHeight="1">
      <c r="A1" s="3"/>
      <c r="B1" s="5" t="s">
        <v>5</v>
      </c>
    </row>
    <row r="2" ht="9.75" customHeight="1">
      <c r="B2" s="6"/>
      <c r="C2" s="8"/>
    </row>
    <row r="3" ht="1.5" customHeight="1">
      <c r="A3" s="39"/>
      <c r="B3" s="40" t="s">
        <v>14</v>
      </c>
    </row>
    <row r="4">
      <c r="B4" s="41" t="s">
        <v>7</v>
      </c>
      <c r="C4" s="41" t="s">
        <v>15</v>
      </c>
    </row>
  </sheetData>
  <autoFilter ref="$B$4:$C$13"/>
  <mergeCells count="1">
    <mergeCell ref="B1:C1"/>
  </mergeCells>
  <hyperlinks>
    <hyperlink display="ダッシュボードに戻る" location="dashboard!A1" ref="B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1" t="s">
        <v>17</v>
      </c>
      <c r="C1" s="1" t="s">
        <v>18</v>
      </c>
      <c r="D1" s="1" t="s">
        <v>19</v>
      </c>
    </row>
    <row r="2">
      <c r="A2" s="1"/>
      <c r="B2" s="1"/>
      <c r="C2" s="1"/>
      <c r="D2" s="1"/>
    </row>
    <row r="3">
      <c r="A3" s="1"/>
      <c r="B3" s="1"/>
      <c r="C3" s="1"/>
      <c r="D3" s="1"/>
    </row>
    <row r="4">
      <c r="A4" s="1"/>
      <c r="B4" s="1"/>
      <c r="C4" s="1"/>
      <c r="D4" s="1"/>
    </row>
    <row r="5">
      <c r="A5" s="1"/>
      <c r="B5" s="1"/>
      <c r="C5" s="1"/>
      <c r="D5" s="1"/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>
      <c r="A21" s="1"/>
      <c r="B21" s="1"/>
      <c r="C21" s="1"/>
      <c r="D21" s="1"/>
    </row>
    <row r="22">
      <c r="A22" s="1"/>
      <c r="B22" s="1"/>
      <c r="C22" s="1"/>
      <c r="D22" s="42"/>
    </row>
    <row r="23">
      <c r="A23" s="1"/>
      <c r="B23" s="1"/>
      <c r="C23" s="1"/>
      <c r="D23" s="1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42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42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42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43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43"/>
    </row>
    <row r="116">
      <c r="A116" s="1"/>
      <c r="B116" s="1"/>
      <c r="C116" s="1"/>
      <c r="D116" s="43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42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43"/>
    </row>
    <row r="153">
      <c r="A153" s="1"/>
      <c r="B153" s="1"/>
      <c r="C153" s="1"/>
      <c r="D153" s="43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  <c r="D161" s="3"/>
    </row>
    <row r="162">
      <c r="A162" s="3"/>
      <c r="B162" s="3"/>
      <c r="C162" s="3"/>
    </row>
    <row r="163">
      <c r="A163" s="3"/>
      <c r="B163" s="3"/>
      <c r="C163" s="3"/>
      <c r="D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  <c r="D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  <c r="D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  <c r="D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  <c r="D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  <c r="D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  <c r="D22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2" max="2" width="14.0"/>
    <col customWidth="1" min="3" max="3" width="7.29"/>
    <col customWidth="1" min="4" max="4" width="10.43"/>
  </cols>
  <sheetData>
    <row r="2">
      <c r="B2" s="52" t="s">
        <v>12</v>
      </c>
      <c r="C2" s="52" t="s">
        <v>26</v>
      </c>
      <c r="D2" s="52" t="s">
        <v>27</v>
      </c>
    </row>
    <row r="3">
      <c r="B3" s="53"/>
      <c r="C3" s="54"/>
      <c r="D3" s="55"/>
    </row>
    <row r="4">
      <c r="B4" s="53"/>
      <c r="C4" s="54"/>
      <c r="D4" s="55"/>
    </row>
    <row r="5">
      <c r="B5" s="53"/>
      <c r="C5" s="54"/>
      <c r="D5" s="55"/>
    </row>
    <row r="6">
      <c r="B6" s="53"/>
      <c r="C6" s="54"/>
      <c r="D6" s="55"/>
    </row>
    <row r="7">
      <c r="B7" s="53"/>
      <c r="C7" s="54"/>
      <c r="D7" s="55"/>
    </row>
    <row r="8">
      <c r="B8" s="53"/>
      <c r="C8" s="54"/>
      <c r="D8" s="55"/>
    </row>
    <row r="9">
      <c r="B9" s="53"/>
      <c r="C9" s="54"/>
      <c r="D9" s="55"/>
    </row>
    <row r="10">
      <c r="B10" s="53"/>
      <c r="C10" s="54"/>
      <c r="D10" s="55"/>
    </row>
    <row r="11">
      <c r="B11" s="53"/>
      <c r="C11" s="54"/>
      <c r="D11" s="55"/>
    </row>
    <row r="12">
      <c r="B12" s="53"/>
      <c r="C12" s="54"/>
      <c r="D12" s="55"/>
    </row>
    <row r="13">
      <c r="B13" s="53"/>
      <c r="C13" s="54"/>
      <c r="D13" s="55"/>
    </row>
    <row r="14">
      <c r="B14" s="53"/>
      <c r="C14" s="54"/>
      <c r="D14" s="55"/>
    </row>
    <row r="15">
      <c r="B15" s="53"/>
      <c r="C15" s="54"/>
      <c r="D15" s="55"/>
    </row>
    <row r="16">
      <c r="B16" s="53"/>
      <c r="C16" s="54"/>
      <c r="D16" s="55"/>
    </row>
    <row r="17">
      <c r="B17" s="53"/>
      <c r="C17" s="54"/>
      <c r="D17" s="55"/>
    </row>
    <row r="18">
      <c r="B18" s="53"/>
      <c r="C18" s="54"/>
      <c r="D18" s="55"/>
    </row>
    <row r="19">
      <c r="B19" s="53"/>
      <c r="C19" s="54"/>
      <c r="D19" s="55"/>
    </row>
    <row r="20">
      <c r="B20" s="53"/>
      <c r="C20" s="54"/>
      <c r="D20" s="55"/>
    </row>
    <row r="21">
      <c r="B21" s="53"/>
      <c r="C21" s="54"/>
      <c r="D21" s="55"/>
    </row>
    <row r="22">
      <c r="B22" s="53"/>
      <c r="C22" s="54"/>
      <c r="D22" s="55"/>
    </row>
    <row r="23">
      <c r="B23" s="53"/>
      <c r="C23" s="54"/>
      <c r="D23" s="55"/>
    </row>
    <row r="24">
      <c r="B24" s="57"/>
      <c r="C24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19.71"/>
    <col customWidth="1" min="3" max="4" width="8.57"/>
    <col customWidth="1" min="5" max="5" width="9.57"/>
    <col customWidth="1" min="6" max="6" width="8.57"/>
    <col customWidth="1" min="7" max="7" width="12.57"/>
    <col customWidth="1" min="11" max="11" width="0.43"/>
  </cols>
  <sheetData>
    <row r="1" ht="1.5" customHeight="1"/>
    <row r="2">
      <c r="A2" s="3"/>
      <c r="B2" s="52" t="s">
        <v>28</v>
      </c>
      <c r="C2" s="61" t="s">
        <v>29</v>
      </c>
      <c r="D2" s="61" t="s">
        <v>30</v>
      </c>
      <c r="E2" s="61" t="s">
        <v>31</v>
      </c>
      <c r="F2" s="62" t="s">
        <v>32</v>
      </c>
      <c r="G2" s="63" t="s">
        <v>33</v>
      </c>
      <c r="H2" s="64"/>
      <c r="I2" s="63" t="s">
        <v>34</v>
      </c>
      <c r="J2" s="65"/>
    </row>
    <row r="3">
      <c r="A3" s="66"/>
      <c r="B3" s="67"/>
      <c r="C3" s="68"/>
      <c r="D3" s="69"/>
      <c r="E3" s="70" t="str">
        <f>IF(ISBLANK(D3), "", D3/C3)</f>
        <v/>
      </c>
      <c r="F3" s="71"/>
      <c r="G3" s="72"/>
      <c r="H3" s="73"/>
      <c r="I3" s="73"/>
      <c r="J3" s="73"/>
    </row>
    <row r="4">
      <c r="A4" s="66"/>
      <c r="B4" s="67"/>
      <c r="C4" s="68"/>
      <c r="D4" s="69"/>
      <c r="E4" s="70" t="str">
        <f t="shared" ref="E4:E32" si="2">IF(OR(ISBLANK(C4), ISBLANK(D4)), "", D4/C4)</f>
        <v/>
      </c>
      <c r="F4" s="71" t="str">
        <f>IF(ISBLANK(B4), "", DATEDIF(B3,B4,"D"))</f>
        <v/>
      </c>
      <c r="G4" s="74" t="str">
        <f>IF(ISBLANK(F4), "", C3/F4)</f>
        <v>#DIV/0!</v>
      </c>
      <c r="H4" s="75" t="str">
        <f>IF(ISBLANK(G4), "", G4*E3)</f>
        <v>#DIV/0!</v>
      </c>
      <c r="I4" s="76" t="str">
        <f t="shared" ref="I4:J4" si="1">IF(ISBLANK(G4), "", G4 * 30)</f>
        <v>#DIV/0!</v>
      </c>
      <c r="J4" s="77" t="str">
        <f t="shared" si="1"/>
        <v>#DIV/0!</v>
      </c>
    </row>
    <row r="5">
      <c r="A5" s="78"/>
      <c r="B5" s="79"/>
      <c r="C5" s="68"/>
      <c r="D5" s="69"/>
      <c r="E5" s="70" t="str">
        <f t="shared" si="2"/>
        <v/>
      </c>
      <c r="F5" s="71" t="str">
        <f t="shared" ref="F5:F32" si="4">IF(ISBLANK(B5), , DATEDIF(B4,B5,"D"))</f>
        <v/>
      </c>
      <c r="G5" s="74" t="str">
        <f t="shared" ref="G5:G32" si="5">IF(ISBLANK(F5), , C4 / F5)</f>
        <v/>
      </c>
      <c r="H5" s="75" t="str">
        <f t="shared" ref="H5:H32" si="6">IF(ISBLANK(G5), , G5*E4)</f>
        <v/>
      </c>
      <c r="I5" s="75" t="str">
        <f t="shared" ref="I5:J5" si="3">IF(ISBLANK(G5), , G5 * 30)</f>
        <v/>
      </c>
      <c r="J5" s="77" t="str">
        <f t="shared" si="3"/>
        <v/>
      </c>
    </row>
    <row r="6">
      <c r="A6" s="78"/>
      <c r="B6" s="79"/>
      <c r="C6" s="68"/>
      <c r="D6" s="69"/>
      <c r="E6" s="70" t="str">
        <f t="shared" si="2"/>
        <v/>
      </c>
      <c r="F6" s="71" t="str">
        <f t="shared" si="4"/>
        <v/>
      </c>
      <c r="G6" s="74" t="str">
        <f t="shared" si="5"/>
        <v/>
      </c>
      <c r="H6" s="75" t="str">
        <f t="shared" si="6"/>
        <v/>
      </c>
      <c r="I6" s="75" t="str">
        <f t="shared" ref="I6:J6" si="7">IF(ISBLANK(G6), , G6 * 30)</f>
        <v/>
      </c>
      <c r="J6" s="77" t="str">
        <f t="shared" si="7"/>
        <v/>
      </c>
    </row>
    <row r="7">
      <c r="A7" s="78"/>
      <c r="B7" s="79"/>
      <c r="C7" s="68"/>
      <c r="D7" s="69"/>
      <c r="E7" s="70" t="str">
        <f t="shared" si="2"/>
        <v/>
      </c>
      <c r="F7" s="71" t="str">
        <f t="shared" si="4"/>
        <v/>
      </c>
      <c r="G7" s="74" t="str">
        <f t="shared" si="5"/>
        <v/>
      </c>
      <c r="H7" s="75" t="str">
        <f t="shared" si="6"/>
        <v/>
      </c>
      <c r="I7" s="75" t="str">
        <f t="shared" ref="I7:J7" si="8">IF(ISBLANK(G7), , G7 * 30)</f>
        <v/>
      </c>
      <c r="J7" s="77" t="str">
        <f t="shared" si="8"/>
        <v/>
      </c>
    </row>
    <row r="8">
      <c r="A8" s="78"/>
      <c r="B8" s="79"/>
      <c r="C8" s="68"/>
      <c r="D8" s="69"/>
      <c r="E8" s="70" t="str">
        <f t="shared" si="2"/>
        <v/>
      </c>
      <c r="F8" s="71" t="str">
        <f t="shared" si="4"/>
        <v/>
      </c>
      <c r="G8" s="74" t="str">
        <f t="shared" si="5"/>
        <v/>
      </c>
      <c r="H8" s="75" t="str">
        <f t="shared" si="6"/>
        <v/>
      </c>
      <c r="I8" s="75" t="str">
        <f t="shared" ref="I8:J8" si="9">IF(ISBLANK(G8), , G8 * 30)</f>
        <v/>
      </c>
      <c r="J8" s="77" t="str">
        <f t="shared" si="9"/>
        <v/>
      </c>
    </row>
    <row r="9">
      <c r="A9" s="78"/>
      <c r="B9" s="79"/>
      <c r="C9" s="68"/>
      <c r="D9" s="69"/>
      <c r="E9" s="70" t="str">
        <f t="shared" si="2"/>
        <v/>
      </c>
      <c r="F9" s="71" t="str">
        <f t="shared" si="4"/>
        <v/>
      </c>
      <c r="G9" s="74" t="str">
        <f t="shared" si="5"/>
        <v/>
      </c>
      <c r="H9" s="75" t="str">
        <f t="shared" si="6"/>
        <v/>
      </c>
      <c r="I9" s="75" t="str">
        <f t="shared" ref="I9:J9" si="10">IF(ISBLANK(G9), , G9 * 30)</f>
        <v/>
      </c>
      <c r="J9" s="77" t="str">
        <f t="shared" si="10"/>
        <v/>
      </c>
    </row>
    <row r="10">
      <c r="A10" s="78"/>
      <c r="B10" s="79"/>
      <c r="C10" s="68"/>
      <c r="D10" s="69"/>
      <c r="E10" s="70" t="str">
        <f t="shared" si="2"/>
        <v/>
      </c>
      <c r="F10" s="71" t="str">
        <f t="shared" si="4"/>
        <v/>
      </c>
      <c r="G10" s="74" t="str">
        <f t="shared" si="5"/>
        <v/>
      </c>
      <c r="H10" s="75" t="str">
        <f t="shared" si="6"/>
        <v/>
      </c>
      <c r="I10" s="75" t="str">
        <f t="shared" ref="I10:J10" si="11">IF(ISBLANK(G10), , G10 * 30)</f>
        <v/>
      </c>
      <c r="J10" s="77" t="str">
        <f t="shared" si="11"/>
        <v/>
      </c>
    </row>
    <row r="11">
      <c r="A11" s="78"/>
      <c r="B11" s="79"/>
      <c r="C11" s="68"/>
      <c r="D11" s="69"/>
      <c r="E11" s="70" t="str">
        <f t="shared" si="2"/>
        <v/>
      </c>
      <c r="F11" s="71" t="str">
        <f t="shared" si="4"/>
        <v/>
      </c>
      <c r="G11" s="74" t="str">
        <f t="shared" si="5"/>
        <v/>
      </c>
      <c r="H11" s="75" t="str">
        <f t="shared" si="6"/>
        <v/>
      </c>
      <c r="I11" s="75" t="str">
        <f t="shared" ref="I11:J11" si="12">IF(ISBLANK(G11), , G11 * 30)</f>
        <v/>
      </c>
      <c r="J11" s="77" t="str">
        <f t="shared" si="12"/>
        <v/>
      </c>
    </row>
    <row r="12">
      <c r="A12" s="78"/>
      <c r="B12" s="79"/>
      <c r="C12" s="68"/>
      <c r="D12" s="69"/>
      <c r="E12" s="70" t="str">
        <f t="shared" si="2"/>
        <v/>
      </c>
      <c r="F12" s="71" t="str">
        <f t="shared" si="4"/>
        <v/>
      </c>
      <c r="G12" s="74" t="str">
        <f t="shared" si="5"/>
        <v/>
      </c>
      <c r="H12" s="75" t="str">
        <f t="shared" si="6"/>
        <v/>
      </c>
      <c r="I12" s="75" t="str">
        <f t="shared" ref="I12:J12" si="13">IF(ISBLANK(G12), , G12 * 30)</f>
        <v/>
      </c>
      <c r="J12" s="77" t="str">
        <f t="shared" si="13"/>
        <v/>
      </c>
    </row>
    <row r="13">
      <c r="A13" s="78"/>
      <c r="B13" s="79"/>
      <c r="C13" s="68"/>
      <c r="D13" s="69"/>
      <c r="E13" s="70" t="str">
        <f t="shared" si="2"/>
        <v/>
      </c>
      <c r="F13" s="71" t="str">
        <f t="shared" si="4"/>
        <v/>
      </c>
      <c r="G13" s="74" t="str">
        <f t="shared" si="5"/>
        <v/>
      </c>
      <c r="H13" s="75" t="str">
        <f t="shared" si="6"/>
        <v/>
      </c>
      <c r="I13" s="75" t="str">
        <f t="shared" ref="I13:J13" si="14">IF(ISBLANK(G13), , G13 * 30)</f>
        <v/>
      </c>
      <c r="J13" s="77" t="str">
        <f t="shared" si="14"/>
        <v/>
      </c>
    </row>
    <row r="14">
      <c r="A14" s="78"/>
      <c r="B14" s="79"/>
      <c r="C14" s="68"/>
      <c r="D14" s="69"/>
      <c r="E14" s="70" t="str">
        <f t="shared" si="2"/>
        <v/>
      </c>
      <c r="F14" s="71" t="str">
        <f t="shared" si="4"/>
        <v/>
      </c>
      <c r="G14" s="74" t="str">
        <f t="shared" si="5"/>
        <v/>
      </c>
      <c r="H14" s="75" t="str">
        <f t="shared" si="6"/>
        <v/>
      </c>
      <c r="I14" s="75" t="str">
        <f t="shared" ref="I14:J14" si="15">IF(ISBLANK(G14), , G14 * 30)</f>
        <v/>
      </c>
      <c r="J14" s="77" t="str">
        <f t="shared" si="15"/>
        <v/>
      </c>
    </row>
    <row r="15">
      <c r="A15" s="78"/>
      <c r="B15" s="79"/>
      <c r="C15" s="68"/>
      <c r="D15" s="69"/>
      <c r="E15" s="70" t="str">
        <f t="shared" si="2"/>
        <v/>
      </c>
      <c r="F15" s="71" t="str">
        <f t="shared" si="4"/>
        <v/>
      </c>
      <c r="G15" s="74" t="str">
        <f t="shared" si="5"/>
        <v/>
      </c>
      <c r="H15" s="75" t="str">
        <f t="shared" si="6"/>
        <v/>
      </c>
      <c r="I15" s="75" t="str">
        <f t="shared" ref="I15:J15" si="16">IF(ISBLANK(G15), , G15 * 30)</f>
        <v/>
      </c>
      <c r="J15" s="77" t="str">
        <f t="shared" si="16"/>
        <v/>
      </c>
    </row>
    <row r="16">
      <c r="A16" s="78"/>
      <c r="B16" s="79"/>
      <c r="C16" s="68"/>
      <c r="D16" s="69"/>
      <c r="E16" s="70" t="str">
        <f t="shared" si="2"/>
        <v/>
      </c>
      <c r="F16" s="71" t="str">
        <f t="shared" si="4"/>
        <v/>
      </c>
      <c r="G16" s="74" t="str">
        <f t="shared" si="5"/>
        <v/>
      </c>
      <c r="H16" s="75" t="str">
        <f t="shared" si="6"/>
        <v/>
      </c>
      <c r="I16" s="75" t="str">
        <f t="shared" ref="I16:J16" si="17">IF(ISBLANK(G16), , G16 * 30)</f>
        <v/>
      </c>
      <c r="J16" s="77" t="str">
        <f t="shared" si="17"/>
        <v/>
      </c>
    </row>
    <row r="17">
      <c r="A17" s="78"/>
      <c r="B17" s="79"/>
      <c r="C17" s="68"/>
      <c r="D17" s="69"/>
      <c r="E17" s="70" t="str">
        <f t="shared" si="2"/>
        <v/>
      </c>
      <c r="F17" s="71" t="str">
        <f t="shared" si="4"/>
        <v/>
      </c>
      <c r="G17" s="74" t="str">
        <f t="shared" si="5"/>
        <v/>
      </c>
      <c r="H17" s="75" t="str">
        <f t="shared" si="6"/>
        <v/>
      </c>
      <c r="I17" s="75" t="str">
        <f t="shared" ref="I17:J17" si="18">IF(ISBLANK(G17), , G17 * 30)</f>
        <v/>
      </c>
      <c r="J17" s="77" t="str">
        <f t="shared" si="18"/>
        <v/>
      </c>
    </row>
    <row r="18">
      <c r="A18" s="78"/>
      <c r="B18" s="79"/>
      <c r="C18" s="68"/>
      <c r="D18" s="69"/>
      <c r="E18" s="70" t="str">
        <f t="shared" si="2"/>
        <v/>
      </c>
      <c r="F18" s="71" t="str">
        <f t="shared" si="4"/>
        <v/>
      </c>
      <c r="G18" s="74" t="str">
        <f t="shared" si="5"/>
        <v/>
      </c>
      <c r="H18" s="75" t="str">
        <f t="shared" si="6"/>
        <v/>
      </c>
      <c r="I18" s="75" t="str">
        <f t="shared" ref="I18:J18" si="19">IF(ISBLANK(G18), , G18 * 30)</f>
        <v/>
      </c>
      <c r="J18" s="77" t="str">
        <f t="shared" si="19"/>
        <v/>
      </c>
    </row>
    <row r="19">
      <c r="A19" s="78"/>
      <c r="B19" s="79"/>
      <c r="C19" s="68"/>
      <c r="D19" s="69"/>
      <c r="E19" s="70" t="str">
        <f t="shared" si="2"/>
        <v/>
      </c>
      <c r="F19" s="71" t="str">
        <f t="shared" si="4"/>
        <v/>
      </c>
      <c r="G19" s="74" t="str">
        <f t="shared" si="5"/>
        <v/>
      </c>
      <c r="H19" s="75" t="str">
        <f t="shared" si="6"/>
        <v/>
      </c>
      <c r="I19" s="75" t="str">
        <f t="shared" ref="I19:J19" si="20">IF(ISBLANK(G19), , G19 * 30)</f>
        <v/>
      </c>
      <c r="J19" s="77" t="str">
        <f t="shared" si="20"/>
        <v/>
      </c>
    </row>
    <row r="20">
      <c r="A20" s="78"/>
      <c r="B20" s="79"/>
      <c r="C20" s="68"/>
      <c r="D20" s="69"/>
      <c r="E20" s="70" t="str">
        <f t="shared" si="2"/>
        <v/>
      </c>
      <c r="F20" s="71" t="str">
        <f t="shared" si="4"/>
        <v/>
      </c>
      <c r="G20" s="74" t="str">
        <f t="shared" si="5"/>
        <v/>
      </c>
      <c r="H20" s="75" t="str">
        <f t="shared" si="6"/>
        <v/>
      </c>
      <c r="I20" s="75" t="str">
        <f t="shared" ref="I20:J20" si="21">IF(ISBLANK(G20), , G20 * 30)</f>
        <v/>
      </c>
      <c r="J20" s="77" t="str">
        <f t="shared" si="21"/>
        <v/>
      </c>
    </row>
    <row r="21">
      <c r="A21" s="78"/>
      <c r="B21" s="79"/>
      <c r="C21" s="68"/>
      <c r="D21" s="69"/>
      <c r="E21" s="70" t="str">
        <f t="shared" si="2"/>
        <v/>
      </c>
      <c r="F21" s="71" t="str">
        <f t="shared" si="4"/>
        <v/>
      </c>
      <c r="G21" s="74" t="str">
        <f t="shared" si="5"/>
        <v/>
      </c>
      <c r="H21" s="75" t="str">
        <f t="shared" si="6"/>
        <v/>
      </c>
      <c r="I21" s="75" t="str">
        <f t="shared" ref="I21:J21" si="22">IF(ISBLANK(G21), , G21 * 30)</f>
        <v/>
      </c>
      <c r="J21" s="77" t="str">
        <f t="shared" si="22"/>
        <v/>
      </c>
    </row>
    <row r="22">
      <c r="A22" s="78"/>
      <c r="B22" s="79"/>
      <c r="C22" s="68"/>
      <c r="D22" s="69"/>
      <c r="E22" s="70" t="str">
        <f t="shared" si="2"/>
        <v/>
      </c>
      <c r="F22" s="71" t="str">
        <f t="shared" si="4"/>
        <v/>
      </c>
      <c r="G22" s="74" t="str">
        <f t="shared" si="5"/>
        <v/>
      </c>
      <c r="H22" s="75" t="str">
        <f t="shared" si="6"/>
        <v/>
      </c>
      <c r="I22" s="75" t="str">
        <f t="shared" ref="I22:J22" si="23">IF(ISBLANK(G22), , G22 * 30)</f>
        <v/>
      </c>
      <c r="J22" s="77" t="str">
        <f t="shared" si="23"/>
        <v/>
      </c>
    </row>
    <row r="23">
      <c r="A23" s="78"/>
      <c r="B23" s="79"/>
      <c r="C23" s="68"/>
      <c r="D23" s="69"/>
      <c r="E23" s="70" t="str">
        <f t="shared" si="2"/>
        <v/>
      </c>
      <c r="F23" s="71" t="str">
        <f t="shared" si="4"/>
        <v/>
      </c>
      <c r="G23" s="74" t="str">
        <f t="shared" si="5"/>
        <v/>
      </c>
      <c r="H23" s="75" t="str">
        <f t="shared" si="6"/>
        <v/>
      </c>
      <c r="I23" s="75" t="str">
        <f t="shared" ref="I23:J23" si="24">IF(ISBLANK(G23), , G23 * 30)</f>
        <v/>
      </c>
      <c r="J23" s="77" t="str">
        <f t="shared" si="24"/>
        <v/>
      </c>
    </row>
    <row r="24">
      <c r="A24" s="78"/>
      <c r="B24" s="79"/>
      <c r="C24" s="68"/>
      <c r="D24" s="69"/>
      <c r="E24" s="70" t="str">
        <f t="shared" si="2"/>
        <v/>
      </c>
      <c r="F24" s="71" t="str">
        <f t="shared" si="4"/>
        <v/>
      </c>
      <c r="G24" s="74" t="str">
        <f t="shared" si="5"/>
        <v/>
      </c>
      <c r="H24" s="75" t="str">
        <f t="shared" si="6"/>
        <v/>
      </c>
      <c r="I24" s="75" t="str">
        <f t="shared" ref="I24:J24" si="25">IF(ISBLANK(G24), , G24 * 30)</f>
        <v/>
      </c>
      <c r="J24" s="77" t="str">
        <f t="shared" si="25"/>
        <v/>
      </c>
    </row>
    <row r="25">
      <c r="A25" s="78"/>
      <c r="B25" s="79"/>
      <c r="C25" s="68"/>
      <c r="D25" s="69"/>
      <c r="E25" s="70" t="str">
        <f t="shared" si="2"/>
        <v/>
      </c>
      <c r="F25" s="71" t="str">
        <f t="shared" si="4"/>
        <v/>
      </c>
      <c r="G25" s="74" t="str">
        <f t="shared" si="5"/>
        <v/>
      </c>
      <c r="H25" s="75" t="str">
        <f t="shared" si="6"/>
        <v/>
      </c>
      <c r="I25" s="75" t="str">
        <f t="shared" ref="I25:J25" si="26">IF(ISBLANK(G25), , G25 * 30)</f>
        <v/>
      </c>
      <c r="J25" s="77" t="str">
        <f t="shared" si="26"/>
        <v/>
      </c>
    </row>
    <row r="26">
      <c r="A26" s="78"/>
      <c r="B26" s="79"/>
      <c r="C26" s="68"/>
      <c r="D26" s="69"/>
      <c r="E26" s="70" t="str">
        <f t="shared" si="2"/>
        <v/>
      </c>
      <c r="F26" s="71" t="str">
        <f t="shared" si="4"/>
        <v/>
      </c>
      <c r="G26" s="74" t="str">
        <f t="shared" si="5"/>
        <v/>
      </c>
      <c r="H26" s="75" t="str">
        <f t="shared" si="6"/>
        <v/>
      </c>
      <c r="I26" s="75" t="str">
        <f t="shared" ref="I26:J26" si="27">IF(ISBLANK(G26), , G26 * 30)</f>
        <v/>
      </c>
      <c r="J26" s="77" t="str">
        <f t="shared" si="27"/>
        <v/>
      </c>
    </row>
    <row r="27">
      <c r="A27" s="78"/>
      <c r="B27" s="79"/>
      <c r="C27" s="68"/>
      <c r="D27" s="69"/>
      <c r="E27" s="70" t="str">
        <f t="shared" si="2"/>
        <v/>
      </c>
      <c r="F27" s="71" t="str">
        <f t="shared" si="4"/>
        <v/>
      </c>
      <c r="G27" s="74" t="str">
        <f t="shared" si="5"/>
        <v/>
      </c>
      <c r="H27" s="75" t="str">
        <f t="shared" si="6"/>
        <v/>
      </c>
      <c r="I27" s="75" t="str">
        <f t="shared" ref="I27:J27" si="28">IF(ISBLANK(G27), , G27 * 30)</f>
        <v/>
      </c>
      <c r="J27" s="77" t="str">
        <f t="shared" si="28"/>
        <v/>
      </c>
    </row>
    <row r="28">
      <c r="A28" s="78"/>
      <c r="B28" s="79"/>
      <c r="C28" s="68"/>
      <c r="D28" s="69"/>
      <c r="E28" s="70" t="str">
        <f t="shared" si="2"/>
        <v/>
      </c>
      <c r="F28" s="71" t="str">
        <f t="shared" si="4"/>
        <v/>
      </c>
      <c r="G28" s="74" t="str">
        <f t="shared" si="5"/>
        <v/>
      </c>
      <c r="H28" s="75" t="str">
        <f t="shared" si="6"/>
        <v/>
      </c>
      <c r="I28" s="75" t="str">
        <f t="shared" ref="I28:J28" si="29">IF(ISBLANK(G28), , G28 * 30)</f>
        <v/>
      </c>
      <c r="J28" s="77" t="str">
        <f t="shared" si="29"/>
        <v/>
      </c>
    </row>
    <row r="29">
      <c r="A29" s="78"/>
      <c r="B29" s="79"/>
      <c r="C29" s="68"/>
      <c r="D29" s="69"/>
      <c r="E29" s="70" t="str">
        <f t="shared" si="2"/>
        <v/>
      </c>
      <c r="F29" s="71" t="str">
        <f t="shared" si="4"/>
        <v/>
      </c>
      <c r="G29" s="74" t="str">
        <f t="shared" si="5"/>
        <v/>
      </c>
      <c r="H29" s="75" t="str">
        <f t="shared" si="6"/>
        <v/>
      </c>
      <c r="I29" s="75" t="str">
        <f t="shared" ref="I29:J29" si="30">IF(ISBLANK(G29), , G29 * 30)</f>
        <v/>
      </c>
      <c r="J29" s="77" t="str">
        <f t="shared" si="30"/>
        <v/>
      </c>
    </row>
    <row r="30">
      <c r="A30" s="78"/>
      <c r="B30" s="79"/>
      <c r="C30" s="68"/>
      <c r="D30" s="69"/>
      <c r="E30" s="70" t="str">
        <f t="shared" si="2"/>
        <v/>
      </c>
      <c r="F30" s="71" t="str">
        <f t="shared" si="4"/>
        <v/>
      </c>
      <c r="G30" s="74" t="str">
        <f t="shared" si="5"/>
        <v/>
      </c>
      <c r="H30" s="75" t="str">
        <f t="shared" si="6"/>
        <v/>
      </c>
      <c r="I30" s="75" t="str">
        <f t="shared" ref="I30:J30" si="31">IF(ISBLANK(G30), , G30 * 30)</f>
        <v/>
      </c>
      <c r="J30" s="77" t="str">
        <f t="shared" si="31"/>
        <v/>
      </c>
    </row>
    <row r="31">
      <c r="A31" s="78"/>
      <c r="B31" s="79"/>
      <c r="C31" s="68"/>
      <c r="D31" s="69"/>
      <c r="E31" s="70" t="str">
        <f t="shared" si="2"/>
        <v/>
      </c>
      <c r="F31" s="71" t="str">
        <f t="shared" si="4"/>
        <v/>
      </c>
      <c r="G31" s="74" t="str">
        <f t="shared" si="5"/>
        <v/>
      </c>
      <c r="H31" s="75" t="str">
        <f t="shared" si="6"/>
        <v/>
      </c>
      <c r="I31" s="75" t="str">
        <f t="shared" ref="I31:J31" si="32">IF(ISBLANK(G31), , G31 * 30)</f>
        <v/>
      </c>
      <c r="J31" s="77" t="str">
        <f t="shared" si="32"/>
        <v/>
      </c>
    </row>
    <row r="32">
      <c r="A32" s="78"/>
      <c r="B32" s="79"/>
      <c r="C32" s="68"/>
      <c r="D32" s="69"/>
      <c r="E32" s="70" t="str">
        <f t="shared" si="2"/>
        <v/>
      </c>
      <c r="F32" s="71" t="str">
        <f t="shared" si="4"/>
        <v/>
      </c>
      <c r="G32" s="74" t="str">
        <f t="shared" si="5"/>
        <v/>
      </c>
      <c r="H32" s="75" t="str">
        <f t="shared" si="6"/>
        <v/>
      </c>
      <c r="I32" s="75" t="str">
        <f t="shared" ref="I32:J32" si="33">IF(ISBLANK(G32), , G32 * 30)</f>
        <v/>
      </c>
      <c r="J32" s="77" t="str">
        <f t="shared" si="33"/>
        <v/>
      </c>
    </row>
    <row r="33">
      <c r="A33" s="78"/>
      <c r="B33" s="78"/>
    </row>
  </sheetData>
  <drawing r:id="rId1"/>
</worksheet>
</file>