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フォームの回答" sheetId="1" r:id="rId3"/>
    <sheet state="visible" name="dashboard" sheetId="2" r:id="rId4"/>
    <sheet state="hidden" name="records" sheetId="3" r:id="rId5"/>
    <sheet state="visible" name="成長記録" sheetId="4" r:id="rId6"/>
    <sheet state="visible" name="おむつ消費" sheetId="5" r:id="rId7"/>
  </sheets>
  <definedNames/>
  <calcPr/>
</workbook>
</file>

<file path=xl/sharedStrings.xml><?xml version="1.0" encoding="utf-8"?>
<sst xmlns="http://schemas.openxmlformats.org/spreadsheetml/2006/main" count="40" uniqueCount="35">
  <si>
    <t>タイムスタンプ</t>
  </si>
  <si>
    <t>日時（空欄の場合は現在の時刻）</t>
  </si>
  <si>
    <t>イベント（ミルクを飲ませた場合は「ミルクの量」を入力）</t>
  </si>
  <si>
    <t>ミルクの量 (mL)</t>
  </si>
  <si>
    <t>メモ</t>
  </si>
  <si>
    <t>date</t>
  </si>
  <si>
    <t>time</t>
  </si>
  <si>
    <t>event</t>
  </si>
  <si>
    <t>parameter</t>
  </si>
  <si>
    <t>購入日</t>
  </si>
  <si>
    <t>購入枚数</t>
  </si>
  <si>
    <t>購入価格</t>
  </si>
  <si>
    <t>1枚あたり</t>
  </si>
  <si>
    <t>購入間隔</t>
  </si>
  <si>
    <t>一日あたり消費量</t>
  </si>
  <si>
    <t>一月あたり消費量</t>
  </si>
  <si>
    <t>日付</t>
  </si>
  <si>
    <t>体重</t>
  </si>
  <si>
    <t>変化の割合</t>
  </si>
  <si>
    <t>{"e":{"values":["2018/05/03 19:31:56","2018/05/03 19:31:00","","","部屋の中にネズミが出た。体調の変化に注意"],"namedValues":{"日時（空欄の場合は現在の時刻）":["2018/05/03 19:31:00"],"イベント（ミルクを飲ませた場合は「ミルクの量」を入力）":[""],"メモ":["部屋の中にネズミが出た。体調の変化に注意"],"ミルクの量 (mL)":[""],"タイムスタンプ":["2018/05/03 19:31:56"]},"range":{"columnStart":1,"rowStart":13,"rowEnd":13,"columnEnd":5},"source":{},"authMode":{},"triggerUid":"1864772398"},"dateKey":"日時（空欄の場合は現在の時刻）","eventKey":"イベント（ミルクを飲ませた場合は「ミルクの量」を入力）","milkKey":"ミルクの量 (mL)","memoKey":"メモ","date":"2018-05-03T10:31:00.000Z","events":[""],"milkVolume":"","memo":"部屋の中にネズミが出た。体調の変化に注意","executionTime":1128}</t>
  </si>
  <si>
    <t>一日のサマリー</t>
  </si>
  <si>
    <t>時間帯</t>
  </si>
  <si>
    <t>直近の登録</t>
  </si>
  <si>
    <t>時刻</t>
  </si>
  <si>
    <t>イベント</t>
  </si>
  <si>
    <t>内容</t>
  </si>
  <si>
    <t>一週間のサマリー</t>
  </si>
  <si>
    <t>うんち</t>
  </si>
  <si>
    <t>おしっこ</t>
  </si>
  <si>
    <t>おっぱい</t>
  </si>
  <si>
    <t>ミルク</t>
  </si>
  <si>
    <t>ミルク量</t>
  </si>
  <si>
    <t>平均</t>
  </si>
  <si>
    <t>最大</t>
  </si>
  <si>
    <t>最小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</si>
</sst>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4">
    <numFmt numFmtId="164" formatCode="m/d/yyyy h:mm:ss"/>
    <numFmt numFmtId="165" formatCode="yyyy&quot;年&quot;m&quot;月&quot;d&quot;日 (&quot;ddd&quot;)&quot;"/>
    <numFmt numFmtId="166" formatCode="yyyy&quot;年&quot;mm&quot;月&quot;dd&quot;日 (&quot;ddd&quot;)&quot;"/>
    <numFmt numFmtId="167" formatCode="0枚"/>
    <numFmt numFmtId="168" formatCode="[$¥-411]#,##0"/>
    <numFmt numFmtId="169" formatCode="[$¥-411]#,##0.00"/>
    <numFmt numFmtId="170" formatCode="0日"/>
    <numFmt numFmtId="171" formatCode="yyyy&quot;年&quot;m&quot;月&quot;d&quot;日&quot;"/>
    <numFmt numFmtId="172" formatCode="0,0 g"/>
    <numFmt numFmtId="173" formatCode="0 g\/\d\a\y"/>
    <numFmt numFmtId="174" formatCode="m&quot;月&quot;d&quot;日 (&quot;ddd&quot;)&quot;"/>
    <numFmt numFmtId="175" formatCode="h&quot;:&quot;mm"/>
    <numFmt numFmtId="176" formatCode="0回"/>
    <numFmt numFmtId="177" formatCode="0 \mL"/>
  </numFmts>
  <fonts count="11">
    <font>
      <sz val="10.0"/>
      <color rgb="FF000000"/>
      <name val="Arial"/>
    </font>
    <font/>
    <font>
      <name val="Arial"/>
    </font>
    <font>
      <u/>
      <color rgb="FF1155CC"/>
      <name val="Arial"/>
    </font>
    <font>
      <sz val="11.0"/>
      <color rgb="FF000000"/>
      <name val="Inconsolata"/>
    </font>
    <font>
      <sz val="18.0"/>
      <name val="Arial"/>
    </font>
    <font>
      <sz val="14.0"/>
      <name val="Arial"/>
    </font>
    <font>
      <sz val="14.0"/>
    </font>
    <font>
      <color rgb="FFFFFFFF"/>
      <name val="Arial"/>
    </font>
    <font>
      <sz val="9.0"/>
      <name val="Arial"/>
    </font>
    <font>
      <b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11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2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horizontal="right" readingOrder="0"/>
    </xf>
    <xf borderId="3" fillId="2" fontId="1" numFmtId="0" xfId="0" applyAlignment="1" applyBorder="1" applyFont="1">
      <alignment horizontal="right" readingOrder="0"/>
    </xf>
    <xf borderId="3" fillId="3" fontId="1" numFmtId="0" xfId="0" applyAlignment="1" applyBorder="1" applyFill="1" applyFont="1">
      <alignment readingOrder="0"/>
    </xf>
    <xf borderId="4" fillId="3" fontId="1" numFmtId="0" xfId="0" applyBorder="1" applyFont="1"/>
    <xf borderId="5" fillId="3" fontId="1" numFmtId="0" xfId="0" applyBorder="1" applyFont="1"/>
    <xf borderId="0" fillId="0" fontId="1" numFmtId="165" xfId="0" applyAlignment="1" applyFont="1" applyNumberFormat="1">
      <alignment horizontal="left" readingOrder="0"/>
    </xf>
    <xf borderId="2" fillId="0" fontId="1" numFmtId="166" xfId="0" applyAlignment="1" applyBorder="1" applyFont="1" applyNumberFormat="1">
      <alignment horizontal="left" readingOrder="0"/>
    </xf>
    <xf borderId="2" fillId="0" fontId="1" numFmtId="167" xfId="0" applyAlignment="1" applyBorder="1" applyFont="1" applyNumberFormat="1">
      <alignment readingOrder="0"/>
    </xf>
    <xf borderId="2" fillId="0" fontId="1" numFmtId="168" xfId="0" applyAlignment="1" applyBorder="1" applyFont="1" applyNumberFormat="1">
      <alignment readingOrder="0"/>
    </xf>
    <xf borderId="2" fillId="4" fontId="1" numFmtId="169" xfId="0" applyAlignment="1" applyBorder="1" applyFill="1" applyFont="1" applyNumberFormat="1">
      <alignment readingOrder="0"/>
    </xf>
    <xf borderId="2" fillId="4" fontId="1" numFmtId="170" xfId="0" applyBorder="1" applyFont="1" applyNumberFormat="1"/>
    <xf borderId="6" fillId="5" fontId="1" numFmtId="167" xfId="0" applyAlignment="1" applyBorder="1" applyFill="1" applyFont="1" applyNumberFormat="1">
      <alignment readingOrder="0"/>
    </xf>
    <xf borderId="6" fillId="5" fontId="1" numFmtId="0" xfId="0" applyBorder="1" applyFont="1"/>
    <xf borderId="2" fillId="5" fontId="1" numFmtId="167" xfId="0" applyAlignment="1" applyBorder="1" applyFont="1" applyNumberFormat="1">
      <alignment readingOrder="0"/>
    </xf>
    <xf borderId="2" fillId="5" fontId="1" numFmtId="0" xfId="0" applyBorder="1" applyFont="1"/>
    <xf borderId="2" fillId="5" fontId="1" numFmtId="168" xfId="0" applyBorder="1" applyFont="1" applyNumberFormat="1"/>
    <xf borderId="0" fillId="0" fontId="1" numFmtId="165" xfId="0" applyAlignment="1" applyFont="1" applyNumberFormat="1">
      <alignment readingOrder="0"/>
    </xf>
    <xf borderId="2" fillId="0" fontId="1" numFmtId="166" xfId="0" applyAlignment="1" applyBorder="1" applyFont="1" applyNumberFormat="1">
      <alignment readingOrder="0"/>
    </xf>
    <xf borderId="2" fillId="0" fontId="1" numFmtId="171" xfId="0" applyAlignment="1" applyBorder="1" applyFont="1" applyNumberFormat="1">
      <alignment readingOrder="0"/>
    </xf>
    <xf borderId="2" fillId="0" fontId="1" numFmtId="172" xfId="0" applyAlignment="1" applyBorder="1" applyFont="1" applyNumberFormat="1">
      <alignment readingOrder="0"/>
    </xf>
    <xf borderId="2" fillId="0" fontId="1" numFmtId="173" xfId="0" applyBorder="1" applyFont="1" applyNumberFormat="1"/>
    <xf borderId="0" fillId="0" fontId="1" numFmtId="171" xfId="0" applyAlignment="1" applyFont="1" applyNumberFormat="1">
      <alignment readingOrder="0"/>
    </xf>
    <xf borderId="0" fillId="0" fontId="1" numFmtId="172" xfId="0" applyAlignment="1" applyFont="1" applyNumberFormat="1">
      <alignment readingOrder="0"/>
    </xf>
    <xf borderId="1" fillId="0" fontId="3" numFmtId="0" xfId="0" applyAlignment="1" applyBorder="1" applyFont="1">
      <alignment shrinkToFit="0" vertical="bottom" wrapText="0"/>
    </xf>
    <xf borderId="0" fillId="0" fontId="2" numFmtId="164" xfId="0" applyAlignment="1" applyFont="1" applyNumberFormat="1">
      <alignment horizontal="right" vertical="bottom"/>
    </xf>
    <xf borderId="0" fillId="6" fontId="4" numFmtId="0" xfId="0" applyAlignment="1" applyFill="1" applyFont="1">
      <alignment readingOrder="0" vertical="bottom"/>
    </xf>
    <xf borderId="7" fillId="0" fontId="5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vertical="bottom"/>
    </xf>
    <xf borderId="0" fillId="6" fontId="2" numFmtId="0" xfId="0" applyAlignment="1" applyFont="1">
      <alignment vertical="bottom"/>
    </xf>
    <xf borderId="9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9" fillId="2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vertical="center"/>
    </xf>
    <xf borderId="4" fillId="0" fontId="1" numFmtId="0" xfId="0" applyBorder="1" applyFont="1"/>
    <xf borderId="4" fillId="0" fontId="6" numFmtId="0" xfId="0" applyAlignment="1" applyBorder="1" applyFont="1">
      <alignment readingOrder="0" shrinkToFit="0" wrapText="1"/>
    </xf>
    <xf borderId="5" fillId="0" fontId="1" numFmtId="0" xfId="0" applyBorder="1" applyFont="1"/>
    <xf borderId="0" fillId="0" fontId="2" numFmtId="0" xfId="0" applyFont="1"/>
    <xf borderId="4" fillId="0" fontId="7" numFmtId="0" xfId="0" applyAlignment="1" applyBorder="1" applyFont="1">
      <alignment readingOrder="0"/>
    </xf>
    <xf borderId="0" fillId="0" fontId="2" numFmtId="20" xfId="0" applyAlignment="1" applyFont="1" applyNumberFormat="1">
      <alignment vertical="bottom"/>
    </xf>
    <xf borderId="10" fillId="2" fontId="2" numFmtId="0" xfId="0" applyAlignment="1" applyBorder="1" applyFont="1">
      <alignment vertical="bottom"/>
    </xf>
    <xf borderId="3" fillId="2" fontId="2" numFmtId="0" xfId="0" applyAlignment="1" applyBorder="1" applyFont="1">
      <alignment vertical="bottom"/>
    </xf>
    <xf borderId="9" fillId="0" fontId="8" numFmtId="0" xfId="0" applyAlignment="1" applyBorder="1" applyFont="1">
      <alignment horizontal="right" vertical="bottom"/>
    </xf>
    <xf borderId="10" fillId="0" fontId="2" numFmtId="174" xfId="0" applyAlignment="1" applyBorder="1" applyFont="1" applyNumberFormat="1">
      <alignment horizontal="left" vertical="center"/>
    </xf>
    <xf borderId="10" fillId="0" fontId="2" numFmtId="175" xfId="0" applyAlignment="1" applyBorder="1" applyFont="1" applyNumberFormat="1">
      <alignment horizontal="left" vertical="center"/>
    </xf>
    <xf borderId="8" fillId="0" fontId="6" numFmtId="0" xfId="0" applyAlignment="1" applyBorder="1" applyFont="1">
      <alignment horizontal="center" vertical="center"/>
    </xf>
    <xf borderId="8" fillId="0" fontId="2" numFmtId="49" xfId="0" applyAlignment="1" applyBorder="1" applyFont="1" applyNumberFormat="1">
      <alignment shrinkToFit="0" vertical="center" wrapText="1"/>
    </xf>
    <xf borderId="8" fillId="0" fontId="1" numFmtId="0" xfId="0" applyBorder="1" applyFont="1"/>
    <xf borderId="10" fillId="0" fontId="1" numFmtId="0" xfId="0" applyBorder="1" applyFont="1"/>
    <xf borderId="0" fillId="0" fontId="2" numFmtId="49" xfId="0" applyFont="1" applyNumberFormat="1"/>
    <xf borderId="8" fillId="0" fontId="5" numFmtId="0" xfId="0" applyAlignment="1" applyBorder="1" applyFont="1">
      <alignment vertical="bottom"/>
    </xf>
    <xf borderId="8" fillId="2" fontId="2" numFmtId="0" xfId="0" applyAlignment="1" applyBorder="1" applyFont="1">
      <alignment vertical="bottom"/>
    </xf>
    <xf borderId="10" fillId="0" fontId="2" numFmtId="174" xfId="0" applyAlignment="1" applyBorder="1" applyFont="1" applyNumberFormat="1">
      <alignment horizontal="left" readingOrder="0" vertical="center"/>
    </xf>
    <xf borderId="10" fillId="0" fontId="2" numFmtId="175" xfId="0" applyAlignment="1" applyBorder="1" applyFont="1" applyNumberFormat="1">
      <alignment horizontal="left" readingOrder="0" vertical="center"/>
    </xf>
    <xf borderId="8" fillId="0" fontId="2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vertical="top"/>
    </xf>
    <xf borderId="3" fillId="0" fontId="1" numFmtId="0" xfId="0" applyAlignment="1" applyBorder="1" applyFont="1">
      <alignment readingOrder="0" shrinkToFit="0" wrapText="1"/>
    </xf>
    <xf borderId="10" fillId="0" fontId="2" numFmtId="174" xfId="0" applyAlignment="1" applyBorder="1" applyFont="1" applyNumberFormat="1">
      <alignment horizontal="left" vertical="center"/>
    </xf>
    <xf borderId="3" fillId="0" fontId="1" numFmtId="0" xfId="0" applyAlignment="1" applyBorder="1" applyFont="1">
      <alignment shrinkToFit="0" wrapText="1"/>
    </xf>
    <xf borderId="10" fillId="2" fontId="9" numFmtId="0" xfId="0" applyAlignment="1" applyBorder="1" applyFont="1">
      <alignment horizontal="right" vertical="bottom"/>
    </xf>
    <xf borderId="10" fillId="4" fontId="2" numFmtId="174" xfId="0" applyAlignment="1" applyBorder="1" applyFont="1" applyNumberFormat="1">
      <alignment horizontal="left" vertical="bottom"/>
    </xf>
    <xf borderId="10" fillId="0" fontId="2" numFmtId="176" xfId="0" applyAlignment="1" applyBorder="1" applyFont="1" applyNumberFormat="1">
      <alignment horizontal="right" vertical="bottom"/>
    </xf>
    <xf borderId="10" fillId="0" fontId="2" numFmtId="177" xfId="0" applyAlignment="1" applyBorder="1" applyFont="1" applyNumberFormat="1">
      <alignment horizontal="right" vertical="bottom"/>
    </xf>
    <xf borderId="10" fillId="7" fontId="10" numFmtId="0" xfId="0" applyAlignment="1" applyBorder="1" applyFill="1" applyFont="1">
      <alignment horizontal="left" vertical="bottom"/>
    </xf>
    <xf borderId="10" fillId="8" fontId="2" numFmtId="176" xfId="0" applyAlignment="1" applyBorder="1" applyFill="1" applyFont="1" applyNumberFormat="1">
      <alignment horizontal="right" vertical="bottom"/>
    </xf>
    <xf borderId="10" fillId="8" fontId="2" numFmtId="177" xfId="0" applyAlignment="1" applyBorder="1" applyFont="1" applyNumberFormat="1">
      <alignment horizontal="right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dashboard!$C$62</c:f>
            </c:strRef>
          </c:tx>
          <c:spPr>
            <a:ln cmpd="sng" w="19050">
              <a:solidFill>
                <a:srgbClr val="E69138"/>
              </a:solidFill>
            </a:ln>
          </c:spPr>
          <c:marker>
            <c:symbol val="circle"/>
            <c:size val="4"/>
            <c:spPr>
              <a:solidFill>
                <a:srgbClr val="E69138"/>
              </a:solidFill>
              <a:ln cmpd="sng">
                <a:solidFill>
                  <a:srgbClr val="E69138"/>
                </a:solidFill>
              </a:ln>
            </c:spPr>
          </c:marker>
          <c:cat>
            <c:strRef>
              <c:f>dashboard!$B$63:$B$69</c:f>
            </c:strRef>
          </c:cat>
          <c:val>
            <c:numRef>
              <c:f>dashboard!$C$63:$C$69</c:f>
            </c:numRef>
          </c:val>
          <c:smooth val="0"/>
        </c:ser>
        <c:ser>
          <c:idx val="1"/>
          <c:order val="1"/>
          <c:tx>
            <c:strRef>
              <c:f>dashboard!$D$62</c:f>
            </c:strRef>
          </c:tx>
          <c:spPr>
            <a:ln cmpd="sng" w="19050">
              <a:solidFill>
                <a:srgbClr val="A4C2F4"/>
              </a:solidFill>
            </a:ln>
          </c:spPr>
          <c:marker>
            <c:symbol val="circle"/>
            <c:size val="4"/>
            <c:spPr>
              <a:solidFill>
                <a:srgbClr val="A4C2F4"/>
              </a:solidFill>
              <a:ln cmpd="sng">
                <a:solidFill>
                  <a:srgbClr val="A4C2F4"/>
                </a:solidFill>
              </a:ln>
            </c:spPr>
          </c:marker>
          <c:cat>
            <c:strRef>
              <c:f>dashboard!$B$63:$B$69</c:f>
            </c:strRef>
          </c:cat>
          <c:val>
            <c:numRef>
              <c:f>dashboard!$D$63:$D$69</c:f>
            </c:numRef>
          </c:val>
          <c:smooth val="0"/>
        </c:ser>
        <c:ser>
          <c:idx val="2"/>
          <c:order val="2"/>
          <c:tx>
            <c:strRef>
              <c:f>dashboard!$E$62</c:f>
            </c:strRef>
          </c:tx>
          <c:spPr>
            <a:ln cmpd="sng" w="19050">
              <a:solidFill>
                <a:srgbClr val="CC0000"/>
              </a:solidFill>
            </a:ln>
          </c:spPr>
          <c:marker>
            <c:symbol val="circle"/>
            <c:size val="4"/>
            <c:spPr>
              <a:solidFill>
                <a:srgbClr val="CC0000"/>
              </a:solidFill>
              <a:ln cmpd="sng">
                <a:solidFill>
                  <a:srgbClr val="CC0000"/>
                </a:solidFill>
              </a:ln>
            </c:spPr>
          </c:marker>
          <c:cat>
            <c:strRef>
              <c:f>dashboard!$B$63:$B$69</c:f>
            </c:strRef>
          </c:cat>
          <c:val>
            <c:numRef>
              <c:f>dashboard!$E$63:$E$69</c:f>
            </c:numRef>
          </c:val>
          <c:smooth val="0"/>
        </c:ser>
        <c:ser>
          <c:idx val="3"/>
          <c:order val="3"/>
          <c:tx>
            <c:strRef>
              <c:f>dashboard!$F$62</c:f>
            </c:strRef>
          </c:tx>
          <c:spPr>
            <a:ln cmpd="sng" w="19050">
              <a:solidFill>
                <a:srgbClr val="FFD966"/>
              </a:solidFill>
            </a:ln>
          </c:spPr>
          <c:marker>
            <c:symbol val="circle"/>
            <c:size val="4"/>
            <c:spPr>
              <a:solidFill>
                <a:srgbClr val="FFD966"/>
              </a:solidFill>
              <a:ln cmpd="sng">
                <a:solidFill>
                  <a:srgbClr val="FFD966"/>
                </a:solidFill>
              </a:ln>
            </c:spPr>
          </c:marker>
          <c:cat>
            <c:strRef>
              <c:f>dashboard!$B$63:$B$69</c:f>
            </c:strRef>
          </c:cat>
          <c:val>
            <c:numRef>
              <c:f>dashboard!$F$63:$F$69</c:f>
            </c:numRef>
          </c:val>
          <c:smooth val="0"/>
        </c:ser>
        <c:axId val="2085211749"/>
        <c:axId val="1789475706"/>
      </c:lineChart>
      <c:catAx>
        <c:axId val="2085211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/>
                </a:r>
              </a:p>
            </c:rich>
          </c:tx>
          <c:overlay val="0"/>
        </c:title>
        <c:txPr>
          <a:bodyPr rot="-3600000"/>
          <a:lstStyle/>
          <a:p>
            <a:pPr lvl="0">
              <a:defRPr b="0"/>
            </a:pPr>
          </a:p>
        </c:txPr>
        <c:crossAx val="1789475706"/>
      </c:catAx>
      <c:valAx>
        <c:axId val="1789475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85211749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体重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'成長記録'!$C$2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'成長記録'!$B$3:$B$23</c:f>
            </c:strRef>
          </c:cat>
          <c:val>
            <c:numRef>
              <c:f>'成長記録'!$C$3:$C$23</c:f>
            </c:numRef>
          </c:val>
          <c:smooth val="0"/>
        </c:ser>
        <c:axId val="1823966273"/>
        <c:axId val="819161294"/>
      </c:lineChart>
      <c:catAx>
        <c:axId val="1823966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日付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19161294"/>
      </c:catAx>
      <c:valAx>
        <c:axId val="8191612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体重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23966273"/>
      </c:valAx>
    </c:plotArea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0</xdr:colOff>
      <xdr:row>72</xdr:row>
      <xdr:rowOff>85725</xdr:rowOff>
    </xdr:from>
    <xdr:ext cx="3667125" cy="2352675"/>
    <xdr:graphicFrame>
      <xdr:nvGraphicFramePr>
        <xdr:cNvPr id="2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180975</xdr:colOff>
      <xdr:row>2</xdr:row>
      <xdr:rowOff>38100</xdr:rowOff>
    </xdr:from>
    <xdr:ext cx="5715000" cy="35337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1" width="21.57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>
      <c r="A2" s="1"/>
      <c r="B2" s="1"/>
      <c r="C2" s="2"/>
    </row>
    <row r="3">
      <c r="A3" s="1"/>
      <c r="C3" s="2"/>
    </row>
    <row r="4">
      <c r="A4" s="1"/>
      <c r="B4" s="1"/>
      <c r="C4" s="2"/>
    </row>
    <row r="5">
      <c r="A5" s="1"/>
      <c r="B5" s="1"/>
      <c r="C5" s="2"/>
    </row>
    <row r="6">
      <c r="A6" s="1"/>
      <c r="B6" s="1"/>
      <c r="C6" s="2"/>
    </row>
    <row r="7">
      <c r="A7" s="1"/>
      <c r="B7" s="1"/>
      <c r="E7" s="2"/>
    </row>
    <row r="8">
      <c r="A8" s="1"/>
      <c r="B8" s="1"/>
      <c r="C8" s="2"/>
    </row>
    <row r="9">
      <c r="A9" s="1"/>
      <c r="B9" s="1"/>
      <c r="C9" s="2"/>
    </row>
    <row r="10">
      <c r="A10" s="1"/>
      <c r="B10" s="1"/>
      <c r="C10" s="2"/>
    </row>
    <row r="11">
      <c r="A11" s="1"/>
      <c r="B11" s="1"/>
      <c r="C11" s="2"/>
    </row>
    <row r="12">
      <c r="A12" s="1"/>
      <c r="B12" s="1"/>
      <c r="C12" s="2"/>
    </row>
    <row r="13">
      <c r="A13" s="1"/>
      <c r="B13" s="1"/>
      <c r="E13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0.43"/>
    <col customWidth="1" min="2" max="2" width="12.57"/>
    <col customWidth="1" min="3" max="7" width="8.43"/>
    <col customWidth="1" min="8" max="8" width="0.43"/>
  </cols>
  <sheetData>
    <row r="1">
      <c r="A1" s="3"/>
      <c r="B1" s="30" t="str">
        <f>HYPERLINK("https://docs.google.com/forms/d/e/&lt;form id&gt;/viewform?usp=pp_url&amp;entry.1186275058="&amp;YEAR(H1)&amp;"-"&amp;TEXT(MONTH(H1),"00")&amp;"-"&amp;TEXT(DAY(H1), "00")&amp;"+"&amp;TEXT(HOUR(H1), "00")&amp;":"&amp;TEXT(MINUTE(H1), "00"), "イベントの登録")</f>
        <v>イベントの登録</v>
      </c>
      <c r="C1" s="3"/>
      <c r="D1" s="3"/>
      <c r="E1" s="3"/>
      <c r="F1" s="3"/>
      <c r="G1" s="3"/>
      <c r="H1" s="31">
        <f>NOW()</f>
        <v>43223.87546</v>
      </c>
    </row>
    <row r="2">
      <c r="A2" s="3"/>
      <c r="B2" s="3"/>
      <c r="C2" s="3"/>
      <c r="D2" s="3"/>
      <c r="E2" s="3"/>
      <c r="F2" s="3"/>
      <c r="G2" s="3"/>
      <c r="H2" s="32" t="s">
        <v>19</v>
      </c>
    </row>
    <row r="3">
      <c r="A3" s="3"/>
      <c r="B3" s="33" t="s">
        <v>20</v>
      </c>
      <c r="C3" s="34"/>
      <c r="D3" s="34"/>
      <c r="E3" s="35"/>
      <c r="F3" s="35"/>
      <c r="G3" s="35"/>
      <c r="H3" s="36"/>
    </row>
    <row r="4">
      <c r="A4" s="37"/>
      <c r="B4" s="38" t="s">
        <v>21</v>
      </c>
      <c r="C4" s="38"/>
      <c r="D4" s="38"/>
      <c r="E4" s="38"/>
      <c r="F4" s="38"/>
      <c r="G4" s="39"/>
      <c r="H4" s="3"/>
    </row>
    <row r="5">
      <c r="A5" s="3"/>
      <c r="B5" s="40"/>
      <c r="C5" s="41"/>
      <c r="D5" s="42"/>
      <c r="E5" s="41"/>
      <c r="F5" s="41"/>
      <c r="G5" s="43"/>
      <c r="H5" s="44"/>
    </row>
    <row r="6">
      <c r="A6" s="3"/>
      <c r="B6" s="40"/>
      <c r="C6" s="41"/>
      <c r="D6" s="45"/>
      <c r="E6" s="41"/>
      <c r="F6" s="41"/>
      <c r="G6" s="43"/>
      <c r="H6" s="44"/>
    </row>
    <row r="7">
      <c r="A7" s="3"/>
      <c r="B7" s="40"/>
      <c r="C7" s="41"/>
      <c r="D7" s="45"/>
      <c r="E7" s="41"/>
      <c r="F7" s="41"/>
      <c r="G7" s="43"/>
      <c r="H7" s="44"/>
    </row>
    <row r="8">
      <c r="A8" s="3"/>
      <c r="B8" s="40"/>
      <c r="C8" s="41"/>
      <c r="D8" s="42"/>
      <c r="E8" s="41"/>
      <c r="F8" s="41"/>
      <c r="G8" s="43"/>
      <c r="H8" s="44"/>
    </row>
    <row r="9">
      <c r="A9" s="3"/>
      <c r="B9" s="40"/>
      <c r="C9" s="41"/>
      <c r="D9" s="42"/>
      <c r="E9" s="41"/>
      <c r="F9" s="41"/>
      <c r="G9" s="43"/>
      <c r="H9" s="44"/>
    </row>
    <row r="10">
      <c r="A10" s="3"/>
      <c r="B10" s="40"/>
      <c r="C10" s="41"/>
      <c r="D10" s="45"/>
      <c r="E10" s="41"/>
      <c r="F10" s="41"/>
      <c r="G10" s="43"/>
      <c r="H10" s="44"/>
    </row>
    <row r="11">
      <c r="A11" s="3"/>
      <c r="B11" s="40"/>
      <c r="C11" s="41"/>
      <c r="D11" s="45"/>
      <c r="E11" s="41"/>
      <c r="F11" s="41"/>
      <c r="G11" s="43"/>
      <c r="H11" s="44"/>
    </row>
    <row r="12">
      <c r="A12" s="3"/>
      <c r="B12" s="40"/>
      <c r="C12" s="41"/>
      <c r="D12" s="42"/>
      <c r="E12" s="41"/>
      <c r="F12" s="41"/>
      <c r="G12" s="43"/>
      <c r="H12" s="44"/>
    </row>
    <row r="13">
      <c r="A13" s="3"/>
      <c r="B13" s="40"/>
      <c r="C13" s="41"/>
      <c r="D13" s="42"/>
      <c r="E13" s="41"/>
      <c r="F13" s="41"/>
      <c r="G13" s="43"/>
      <c r="H13" s="44"/>
    </row>
    <row r="14">
      <c r="A14" s="3"/>
      <c r="B14" s="40"/>
      <c r="C14" s="41"/>
      <c r="D14" s="42"/>
      <c r="E14" s="41"/>
      <c r="F14" s="41"/>
      <c r="G14" s="43"/>
      <c r="H14" s="44"/>
    </row>
    <row r="15">
      <c r="A15" s="3"/>
      <c r="B15" s="40"/>
      <c r="C15" s="41"/>
      <c r="D15" s="45"/>
      <c r="E15" s="41"/>
      <c r="F15" s="41"/>
      <c r="G15" s="43"/>
      <c r="H15" s="44"/>
    </row>
    <row r="16">
      <c r="A16" s="3"/>
      <c r="B16" s="40"/>
      <c r="C16" s="41"/>
      <c r="D16" s="42"/>
      <c r="E16" s="41"/>
      <c r="F16" s="41"/>
      <c r="G16" s="43"/>
      <c r="H16" s="44"/>
    </row>
    <row r="17">
      <c r="A17" s="3"/>
      <c r="B17" s="40"/>
      <c r="C17" s="41"/>
      <c r="D17" s="42"/>
      <c r="E17" s="41"/>
      <c r="F17" s="41"/>
      <c r="G17" s="43"/>
      <c r="H17" s="44"/>
    </row>
    <row r="18">
      <c r="A18" s="3"/>
      <c r="B18" s="40"/>
      <c r="C18" s="41"/>
      <c r="D18" s="45"/>
      <c r="E18" s="41"/>
      <c r="F18" s="41"/>
      <c r="G18" s="43"/>
      <c r="H18" s="44"/>
    </row>
    <row r="19">
      <c r="A19" s="3"/>
      <c r="B19" s="40"/>
      <c r="C19" s="41"/>
      <c r="D19" s="45"/>
      <c r="E19" s="41"/>
      <c r="F19" s="41"/>
      <c r="G19" s="43"/>
      <c r="H19" s="44"/>
    </row>
    <row r="20">
      <c r="A20" s="3"/>
      <c r="B20" s="40"/>
      <c r="C20" s="41"/>
      <c r="D20" s="42"/>
      <c r="E20" s="41"/>
      <c r="F20" s="41"/>
      <c r="G20" s="43"/>
      <c r="H20" s="44"/>
    </row>
    <row r="21">
      <c r="A21" s="3"/>
      <c r="B21" s="40"/>
      <c r="C21" s="41"/>
      <c r="D21" s="45"/>
      <c r="E21" s="41"/>
      <c r="F21" s="41"/>
      <c r="G21" s="43"/>
      <c r="H21" s="44"/>
    </row>
    <row r="22">
      <c r="A22" s="3"/>
      <c r="B22" s="40"/>
      <c r="C22" s="41"/>
      <c r="D22" s="45"/>
      <c r="E22" s="41"/>
      <c r="F22" s="41"/>
      <c r="G22" s="43"/>
      <c r="H22" s="44"/>
    </row>
    <row r="23">
      <c r="A23" s="3"/>
      <c r="B23" s="40"/>
      <c r="C23" s="41"/>
      <c r="D23" s="42"/>
      <c r="E23" s="41"/>
      <c r="F23" s="41"/>
      <c r="G23" s="43"/>
      <c r="H23" s="44"/>
    </row>
    <row r="24">
      <c r="A24" s="3"/>
      <c r="B24" s="40"/>
      <c r="C24" s="41"/>
      <c r="D24" s="45"/>
      <c r="E24" s="41"/>
      <c r="F24" s="41"/>
      <c r="G24" s="43"/>
      <c r="H24" s="44"/>
    </row>
    <row r="25">
      <c r="A25" s="3"/>
      <c r="B25" s="40"/>
      <c r="C25" s="41"/>
      <c r="D25" s="45"/>
      <c r="E25" s="41"/>
      <c r="F25" s="41"/>
      <c r="G25" s="43"/>
      <c r="H25" s="44"/>
    </row>
    <row r="26">
      <c r="A26" s="3"/>
      <c r="B26" s="40"/>
      <c r="C26" s="41"/>
      <c r="D26" s="45"/>
      <c r="E26" s="41"/>
      <c r="F26" s="41"/>
      <c r="G26" s="43"/>
      <c r="H26" s="44"/>
    </row>
    <row r="27">
      <c r="A27" s="3"/>
      <c r="B27" s="40"/>
      <c r="C27" s="41"/>
      <c r="D27" s="42"/>
      <c r="E27" s="41"/>
      <c r="F27" s="41"/>
      <c r="G27" s="43"/>
      <c r="H27" s="44"/>
    </row>
    <row r="28">
      <c r="A28" s="3"/>
      <c r="B28" s="40"/>
      <c r="C28" s="41"/>
      <c r="D28" s="42"/>
      <c r="E28" s="41"/>
      <c r="F28" s="41"/>
      <c r="G28" s="43"/>
      <c r="H28" s="44"/>
    </row>
    <row r="29">
      <c r="A29" s="3"/>
      <c r="B29" s="46"/>
      <c r="C29" s="3"/>
      <c r="D29" s="3"/>
      <c r="E29" s="3"/>
      <c r="F29" s="3"/>
      <c r="G29" s="3"/>
      <c r="H29" s="3"/>
    </row>
    <row r="30">
      <c r="A30" s="3"/>
      <c r="B30" s="33" t="s">
        <v>22</v>
      </c>
      <c r="C30" s="34"/>
      <c r="D30" s="35"/>
      <c r="E30" s="35"/>
      <c r="F30" s="35"/>
      <c r="G30" s="35"/>
      <c r="H30" s="3"/>
    </row>
    <row r="31">
      <c r="A31" s="37"/>
      <c r="B31" s="47" t="s">
        <v>16</v>
      </c>
      <c r="C31" s="47" t="s">
        <v>23</v>
      </c>
      <c r="D31" s="48" t="s">
        <v>24</v>
      </c>
      <c r="E31" s="41"/>
      <c r="F31" s="41"/>
      <c r="G31" s="41"/>
      <c r="H31" s="3"/>
    </row>
    <row r="32">
      <c r="A32" s="49">
        <v>1.0</v>
      </c>
      <c r="B32" s="50" t="str">
        <f>DATEVALUE(INDIRECT("records!A"&amp;(COUNTA(records!$A:$A) - $A32 + 1)))</f>
        <v>#VALUE!</v>
      </c>
      <c r="C32" s="51" t="str">
        <f>TIMEVALUE(INDIRECT("records!B"&amp;(COUNTA(records!$A:$A) - $A32 + 1)))</f>
        <v>#VALUE!</v>
      </c>
      <c r="D32" s="52" t="str">
        <f>SWITCH(INDIRECT("records!C"&amp;(COUNTA(records!$A:$A) - $A32 + 1)), "うんち", "💩", "おしっこ", "💦", "おっぱい", "🤱", "ミルク", "🍼", "メモ", "📔")</f>
        <v>#N/A</v>
      </c>
      <c r="E32" s="53" t="str">
        <f>INDIRECT("records!D"&amp;(COUNTA(records!$A:$A) - $A32 + 1)) &amp; IF(F32="🍼", " mL", "")</f>
        <v>parameter</v>
      </c>
      <c r="F32" s="54"/>
      <c r="G32" s="55"/>
      <c r="H32" s="56"/>
    </row>
    <row r="33">
      <c r="A33" s="49">
        <v>2.0</v>
      </c>
      <c r="B33" s="50" t="str">
        <f>DATEVALUE(INDIRECT("records!A"&amp;(COUNTA(records!$A:$A) - $A33 + 1)))</f>
        <v>#REF!</v>
      </c>
      <c r="C33" s="51" t="str">
        <f>TIMEVALUE(INDIRECT("records!B"&amp;(COUNTA(records!$A:$A) - $A33 + 1)))</f>
        <v>#REF!</v>
      </c>
      <c r="D33" s="52" t="str">
        <f>SWITCH(INDIRECT("records!C"&amp;(COUNTA(records!$A:$A) - $A33 + 1)), "うんち", "💩", "おしっこ", "💦", "おっぱい", "🤱", "ミルク", "🍼", "メモ", "📔")</f>
        <v>#REF!</v>
      </c>
      <c r="E33" s="53" t="str">
        <f>INDIRECT("records!D"&amp;(COUNTA(records!$A:$A) - $A33 + 1)) &amp; IF(F33="🍼", " mL", "")</f>
        <v>#REF!</v>
      </c>
      <c r="F33" s="54"/>
      <c r="G33" s="55"/>
      <c r="H33" s="56"/>
    </row>
    <row r="34">
      <c r="A34" s="49">
        <v>3.0</v>
      </c>
      <c r="B34" s="50" t="str">
        <f>DATEVALUE(INDIRECT("records!A"&amp;(COUNTA(records!$A:$A) - $A34 + 1)))</f>
        <v>#REF!</v>
      </c>
      <c r="C34" s="51" t="str">
        <f>TIMEVALUE(INDIRECT("records!B"&amp;(COUNTA(records!$A:$A) - $A34 + 1)))</f>
        <v>#REF!</v>
      </c>
      <c r="D34" s="52" t="str">
        <f>SWITCH(INDIRECT("records!C"&amp;(COUNTA(records!$A:$A) - $A34 + 1)), "うんち", "💩", "おしっこ", "💦", "おっぱい", "🤱", "ミルク", "🍼", "メモ", "📔")</f>
        <v>#REF!</v>
      </c>
      <c r="E34" s="53" t="str">
        <f>INDIRECT("records!D"&amp;(COUNTA(records!$A:$A) - $A34 + 1)) &amp; IF(F34="🍼", " mL", "")</f>
        <v>#REF!</v>
      </c>
      <c r="F34" s="54"/>
      <c r="G34" s="55"/>
      <c r="H34" s="56"/>
    </row>
    <row r="35">
      <c r="A35" s="49">
        <v>4.0</v>
      </c>
      <c r="B35" s="50" t="str">
        <f>DATEVALUE(INDIRECT("records!A"&amp;(COUNTA(records!$A:$A) - $A35 + 1)))</f>
        <v>#REF!</v>
      </c>
      <c r="C35" s="51" t="str">
        <f>TIMEVALUE(INDIRECT("records!B"&amp;(COUNTA(records!$A:$A) - $A35 + 1)))</f>
        <v>#REF!</v>
      </c>
      <c r="D35" s="52" t="str">
        <f>SWITCH(INDIRECT("records!C"&amp;(COUNTA(records!$A:$A) - $A35 + 1)), "うんち", "💩", "おしっこ", "💦", "おっぱい", "🤱", "ミルク", "🍼", "メモ", "📔")</f>
        <v>#REF!</v>
      </c>
      <c r="E35" s="53" t="str">
        <f>INDIRECT("records!D"&amp;(COUNTA(records!$A:$A) - $A35 + 1)) &amp; IF(F35="🍼", " mL", "")</f>
        <v>#REF!</v>
      </c>
      <c r="F35" s="54"/>
      <c r="G35" s="55"/>
      <c r="H35" s="56"/>
    </row>
    <row r="36">
      <c r="A36" s="49">
        <v>5.0</v>
      </c>
      <c r="B36" s="50" t="str">
        <f>DATEVALUE(INDIRECT("records!A"&amp;(COUNTA(records!$A:$A) - $A36 + 1)))</f>
        <v>#REF!</v>
      </c>
      <c r="C36" s="51" t="str">
        <f>TIMEVALUE(INDIRECT("records!B"&amp;(COUNTA(records!$A:$A) - $A36 + 1)))</f>
        <v>#REF!</v>
      </c>
      <c r="D36" s="52" t="str">
        <f>SWITCH(INDIRECT("records!C"&amp;(COUNTA(records!$A:$A) - $A36 + 1)), "うんち", "💩", "おしっこ", "💦", "おっぱい", "🤱", "ミルク", "🍼", "メモ", "📔")</f>
        <v>#REF!</v>
      </c>
      <c r="E36" s="53" t="str">
        <f>INDIRECT("records!D"&amp;(COUNTA(records!$A:$A) - $A36 + 1)) &amp; IF(F36="🍼", " mL", "")</f>
        <v>#REF!</v>
      </c>
      <c r="F36" s="54"/>
      <c r="G36" s="55"/>
      <c r="H36" s="56"/>
    </row>
    <row r="37">
      <c r="A37" s="49">
        <v>6.0</v>
      </c>
      <c r="B37" s="50" t="str">
        <f>DATEVALUE(INDIRECT("records!A"&amp;(COUNTA(records!$A:$A) - $A37 + 1)))</f>
        <v>#REF!</v>
      </c>
      <c r="C37" s="51" t="str">
        <f>TIMEVALUE(INDIRECT("records!B"&amp;(COUNTA(records!$A:$A) - $A37 + 1)))</f>
        <v>#REF!</v>
      </c>
      <c r="D37" s="52" t="str">
        <f>SWITCH(INDIRECT("records!C"&amp;(COUNTA(records!$A:$A) - $A37 + 1)), "うんち", "💩", "おしっこ", "💦", "おっぱい", "🤱", "ミルク", "🍼", "メモ", "📔")</f>
        <v>#REF!</v>
      </c>
      <c r="E37" s="53" t="str">
        <f>INDIRECT("records!D"&amp;(COUNTA(records!$A:$A) - $A37 + 1)) &amp; IF(F37="🍼", " mL", "")</f>
        <v>#REF!</v>
      </c>
      <c r="F37" s="54"/>
      <c r="G37" s="55"/>
      <c r="H37" s="56"/>
    </row>
    <row r="38">
      <c r="A38" s="49">
        <v>7.0</v>
      </c>
      <c r="B38" s="50" t="str">
        <f>DATEVALUE(INDIRECT("records!A"&amp;(COUNTA(records!$A:$A) - $A38 + 1)))</f>
        <v>#REF!</v>
      </c>
      <c r="C38" s="51" t="str">
        <f>TIMEVALUE(INDIRECT("records!B"&amp;(COUNTA(records!$A:$A) - $A38 + 1)))</f>
        <v>#REF!</v>
      </c>
      <c r="D38" s="52" t="str">
        <f>SWITCH(INDIRECT("records!C"&amp;(COUNTA(records!$A:$A) - $A38 + 1)), "うんち", "💩", "おしっこ", "💦", "おっぱい", "🤱", "ミルク", "🍼", "メモ", "📔")</f>
        <v>#REF!</v>
      </c>
      <c r="E38" s="53" t="str">
        <f>INDIRECT("records!D"&amp;(COUNTA(records!$A:$A) - $A38 + 1)) &amp; IF(F38="🍼", " mL", "")</f>
        <v>#REF!</v>
      </c>
      <c r="F38" s="54"/>
      <c r="G38" s="55"/>
      <c r="H38" s="56"/>
    </row>
    <row r="39">
      <c r="A39" s="49">
        <v>8.0</v>
      </c>
      <c r="B39" s="50" t="str">
        <f>DATEVALUE(INDIRECT("records!A"&amp;(COUNTA(records!$A:$A) - $A39 + 1)))</f>
        <v>#REF!</v>
      </c>
      <c r="C39" s="51" t="str">
        <f>TIMEVALUE(INDIRECT("records!B"&amp;(COUNTA(records!$A:$A) - $A39 + 1)))</f>
        <v>#REF!</v>
      </c>
      <c r="D39" s="52" t="str">
        <f>SWITCH(INDIRECT("records!C"&amp;(COUNTA(records!$A:$A) - $A39 + 1)), "うんち", "💩", "おしっこ", "💦", "おっぱい", "🤱", "ミルク", "🍼", "メモ", "📔")</f>
        <v>#REF!</v>
      </c>
      <c r="E39" s="53" t="str">
        <f>INDIRECT("records!D"&amp;(COUNTA(records!$A:$A) - $A39 + 1)) &amp; IF(F39="🍼", " mL", "")</f>
        <v>#REF!</v>
      </c>
      <c r="F39" s="54"/>
      <c r="G39" s="55"/>
      <c r="H39" s="56"/>
    </row>
    <row r="40">
      <c r="A40" s="49">
        <v>9.0</v>
      </c>
      <c r="B40" s="50" t="str">
        <f>DATEVALUE(INDIRECT("records!A"&amp;(COUNTA(records!$A:$A) - $A40 + 1)))</f>
        <v>#REF!</v>
      </c>
      <c r="C40" s="51" t="str">
        <f>TIMEVALUE(INDIRECT("records!B"&amp;(COUNTA(records!$A:$A) - $A40 + 1)))</f>
        <v>#REF!</v>
      </c>
      <c r="D40" s="52" t="str">
        <f>SWITCH(INDIRECT("records!C"&amp;(COUNTA(records!$A:$A) - $A40 + 1)), "うんち", "💩", "おしっこ", "💦", "おっぱい", "🤱", "ミルク", "🍼", "メモ", "📔")</f>
        <v>#REF!</v>
      </c>
      <c r="E40" s="53" t="str">
        <f>INDIRECT("records!D"&amp;(COUNTA(records!$A:$A) - $A40 + 1)) &amp; IF(F40="🍼", " mL", "")</f>
        <v>#REF!</v>
      </c>
      <c r="F40" s="54"/>
      <c r="G40" s="55"/>
      <c r="H40" s="56"/>
    </row>
    <row r="41">
      <c r="A41" s="49">
        <v>10.0</v>
      </c>
      <c r="B41" s="50" t="str">
        <f>DATEVALUE(INDIRECT("records!A"&amp;(COUNTA(records!$A:$A) - $A41 + 1)))</f>
        <v>#REF!</v>
      </c>
      <c r="C41" s="51" t="str">
        <f>TIMEVALUE(INDIRECT("records!B"&amp;(COUNTA(records!$A:$A) - $A41 + 1)))</f>
        <v>#REF!</v>
      </c>
      <c r="D41" s="52" t="str">
        <f>SWITCH(INDIRECT("records!C"&amp;(COUNTA(records!$A:$A) - $A41 + 1)), "うんち", "💩", "おしっこ", "💦", "おっぱい", "🤱", "ミルク", "🍼", "メモ", "📔")</f>
        <v>#REF!</v>
      </c>
      <c r="E41" s="53" t="str">
        <f>INDIRECT("records!D"&amp;(COUNTA(records!$A:$A) - $A41 + 1)) &amp; IF(F41="🍼", " mL", "")</f>
        <v>#REF!</v>
      </c>
      <c r="F41" s="54"/>
      <c r="G41" s="55"/>
      <c r="H41" s="56"/>
    </row>
    <row r="42">
      <c r="A42" s="49">
        <v>11.0</v>
      </c>
      <c r="B42" s="50" t="str">
        <f>DATEVALUE(INDIRECT("records!A"&amp;(COUNTA(records!$A:$A) - $A42 + 1)))</f>
        <v>#REF!</v>
      </c>
      <c r="C42" s="51" t="str">
        <f>TIMEVALUE(INDIRECT("records!B"&amp;(COUNTA(records!$A:$A) - $A42 + 1)))</f>
        <v>#REF!</v>
      </c>
      <c r="D42" s="52" t="str">
        <f>SWITCH(INDIRECT("records!C"&amp;(COUNTA(records!$A:$A) - $A42 + 1)), "うんち", "💩", "おしっこ", "💦", "おっぱい", "🤱", "ミルク", "🍼", "メモ", "📔")</f>
        <v>#REF!</v>
      </c>
      <c r="E42" s="53" t="str">
        <f>INDIRECT("records!D"&amp;(COUNTA(records!$A:$A) - $A42 + 1)) &amp; IF(F42="🍼", " mL", "")</f>
        <v>#REF!</v>
      </c>
      <c r="F42" s="54"/>
      <c r="G42" s="55"/>
      <c r="H42" s="56"/>
    </row>
    <row r="43">
      <c r="A43" s="49">
        <v>12.0</v>
      </c>
      <c r="B43" s="50" t="str">
        <f>DATEVALUE(INDIRECT("records!A"&amp;(COUNTA(records!$A:$A) - $A43 + 1)))</f>
        <v>#REF!</v>
      </c>
      <c r="C43" s="51" t="str">
        <f>TIMEVALUE(INDIRECT("records!B"&amp;(COUNTA(records!$A:$A) - $A43 + 1)))</f>
        <v>#REF!</v>
      </c>
      <c r="D43" s="52" t="str">
        <f>SWITCH(INDIRECT("records!C"&amp;(COUNTA(records!$A:$A) - $A43 + 1)), "うんち", "💩", "おしっこ", "💦", "おっぱい", "🤱", "ミルク", "🍼", "メモ", "📔")</f>
        <v>#REF!</v>
      </c>
      <c r="E43" s="53" t="str">
        <f>INDIRECT("records!D"&amp;(COUNTA(records!$A:$A) - $A43 + 1)) &amp; IF(F43="🍼", " mL", "")</f>
        <v>#REF!</v>
      </c>
      <c r="F43" s="54"/>
      <c r="G43" s="55"/>
      <c r="H43" s="56"/>
    </row>
    <row r="44">
      <c r="A44" s="49">
        <v>13.0</v>
      </c>
      <c r="B44" s="50" t="str">
        <f>DATEVALUE(INDIRECT("records!A"&amp;(COUNTA(records!$A:$A) - $A44 + 1)))</f>
        <v>#REF!</v>
      </c>
      <c r="C44" s="51" t="str">
        <f>TIMEVALUE(INDIRECT("records!B"&amp;(COUNTA(records!$A:$A) - $A44 + 1)))</f>
        <v>#REF!</v>
      </c>
      <c r="D44" s="52" t="str">
        <f>SWITCH(INDIRECT("records!C"&amp;(COUNTA(records!$A:$A) - $A44 + 1)), "うんち", "💩", "おしっこ", "💦", "おっぱい", "🤱", "ミルク", "🍼", "メモ", "📔")</f>
        <v>#REF!</v>
      </c>
      <c r="E44" s="53" t="str">
        <f>INDIRECT("records!D"&amp;(COUNTA(records!$A:$A) - $A44 + 1)) &amp; IF(F44="🍼", " mL", "")</f>
        <v>#REF!</v>
      </c>
      <c r="F44" s="54"/>
      <c r="G44" s="55"/>
      <c r="H44" s="56"/>
    </row>
    <row r="45">
      <c r="A45" s="49">
        <v>14.0</v>
      </c>
      <c r="B45" s="50" t="str">
        <f>DATEVALUE(INDIRECT("records!A"&amp;(COUNTA(records!$A:$A) - $A45 + 1)))</f>
        <v>#REF!</v>
      </c>
      <c r="C45" s="51" t="str">
        <f>TIMEVALUE(INDIRECT("records!B"&amp;(COUNTA(records!$A:$A) - $A45 + 1)))</f>
        <v>#REF!</v>
      </c>
      <c r="D45" s="52" t="str">
        <f>SWITCH(INDIRECT("records!C"&amp;(COUNTA(records!$A:$A) - $A45 + 1)), "うんち", "💩", "おしっこ", "💦", "おっぱい", "🤱", "ミルク", "🍼", "メモ", "📔")</f>
        <v>#REF!</v>
      </c>
      <c r="E45" s="53" t="str">
        <f>INDIRECT("records!D"&amp;(COUNTA(records!$A:$A) - $A45 + 1)) &amp; IF(F45="🍼", " mL", "")</f>
        <v>#REF!</v>
      </c>
      <c r="F45" s="54"/>
      <c r="G45" s="55"/>
      <c r="H45" s="56"/>
    </row>
    <row r="46">
      <c r="A46" s="49">
        <v>15.0</v>
      </c>
      <c r="B46" s="50" t="str">
        <f>DATEVALUE(INDIRECT("records!A"&amp;(COUNTA(records!$A:$A) - $A46 + 1)))</f>
        <v>#REF!</v>
      </c>
      <c r="C46" s="51" t="str">
        <f>TIMEVALUE(INDIRECT("records!B"&amp;(COUNTA(records!$A:$A) - $A46 + 1)))</f>
        <v>#REF!</v>
      </c>
      <c r="D46" s="52" t="str">
        <f>SWITCH(INDIRECT("records!C"&amp;(COUNTA(records!$A:$A) - $A46 + 1)), "うんち", "💩", "おしっこ", "💦", "おっぱい", "🤱", "ミルク", "🍼", "メモ", "📔")</f>
        <v>#REF!</v>
      </c>
      <c r="E46" s="53" t="str">
        <f>INDIRECT("records!D"&amp;(COUNTA(records!$A:$A) - $A46 + 1)) &amp; IF(F46="🍼", " mL", "")</f>
        <v>#REF!</v>
      </c>
      <c r="F46" s="54"/>
      <c r="G46" s="55"/>
      <c r="H46" s="56"/>
    </row>
    <row r="47">
      <c r="A47" s="3"/>
      <c r="B47" s="46"/>
      <c r="C47" s="3"/>
      <c r="D47" s="3"/>
      <c r="E47" s="3"/>
      <c r="F47" s="3"/>
      <c r="G47" s="3"/>
      <c r="H47" s="3"/>
    </row>
    <row r="48">
      <c r="A48" s="3"/>
      <c r="B48" s="57" t="s">
        <v>4</v>
      </c>
      <c r="C48" s="35"/>
      <c r="D48" s="35"/>
      <c r="E48" s="35"/>
      <c r="F48" s="35"/>
      <c r="G48" s="35"/>
      <c r="H48" s="3"/>
    </row>
    <row r="49">
      <c r="A49" s="37"/>
      <c r="B49" s="47" t="s">
        <v>16</v>
      </c>
      <c r="C49" s="47" t="s">
        <v>23</v>
      </c>
      <c r="D49" s="58" t="s">
        <v>25</v>
      </c>
      <c r="E49" s="54"/>
      <c r="F49" s="54"/>
      <c r="G49" s="55"/>
      <c r="H49" s="3"/>
    </row>
    <row r="50">
      <c r="A50" s="37"/>
      <c r="B50" s="59"/>
      <c r="C50" s="60"/>
      <c r="D50" s="61"/>
      <c r="E50" s="54"/>
      <c r="F50" s="54"/>
      <c r="G50" s="55"/>
      <c r="H50" s="62"/>
    </row>
    <row r="51">
      <c r="A51" s="37"/>
      <c r="B51" s="59"/>
      <c r="C51" s="60"/>
      <c r="D51" s="61"/>
      <c r="E51" s="54"/>
      <c r="F51" s="54"/>
      <c r="G51" s="55"/>
      <c r="H51" s="62"/>
    </row>
    <row r="52">
      <c r="A52" s="37"/>
      <c r="B52" s="59"/>
      <c r="C52" s="60"/>
      <c r="D52" s="61"/>
      <c r="E52" s="54"/>
      <c r="F52" s="54"/>
      <c r="G52" s="55"/>
      <c r="H52" s="62"/>
    </row>
    <row r="53">
      <c r="A53" s="37"/>
      <c r="B53" s="59"/>
      <c r="C53" s="60"/>
      <c r="D53" s="61"/>
      <c r="E53" s="54"/>
      <c r="F53" s="54"/>
      <c r="G53" s="55"/>
      <c r="H53" s="62"/>
    </row>
    <row r="54">
      <c r="A54" s="37"/>
      <c r="B54" s="59"/>
      <c r="C54" s="60"/>
      <c r="D54" s="61"/>
      <c r="E54" s="54"/>
      <c r="F54" s="54"/>
      <c r="G54" s="55"/>
      <c r="H54" s="62"/>
    </row>
    <row r="55">
      <c r="A55" s="37"/>
      <c r="B55" s="59"/>
      <c r="C55" s="60"/>
      <c r="D55" s="63"/>
      <c r="E55" s="41"/>
      <c r="F55" s="41"/>
      <c r="G55" s="43"/>
      <c r="H55" s="62"/>
    </row>
    <row r="56">
      <c r="A56" s="37"/>
      <c r="B56" s="59"/>
      <c r="C56" s="60"/>
      <c r="D56" s="63"/>
      <c r="E56" s="41"/>
      <c r="F56" s="41"/>
      <c r="G56" s="43"/>
      <c r="H56" s="62"/>
    </row>
    <row r="57">
      <c r="A57" s="37"/>
      <c r="B57" s="64"/>
      <c r="C57" s="51"/>
      <c r="D57" s="65"/>
      <c r="E57" s="41"/>
      <c r="F57" s="41"/>
      <c r="G57" s="43"/>
      <c r="H57" s="62"/>
    </row>
    <row r="58">
      <c r="A58" s="37"/>
      <c r="B58" s="64"/>
      <c r="C58" s="51"/>
      <c r="D58" s="65"/>
      <c r="E58" s="41"/>
      <c r="F58" s="41"/>
      <c r="G58" s="43"/>
      <c r="H58" s="62"/>
    </row>
    <row r="59">
      <c r="A59" s="37"/>
      <c r="B59" s="64"/>
      <c r="C59" s="51"/>
      <c r="D59" s="65"/>
      <c r="E59" s="41"/>
      <c r="F59" s="41"/>
      <c r="G59" s="43"/>
      <c r="H59" s="62"/>
    </row>
    <row r="60">
      <c r="A60" s="3"/>
      <c r="B60" s="46"/>
      <c r="C60" s="3"/>
      <c r="D60" s="3"/>
      <c r="E60" s="3"/>
      <c r="F60" s="3"/>
      <c r="G60" s="3"/>
      <c r="H60" s="3"/>
    </row>
    <row r="61">
      <c r="A61" s="3"/>
      <c r="B61" s="33" t="s">
        <v>26</v>
      </c>
      <c r="C61" s="34"/>
      <c r="D61" s="34"/>
      <c r="E61" s="35"/>
      <c r="F61" s="35"/>
      <c r="G61" s="35"/>
      <c r="H61" s="3"/>
    </row>
    <row r="62">
      <c r="A62" s="37"/>
      <c r="B62" s="47" t="s">
        <v>16</v>
      </c>
      <c r="C62" s="66" t="s">
        <v>27</v>
      </c>
      <c r="D62" s="66" t="s">
        <v>28</v>
      </c>
      <c r="E62" s="66" t="s">
        <v>29</v>
      </c>
      <c r="F62" s="66" t="s">
        <v>30</v>
      </c>
      <c r="G62" s="66" t="s">
        <v>31</v>
      </c>
      <c r="H62" s="3"/>
    </row>
    <row r="63">
      <c r="A63" s="37"/>
      <c r="B63" s="67">
        <f>TODAY()</f>
        <v>43223</v>
      </c>
      <c r="C63" s="68">
        <f>COUNTIFS(records!$A:$A, YEAR($B63)&amp;"/"&amp;MONTH($B63)&amp;"/"&amp;DAY($B63), records!$C:$C, "="&amp;C$62)</f>
        <v>0</v>
      </c>
      <c r="D63" s="68">
        <f>COUNTIFS(records!$A:$A, YEAR($B63)&amp;"/"&amp;MONTH($B63)&amp;"/"&amp;DAY($B63), records!$C:$C, "="&amp;D$62)</f>
        <v>0</v>
      </c>
      <c r="E63" s="68">
        <f>COUNTIFS(records!$A:$A, YEAR($B63)&amp;"/"&amp;MONTH($B63)&amp;"/"&amp;DAY($B63), records!$C:$C, "="&amp;E$62)</f>
        <v>0</v>
      </c>
      <c r="F63" s="68">
        <f>COUNTIFS(records!$A:$A, YEAR($B63)&amp;"/"&amp;MONTH($B63)&amp;"/"&amp;DAY($B63), records!$C:$C, "="&amp;F$62)</f>
        <v>0</v>
      </c>
      <c r="G63" s="69">
        <f>SUMIFS(records!$D:$D, records!$A:$A, YEAR($B63)&amp;"/"&amp;MONTH($B63)&amp;"/"&amp;DAY($B63), records!$C:$C, "="&amp;$F$62)</f>
        <v>0</v>
      </c>
      <c r="H63" s="3"/>
    </row>
    <row r="64">
      <c r="A64" s="37"/>
      <c r="B64" s="67">
        <f>TODAY() - 1</f>
        <v>43222</v>
      </c>
      <c r="C64" s="68">
        <f>COUNTIFS(records!$A:$A, YEAR($B64)&amp;"/"&amp;MONTH($B64)&amp;"/"&amp;DAY($B64), records!$C:$C, "="&amp;C$62)</f>
        <v>0</v>
      </c>
      <c r="D64" s="68">
        <f>COUNTIFS(records!$A:$A, YEAR($B64)&amp;"/"&amp;MONTH($B64)&amp;"/"&amp;DAY($B64), records!$C:$C, "="&amp;D$62)</f>
        <v>0</v>
      </c>
      <c r="E64" s="68">
        <f>COUNTIFS(records!$A:$A, YEAR($B64)&amp;"/"&amp;MONTH($B64)&amp;"/"&amp;DAY($B64), records!$C:$C, "="&amp;E$62)</f>
        <v>0</v>
      </c>
      <c r="F64" s="68">
        <f>COUNTIFS(records!$A:$A, YEAR($B64)&amp;"/"&amp;MONTH($B64)&amp;"/"&amp;DAY($B64), records!$C:$C, "="&amp;F$62)</f>
        <v>0</v>
      </c>
      <c r="G64" s="69">
        <f>SUMIFS(records!$D:$D, records!$A:$A, YEAR($B64)&amp;"/"&amp;MONTH($B64)&amp;"/"&amp;DAY($B64), records!$C:$C, "="&amp;$F$62)</f>
        <v>0</v>
      </c>
      <c r="H64" s="3"/>
    </row>
    <row r="65">
      <c r="A65" s="37"/>
      <c r="B65" s="67">
        <f>TODAY() - 2</f>
        <v>43221</v>
      </c>
      <c r="C65" s="68">
        <f>COUNTIFS(records!$A:$A, YEAR($B65)&amp;"/"&amp;MONTH($B65)&amp;"/"&amp;DAY($B65), records!$C:$C, "="&amp;C$62)</f>
        <v>0</v>
      </c>
      <c r="D65" s="68">
        <f>COUNTIFS(records!$A:$A, YEAR($B65)&amp;"/"&amp;MONTH($B65)&amp;"/"&amp;DAY($B65), records!$C:$C, "="&amp;D$62)</f>
        <v>0</v>
      </c>
      <c r="E65" s="68">
        <f>COUNTIFS(records!$A:$A, YEAR($B65)&amp;"/"&amp;MONTH($B65)&amp;"/"&amp;DAY($B65), records!$C:$C, "="&amp;E$62)</f>
        <v>0</v>
      </c>
      <c r="F65" s="68">
        <f>COUNTIFS(records!$A:$A, YEAR($B65)&amp;"/"&amp;MONTH($B65)&amp;"/"&amp;DAY($B65), records!$C:$C, "="&amp;F$62)</f>
        <v>0</v>
      </c>
      <c r="G65" s="69">
        <f>SUMIFS(records!$D:$D, records!$A:$A, YEAR($B65)&amp;"/"&amp;MONTH($B65)&amp;"/"&amp;DAY($B65), records!$C:$C, "="&amp;$F$62)</f>
        <v>0</v>
      </c>
      <c r="H65" s="3"/>
    </row>
    <row r="66">
      <c r="A66" s="37"/>
      <c r="B66" s="67">
        <f>TODAY() - 3</f>
        <v>43220</v>
      </c>
      <c r="C66" s="68">
        <f>COUNTIFS(records!$A:$A, YEAR($B66)&amp;"/"&amp;MONTH($B66)&amp;"/"&amp;DAY($B66), records!$C:$C, "="&amp;C$62)</f>
        <v>0</v>
      </c>
      <c r="D66" s="68">
        <f>COUNTIFS(records!$A:$A, YEAR($B66)&amp;"/"&amp;MONTH($B66)&amp;"/"&amp;DAY($B66), records!$C:$C, "="&amp;D$62)</f>
        <v>0</v>
      </c>
      <c r="E66" s="68">
        <f>COUNTIFS(records!$A:$A, YEAR($B66)&amp;"/"&amp;MONTH($B66)&amp;"/"&amp;DAY($B66), records!$C:$C, "="&amp;E$62)</f>
        <v>0</v>
      </c>
      <c r="F66" s="68">
        <f>COUNTIFS(records!$A:$A, YEAR($B66)&amp;"/"&amp;MONTH($B66)&amp;"/"&amp;DAY($B66), records!$C:$C, "="&amp;F$62)</f>
        <v>0</v>
      </c>
      <c r="G66" s="69">
        <f>SUMIFS(records!$D:$D, records!$A:$A, YEAR($B66)&amp;"/"&amp;MONTH($B66)&amp;"/"&amp;DAY($B66), records!$C:$C, "="&amp;$F$62)</f>
        <v>0</v>
      </c>
      <c r="H66" s="3"/>
    </row>
    <row r="67">
      <c r="A67" s="37"/>
      <c r="B67" s="67">
        <f>TODAY() - 4</f>
        <v>43219</v>
      </c>
      <c r="C67" s="68">
        <f>COUNTIFS(records!$A:$A, YEAR($B67)&amp;"/"&amp;MONTH($B67)&amp;"/"&amp;DAY($B67), records!$C:$C, "="&amp;C$62)</f>
        <v>0</v>
      </c>
      <c r="D67" s="68">
        <f>COUNTIFS(records!$A:$A, YEAR($B67)&amp;"/"&amp;MONTH($B67)&amp;"/"&amp;DAY($B67), records!$C:$C, "="&amp;D$62)</f>
        <v>0</v>
      </c>
      <c r="E67" s="68">
        <f>COUNTIFS(records!$A:$A, YEAR($B67)&amp;"/"&amp;MONTH($B67)&amp;"/"&amp;DAY($B67), records!$C:$C, "="&amp;E$62)</f>
        <v>0</v>
      </c>
      <c r="F67" s="68">
        <f>COUNTIFS(records!$A:$A, YEAR($B67)&amp;"/"&amp;MONTH($B67)&amp;"/"&amp;DAY($B67), records!$C:$C, "="&amp;F$62)</f>
        <v>0</v>
      </c>
      <c r="G67" s="69">
        <f>SUMIFS(records!$D:$D, records!$A:$A, YEAR($B67)&amp;"/"&amp;MONTH($B67)&amp;"/"&amp;DAY($B67), records!$C:$C, "="&amp;$F$62)</f>
        <v>0</v>
      </c>
      <c r="H67" s="3"/>
    </row>
    <row r="68">
      <c r="A68" s="37"/>
      <c r="B68" s="67">
        <f>TODAY() - 5</f>
        <v>43218</v>
      </c>
      <c r="C68" s="68">
        <f>COUNTIFS(records!$A:$A, YEAR($B68)&amp;"/"&amp;MONTH($B68)&amp;"/"&amp;DAY($B68), records!$C:$C, "="&amp;C$62)</f>
        <v>0</v>
      </c>
      <c r="D68" s="68">
        <f>COUNTIFS(records!$A:$A, YEAR($B68)&amp;"/"&amp;MONTH($B68)&amp;"/"&amp;DAY($B68), records!$C:$C, "="&amp;D$62)</f>
        <v>0</v>
      </c>
      <c r="E68" s="68">
        <f>COUNTIFS(records!$A:$A, YEAR($B68)&amp;"/"&amp;MONTH($B68)&amp;"/"&amp;DAY($B68), records!$C:$C, "="&amp;E$62)</f>
        <v>0</v>
      </c>
      <c r="F68" s="68">
        <f>COUNTIFS(records!$A:$A, YEAR($B68)&amp;"/"&amp;MONTH($B68)&amp;"/"&amp;DAY($B68), records!$C:$C, "="&amp;F$62)</f>
        <v>0</v>
      </c>
      <c r="G68" s="69">
        <f>SUMIFS(records!$D:$D, records!$A:$A, YEAR($B68)&amp;"/"&amp;MONTH($B68)&amp;"/"&amp;DAY($B68), records!$C:$C, "="&amp;$F$62)</f>
        <v>0</v>
      </c>
      <c r="H68" s="3"/>
    </row>
    <row r="69">
      <c r="A69" s="37"/>
      <c r="B69" s="67">
        <f>TODAY() - 6</f>
        <v>43217</v>
      </c>
      <c r="C69" s="68">
        <f>COUNTIFS(records!$A:$A, YEAR($B69)&amp;"/"&amp;MONTH($B69)&amp;"/"&amp;DAY($B69), records!$C:$C, "="&amp;C$62)</f>
        <v>0</v>
      </c>
      <c r="D69" s="68">
        <f>COUNTIFS(records!$A:$A, YEAR($B69)&amp;"/"&amp;MONTH($B69)&amp;"/"&amp;DAY($B69), records!$C:$C, "="&amp;D$62)</f>
        <v>0</v>
      </c>
      <c r="E69" s="68">
        <f>COUNTIFS(records!$A:$A, YEAR($B69)&amp;"/"&amp;MONTH($B69)&amp;"/"&amp;DAY($B69), records!$C:$C, "="&amp;E$62)</f>
        <v>0</v>
      </c>
      <c r="F69" s="68">
        <f>COUNTIFS(records!$A:$A, YEAR($B69)&amp;"/"&amp;MONTH($B69)&amp;"/"&amp;DAY($B69), records!$C:$C, "="&amp;F$62)</f>
        <v>0</v>
      </c>
      <c r="G69" s="69">
        <f>SUMIFS(records!$D:$D, records!$A:$A, YEAR($B69)&amp;"/"&amp;MONTH($B69)&amp;"/"&amp;DAY($B69), records!$C:$C, "="&amp;$F$62)</f>
        <v>0</v>
      </c>
      <c r="H69" s="3"/>
    </row>
    <row r="70">
      <c r="A70" s="37"/>
      <c r="B70" s="70" t="s">
        <v>32</v>
      </c>
      <c r="C70" s="71">
        <f t="shared" ref="C70:G70" si="1">AVERAGE(C$63:C$69)</f>
        <v>0</v>
      </c>
      <c r="D70" s="71">
        <f t="shared" si="1"/>
        <v>0</v>
      </c>
      <c r="E70" s="71">
        <f t="shared" si="1"/>
        <v>0</v>
      </c>
      <c r="F70" s="71">
        <f t="shared" si="1"/>
        <v>0</v>
      </c>
      <c r="G70" s="72">
        <f t="shared" si="1"/>
        <v>0</v>
      </c>
      <c r="H70" s="3"/>
    </row>
    <row r="71">
      <c r="A71" s="37"/>
      <c r="B71" s="70" t="s">
        <v>33</v>
      </c>
      <c r="C71" s="71">
        <f t="shared" ref="C71:G71" si="2">MAX(C$63:C$69)</f>
        <v>0</v>
      </c>
      <c r="D71" s="71">
        <f t="shared" si="2"/>
        <v>0</v>
      </c>
      <c r="E71" s="71">
        <f t="shared" si="2"/>
        <v>0</v>
      </c>
      <c r="F71" s="71">
        <f t="shared" si="2"/>
        <v>0</v>
      </c>
      <c r="G71" s="72">
        <f t="shared" si="2"/>
        <v>0</v>
      </c>
      <c r="H71" s="3"/>
    </row>
    <row r="72">
      <c r="A72" s="37"/>
      <c r="B72" s="70" t="s">
        <v>34</v>
      </c>
      <c r="C72" s="71">
        <f t="shared" ref="C72:G72" si="3">MIN(C$63:C$69)</f>
        <v>0</v>
      </c>
      <c r="D72" s="71">
        <f t="shared" si="3"/>
        <v>0</v>
      </c>
      <c r="E72" s="71">
        <f t="shared" si="3"/>
        <v>0</v>
      </c>
      <c r="F72" s="71">
        <f t="shared" si="3"/>
        <v>0</v>
      </c>
      <c r="G72" s="72">
        <f t="shared" si="3"/>
        <v>0</v>
      </c>
      <c r="H72" s="3"/>
    </row>
    <row r="73">
      <c r="A73" s="3"/>
      <c r="B73" s="3"/>
      <c r="C73" s="3"/>
      <c r="D73" s="3"/>
      <c r="E73" s="3"/>
      <c r="F73" s="3"/>
      <c r="G73" s="3"/>
      <c r="H73" s="3"/>
    </row>
    <row r="74">
      <c r="A74" s="3"/>
      <c r="B74" s="3"/>
      <c r="C74" s="3"/>
      <c r="D74" s="3"/>
      <c r="E74" s="3"/>
      <c r="F74" s="3"/>
      <c r="G74" s="3"/>
      <c r="H74" s="3"/>
    </row>
    <row r="75">
      <c r="A75" s="3"/>
      <c r="B75" s="3"/>
      <c r="C75" s="3"/>
      <c r="D75" s="3"/>
      <c r="E75" s="3"/>
      <c r="F75" s="3"/>
      <c r="G75" s="3"/>
      <c r="H75" s="3"/>
    </row>
    <row r="76">
      <c r="A76" s="3"/>
      <c r="B76" s="3"/>
      <c r="C76" s="3"/>
      <c r="D76" s="3"/>
      <c r="E76" s="3"/>
      <c r="F76" s="3"/>
      <c r="G76" s="3"/>
      <c r="H76" s="3"/>
    </row>
    <row r="77">
      <c r="A77" s="3"/>
      <c r="B77" s="3"/>
      <c r="C77" s="3"/>
      <c r="D77" s="3"/>
      <c r="E77" s="3"/>
      <c r="F77" s="3"/>
      <c r="G77" s="3"/>
      <c r="H77" s="3"/>
    </row>
    <row r="78">
      <c r="A78" s="3"/>
      <c r="B78" s="3"/>
      <c r="C78" s="3"/>
      <c r="D78" s="3"/>
      <c r="E78" s="3"/>
      <c r="F78" s="3"/>
      <c r="G78" s="3"/>
      <c r="H78" s="3"/>
    </row>
    <row r="79">
      <c r="A79" s="3"/>
      <c r="B79" s="3"/>
      <c r="C79" s="3"/>
      <c r="D79" s="3"/>
      <c r="E79" s="3"/>
      <c r="F79" s="3"/>
      <c r="G79" s="3"/>
      <c r="H79" s="3"/>
    </row>
    <row r="80">
      <c r="A80" s="3"/>
      <c r="B80" s="3"/>
      <c r="C80" s="3"/>
      <c r="D80" s="3"/>
      <c r="E80" s="3"/>
      <c r="F80" s="3"/>
      <c r="G80" s="3"/>
      <c r="H80" s="3"/>
    </row>
    <row r="81">
      <c r="A81" s="3"/>
      <c r="B81" s="3"/>
      <c r="C81" s="3"/>
      <c r="D81" s="3"/>
      <c r="E81" s="3"/>
      <c r="F81" s="3"/>
      <c r="G81" s="3"/>
      <c r="H81" s="3"/>
    </row>
    <row r="82">
      <c r="A82" s="3"/>
      <c r="B82" s="3"/>
      <c r="C82" s="3"/>
      <c r="D82" s="3"/>
      <c r="E82" s="3"/>
      <c r="F82" s="3"/>
      <c r="G82" s="3"/>
      <c r="H82" s="3"/>
    </row>
    <row r="83">
      <c r="A83" s="3"/>
      <c r="B83" s="3"/>
      <c r="C83" s="3"/>
      <c r="D83" s="3"/>
      <c r="E83" s="3"/>
      <c r="F83" s="3"/>
      <c r="G83" s="3"/>
      <c r="H83" s="3"/>
    </row>
    <row r="84">
      <c r="A84" s="3"/>
      <c r="B84" s="3"/>
      <c r="C84" s="3"/>
      <c r="D84" s="3"/>
      <c r="E84" s="3"/>
      <c r="F84" s="3"/>
      <c r="G84" s="3"/>
      <c r="H84" s="3"/>
    </row>
    <row r="85">
      <c r="A85" s="3"/>
      <c r="B85" s="3"/>
      <c r="C85" s="3"/>
      <c r="D85" s="3"/>
      <c r="E85" s="3"/>
      <c r="F85" s="3"/>
      <c r="G85" s="3"/>
      <c r="H85" s="3"/>
    </row>
  </sheetData>
  <mergeCells count="75">
    <mergeCell ref="D16:G16"/>
    <mergeCell ref="D15:G15"/>
    <mergeCell ref="E33:G33"/>
    <mergeCell ref="E32:G32"/>
    <mergeCell ref="D26:G26"/>
    <mergeCell ref="D27:G27"/>
    <mergeCell ref="D28:G28"/>
    <mergeCell ref="D31:G31"/>
    <mergeCell ref="E34:G34"/>
    <mergeCell ref="D19:G19"/>
    <mergeCell ref="D17:G17"/>
    <mergeCell ref="D18:G18"/>
    <mergeCell ref="D12:G12"/>
    <mergeCell ref="D13:G13"/>
    <mergeCell ref="D14:G14"/>
    <mergeCell ref="D50:G50"/>
    <mergeCell ref="D49:G49"/>
    <mergeCell ref="D51:G51"/>
    <mergeCell ref="D53:G53"/>
    <mergeCell ref="D52:G52"/>
    <mergeCell ref="D54:G54"/>
    <mergeCell ref="E42:G42"/>
    <mergeCell ref="E45:G45"/>
    <mergeCell ref="E46:G46"/>
    <mergeCell ref="B15:C15"/>
    <mergeCell ref="B17:C17"/>
    <mergeCell ref="B16:C16"/>
    <mergeCell ref="B22:C22"/>
    <mergeCell ref="B23:C23"/>
    <mergeCell ref="B28:C28"/>
    <mergeCell ref="B27:C27"/>
    <mergeCell ref="B26:C26"/>
    <mergeCell ref="B13:C13"/>
    <mergeCell ref="B14:C14"/>
    <mergeCell ref="E43:G43"/>
    <mergeCell ref="E44:G44"/>
    <mergeCell ref="E40:G40"/>
    <mergeCell ref="E41:G41"/>
    <mergeCell ref="E37:G37"/>
    <mergeCell ref="E38:G38"/>
    <mergeCell ref="E36:G36"/>
    <mergeCell ref="E35:G35"/>
    <mergeCell ref="E39:G39"/>
    <mergeCell ref="D21:G21"/>
    <mergeCell ref="B21:C21"/>
    <mergeCell ref="D20:G20"/>
    <mergeCell ref="D24:G24"/>
    <mergeCell ref="B24:C24"/>
    <mergeCell ref="B25:C25"/>
    <mergeCell ref="D25:G25"/>
    <mergeCell ref="D22:G22"/>
    <mergeCell ref="D23:G23"/>
    <mergeCell ref="B20:C20"/>
    <mergeCell ref="D55:G55"/>
    <mergeCell ref="D57:G57"/>
    <mergeCell ref="D56:G56"/>
    <mergeCell ref="D58:G58"/>
    <mergeCell ref="D59:G59"/>
    <mergeCell ref="B19:C19"/>
    <mergeCell ref="B18:C18"/>
    <mergeCell ref="D10:G10"/>
    <mergeCell ref="D9:G9"/>
    <mergeCell ref="B10:C10"/>
    <mergeCell ref="B12:C12"/>
    <mergeCell ref="D11:G11"/>
    <mergeCell ref="B9:C9"/>
    <mergeCell ref="B11:C11"/>
    <mergeCell ref="D8:G8"/>
    <mergeCell ref="D7:G7"/>
    <mergeCell ref="D6:G6"/>
    <mergeCell ref="D5:G5"/>
    <mergeCell ref="B5:C5"/>
    <mergeCell ref="B6:C6"/>
    <mergeCell ref="B7:C7"/>
    <mergeCell ref="B8:C8"/>
  </mergeCells>
  <conditionalFormatting sqref="C63:G69">
    <cfRule type="expression" dxfId="0" priority="1">
      <formula>C63=C$71</formula>
    </cfRule>
  </conditionalFormatting>
  <conditionalFormatting sqref="C63:G69">
    <cfRule type="expression" dxfId="1" priority="2">
      <formula>C63=C$72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5</v>
      </c>
      <c r="B1" s="3" t="s">
        <v>6</v>
      </c>
      <c r="C1" s="3" t="s">
        <v>7</v>
      </c>
      <c r="D1" s="3" t="s">
        <v>8</v>
      </c>
    </row>
    <row r="2">
      <c r="A2" s="3"/>
      <c r="B2" s="3"/>
      <c r="C2" s="3"/>
      <c r="D2" s="3"/>
    </row>
    <row r="3">
      <c r="A3" s="3"/>
      <c r="B3" s="3"/>
      <c r="C3" s="3"/>
      <c r="D3" s="3"/>
    </row>
    <row r="4">
      <c r="A4" s="3"/>
      <c r="B4" s="3"/>
      <c r="C4" s="3"/>
      <c r="D4" s="3"/>
    </row>
    <row r="5">
      <c r="A5" s="3"/>
      <c r="B5" s="3"/>
      <c r="C5" s="3"/>
      <c r="D5" s="3"/>
    </row>
    <row r="6">
      <c r="A6" s="3"/>
      <c r="B6" s="3"/>
      <c r="C6" s="3"/>
      <c r="D6" s="3"/>
    </row>
    <row r="7">
      <c r="A7" s="3"/>
      <c r="B7" s="3"/>
      <c r="C7" s="3"/>
      <c r="D7" s="3"/>
    </row>
    <row r="8">
      <c r="A8" s="3"/>
      <c r="B8" s="3"/>
      <c r="C8" s="3"/>
      <c r="D8" s="3"/>
    </row>
    <row r="9">
      <c r="A9" s="3"/>
      <c r="B9" s="3"/>
      <c r="C9" s="3"/>
      <c r="D9" s="3"/>
    </row>
    <row r="10">
      <c r="A10" s="3"/>
      <c r="B10" s="3"/>
      <c r="C10" s="3"/>
      <c r="D10" s="3"/>
    </row>
    <row r="11">
      <c r="A11" s="3"/>
      <c r="B11" s="3"/>
      <c r="C11" s="3"/>
      <c r="D11" s="3"/>
    </row>
    <row r="12">
      <c r="A12" s="3"/>
      <c r="B12" s="3"/>
      <c r="C12" s="3"/>
      <c r="D12" s="3"/>
    </row>
    <row r="13">
      <c r="A13" s="3"/>
      <c r="B13" s="3"/>
      <c r="C13" s="3"/>
      <c r="D13" s="3"/>
    </row>
    <row r="14">
      <c r="A14" s="3"/>
      <c r="B14" s="3"/>
      <c r="C14" s="3"/>
      <c r="D14" s="3"/>
    </row>
    <row r="15">
      <c r="A15" s="3"/>
      <c r="B15" s="3"/>
      <c r="C15" s="3"/>
      <c r="D15" s="3"/>
    </row>
    <row r="16">
      <c r="A16" s="3"/>
      <c r="B16" s="3"/>
      <c r="C16" s="3"/>
      <c r="D16" s="3"/>
    </row>
    <row r="17">
      <c r="A17" s="3"/>
      <c r="B17" s="3"/>
      <c r="C17" s="3"/>
      <c r="D17" s="3"/>
    </row>
    <row r="18">
      <c r="A18" s="3"/>
      <c r="B18" s="3"/>
      <c r="C18" s="3"/>
      <c r="D18" s="3"/>
    </row>
    <row r="19">
      <c r="A19" s="3"/>
      <c r="B19" s="3"/>
      <c r="C19" s="3"/>
      <c r="D19" s="3"/>
    </row>
    <row r="20">
      <c r="A20" s="3"/>
      <c r="B20" s="3"/>
      <c r="C20" s="3"/>
      <c r="D20" s="3"/>
    </row>
    <row r="21">
      <c r="A21" s="3"/>
      <c r="B21" s="3"/>
      <c r="C21" s="3"/>
      <c r="D21" s="3"/>
    </row>
    <row r="22">
      <c r="A22" s="3"/>
      <c r="B22" s="3"/>
      <c r="C22" s="3"/>
      <c r="D22" s="4"/>
    </row>
    <row r="23">
      <c r="A23" s="3"/>
      <c r="B23" s="3"/>
      <c r="C23" s="3"/>
      <c r="D23" s="3"/>
    </row>
    <row r="24">
      <c r="A24" s="3"/>
      <c r="B24" s="3"/>
      <c r="C24" s="3"/>
      <c r="D24" s="3"/>
    </row>
    <row r="25">
      <c r="A25" s="3"/>
      <c r="B25" s="3"/>
      <c r="C25" s="3"/>
      <c r="D25" s="3"/>
    </row>
    <row r="26">
      <c r="A26" s="3"/>
      <c r="B26" s="3"/>
      <c r="C26" s="3"/>
      <c r="D26" s="3"/>
    </row>
    <row r="27">
      <c r="A27" s="3"/>
      <c r="B27" s="3"/>
      <c r="C27" s="3"/>
      <c r="D27" s="3"/>
    </row>
    <row r="28">
      <c r="A28" s="3"/>
      <c r="B28" s="3"/>
      <c r="C28" s="3"/>
      <c r="D28" s="3"/>
    </row>
    <row r="29">
      <c r="A29" s="3"/>
      <c r="B29" s="3"/>
      <c r="C29" s="3"/>
      <c r="D29" s="3"/>
    </row>
    <row r="30">
      <c r="A30" s="3"/>
      <c r="B30" s="3"/>
      <c r="C30" s="3"/>
      <c r="D30" s="3"/>
    </row>
    <row r="31">
      <c r="A31" s="3"/>
      <c r="B31" s="3"/>
      <c r="C31" s="3"/>
      <c r="D31" s="3"/>
    </row>
    <row r="32">
      <c r="A32" s="3"/>
      <c r="B32" s="3"/>
      <c r="C32" s="3"/>
      <c r="D32" s="3"/>
    </row>
    <row r="33">
      <c r="A33" s="3"/>
      <c r="B33" s="3"/>
      <c r="C33" s="3"/>
      <c r="D33" s="3"/>
    </row>
    <row r="34">
      <c r="A34" s="3"/>
      <c r="B34" s="3"/>
      <c r="C34" s="3"/>
      <c r="D34" s="3"/>
    </row>
    <row r="35">
      <c r="A35" s="3"/>
      <c r="B35" s="3"/>
      <c r="C35" s="3"/>
      <c r="D35" s="3"/>
    </row>
    <row r="36">
      <c r="A36" s="3"/>
      <c r="B36" s="3"/>
      <c r="C36" s="3"/>
      <c r="D36" s="3"/>
    </row>
    <row r="37">
      <c r="A37" s="3"/>
      <c r="B37" s="3"/>
      <c r="C37" s="3"/>
      <c r="D37" s="3"/>
    </row>
    <row r="38">
      <c r="A38" s="3"/>
      <c r="B38" s="3"/>
      <c r="C38" s="3"/>
      <c r="D38" s="3"/>
    </row>
    <row r="39">
      <c r="A39" s="3"/>
      <c r="B39" s="3"/>
      <c r="C39" s="3"/>
      <c r="D39" s="3"/>
    </row>
    <row r="40">
      <c r="A40" s="3"/>
      <c r="B40" s="3"/>
      <c r="C40" s="3"/>
      <c r="D40" s="3"/>
    </row>
    <row r="41">
      <c r="A41" s="3"/>
      <c r="B41" s="3"/>
      <c r="C41" s="3"/>
      <c r="D41" s="3"/>
    </row>
    <row r="42">
      <c r="A42" s="3"/>
      <c r="B42" s="3"/>
      <c r="C42" s="3"/>
      <c r="D42" s="3"/>
    </row>
    <row r="43">
      <c r="A43" s="3"/>
      <c r="B43" s="3"/>
      <c r="C43" s="3"/>
      <c r="D43" s="3"/>
    </row>
    <row r="44">
      <c r="A44" s="3"/>
      <c r="B44" s="3"/>
      <c r="C44" s="3"/>
      <c r="D44" s="3"/>
    </row>
    <row r="45">
      <c r="A45" s="3"/>
      <c r="B45" s="3"/>
      <c r="C45" s="3"/>
      <c r="D45" s="3"/>
    </row>
    <row r="46">
      <c r="A46" s="3"/>
      <c r="B46" s="3"/>
      <c r="C46" s="3"/>
      <c r="D46" s="3"/>
    </row>
    <row r="47">
      <c r="A47" s="3"/>
      <c r="B47" s="3"/>
      <c r="C47" s="3"/>
      <c r="D47" s="3"/>
    </row>
    <row r="48">
      <c r="A48" s="3"/>
      <c r="B48" s="3"/>
      <c r="C48" s="3"/>
      <c r="D48" s="3"/>
    </row>
    <row r="49">
      <c r="A49" s="3"/>
      <c r="B49" s="3"/>
      <c r="C49" s="3"/>
      <c r="D49" s="3"/>
    </row>
    <row r="50">
      <c r="A50" s="3"/>
      <c r="B50" s="3"/>
      <c r="C50" s="3"/>
      <c r="D50" s="3"/>
    </row>
    <row r="51">
      <c r="A51" s="3"/>
      <c r="B51" s="3"/>
      <c r="C51" s="3"/>
      <c r="D51" s="3"/>
    </row>
    <row r="52">
      <c r="A52" s="3"/>
      <c r="B52" s="3"/>
      <c r="C52" s="3"/>
      <c r="D52" s="3"/>
    </row>
    <row r="53">
      <c r="A53" s="3"/>
      <c r="B53" s="3"/>
      <c r="C53" s="3"/>
      <c r="D53" s="3"/>
    </row>
    <row r="54">
      <c r="A54" s="3"/>
      <c r="B54" s="3"/>
      <c r="C54" s="3"/>
      <c r="D54" s="3"/>
    </row>
    <row r="55">
      <c r="A55" s="3"/>
      <c r="B55" s="3"/>
      <c r="C55" s="3"/>
      <c r="D55" s="3"/>
    </row>
    <row r="56">
      <c r="A56" s="3"/>
      <c r="B56" s="3"/>
      <c r="C56" s="3"/>
      <c r="D56" s="3"/>
    </row>
    <row r="57">
      <c r="A57" s="3"/>
      <c r="B57" s="3"/>
      <c r="C57" s="3"/>
      <c r="D57" s="3"/>
    </row>
    <row r="58">
      <c r="A58" s="3"/>
      <c r="B58" s="3"/>
      <c r="C58" s="3"/>
      <c r="D58" s="3"/>
    </row>
    <row r="59">
      <c r="A59" s="3"/>
      <c r="B59" s="3"/>
      <c r="C59" s="3"/>
      <c r="D59" s="3"/>
    </row>
    <row r="60">
      <c r="A60" s="3"/>
      <c r="B60" s="3"/>
      <c r="C60" s="3"/>
      <c r="D60" s="4"/>
    </row>
    <row r="61">
      <c r="A61" s="3"/>
      <c r="B61" s="3"/>
      <c r="C61" s="3"/>
      <c r="D61" s="3"/>
    </row>
    <row r="62">
      <c r="A62" s="3"/>
      <c r="B62" s="3"/>
      <c r="C62" s="3"/>
      <c r="D62" s="3"/>
    </row>
    <row r="63">
      <c r="A63" s="3"/>
      <c r="B63" s="3"/>
      <c r="C63" s="3"/>
      <c r="D63" s="3"/>
    </row>
    <row r="64">
      <c r="A64" s="3"/>
      <c r="B64" s="3"/>
      <c r="C64" s="3"/>
      <c r="D64" s="3"/>
    </row>
    <row r="65">
      <c r="A65" s="3"/>
      <c r="B65" s="3"/>
      <c r="C65" s="3"/>
      <c r="D65" s="3"/>
    </row>
    <row r="66">
      <c r="A66" s="3"/>
      <c r="B66" s="3"/>
      <c r="C66" s="3"/>
      <c r="D66" s="4"/>
    </row>
    <row r="67">
      <c r="A67" s="3"/>
      <c r="B67" s="3"/>
      <c r="C67" s="3"/>
      <c r="D67" s="3"/>
    </row>
    <row r="68">
      <c r="A68" s="3"/>
      <c r="B68" s="3"/>
      <c r="C68" s="3"/>
      <c r="D68" s="3"/>
    </row>
    <row r="69">
      <c r="A69" s="3"/>
      <c r="B69" s="3"/>
      <c r="C69" s="3"/>
      <c r="D69" s="3"/>
    </row>
    <row r="70">
      <c r="A70" s="3"/>
      <c r="B70" s="3"/>
      <c r="C70" s="3"/>
      <c r="D70" s="3"/>
    </row>
    <row r="71">
      <c r="A71" s="3"/>
      <c r="B71" s="3"/>
      <c r="C71" s="3"/>
      <c r="D71" s="3"/>
    </row>
    <row r="72">
      <c r="A72" s="3"/>
      <c r="B72" s="3"/>
      <c r="C72" s="3"/>
      <c r="D72" s="3"/>
    </row>
    <row r="73">
      <c r="A73" s="3"/>
      <c r="B73" s="3"/>
      <c r="C73" s="3"/>
      <c r="D73" s="3"/>
    </row>
    <row r="74">
      <c r="A74" s="3"/>
      <c r="B74" s="3"/>
      <c r="C74" s="3"/>
      <c r="D74" s="3"/>
    </row>
    <row r="75">
      <c r="A75" s="3"/>
      <c r="B75" s="3"/>
      <c r="C75" s="3"/>
      <c r="D75" s="3"/>
    </row>
    <row r="76">
      <c r="A76" s="3"/>
      <c r="B76" s="3"/>
      <c r="C76" s="3"/>
      <c r="D76" s="3"/>
    </row>
    <row r="77">
      <c r="A77" s="3"/>
      <c r="B77" s="3"/>
      <c r="C77" s="3"/>
      <c r="D77" s="3"/>
    </row>
    <row r="78">
      <c r="A78" s="3"/>
      <c r="B78" s="3"/>
      <c r="C78" s="3"/>
      <c r="D78" s="4"/>
    </row>
    <row r="79">
      <c r="A79" s="3"/>
      <c r="B79" s="3"/>
      <c r="C79" s="3"/>
      <c r="D79" s="3"/>
    </row>
    <row r="80">
      <c r="A80" s="3"/>
      <c r="B80" s="3"/>
      <c r="C80" s="3"/>
      <c r="D80" s="3"/>
    </row>
    <row r="81">
      <c r="A81" s="3"/>
      <c r="B81" s="3"/>
      <c r="C81" s="3"/>
      <c r="D81" s="3"/>
    </row>
    <row r="82">
      <c r="A82" s="3"/>
      <c r="B82" s="3"/>
      <c r="C82" s="3"/>
      <c r="D82" s="3"/>
    </row>
    <row r="83">
      <c r="A83" s="3"/>
      <c r="B83" s="3"/>
      <c r="C83" s="3"/>
      <c r="D83" s="3"/>
    </row>
    <row r="84">
      <c r="A84" s="3"/>
      <c r="B84" s="3"/>
      <c r="C84" s="3"/>
      <c r="D84" s="3"/>
    </row>
    <row r="85">
      <c r="A85" s="3"/>
      <c r="B85" s="3"/>
      <c r="C85" s="3"/>
      <c r="D85" s="3"/>
    </row>
    <row r="86">
      <c r="A86" s="3"/>
      <c r="B86" s="3"/>
      <c r="C86" s="3"/>
      <c r="D86" s="5"/>
    </row>
    <row r="87">
      <c r="A87" s="3"/>
      <c r="B87" s="3"/>
      <c r="C87" s="3"/>
      <c r="D87" s="3"/>
    </row>
    <row r="88">
      <c r="A88" s="3"/>
      <c r="B88" s="3"/>
      <c r="C88" s="3"/>
      <c r="D88" s="3"/>
    </row>
    <row r="89">
      <c r="A89" s="3"/>
      <c r="B89" s="3"/>
      <c r="C89" s="3"/>
      <c r="D89" s="3"/>
    </row>
    <row r="90">
      <c r="A90" s="3"/>
      <c r="B90" s="3"/>
      <c r="C90" s="3"/>
      <c r="D90" s="3"/>
    </row>
    <row r="91">
      <c r="A91" s="3"/>
      <c r="B91" s="3"/>
      <c r="C91" s="3"/>
      <c r="D91" s="3"/>
    </row>
    <row r="92">
      <c r="A92" s="3"/>
      <c r="B92" s="3"/>
      <c r="C92" s="3"/>
      <c r="D92" s="3"/>
    </row>
    <row r="93">
      <c r="A93" s="3"/>
      <c r="B93" s="3"/>
      <c r="C93" s="3"/>
      <c r="D93" s="3"/>
    </row>
    <row r="94">
      <c r="A94" s="3"/>
      <c r="B94" s="3"/>
      <c r="C94" s="3"/>
      <c r="D94" s="3"/>
    </row>
    <row r="95">
      <c r="A95" s="3"/>
      <c r="B95" s="3"/>
      <c r="C95" s="3"/>
      <c r="D95" s="3"/>
    </row>
    <row r="96">
      <c r="A96" s="3"/>
      <c r="B96" s="3"/>
      <c r="C96" s="3"/>
      <c r="D96" s="3"/>
    </row>
    <row r="97">
      <c r="A97" s="3"/>
      <c r="B97" s="3"/>
      <c r="C97" s="3"/>
      <c r="D97" s="3"/>
    </row>
    <row r="98">
      <c r="A98" s="3"/>
      <c r="B98" s="3"/>
      <c r="C98" s="3"/>
      <c r="D98" s="3"/>
    </row>
    <row r="99">
      <c r="A99" s="3"/>
      <c r="B99" s="3"/>
      <c r="C99" s="3"/>
      <c r="D99" s="3"/>
    </row>
    <row r="100">
      <c r="A100" s="3"/>
      <c r="B100" s="3"/>
      <c r="C100" s="3"/>
      <c r="D100" s="3"/>
    </row>
    <row r="101">
      <c r="A101" s="3"/>
      <c r="B101" s="3"/>
      <c r="C101" s="3"/>
      <c r="D101" s="3"/>
    </row>
    <row r="102">
      <c r="A102" s="3"/>
      <c r="B102" s="3"/>
      <c r="C102" s="3"/>
      <c r="D102" s="3"/>
    </row>
    <row r="103">
      <c r="A103" s="3"/>
      <c r="B103" s="3"/>
      <c r="C103" s="3"/>
      <c r="D103" s="3"/>
    </row>
    <row r="104">
      <c r="A104" s="3"/>
      <c r="B104" s="3"/>
      <c r="C104" s="3"/>
      <c r="D104" s="3"/>
    </row>
    <row r="105">
      <c r="A105" s="3"/>
      <c r="B105" s="3"/>
      <c r="C105" s="3"/>
      <c r="D105" s="3"/>
    </row>
    <row r="106">
      <c r="A106" s="3"/>
      <c r="B106" s="3"/>
      <c r="C106" s="3"/>
      <c r="D106" s="3"/>
    </row>
    <row r="107">
      <c r="A107" s="3"/>
      <c r="B107" s="3"/>
      <c r="C107" s="3"/>
      <c r="D107" s="3"/>
    </row>
    <row r="108">
      <c r="A108" s="3"/>
      <c r="B108" s="3"/>
      <c r="C108" s="3"/>
      <c r="D108" s="3"/>
    </row>
    <row r="109">
      <c r="A109" s="3"/>
      <c r="B109" s="3"/>
      <c r="C109" s="3"/>
      <c r="D109" s="3"/>
    </row>
    <row r="110">
      <c r="A110" s="3"/>
      <c r="B110" s="3"/>
      <c r="C110" s="3"/>
      <c r="D110" s="3"/>
    </row>
    <row r="111">
      <c r="A111" s="3"/>
      <c r="B111" s="3"/>
      <c r="C111" s="3"/>
      <c r="D111" s="3"/>
    </row>
    <row r="112">
      <c r="A112" s="3"/>
      <c r="B112" s="3"/>
      <c r="C112" s="3"/>
      <c r="D112" s="3"/>
    </row>
    <row r="113">
      <c r="A113" s="3"/>
      <c r="B113" s="3"/>
      <c r="C113" s="3"/>
      <c r="D113" s="3"/>
    </row>
    <row r="114">
      <c r="A114" s="3"/>
      <c r="B114" s="3"/>
      <c r="C114" s="3"/>
      <c r="D114" s="3"/>
    </row>
    <row r="115">
      <c r="A115" s="3"/>
      <c r="B115" s="3"/>
      <c r="C115" s="3"/>
      <c r="D115" s="5"/>
    </row>
    <row r="116">
      <c r="A116" s="3"/>
      <c r="B116" s="3"/>
      <c r="C116" s="3"/>
      <c r="D116" s="5"/>
    </row>
    <row r="117">
      <c r="A117" s="3"/>
      <c r="B117" s="3"/>
      <c r="C117" s="3"/>
      <c r="D117" s="3"/>
    </row>
    <row r="118">
      <c r="A118" s="3"/>
      <c r="B118" s="3"/>
      <c r="C118" s="3"/>
      <c r="D118" s="3"/>
    </row>
    <row r="119">
      <c r="A119" s="3"/>
      <c r="B119" s="3"/>
      <c r="C119" s="3"/>
      <c r="D119" s="3"/>
    </row>
    <row r="120">
      <c r="A120" s="3"/>
      <c r="B120" s="3"/>
      <c r="C120" s="3"/>
      <c r="D120" s="3"/>
    </row>
    <row r="121">
      <c r="A121" s="3"/>
      <c r="B121" s="3"/>
      <c r="C121" s="3"/>
      <c r="D121" s="3"/>
    </row>
    <row r="122">
      <c r="A122" s="3"/>
      <c r="B122" s="3"/>
      <c r="C122" s="3"/>
      <c r="D122" s="3"/>
    </row>
    <row r="123">
      <c r="A123" s="3"/>
      <c r="B123" s="3"/>
      <c r="C123" s="3"/>
      <c r="D123" s="3"/>
    </row>
    <row r="124">
      <c r="A124" s="3"/>
      <c r="B124" s="3"/>
      <c r="C124" s="3"/>
      <c r="D124" s="3"/>
    </row>
    <row r="125">
      <c r="A125" s="3"/>
      <c r="B125" s="3"/>
      <c r="C125" s="3"/>
      <c r="D125" s="3"/>
    </row>
    <row r="126">
      <c r="A126" s="3"/>
      <c r="B126" s="3"/>
      <c r="C126" s="3"/>
      <c r="D126" s="3"/>
    </row>
    <row r="127">
      <c r="A127" s="3"/>
      <c r="B127" s="3"/>
      <c r="C127" s="3"/>
      <c r="D127" s="3"/>
    </row>
    <row r="128">
      <c r="A128" s="3"/>
      <c r="B128" s="3"/>
      <c r="C128" s="3"/>
      <c r="D128" s="4"/>
    </row>
    <row r="129">
      <c r="A129" s="3"/>
      <c r="B129" s="3"/>
      <c r="C129" s="3"/>
      <c r="D129" s="3"/>
    </row>
    <row r="130">
      <c r="A130" s="3"/>
      <c r="B130" s="3"/>
      <c r="C130" s="3"/>
      <c r="D130" s="3"/>
    </row>
    <row r="131">
      <c r="A131" s="3"/>
      <c r="B131" s="3"/>
      <c r="C131" s="3"/>
      <c r="D131" s="3"/>
    </row>
    <row r="132">
      <c r="A132" s="3"/>
      <c r="B132" s="3"/>
      <c r="C132" s="3"/>
      <c r="D132" s="3"/>
    </row>
    <row r="133">
      <c r="A133" s="3"/>
      <c r="B133" s="3"/>
      <c r="C133" s="3"/>
      <c r="D133" s="3"/>
    </row>
    <row r="134">
      <c r="A134" s="3"/>
      <c r="B134" s="3"/>
      <c r="C134" s="3"/>
      <c r="D134" s="3"/>
    </row>
    <row r="135">
      <c r="A135" s="3"/>
      <c r="B135" s="3"/>
      <c r="C135" s="3"/>
      <c r="D135" s="3"/>
    </row>
    <row r="136">
      <c r="A136" s="3"/>
      <c r="B136" s="3"/>
      <c r="C136" s="3"/>
      <c r="D136" s="3"/>
    </row>
    <row r="137">
      <c r="A137" s="3"/>
      <c r="B137" s="3"/>
      <c r="C137" s="3"/>
      <c r="D137" s="3"/>
    </row>
    <row r="138">
      <c r="A138" s="3"/>
      <c r="B138" s="3"/>
      <c r="C138" s="3"/>
      <c r="D138" s="3"/>
    </row>
    <row r="139">
      <c r="A139" s="3"/>
      <c r="B139" s="3"/>
      <c r="C139" s="3"/>
      <c r="D139" s="3"/>
    </row>
    <row r="140">
      <c r="A140" s="3"/>
      <c r="B140" s="3"/>
      <c r="C140" s="3"/>
      <c r="D140" s="3"/>
    </row>
    <row r="141">
      <c r="A141" s="3"/>
      <c r="B141" s="3"/>
      <c r="C141" s="3"/>
      <c r="D141" s="3"/>
    </row>
    <row r="142">
      <c r="A142" s="3"/>
      <c r="B142" s="3"/>
      <c r="C142" s="3"/>
      <c r="D142" s="3"/>
    </row>
    <row r="143">
      <c r="A143" s="3"/>
      <c r="B143" s="3"/>
      <c r="C143" s="3"/>
      <c r="D143" s="3"/>
    </row>
    <row r="144">
      <c r="A144" s="3"/>
      <c r="B144" s="3"/>
      <c r="C144" s="3"/>
      <c r="D144" s="3"/>
    </row>
    <row r="145">
      <c r="A145" s="3"/>
      <c r="B145" s="3"/>
      <c r="C145" s="3"/>
      <c r="D145" s="3"/>
    </row>
    <row r="146">
      <c r="A146" s="3"/>
      <c r="B146" s="3"/>
      <c r="C146" s="3"/>
      <c r="D146" s="3"/>
    </row>
    <row r="147">
      <c r="A147" s="3"/>
      <c r="B147" s="3"/>
      <c r="C147" s="3"/>
      <c r="D147" s="3"/>
    </row>
    <row r="148">
      <c r="A148" s="3"/>
      <c r="B148" s="3"/>
      <c r="C148" s="3"/>
      <c r="D148" s="3"/>
    </row>
    <row r="149">
      <c r="A149" s="3"/>
      <c r="B149" s="3"/>
      <c r="C149" s="3"/>
      <c r="D149" s="3"/>
    </row>
    <row r="150">
      <c r="A150" s="3"/>
      <c r="B150" s="3"/>
      <c r="C150" s="3"/>
      <c r="D150" s="3"/>
    </row>
    <row r="151">
      <c r="A151" s="3"/>
      <c r="B151" s="3"/>
      <c r="C151" s="3"/>
      <c r="D151" s="3"/>
    </row>
    <row r="152">
      <c r="A152" s="3"/>
      <c r="B152" s="3"/>
      <c r="C152" s="3"/>
      <c r="D152" s="5"/>
    </row>
    <row r="153">
      <c r="A153" s="3"/>
      <c r="B153" s="3"/>
      <c r="C153" s="3"/>
      <c r="D153" s="5"/>
    </row>
    <row r="154">
      <c r="A154" s="3"/>
      <c r="B154" s="3"/>
      <c r="C154" s="3"/>
      <c r="D154" s="3"/>
    </row>
    <row r="155">
      <c r="A155" s="3"/>
      <c r="B155" s="3"/>
      <c r="C155" s="3"/>
      <c r="D155" s="3"/>
    </row>
    <row r="156">
      <c r="A156" s="3"/>
      <c r="B156" s="3"/>
      <c r="C156" s="3"/>
      <c r="D156" s="3"/>
    </row>
    <row r="157">
      <c r="A157" s="3"/>
      <c r="B157" s="3"/>
      <c r="C157" s="3"/>
      <c r="D157" s="3"/>
    </row>
    <row r="158">
      <c r="A158" s="3"/>
      <c r="B158" s="3"/>
      <c r="C158" s="3"/>
      <c r="D158" s="3"/>
    </row>
    <row r="159">
      <c r="A159" s="2"/>
      <c r="B159" s="2"/>
      <c r="C159" s="2"/>
    </row>
    <row r="160">
      <c r="A160" s="2"/>
      <c r="B160" s="2"/>
      <c r="C160" s="2"/>
    </row>
    <row r="161">
      <c r="A161" s="2"/>
      <c r="B161" s="2"/>
      <c r="C161" s="2"/>
      <c r="D161" s="2"/>
    </row>
    <row r="162">
      <c r="A162" s="2"/>
      <c r="B162" s="2"/>
      <c r="C162" s="2"/>
    </row>
    <row r="163">
      <c r="A163" s="2"/>
      <c r="B163" s="2"/>
      <c r="C163" s="2"/>
      <c r="D163" s="2"/>
    </row>
    <row r="164">
      <c r="A164" s="2"/>
      <c r="B164" s="2"/>
      <c r="C164" s="2"/>
    </row>
    <row r="165">
      <c r="A165" s="2"/>
      <c r="B165" s="2"/>
      <c r="C165" s="2"/>
    </row>
    <row r="166">
      <c r="A166" s="2"/>
      <c r="B166" s="2"/>
      <c r="C166" s="2"/>
      <c r="D166" s="2"/>
    </row>
    <row r="167">
      <c r="A167" s="2"/>
      <c r="B167" s="2"/>
      <c r="C167" s="2"/>
    </row>
    <row r="168">
      <c r="A168" s="2"/>
      <c r="B168" s="2"/>
      <c r="C168" s="2"/>
    </row>
    <row r="169">
      <c r="A169" s="2"/>
      <c r="B169" s="2"/>
      <c r="C169" s="2"/>
    </row>
    <row r="170">
      <c r="A170" s="2"/>
      <c r="B170" s="2"/>
      <c r="C170" s="2"/>
    </row>
    <row r="171">
      <c r="A171" s="2"/>
      <c r="B171" s="2"/>
      <c r="C171" s="2"/>
    </row>
    <row r="172">
      <c r="A172" s="2"/>
      <c r="B172" s="2"/>
      <c r="C172" s="2"/>
    </row>
    <row r="173">
      <c r="A173" s="2"/>
      <c r="B173" s="2"/>
      <c r="C173" s="2"/>
    </row>
    <row r="174">
      <c r="A174" s="2"/>
      <c r="B174" s="2"/>
      <c r="C174" s="2"/>
    </row>
    <row r="175">
      <c r="A175" s="2"/>
      <c r="B175" s="2"/>
      <c r="C175" s="2"/>
    </row>
    <row r="176">
      <c r="A176" s="2"/>
      <c r="B176" s="2"/>
      <c r="C176" s="2"/>
    </row>
    <row r="177">
      <c r="A177" s="2"/>
      <c r="B177" s="2"/>
      <c r="C177" s="2"/>
    </row>
    <row r="178">
      <c r="A178" s="2"/>
      <c r="B178" s="2"/>
      <c r="C178" s="2"/>
    </row>
    <row r="179">
      <c r="A179" s="2"/>
      <c r="B179" s="2"/>
      <c r="C179" s="2"/>
    </row>
    <row r="180">
      <c r="A180" s="2"/>
      <c r="B180" s="2"/>
      <c r="C180" s="2"/>
    </row>
    <row r="181">
      <c r="A181" s="2"/>
      <c r="B181" s="2"/>
      <c r="C181" s="2"/>
    </row>
    <row r="182">
      <c r="A182" s="2"/>
      <c r="B182" s="2"/>
      <c r="C182" s="2"/>
    </row>
    <row r="183">
      <c r="A183" s="2"/>
      <c r="B183" s="2"/>
      <c r="C183" s="2"/>
      <c r="D183" s="2"/>
    </row>
    <row r="184">
      <c r="A184" s="2"/>
      <c r="B184" s="2"/>
      <c r="C184" s="2"/>
    </row>
    <row r="185">
      <c r="A185" s="2"/>
      <c r="B185" s="2"/>
      <c r="C185" s="2"/>
    </row>
    <row r="186">
      <c r="A186" s="2"/>
      <c r="B186" s="2"/>
      <c r="C186" s="2"/>
    </row>
    <row r="187">
      <c r="A187" s="2"/>
      <c r="B187" s="2"/>
      <c r="C187" s="2"/>
    </row>
    <row r="188">
      <c r="A188" s="2"/>
      <c r="B188" s="2"/>
      <c r="C188" s="2"/>
    </row>
    <row r="189">
      <c r="A189" s="2"/>
      <c r="B189" s="2"/>
      <c r="C189" s="2"/>
    </row>
    <row r="190">
      <c r="A190" s="2"/>
      <c r="B190" s="2"/>
      <c r="C190" s="2"/>
      <c r="D190" s="2"/>
    </row>
    <row r="191">
      <c r="A191" s="2"/>
      <c r="B191" s="2"/>
      <c r="C191" s="2"/>
    </row>
    <row r="192">
      <c r="A192" s="2"/>
      <c r="B192" s="2"/>
      <c r="C192" s="2"/>
    </row>
    <row r="193">
      <c r="A193" s="2"/>
      <c r="B193" s="2"/>
      <c r="C193" s="2"/>
    </row>
    <row r="194">
      <c r="A194" s="2"/>
      <c r="B194" s="2"/>
      <c r="C194" s="2"/>
    </row>
    <row r="195">
      <c r="A195" s="2"/>
      <c r="B195" s="2"/>
      <c r="C195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0.43"/>
    <col customWidth="1" min="2" max="2" width="14.0"/>
    <col customWidth="1" min="3" max="3" width="7.29"/>
    <col customWidth="1" min="4" max="4" width="10.43"/>
  </cols>
  <sheetData>
    <row r="2">
      <c r="B2" s="6" t="s">
        <v>16</v>
      </c>
      <c r="C2" s="6" t="s">
        <v>17</v>
      </c>
      <c r="D2" s="6" t="s">
        <v>18</v>
      </c>
    </row>
    <row r="3">
      <c r="B3" s="25"/>
      <c r="C3" s="26"/>
      <c r="D3" s="27"/>
    </row>
    <row r="4">
      <c r="B4" s="25"/>
      <c r="C4" s="26"/>
      <c r="D4" s="27"/>
    </row>
    <row r="5">
      <c r="B5" s="25"/>
      <c r="C5" s="26"/>
      <c r="D5" s="27"/>
    </row>
    <row r="6">
      <c r="B6" s="25"/>
      <c r="C6" s="26"/>
      <c r="D6" s="27"/>
    </row>
    <row r="7">
      <c r="B7" s="25"/>
      <c r="C7" s="26"/>
      <c r="D7" s="27"/>
    </row>
    <row r="8">
      <c r="B8" s="25"/>
      <c r="C8" s="26"/>
      <c r="D8" s="27"/>
    </row>
    <row r="9">
      <c r="B9" s="25"/>
      <c r="C9" s="26"/>
      <c r="D9" s="27"/>
    </row>
    <row r="10">
      <c r="B10" s="25"/>
      <c r="C10" s="26"/>
      <c r="D10" s="27"/>
    </row>
    <row r="11">
      <c r="B11" s="25"/>
      <c r="C11" s="26"/>
      <c r="D11" s="27"/>
    </row>
    <row r="12">
      <c r="B12" s="25"/>
      <c r="C12" s="26"/>
      <c r="D12" s="27"/>
    </row>
    <row r="13">
      <c r="B13" s="25"/>
      <c r="C13" s="26"/>
      <c r="D13" s="27"/>
    </row>
    <row r="14">
      <c r="B14" s="25"/>
      <c r="C14" s="26"/>
      <c r="D14" s="27"/>
    </row>
    <row r="15">
      <c r="B15" s="25"/>
      <c r="C15" s="26"/>
      <c r="D15" s="27"/>
    </row>
    <row r="16">
      <c r="B16" s="25"/>
      <c r="C16" s="26"/>
      <c r="D16" s="27"/>
    </row>
    <row r="17">
      <c r="B17" s="25"/>
      <c r="C17" s="26"/>
      <c r="D17" s="27"/>
    </row>
    <row r="18">
      <c r="B18" s="25"/>
      <c r="C18" s="26"/>
      <c r="D18" s="27"/>
    </row>
    <row r="19">
      <c r="B19" s="25"/>
      <c r="C19" s="26"/>
      <c r="D19" s="27"/>
    </row>
    <row r="20">
      <c r="B20" s="25"/>
      <c r="C20" s="26"/>
      <c r="D20" s="27"/>
    </row>
    <row r="21">
      <c r="B21" s="25"/>
      <c r="C21" s="26"/>
      <c r="D21" s="27"/>
    </row>
    <row r="22">
      <c r="B22" s="25"/>
      <c r="C22" s="26"/>
      <c r="D22" s="27"/>
    </row>
    <row r="23">
      <c r="B23" s="25"/>
      <c r="C23" s="26"/>
      <c r="D23" s="27"/>
    </row>
    <row r="24">
      <c r="B24" s="28"/>
      <c r="C24" s="2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0.43"/>
    <col customWidth="1" min="2" max="2" width="19.71"/>
    <col customWidth="1" min="3" max="4" width="8.57"/>
    <col customWidth="1" min="5" max="5" width="9.57"/>
    <col customWidth="1" min="6" max="6" width="8.57"/>
    <col customWidth="1" min="7" max="7" width="12.57"/>
    <col customWidth="1" min="11" max="11" width="0.43"/>
  </cols>
  <sheetData>
    <row r="1" ht="1.5" customHeight="1"/>
    <row r="2">
      <c r="A2" s="2"/>
      <c r="B2" s="6" t="s">
        <v>9</v>
      </c>
      <c r="C2" s="7" t="s">
        <v>10</v>
      </c>
      <c r="D2" s="7" t="s">
        <v>11</v>
      </c>
      <c r="E2" s="7" t="s">
        <v>12</v>
      </c>
      <c r="F2" s="8" t="s">
        <v>13</v>
      </c>
      <c r="G2" s="9" t="s">
        <v>14</v>
      </c>
      <c r="H2" s="10"/>
      <c r="I2" s="9" t="s">
        <v>15</v>
      </c>
      <c r="J2" s="11"/>
    </row>
    <row r="3">
      <c r="A3" s="12"/>
      <c r="B3" s="13"/>
      <c r="C3" s="14"/>
      <c r="D3" s="15"/>
      <c r="E3" s="16" t="str">
        <f>IF(ISBLANK(D3), "", D3/C3)</f>
        <v/>
      </c>
      <c r="F3" s="17"/>
      <c r="G3" s="18"/>
      <c r="H3" s="19"/>
      <c r="I3" s="19"/>
      <c r="J3" s="19"/>
    </row>
    <row r="4">
      <c r="A4" s="12"/>
      <c r="B4" s="13"/>
      <c r="C4" s="14"/>
      <c r="D4" s="15"/>
      <c r="E4" s="16" t="str">
        <f t="shared" ref="E4:E32" si="2">IF(OR(ISBLANK(C4), ISBLANK(D4)), "", D4/C4)</f>
        <v/>
      </c>
      <c r="F4" s="17" t="str">
        <f t="shared" ref="F4:F32" si="3">IF(ISBLANK(B4), , DATEDIF(B3,B4,"D"))</f>
        <v/>
      </c>
      <c r="G4" s="20" t="str">
        <f t="shared" ref="G4:G32" si="4">IF(ISBLANK(F4), , C3 / F4)</f>
        <v/>
      </c>
      <c r="H4" s="21" t="str">
        <f t="shared" ref="H4:H32" si="5">IF(ISBLANK(G4), , G4*E3)</f>
        <v/>
      </c>
      <c r="I4" s="21" t="str">
        <f t="shared" ref="I4:J4" si="1">IF(ISBLANK(G4), , G4 * 30)</f>
        <v/>
      </c>
      <c r="J4" s="22" t="str">
        <f t="shared" si="1"/>
        <v/>
      </c>
    </row>
    <row r="5">
      <c r="A5" s="23"/>
      <c r="B5" s="24"/>
      <c r="C5" s="14"/>
      <c r="D5" s="15"/>
      <c r="E5" s="16" t="str">
        <f t="shared" si="2"/>
        <v/>
      </c>
      <c r="F5" s="17" t="str">
        <f t="shared" si="3"/>
        <v/>
      </c>
      <c r="G5" s="20" t="str">
        <f t="shared" si="4"/>
        <v/>
      </c>
      <c r="H5" s="21" t="str">
        <f t="shared" si="5"/>
        <v/>
      </c>
      <c r="I5" s="21" t="str">
        <f t="shared" ref="I5:J5" si="6">IF(ISBLANK(G5), , G5 * 30)</f>
        <v/>
      </c>
      <c r="J5" s="22" t="str">
        <f t="shared" si="6"/>
        <v/>
      </c>
    </row>
    <row r="6">
      <c r="A6" s="23"/>
      <c r="B6" s="24"/>
      <c r="C6" s="14"/>
      <c r="D6" s="15"/>
      <c r="E6" s="16" t="str">
        <f t="shared" si="2"/>
        <v/>
      </c>
      <c r="F6" s="17" t="str">
        <f t="shared" si="3"/>
        <v/>
      </c>
      <c r="G6" s="20" t="str">
        <f t="shared" si="4"/>
        <v/>
      </c>
      <c r="H6" s="21" t="str">
        <f t="shared" si="5"/>
        <v/>
      </c>
      <c r="I6" s="21" t="str">
        <f t="shared" ref="I6:J6" si="7">IF(ISBLANK(G6), , G6 * 30)</f>
        <v/>
      </c>
      <c r="J6" s="22" t="str">
        <f t="shared" si="7"/>
        <v/>
      </c>
    </row>
    <row r="7">
      <c r="A7" s="23"/>
      <c r="B7" s="24"/>
      <c r="C7" s="14"/>
      <c r="D7" s="15"/>
      <c r="E7" s="16" t="str">
        <f t="shared" si="2"/>
        <v/>
      </c>
      <c r="F7" s="17" t="str">
        <f t="shared" si="3"/>
        <v/>
      </c>
      <c r="G7" s="20" t="str">
        <f t="shared" si="4"/>
        <v/>
      </c>
      <c r="H7" s="21" t="str">
        <f t="shared" si="5"/>
        <v/>
      </c>
      <c r="I7" s="21" t="str">
        <f t="shared" ref="I7:J7" si="8">IF(ISBLANK(G7), , G7 * 30)</f>
        <v/>
      </c>
      <c r="J7" s="22" t="str">
        <f t="shared" si="8"/>
        <v/>
      </c>
    </row>
    <row r="8">
      <c r="A8" s="23"/>
      <c r="B8" s="24"/>
      <c r="C8" s="14"/>
      <c r="D8" s="15"/>
      <c r="E8" s="16" t="str">
        <f t="shared" si="2"/>
        <v/>
      </c>
      <c r="F8" s="17" t="str">
        <f t="shared" si="3"/>
        <v/>
      </c>
      <c r="G8" s="20" t="str">
        <f t="shared" si="4"/>
        <v/>
      </c>
      <c r="H8" s="21" t="str">
        <f t="shared" si="5"/>
        <v/>
      </c>
      <c r="I8" s="21" t="str">
        <f t="shared" ref="I8:J8" si="9">IF(ISBLANK(G8), , G8 * 30)</f>
        <v/>
      </c>
      <c r="J8" s="22" t="str">
        <f t="shared" si="9"/>
        <v/>
      </c>
    </row>
    <row r="9">
      <c r="A9" s="23"/>
      <c r="B9" s="24"/>
      <c r="C9" s="14"/>
      <c r="D9" s="15"/>
      <c r="E9" s="16" t="str">
        <f t="shared" si="2"/>
        <v/>
      </c>
      <c r="F9" s="17" t="str">
        <f t="shared" si="3"/>
        <v/>
      </c>
      <c r="G9" s="20" t="str">
        <f t="shared" si="4"/>
        <v/>
      </c>
      <c r="H9" s="21" t="str">
        <f t="shared" si="5"/>
        <v/>
      </c>
      <c r="I9" s="21" t="str">
        <f t="shared" ref="I9:J9" si="10">IF(ISBLANK(G9), , G9 * 30)</f>
        <v/>
      </c>
      <c r="J9" s="22" t="str">
        <f t="shared" si="10"/>
        <v/>
      </c>
    </row>
    <row r="10">
      <c r="A10" s="23"/>
      <c r="B10" s="24"/>
      <c r="C10" s="14"/>
      <c r="D10" s="15"/>
      <c r="E10" s="16" t="str">
        <f t="shared" si="2"/>
        <v/>
      </c>
      <c r="F10" s="17" t="str">
        <f t="shared" si="3"/>
        <v/>
      </c>
      <c r="G10" s="20" t="str">
        <f t="shared" si="4"/>
        <v/>
      </c>
      <c r="H10" s="21" t="str">
        <f t="shared" si="5"/>
        <v/>
      </c>
      <c r="I10" s="21" t="str">
        <f t="shared" ref="I10:J10" si="11">IF(ISBLANK(G10), , G10 * 30)</f>
        <v/>
      </c>
      <c r="J10" s="22" t="str">
        <f t="shared" si="11"/>
        <v/>
      </c>
    </row>
    <row r="11">
      <c r="A11" s="23"/>
      <c r="B11" s="24"/>
      <c r="C11" s="14"/>
      <c r="D11" s="15"/>
      <c r="E11" s="16" t="str">
        <f t="shared" si="2"/>
        <v/>
      </c>
      <c r="F11" s="17" t="str">
        <f t="shared" si="3"/>
        <v/>
      </c>
      <c r="G11" s="20" t="str">
        <f t="shared" si="4"/>
        <v/>
      </c>
      <c r="H11" s="21" t="str">
        <f t="shared" si="5"/>
        <v/>
      </c>
      <c r="I11" s="21" t="str">
        <f t="shared" ref="I11:J11" si="12">IF(ISBLANK(G11), , G11 * 30)</f>
        <v/>
      </c>
      <c r="J11" s="22" t="str">
        <f t="shared" si="12"/>
        <v/>
      </c>
    </row>
    <row r="12">
      <c r="A12" s="23"/>
      <c r="B12" s="24"/>
      <c r="C12" s="14"/>
      <c r="D12" s="15"/>
      <c r="E12" s="16" t="str">
        <f t="shared" si="2"/>
        <v/>
      </c>
      <c r="F12" s="17" t="str">
        <f t="shared" si="3"/>
        <v/>
      </c>
      <c r="G12" s="20" t="str">
        <f t="shared" si="4"/>
        <v/>
      </c>
      <c r="H12" s="21" t="str">
        <f t="shared" si="5"/>
        <v/>
      </c>
      <c r="I12" s="21" t="str">
        <f t="shared" ref="I12:J12" si="13">IF(ISBLANK(G12), , G12 * 30)</f>
        <v/>
      </c>
      <c r="J12" s="22" t="str">
        <f t="shared" si="13"/>
        <v/>
      </c>
    </row>
    <row r="13">
      <c r="A13" s="23"/>
      <c r="B13" s="24"/>
      <c r="C13" s="14"/>
      <c r="D13" s="15"/>
      <c r="E13" s="16" t="str">
        <f t="shared" si="2"/>
        <v/>
      </c>
      <c r="F13" s="17" t="str">
        <f t="shared" si="3"/>
        <v/>
      </c>
      <c r="G13" s="20" t="str">
        <f t="shared" si="4"/>
        <v/>
      </c>
      <c r="H13" s="21" t="str">
        <f t="shared" si="5"/>
        <v/>
      </c>
      <c r="I13" s="21" t="str">
        <f t="shared" ref="I13:J13" si="14">IF(ISBLANK(G13), , G13 * 30)</f>
        <v/>
      </c>
      <c r="J13" s="22" t="str">
        <f t="shared" si="14"/>
        <v/>
      </c>
    </row>
    <row r="14">
      <c r="A14" s="23"/>
      <c r="B14" s="24"/>
      <c r="C14" s="14"/>
      <c r="D14" s="15"/>
      <c r="E14" s="16" t="str">
        <f t="shared" si="2"/>
        <v/>
      </c>
      <c r="F14" s="17" t="str">
        <f t="shared" si="3"/>
        <v/>
      </c>
      <c r="G14" s="20" t="str">
        <f t="shared" si="4"/>
        <v/>
      </c>
      <c r="H14" s="21" t="str">
        <f t="shared" si="5"/>
        <v/>
      </c>
      <c r="I14" s="21" t="str">
        <f t="shared" ref="I14:J14" si="15">IF(ISBLANK(G14), , G14 * 30)</f>
        <v/>
      </c>
      <c r="J14" s="22" t="str">
        <f t="shared" si="15"/>
        <v/>
      </c>
    </row>
    <row r="15">
      <c r="A15" s="23"/>
      <c r="B15" s="24"/>
      <c r="C15" s="14"/>
      <c r="D15" s="15"/>
      <c r="E15" s="16" t="str">
        <f t="shared" si="2"/>
        <v/>
      </c>
      <c r="F15" s="17" t="str">
        <f t="shared" si="3"/>
        <v/>
      </c>
      <c r="G15" s="20" t="str">
        <f t="shared" si="4"/>
        <v/>
      </c>
      <c r="H15" s="21" t="str">
        <f t="shared" si="5"/>
        <v/>
      </c>
      <c r="I15" s="21" t="str">
        <f t="shared" ref="I15:J15" si="16">IF(ISBLANK(G15), , G15 * 30)</f>
        <v/>
      </c>
      <c r="J15" s="22" t="str">
        <f t="shared" si="16"/>
        <v/>
      </c>
    </row>
    <row r="16">
      <c r="A16" s="23"/>
      <c r="B16" s="24"/>
      <c r="C16" s="14"/>
      <c r="D16" s="15"/>
      <c r="E16" s="16" t="str">
        <f t="shared" si="2"/>
        <v/>
      </c>
      <c r="F16" s="17" t="str">
        <f t="shared" si="3"/>
        <v/>
      </c>
      <c r="G16" s="20" t="str">
        <f t="shared" si="4"/>
        <v/>
      </c>
      <c r="H16" s="21" t="str">
        <f t="shared" si="5"/>
        <v/>
      </c>
      <c r="I16" s="21" t="str">
        <f t="shared" ref="I16:J16" si="17">IF(ISBLANK(G16), , G16 * 30)</f>
        <v/>
      </c>
      <c r="J16" s="22" t="str">
        <f t="shared" si="17"/>
        <v/>
      </c>
    </row>
    <row r="17">
      <c r="A17" s="23"/>
      <c r="B17" s="24"/>
      <c r="C17" s="14"/>
      <c r="D17" s="15"/>
      <c r="E17" s="16" t="str">
        <f t="shared" si="2"/>
        <v/>
      </c>
      <c r="F17" s="17" t="str">
        <f t="shared" si="3"/>
        <v/>
      </c>
      <c r="G17" s="20" t="str">
        <f t="shared" si="4"/>
        <v/>
      </c>
      <c r="H17" s="21" t="str">
        <f t="shared" si="5"/>
        <v/>
      </c>
      <c r="I17" s="21" t="str">
        <f t="shared" ref="I17:J17" si="18">IF(ISBLANK(G17), , G17 * 30)</f>
        <v/>
      </c>
      <c r="J17" s="22" t="str">
        <f t="shared" si="18"/>
        <v/>
      </c>
    </row>
    <row r="18">
      <c r="A18" s="23"/>
      <c r="B18" s="24"/>
      <c r="C18" s="14"/>
      <c r="D18" s="15"/>
      <c r="E18" s="16" t="str">
        <f t="shared" si="2"/>
        <v/>
      </c>
      <c r="F18" s="17" t="str">
        <f t="shared" si="3"/>
        <v/>
      </c>
      <c r="G18" s="20" t="str">
        <f t="shared" si="4"/>
        <v/>
      </c>
      <c r="H18" s="21" t="str">
        <f t="shared" si="5"/>
        <v/>
      </c>
      <c r="I18" s="21" t="str">
        <f t="shared" ref="I18:J18" si="19">IF(ISBLANK(G18), , G18 * 30)</f>
        <v/>
      </c>
      <c r="J18" s="22" t="str">
        <f t="shared" si="19"/>
        <v/>
      </c>
    </row>
    <row r="19">
      <c r="A19" s="23"/>
      <c r="B19" s="24"/>
      <c r="C19" s="14"/>
      <c r="D19" s="15"/>
      <c r="E19" s="16" t="str">
        <f t="shared" si="2"/>
        <v/>
      </c>
      <c r="F19" s="17" t="str">
        <f t="shared" si="3"/>
        <v/>
      </c>
      <c r="G19" s="20" t="str">
        <f t="shared" si="4"/>
        <v/>
      </c>
      <c r="H19" s="21" t="str">
        <f t="shared" si="5"/>
        <v/>
      </c>
      <c r="I19" s="21" t="str">
        <f t="shared" ref="I19:J19" si="20">IF(ISBLANK(G19), , G19 * 30)</f>
        <v/>
      </c>
      <c r="J19" s="22" t="str">
        <f t="shared" si="20"/>
        <v/>
      </c>
    </row>
    <row r="20">
      <c r="A20" s="23"/>
      <c r="B20" s="24"/>
      <c r="C20" s="14"/>
      <c r="D20" s="15"/>
      <c r="E20" s="16" t="str">
        <f t="shared" si="2"/>
        <v/>
      </c>
      <c r="F20" s="17" t="str">
        <f t="shared" si="3"/>
        <v/>
      </c>
      <c r="G20" s="20" t="str">
        <f t="shared" si="4"/>
        <v/>
      </c>
      <c r="H20" s="21" t="str">
        <f t="shared" si="5"/>
        <v/>
      </c>
      <c r="I20" s="21" t="str">
        <f t="shared" ref="I20:J20" si="21">IF(ISBLANK(G20), , G20 * 30)</f>
        <v/>
      </c>
      <c r="J20" s="22" t="str">
        <f t="shared" si="21"/>
        <v/>
      </c>
    </row>
    <row r="21">
      <c r="A21" s="23"/>
      <c r="B21" s="24"/>
      <c r="C21" s="14"/>
      <c r="D21" s="15"/>
      <c r="E21" s="16" t="str">
        <f t="shared" si="2"/>
        <v/>
      </c>
      <c r="F21" s="17" t="str">
        <f t="shared" si="3"/>
        <v/>
      </c>
      <c r="G21" s="20" t="str">
        <f t="shared" si="4"/>
        <v/>
      </c>
      <c r="H21" s="21" t="str">
        <f t="shared" si="5"/>
        <v/>
      </c>
      <c r="I21" s="21" t="str">
        <f t="shared" ref="I21:J21" si="22">IF(ISBLANK(G21), , G21 * 30)</f>
        <v/>
      </c>
      <c r="J21" s="22" t="str">
        <f t="shared" si="22"/>
        <v/>
      </c>
    </row>
    <row r="22">
      <c r="A22" s="23"/>
      <c r="B22" s="24"/>
      <c r="C22" s="14"/>
      <c r="D22" s="15"/>
      <c r="E22" s="16" t="str">
        <f t="shared" si="2"/>
        <v/>
      </c>
      <c r="F22" s="17" t="str">
        <f t="shared" si="3"/>
        <v/>
      </c>
      <c r="G22" s="20" t="str">
        <f t="shared" si="4"/>
        <v/>
      </c>
      <c r="H22" s="21" t="str">
        <f t="shared" si="5"/>
        <v/>
      </c>
      <c r="I22" s="21" t="str">
        <f t="shared" ref="I22:J22" si="23">IF(ISBLANK(G22), , G22 * 30)</f>
        <v/>
      </c>
      <c r="J22" s="22" t="str">
        <f t="shared" si="23"/>
        <v/>
      </c>
    </row>
    <row r="23">
      <c r="A23" s="23"/>
      <c r="B23" s="24"/>
      <c r="C23" s="14"/>
      <c r="D23" s="15"/>
      <c r="E23" s="16" t="str">
        <f t="shared" si="2"/>
        <v/>
      </c>
      <c r="F23" s="17" t="str">
        <f t="shared" si="3"/>
        <v/>
      </c>
      <c r="G23" s="20" t="str">
        <f t="shared" si="4"/>
        <v/>
      </c>
      <c r="H23" s="21" t="str">
        <f t="shared" si="5"/>
        <v/>
      </c>
      <c r="I23" s="21" t="str">
        <f t="shared" ref="I23:J23" si="24">IF(ISBLANK(G23), , G23 * 30)</f>
        <v/>
      </c>
      <c r="J23" s="22" t="str">
        <f t="shared" si="24"/>
        <v/>
      </c>
    </row>
    <row r="24">
      <c r="A24" s="23"/>
      <c r="B24" s="24"/>
      <c r="C24" s="14"/>
      <c r="D24" s="15"/>
      <c r="E24" s="16" t="str">
        <f t="shared" si="2"/>
        <v/>
      </c>
      <c r="F24" s="17" t="str">
        <f t="shared" si="3"/>
        <v/>
      </c>
      <c r="G24" s="20" t="str">
        <f t="shared" si="4"/>
        <v/>
      </c>
      <c r="H24" s="21" t="str">
        <f t="shared" si="5"/>
        <v/>
      </c>
      <c r="I24" s="21" t="str">
        <f t="shared" ref="I24:J24" si="25">IF(ISBLANK(G24), , G24 * 30)</f>
        <v/>
      </c>
      <c r="J24" s="22" t="str">
        <f t="shared" si="25"/>
        <v/>
      </c>
    </row>
    <row r="25">
      <c r="A25" s="23"/>
      <c r="B25" s="24"/>
      <c r="C25" s="14"/>
      <c r="D25" s="15"/>
      <c r="E25" s="16" t="str">
        <f t="shared" si="2"/>
        <v/>
      </c>
      <c r="F25" s="17" t="str">
        <f t="shared" si="3"/>
        <v/>
      </c>
      <c r="G25" s="20" t="str">
        <f t="shared" si="4"/>
        <v/>
      </c>
      <c r="H25" s="21" t="str">
        <f t="shared" si="5"/>
        <v/>
      </c>
      <c r="I25" s="21" t="str">
        <f t="shared" ref="I25:J25" si="26">IF(ISBLANK(G25), , G25 * 30)</f>
        <v/>
      </c>
      <c r="J25" s="22" t="str">
        <f t="shared" si="26"/>
        <v/>
      </c>
    </row>
    <row r="26">
      <c r="A26" s="23"/>
      <c r="B26" s="24"/>
      <c r="C26" s="14"/>
      <c r="D26" s="15"/>
      <c r="E26" s="16" t="str">
        <f t="shared" si="2"/>
        <v/>
      </c>
      <c r="F26" s="17" t="str">
        <f t="shared" si="3"/>
        <v/>
      </c>
      <c r="G26" s="20" t="str">
        <f t="shared" si="4"/>
        <v/>
      </c>
      <c r="H26" s="21" t="str">
        <f t="shared" si="5"/>
        <v/>
      </c>
      <c r="I26" s="21" t="str">
        <f t="shared" ref="I26:J26" si="27">IF(ISBLANK(G26), , G26 * 30)</f>
        <v/>
      </c>
      <c r="J26" s="22" t="str">
        <f t="shared" si="27"/>
        <v/>
      </c>
    </row>
    <row r="27">
      <c r="A27" s="23"/>
      <c r="B27" s="24"/>
      <c r="C27" s="14"/>
      <c r="D27" s="15"/>
      <c r="E27" s="16" t="str">
        <f t="shared" si="2"/>
        <v/>
      </c>
      <c r="F27" s="17" t="str">
        <f t="shared" si="3"/>
        <v/>
      </c>
      <c r="G27" s="20" t="str">
        <f t="shared" si="4"/>
        <v/>
      </c>
      <c r="H27" s="21" t="str">
        <f t="shared" si="5"/>
        <v/>
      </c>
      <c r="I27" s="21" t="str">
        <f t="shared" ref="I27:J27" si="28">IF(ISBLANK(G27), , G27 * 30)</f>
        <v/>
      </c>
      <c r="J27" s="22" t="str">
        <f t="shared" si="28"/>
        <v/>
      </c>
    </row>
    <row r="28">
      <c r="A28" s="23"/>
      <c r="B28" s="24"/>
      <c r="C28" s="14"/>
      <c r="D28" s="15"/>
      <c r="E28" s="16" t="str">
        <f t="shared" si="2"/>
        <v/>
      </c>
      <c r="F28" s="17" t="str">
        <f t="shared" si="3"/>
        <v/>
      </c>
      <c r="G28" s="20" t="str">
        <f t="shared" si="4"/>
        <v/>
      </c>
      <c r="H28" s="21" t="str">
        <f t="shared" si="5"/>
        <v/>
      </c>
      <c r="I28" s="21" t="str">
        <f t="shared" ref="I28:J28" si="29">IF(ISBLANK(G28), , G28 * 30)</f>
        <v/>
      </c>
      <c r="J28" s="22" t="str">
        <f t="shared" si="29"/>
        <v/>
      </c>
    </row>
    <row r="29">
      <c r="A29" s="23"/>
      <c r="B29" s="24"/>
      <c r="C29" s="14"/>
      <c r="D29" s="15"/>
      <c r="E29" s="16" t="str">
        <f t="shared" si="2"/>
        <v/>
      </c>
      <c r="F29" s="17" t="str">
        <f t="shared" si="3"/>
        <v/>
      </c>
      <c r="G29" s="20" t="str">
        <f t="shared" si="4"/>
        <v/>
      </c>
      <c r="H29" s="21" t="str">
        <f t="shared" si="5"/>
        <v/>
      </c>
      <c r="I29" s="21" t="str">
        <f t="shared" ref="I29:J29" si="30">IF(ISBLANK(G29), , G29 * 30)</f>
        <v/>
      </c>
      <c r="J29" s="22" t="str">
        <f t="shared" si="30"/>
        <v/>
      </c>
    </row>
    <row r="30">
      <c r="A30" s="23"/>
      <c r="B30" s="24"/>
      <c r="C30" s="14"/>
      <c r="D30" s="15"/>
      <c r="E30" s="16" t="str">
        <f t="shared" si="2"/>
        <v/>
      </c>
      <c r="F30" s="17" t="str">
        <f t="shared" si="3"/>
        <v/>
      </c>
      <c r="G30" s="20" t="str">
        <f t="shared" si="4"/>
        <v/>
      </c>
      <c r="H30" s="21" t="str">
        <f t="shared" si="5"/>
        <v/>
      </c>
      <c r="I30" s="21" t="str">
        <f t="shared" ref="I30:J30" si="31">IF(ISBLANK(G30), , G30 * 30)</f>
        <v/>
      </c>
      <c r="J30" s="22" t="str">
        <f t="shared" si="31"/>
        <v/>
      </c>
    </row>
    <row r="31">
      <c r="A31" s="23"/>
      <c r="B31" s="24"/>
      <c r="C31" s="14"/>
      <c r="D31" s="15"/>
      <c r="E31" s="16" t="str">
        <f t="shared" si="2"/>
        <v/>
      </c>
      <c r="F31" s="17" t="str">
        <f t="shared" si="3"/>
        <v/>
      </c>
      <c r="G31" s="20" t="str">
        <f t="shared" si="4"/>
        <v/>
      </c>
      <c r="H31" s="21" t="str">
        <f t="shared" si="5"/>
        <v/>
      </c>
      <c r="I31" s="21" t="str">
        <f t="shared" ref="I31:J31" si="32">IF(ISBLANK(G31), , G31 * 30)</f>
        <v/>
      </c>
      <c r="J31" s="22" t="str">
        <f t="shared" si="32"/>
        <v/>
      </c>
    </row>
    <row r="32">
      <c r="A32" s="23"/>
      <c r="B32" s="24"/>
      <c r="C32" s="14"/>
      <c r="D32" s="15"/>
      <c r="E32" s="16" t="str">
        <f t="shared" si="2"/>
        <v/>
      </c>
      <c r="F32" s="17" t="str">
        <f t="shared" si="3"/>
        <v/>
      </c>
      <c r="G32" s="20" t="str">
        <f t="shared" si="4"/>
        <v/>
      </c>
      <c r="H32" s="21" t="str">
        <f t="shared" si="5"/>
        <v/>
      </c>
      <c r="I32" s="21" t="str">
        <f t="shared" ref="I32:J32" si="33">IF(ISBLANK(G32), , G32 * 30)</f>
        <v/>
      </c>
      <c r="J32" s="22" t="str">
        <f t="shared" si="33"/>
        <v/>
      </c>
    </row>
    <row r="33">
      <c r="A33" s="23"/>
      <c r="B33" s="23"/>
    </row>
  </sheetData>
  <drawing r:id="rId1"/>
</worksheet>
</file>