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python\keiba_yosou\"/>
    </mc:Choice>
  </mc:AlternateContent>
  <bookViews>
    <workbookView xWindow="2430" yWindow="0" windowWidth="27585" windowHeight="12645" activeTab="1"/>
  </bookViews>
  <sheets>
    <sheet name="data" sheetId="4" r:id="rId1"/>
    <sheet name="result1" sheetId="7" r:id="rId2"/>
    <sheet name="result2" sheetId="8" r:id="rId3"/>
    <sheet name="result3" sheetId="5" r:id="rId4"/>
    <sheet name="detail1" sheetId="9" r:id="rId5"/>
    <sheet name="detail2" sheetId="6" r:id="rId6"/>
  </sheets>
  <definedNames>
    <definedName name="_xlnm._FilterDatabase" localSheetId="4" hidden="1">detail1!$B$2:$AN$126</definedName>
    <definedName name="_xlnm._FilterDatabase" localSheetId="1" hidden="1">result1!$B$2:$AR$126</definedName>
    <definedName name="_xlnm._FilterDatabase" localSheetId="2" hidden="1">result2!$C$2:$AW$126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5" i="9" l="1" a="1"/>
  <c r="AY5" i="9" s="1"/>
  <c r="AY4" i="9" a="1"/>
  <c r="AY4" i="9" s="1"/>
  <c r="AY3" i="9" a="1"/>
  <c r="AY3" i="9" s="1"/>
  <c r="AY7" i="9"/>
  <c r="AQ21" i="9"/>
  <c r="AQ20" i="9"/>
  <c r="AM4" i="9"/>
  <c r="AM5" i="9"/>
  <c r="AM6" i="9"/>
  <c r="AM7" i="9"/>
  <c r="AM8" i="9"/>
  <c r="AM9" i="9"/>
  <c r="AM10" i="9"/>
  <c r="AM11" i="9"/>
  <c r="AM12" i="9"/>
  <c r="AM13" i="9"/>
  <c r="AM14" i="9"/>
  <c r="AM15" i="9"/>
  <c r="AM16" i="9"/>
  <c r="AM17" i="9"/>
  <c r="AM18" i="9"/>
  <c r="AM19" i="9"/>
  <c r="AM20" i="9"/>
  <c r="AM21" i="9"/>
  <c r="AM22" i="9"/>
  <c r="AM23" i="9"/>
  <c r="AM24" i="9"/>
  <c r="AM25" i="9"/>
  <c r="AM26" i="9"/>
  <c r="AM27" i="9"/>
  <c r="AM28" i="9"/>
  <c r="AM29" i="9"/>
  <c r="AM30" i="9"/>
  <c r="AM31" i="9"/>
  <c r="AM32" i="9"/>
  <c r="AM33" i="9"/>
  <c r="AM34" i="9"/>
  <c r="AM35" i="9"/>
  <c r="AM36" i="9"/>
  <c r="AM37" i="9"/>
  <c r="AM38" i="9"/>
  <c r="AM39" i="9"/>
  <c r="AM40" i="9"/>
  <c r="AM41" i="9"/>
  <c r="AM42" i="9"/>
  <c r="AM43" i="9"/>
  <c r="AM44" i="9"/>
  <c r="AM45" i="9"/>
  <c r="AM46" i="9"/>
  <c r="AM47" i="9"/>
  <c r="AM48" i="9"/>
  <c r="AM49" i="9"/>
  <c r="AM50" i="9"/>
  <c r="AM51" i="9"/>
  <c r="AM52" i="9"/>
  <c r="AM53" i="9"/>
  <c r="AM54" i="9"/>
  <c r="AM55" i="9"/>
  <c r="AM56" i="9"/>
  <c r="AM57" i="9"/>
  <c r="AM58" i="9"/>
  <c r="AM59" i="9"/>
  <c r="AM60" i="9"/>
  <c r="AM61" i="9"/>
  <c r="AM62" i="9"/>
  <c r="AM63" i="9"/>
  <c r="AM64" i="9"/>
  <c r="AM65" i="9"/>
  <c r="AM66" i="9"/>
  <c r="AM67" i="9"/>
  <c r="AM68" i="9"/>
  <c r="AM69" i="9"/>
  <c r="AM70" i="9"/>
  <c r="AM71" i="9"/>
  <c r="AM72" i="9"/>
  <c r="AM73" i="9"/>
  <c r="AM74" i="9"/>
  <c r="AM75" i="9"/>
  <c r="AM76" i="9"/>
  <c r="AM77" i="9"/>
  <c r="AM78" i="9"/>
  <c r="AM79" i="9"/>
  <c r="AM80" i="9"/>
  <c r="AM81" i="9"/>
  <c r="AM82" i="9"/>
  <c r="AM83" i="9"/>
  <c r="AM84" i="9"/>
  <c r="AM85" i="9"/>
  <c r="AM86" i="9"/>
  <c r="AM87" i="9"/>
  <c r="AM88" i="9"/>
  <c r="AM89" i="9"/>
  <c r="AM90" i="9"/>
  <c r="AM91" i="9"/>
  <c r="AM92" i="9"/>
  <c r="AM93" i="9"/>
  <c r="AM94" i="9"/>
  <c r="AM95" i="9"/>
  <c r="AM96" i="9"/>
  <c r="AM97" i="9"/>
  <c r="AM98" i="9"/>
  <c r="AM99" i="9"/>
  <c r="AM100" i="9"/>
  <c r="AM101" i="9"/>
  <c r="AM102" i="9"/>
  <c r="AM103" i="9"/>
  <c r="AM104" i="9"/>
  <c r="AM105" i="9"/>
  <c r="AM106" i="9"/>
  <c r="AM107" i="9"/>
  <c r="AM108" i="9"/>
  <c r="AM109" i="9"/>
  <c r="AM110" i="9"/>
  <c r="AM111" i="9"/>
  <c r="AM112" i="9"/>
  <c r="AM113" i="9"/>
  <c r="AM114" i="9"/>
  <c r="AM115" i="9"/>
  <c r="AM116" i="9"/>
  <c r="AM117" i="9"/>
  <c r="AM118" i="9"/>
  <c r="AM119" i="9"/>
  <c r="AM3" i="9"/>
  <c r="AV34" i="9"/>
  <c r="AV33" i="9"/>
  <c r="AV32" i="9"/>
  <c r="AV31" i="9"/>
  <c r="AV30" i="9"/>
  <c r="AV29" i="9"/>
  <c r="AV28" i="9"/>
  <c r="AV27" i="9"/>
  <c r="AV26" i="9"/>
  <c r="AV25" i="9"/>
  <c r="AV24" i="9"/>
  <c r="AV23" i="9"/>
  <c r="AV22" i="9"/>
  <c r="AV21" i="9"/>
  <c r="AV20" i="9"/>
  <c r="AV19" i="9"/>
  <c r="AQ19" i="9"/>
  <c r="AV18" i="9"/>
  <c r="AQ18" i="9"/>
  <c r="AQ17" i="9"/>
  <c r="AQ16" i="9"/>
  <c r="AQ15" i="9"/>
  <c r="AQ14" i="9"/>
  <c r="AQ13" i="9"/>
  <c r="AQ12" i="9"/>
  <c r="AQ11" i="9"/>
  <c r="AQ10" i="9"/>
  <c r="AQ9" i="9"/>
  <c r="AQ8" i="9"/>
  <c r="AQ7" i="9"/>
  <c r="AQ6" i="9"/>
  <c r="AQ5" i="9"/>
  <c r="AQ4" i="9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104" i="7"/>
  <c r="AQ105" i="7"/>
  <c r="AQ106" i="7"/>
  <c r="AQ107" i="7"/>
  <c r="AQ108" i="7"/>
  <c r="AQ109" i="7"/>
  <c r="AQ110" i="7"/>
  <c r="AQ111" i="7"/>
  <c r="AQ112" i="7"/>
  <c r="AQ113" i="7"/>
  <c r="AQ114" i="7"/>
  <c r="AQ115" i="7"/>
  <c r="AQ116" i="7"/>
  <c r="AQ117" i="7"/>
  <c r="AQ118" i="7"/>
  <c r="AQ119" i="7"/>
  <c r="AQ120" i="7"/>
  <c r="AQ121" i="7"/>
  <c r="AQ122" i="7"/>
  <c r="AQ123" i="7"/>
  <c r="AQ124" i="7"/>
  <c r="AQ125" i="7"/>
  <c r="AQ126" i="7"/>
  <c r="AQ3" i="7"/>
  <c r="AV126" i="8"/>
  <c r="AV125" i="8"/>
  <c r="AV124" i="8"/>
  <c r="AV123" i="8"/>
  <c r="AV122" i="8"/>
  <c r="AV121" i="8"/>
  <c r="AV120" i="8"/>
  <c r="AV119" i="8"/>
  <c r="AV118" i="8"/>
  <c r="AV117" i="8"/>
  <c r="AV116" i="8"/>
  <c r="AV115" i="8"/>
  <c r="AV114" i="8"/>
  <c r="AV113" i="8"/>
  <c r="AV112" i="8"/>
  <c r="AV111" i="8"/>
  <c r="AV110" i="8"/>
  <c r="AV109" i="8"/>
  <c r="AV108" i="8"/>
  <c r="AV107" i="8"/>
  <c r="AV106" i="8"/>
  <c r="AV105" i="8"/>
  <c r="AV104" i="8"/>
  <c r="AV103" i="8"/>
  <c r="AV102" i="8"/>
  <c r="AV101" i="8"/>
  <c r="AV100" i="8"/>
  <c r="AV99" i="8"/>
  <c r="AV98" i="8"/>
  <c r="AV97" i="8"/>
  <c r="AV96" i="8"/>
  <c r="AV95" i="8"/>
  <c r="AV94" i="8"/>
  <c r="AV93" i="8"/>
  <c r="AV92" i="8"/>
  <c r="AV91" i="8"/>
  <c r="AV90" i="8"/>
  <c r="AV89" i="8"/>
  <c r="AV88" i="8"/>
  <c r="AV87" i="8"/>
  <c r="AV86" i="8"/>
  <c r="AV85" i="8"/>
  <c r="AV84" i="8"/>
  <c r="AV83" i="8"/>
  <c r="AV82" i="8"/>
  <c r="AV81" i="8"/>
  <c r="AV80" i="8"/>
  <c r="AV79" i="8"/>
  <c r="AV78" i="8"/>
  <c r="AV77" i="8"/>
  <c r="AV76" i="8"/>
  <c r="AV75" i="8"/>
  <c r="AV74" i="8"/>
  <c r="AV73" i="8"/>
  <c r="AV72" i="8"/>
  <c r="AV71" i="8"/>
  <c r="AV70" i="8"/>
  <c r="AV69" i="8"/>
  <c r="AV68" i="8"/>
  <c r="AV67" i="8"/>
  <c r="AV66" i="8"/>
  <c r="AV65" i="8"/>
  <c r="AV64" i="8"/>
  <c r="AV63" i="8"/>
  <c r="AV62" i="8"/>
  <c r="AV61" i="8"/>
  <c r="AV60" i="8"/>
  <c r="AV59" i="8"/>
  <c r="AV58" i="8"/>
  <c r="AV57" i="8"/>
  <c r="AV56" i="8"/>
  <c r="AV55" i="8"/>
  <c r="AV54" i="8"/>
  <c r="AV53" i="8"/>
  <c r="AV52" i="8"/>
  <c r="AV51" i="8"/>
  <c r="AV50" i="8"/>
  <c r="AV49" i="8"/>
  <c r="AV48" i="8"/>
  <c r="AV47" i="8"/>
  <c r="AV46" i="8"/>
  <c r="AV45" i="8"/>
  <c r="AV44" i="8"/>
  <c r="AV43" i="8"/>
  <c r="AV42" i="8"/>
  <c r="AV41" i="8"/>
  <c r="AV40" i="8"/>
  <c r="AV39" i="8"/>
  <c r="AV38" i="8"/>
  <c r="AV37" i="8"/>
  <c r="AV36" i="8"/>
  <c r="AV35" i="8"/>
  <c r="AV34" i="8"/>
  <c r="AV33" i="8"/>
  <c r="AV32" i="8"/>
  <c r="AV31" i="8"/>
  <c r="AV30" i="8"/>
  <c r="AV29" i="8"/>
  <c r="AV28" i="8"/>
  <c r="AV27" i="8"/>
  <c r="AV26" i="8"/>
  <c r="AV25" i="8"/>
  <c r="AV24" i="8"/>
  <c r="AV23" i="8"/>
  <c r="AV22" i="8"/>
  <c r="AV21" i="8"/>
  <c r="AV20" i="8"/>
  <c r="AV19" i="8"/>
  <c r="AV18" i="8"/>
  <c r="AV17" i="8"/>
  <c r="AV16" i="8"/>
  <c r="AV15" i="8"/>
  <c r="AV14" i="8"/>
  <c r="AV13" i="8"/>
  <c r="AV12" i="8"/>
  <c r="AV11" i="8"/>
  <c r="AV10" i="8"/>
  <c r="AV9" i="8"/>
  <c r="AV8" i="8"/>
  <c r="AV7" i="8"/>
  <c r="AV6" i="8"/>
  <c r="AV5" i="8"/>
  <c r="AV4" i="8"/>
  <c r="AV3" i="8"/>
  <c r="BE34" i="8"/>
  <c r="BE33" i="8"/>
  <c r="BE32" i="8"/>
  <c r="BE31" i="8"/>
  <c r="BE30" i="8"/>
  <c r="BE29" i="8"/>
  <c r="BE28" i="8"/>
  <c r="BE27" i="8"/>
  <c r="BE26" i="8"/>
  <c r="BE25" i="8"/>
  <c r="BE24" i="8"/>
  <c r="BE23" i="8"/>
  <c r="BE22" i="8"/>
  <c r="BE21" i="8"/>
  <c r="BE20" i="8"/>
  <c r="BE19" i="8"/>
  <c r="AZ19" i="8"/>
  <c r="BE18" i="8"/>
  <c r="AZ18" i="8"/>
  <c r="AZ17" i="8"/>
  <c r="AZ16" i="8"/>
  <c r="AZ15" i="8"/>
  <c r="AZ14" i="8"/>
  <c r="AZ13" i="8"/>
  <c r="AZ12" i="8"/>
  <c r="AZ11" i="8"/>
  <c r="AZ10" i="8"/>
  <c r="AZ9" i="8"/>
  <c r="AZ8" i="8"/>
  <c r="AZ7" i="8"/>
  <c r="AZ6" i="8"/>
  <c r="AZ5" i="8"/>
  <c r="AZ4" i="8"/>
  <c r="AZ34" i="7"/>
  <c r="AZ33" i="7"/>
  <c r="AZ32" i="7"/>
  <c r="AZ31" i="7"/>
  <c r="AZ30" i="7"/>
  <c r="AZ29" i="7"/>
  <c r="AZ28" i="7"/>
  <c r="AZ27" i="7"/>
  <c r="AZ26" i="7"/>
  <c r="AZ25" i="7"/>
  <c r="AZ24" i="7"/>
  <c r="AZ23" i="7"/>
  <c r="AZ22" i="7"/>
  <c r="AZ21" i="7"/>
  <c r="AZ20" i="7"/>
  <c r="AZ19" i="7"/>
  <c r="AZ18" i="7"/>
  <c r="AU5" i="7"/>
  <c r="AU6" i="7"/>
  <c r="AU7" i="7"/>
  <c r="AU8" i="7"/>
  <c r="AU9" i="7"/>
  <c r="AU10" i="7"/>
  <c r="AU11" i="7"/>
  <c r="AU12" i="7"/>
  <c r="AU13" i="7"/>
  <c r="AU14" i="7"/>
  <c r="AU15" i="7"/>
  <c r="AU16" i="7"/>
  <c r="AU17" i="7"/>
  <c r="AU18" i="7"/>
  <c r="AU19" i="7"/>
  <c r="AU20" i="7"/>
  <c r="AU21" i="7"/>
  <c r="AU4" i="7"/>
  <c r="S18" i="6"/>
  <c r="R18" i="6"/>
  <c r="F18" i="6"/>
  <c r="E18" i="6"/>
  <c r="S17" i="6"/>
  <c r="R17" i="6"/>
  <c r="F17" i="6"/>
  <c r="E17" i="6"/>
  <c r="S16" i="6"/>
  <c r="R16" i="6"/>
  <c r="F16" i="6"/>
  <c r="E16" i="6"/>
  <c r="S15" i="6"/>
  <c r="R15" i="6"/>
  <c r="F15" i="6"/>
  <c r="E15" i="6"/>
  <c r="S14" i="6"/>
  <c r="R14" i="6"/>
  <c r="F14" i="6"/>
  <c r="E14" i="6"/>
  <c r="S13" i="6"/>
  <c r="R13" i="6"/>
  <c r="F13" i="6"/>
  <c r="E13" i="6"/>
  <c r="S12" i="6"/>
  <c r="R12" i="6"/>
  <c r="F12" i="6"/>
  <c r="E12" i="6"/>
  <c r="S11" i="6"/>
  <c r="R11" i="6"/>
  <c r="F11" i="6"/>
  <c r="E11" i="6"/>
  <c r="S10" i="6"/>
  <c r="R10" i="6"/>
  <c r="F10" i="6"/>
  <c r="E10" i="6"/>
  <c r="S9" i="6"/>
  <c r="R9" i="6"/>
  <c r="F9" i="6"/>
  <c r="E9" i="6"/>
  <c r="S8" i="6"/>
  <c r="R8" i="6"/>
  <c r="F8" i="6"/>
  <c r="E8" i="6"/>
  <c r="S7" i="6"/>
  <c r="R7" i="6"/>
  <c r="F7" i="6"/>
  <c r="E7" i="6"/>
  <c r="S6" i="6"/>
  <c r="R6" i="6"/>
  <c r="F6" i="6"/>
  <c r="E6" i="6"/>
  <c r="S5" i="6"/>
  <c r="R5" i="6"/>
  <c r="F5" i="6"/>
  <c r="E5" i="6"/>
  <c r="S4" i="6"/>
  <c r="R4" i="6"/>
  <c r="F4" i="6"/>
  <c r="E4" i="6"/>
  <c r="S3" i="6"/>
  <c r="R3" i="6"/>
  <c r="F3" i="6"/>
  <c r="E3" i="6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41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F22" i="5"/>
  <c r="E22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3" i="5"/>
  <c r="AZ11" i="7" l="1"/>
  <c r="AZ13" i="7"/>
  <c r="AR3" i="7"/>
  <c r="AW3" i="8"/>
  <c r="AZ5" i="7"/>
  <c r="AZ10" i="7"/>
  <c r="AV20" i="7"/>
  <c r="AV16" i="7"/>
  <c r="AV12" i="7"/>
  <c r="AV8" i="7"/>
  <c r="AZ4" i="7"/>
  <c r="AZ9" i="7"/>
  <c r="AV4" i="7"/>
  <c r="AV18" i="7"/>
  <c r="AV14" i="7"/>
  <c r="AV10" i="7"/>
  <c r="AV6" i="7"/>
  <c r="AZ7" i="7"/>
  <c r="AZ12" i="7"/>
  <c r="AZ6" i="7"/>
  <c r="AV19" i="7"/>
  <c r="AV21" i="7"/>
  <c r="AV17" i="7"/>
  <c r="AV13" i="7"/>
  <c r="AV9" i="7"/>
  <c r="AV5" i="7"/>
  <c r="AZ8" i="7"/>
  <c r="AZ14" i="7"/>
  <c r="AR20" i="9"/>
  <c r="AR21" i="9"/>
  <c r="AN3" i="9"/>
  <c r="AV14" i="9"/>
  <c r="AR8" i="9"/>
  <c r="AR12" i="9"/>
  <c r="AR19" i="9"/>
  <c r="AR5" i="9"/>
  <c r="AR9" i="9"/>
  <c r="AR13" i="9"/>
  <c r="AR17" i="9"/>
  <c r="AR6" i="9"/>
  <c r="AR10" i="9"/>
  <c r="AR14" i="9"/>
  <c r="AR18" i="9"/>
  <c r="AR7" i="9"/>
  <c r="AR11" i="9"/>
  <c r="AR15" i="9"/>
  <c r="AR16" i="9"/>
  <c r="AR4" i="9"/>
  <c r="AV4" i="9"/>
  <c r="AV5" i="9"/>
  <c r="AV6" i="9"/>
  <c r="AV7" i="9"/>
  <c r="AV8" i="9"/>
  <c r="AV9" i="9"/>
  <c r="AV10" i="9"/>
  <c r="AV11" i="9"/>
  <c r="AV12" i="9"/>
  <c r="AV13" i="9"/>
  <c r="BE13" i="8"/>
  <c r="BA8" i="8"/>
  <c r="BA12" i="8"/>
  <c r="BA16" i="8"/>
  <c r="BA19" i="8"/>
  <c r="BA9" i="8"/>
  <c r="BA13" i="8"/>
  <c r="BA6" i="8"/>
  <c r="BA10" i="8"/>
  <c r="BA14" i="8"/>
  <c r="BA18" i="8"/>
  <c r="BE7" i="8"/>
  <c r="BE11" i="8"/>
  <c r="BA5" i="8"/>
  <c r="BE6" i="8"/>
  <c r="BE10" i="8"/>
  <c r="BE14" i="8"/>
  <c r="BA4" i="8"/>
  <c r="BE5" i="8"/>
  <c r="BE9" i="8"/>
  <c r="BE4" i="8"/>
  <c r="BA7" i="8"/>
  <c r="BE8" i="8"/>
  <c r="BA11" i="8"/>
  <c r="BE12" i="8"/>
  <c r="BA15" i="8"/>
  <c r="BA17" i="8"/>
  <c r="AV7" i="7"/>
  <c r="AV11" i="7"/>
  <c r="AV15" i="7"/>
</calcChain>
</file>

<file path=xl/sharedStrings.xml><?xml version="1.0" encoding="utf-8"?>
<sst xmlns="http://schemas.openxmlformats.org/spreadsheetml/2006/main" count="867" uniqueCount="476">
  <si>
    <t>枠</t>
  </si>
  <si>
    <t>馬名</t>
  </si>
  <si>
    <t>タイム</t>
  </si>
  <si>
    <t>人気</t>
  </si>
  <si>
    <t>オッズ</t>
  </si>
  <si>
    <t>RACE_ID</t>
  </si>
  <si>
    <t>RANK</t>
  </si>
  <si>
    <t>FRAME</t>
  </si>
  <si>
    <t>NUM</t>
  </si>
  <si>
    <t>HORSE_NAME</t>
  </si>
  <si>
    <t>POPULARITY</t>
  </si>
  <si>
    <t>ODDS</t>
  </si>
  <si>
    <t>出走数</t>
  </si>
  <si>
    <t>2着数</t>
  </si>
  <si>
    <t>3着数</t>
  </si>
  <si>
    <t>1着数</t>
  </si>
  <si>
    <t>0607040508</t>
  </si>
  <si>
    <t>​(NULL)​</t>
  </si>
  <si>
    <t>ダイワスカーレット</t>
  </si>
  <si>
    <t>0608060605</t>
  </si>
  <si>
    <t>0706050809</t>
  </si>
  <si>
    <t>0708010311</t>
  </si>
  <si>
    <t>0708040511</t>
  </si>
  <si>
    <t>0708050411</t>
  </si>
  <si>
    <t>0709010311</t>
  </si>
  <si>
    <t>0709020611</t>
  </si>
  <si>
    <t>0709040311</t>
  </si>
  <si>
    <t>0805040811</t>
  </si>
  <si>
    <t>0806050810</t>
  </si>
  <si>
    <t>0809020411</t>
  </si>
  <si>
    <t>タイム偏差値</t>
  </si>
  <si>
    <t>RACE_DATE</t>
  </si>
  <si>
    <t>COURSE</t>
  </si>
  <si>
    <t>DISTANCE</t>
  </si>
  <si>
    <t>PRIZE1</t>
  </si>
  <si>
    <t>GENDER</t>
  </si>
  <si>
    <t>AGE</t>
  </si>
  <si>
    <t>2</t>
  </si>
  <si>
    <t>3</t>
  </si>
  <si>
    <t>4</t>
  </si>
  <si>
    <t>RACE_COURSE</t>
  </si>
  <si>
    <t>06</t>
  </si>
  <si>
    <t>1</t>
  </si>
  <si>
    <t>07</t>
  </si>
  <si>
    <t>08</t>
  </si>
  <si>
    <t>競馬場</t>
  </si>
  <si>
    <t>コース</t>
  </si>
  <si>
    <t>天候</t>
  </si>
  <si>
    <t>馬場</t>
  </si>
  <si>
    <t>距離</t>
  </si>
  <si>
    <t>1着賞金</t>
  </si>
  <si>
    <t>性別</t>
  </si>
  <si>
    <t>齢</t>
  </si>
  <si>
    <t>4着数</t>
  </si>
  <si>
    <t>5着数</t>
  </si>
  <si>
    <t>競馬場別_出走数</t>
  </si>
  <si>
    <t>競馬場別_出走数_1着数</t>
  </si>
  <si>
    <t>競馬場別_出走数_2着数</t>
  </si>
  <si>
    <t>競馬場別_出走数_3着数</t>
  </si>
  <si>
    <t>競馬場別_出走数_4着数</t>
  </si>
  <si>
    <t>競馬場別_出走数_5着数</t>
  </si>
  <si>
    <t>コース別_出走数</t>
  </si>
  <si>
    <t>コース別_出走数_1着数</t>
  </si>
  <si>
    <t>コース別_出走数_2着数</t>
  </si>
  <si>
    <t>コース別_出走数_3着数</t>
  </si>
  <si>
    <t>コース別_出走数_4着数</t>
  </si>
  <si>
    <t>コース別_出走数_5着数</t>
  </si>
  <si>
    <t>距離別_出走数</t>
  </si>
  <si>
    <t>距離別_出走数_1着数</t>
  </si>
  <si>
    <t>距離別_出走数_2着数</t>
  </si>
  <si>
    <t>距離別_出走数_3着数</t>
  </si>
  <si>
    <t>距離別_出走数_4着数</t>
  </si>
  <si>
    <t>距離別_出走数_5着数</t>
  </si>
  <si>
    <t>コース平均タイム</t>
  </si>
  <si>
    <t>着順</t>
  </si>
  <si>
    <t>番</t>
    <phoneticPr fontId="2"/>
  </si>
  <si>
    <t>CNT</t>
  </si>
  <si>
    <t>RANK_1</t>
  </si>
  <si>
    <t>RANK_2</t>
  </si>
  <si>
    <t>RANK_3</t>
  </si>
  <si>
    <t>RANK_4</t>
  </si>
  <si>
    <t>RANK_5</t>
  </si>
  <si>
    <t>RACE_COURSE_CNT</t>
  </si>
  <si>
    <t>RACE_COURSE_RANK_1</t>
  </si>
  <si>
    <t>RACE_COURSE_RANK_2</t>
  </si>
  <si>
    <t>RACE_COURSE_RANK_3</t>
  </si>
  <si>
    <t>RACE_COURSE_RANK_4</t>
  </si>
  <si>
    <t>RACE_COURSE_RANK_5</t>
  </si>
  <si>
    <t>COURSE_CNT</t>
  </si>
  <si>
    <t>COURSE_RANK_1</t>
  </si>
  <si>
    <t>COURSE_RANK_2</t>
  </si>
  <si>
    <t>COURSE_RANK_3</t>
  </si>
  <si>
    <t>COURSE_RANK_4</t>
  </si>
  <si>
    <t>COURSE_RANK_5</t>
  </si>
  <si>
    <t>DISTANCE_CNT</t>
  </si>
  <si>
    <t>DISTANCE_RANK_1</t>
  </si>
  <si>
    <t>DISTANCE_RANK_2</t>
  </si>
  <si>
    <t>DISTANCE_RANK_3</t>
  </si>
  <si>
    <t>DISTANCE_RANK_4</t>
  </si>
  <si>
    <t>DISTANCE_RANK_5</t>
  </si>
  <si>
    <t>STD_DEV</t>
  </si>
  <si>
    <t>セダブリランテス</t>
  </si>
  <si>
    <t>マイネルサージュ</t>
  </si>
  <si>
    <t>デニムアンドルビー</t>
  </si>
  <si>
    <t>スワーヴリチャード</t>
  </si>
  <si>
    <t>トウシンモンステラ</t>
  </si>
  <si>
    <t>プレストウィック</t>
  </si>
  <si>
    <t>ソールインパクト</t>
  </si>
  <si>
    <t>カレンミロティック</t>
  </si>
  <si>
    <t>シホウ</t>
  </si>
  <si>
    <t>サラトガスピリット</t>
  </si>
  <si>
    <t>アルバート</t>
  </si>
  <si>
    <t>トルークマクト</t>
  </si>
  <si>
    <t>ハッピーモーメント</t>
  </si>
  <si>
    <t>レコンダイト</t>
  </si>
  <si>
    <t>ヒットザターゲット</t>
  </si>
  <si>
    <t>カムフィー</t>
  </si>
  <si>
    <t>番号</t>
    <rPh sb="0" eb="2">
      <t>バンゴウ</t>
    </rPh>
    <phoneticPr fontId="2"/>
  </si>
  <si>
    <t>馬名</t>
    <rPh sb="0" eb="1">
      <t>バ</t>
    </rPh>
    <rPh sb="1" eb="2">
      <t>メイ</t>
    </rPh>
    <phoneticPr fontId="2"/>
  </si>
  <si>
    <t>偏差値</t>
    <rPh sb="0" eb="2">
      <t>ヘンサ</t>
    </rPh>
    <rPh sb="2" eb="3">
      <t>チ</t>
    </rPh>
    <phoneticPr fontId="2"/>
  </si>
  <si>
    <t>実際の着順</t>
    <rPh sb="0" eb="2">
      <t>ジッサイ</t>
    </rPh>
    <rPh sb="3" eb="5">
      <t>チャクジュン</t>
    </rPh>
    <phoneticPr fontId="2"/>
  </si>
  <si>
    <t>人気</t>
    <rPh sb="0" eb="2">
      <t>ニンキ</t>
    </rPh>
    <phoneticPr fontId="2"/>
  </si>
  <si>
    <t>モルトベーネ</t>
  </si>
  <si>
    <t>サルサディオーネ</t>
  </si>
  <si>
    <t>タガノヴェリテ</t>
  </si>
  <si>
    <t>アスカノロマン</t>
  </si>
  <si>
    <t>タガノディグオ</t>
  </si>
  <si>
    <t>リーゼントロック</t>
  </si>
  <si>
    <t>モンドクラッセ</t>
  </si>
  <si>
    <t>シャイニービーム</t>
  </si>
  <si>
    <t>ルールソヴァール</t>
  </si>
  <si>
    <t>ローズプリンスダム</t>
  </si>
  <si>
    <t>キングズガード</t>
  </si>
  <si>
    <t>マイネルクロップ</t>
  </si>
  <si>
    <t>タムロミラクル</t>
  </si>
  <si>
    <t>エピカリス</t>
  </si>
  <si>
    <t>テイエムジンソク</t>
  </si>
  <si>
    <t>トップディーヴォ</t>
  </si>
  <si>
    <t>クインズサターン</t>
  </si>
  <si>
    <t>ゴールデンバローズ</t>
  </si>
  <si>
    <t>ロワジャルダン</t>
  </si>
  <si>
    <t>チャーリーブレイヴ</t>
  </si>
  <si>
    <t>メイショウウタゲ</t>
  </si>
  <si>
    <t>サンライズノヴァ</t>
  </si>
  <si>
    <t>アキトクレッセント</t>
  </si>
  <si>
    <t>ノンコノユメ</t>
  </si>
  <si>
    <t>サンライズソア</t>
  </si>
  <si>
    <t>ピオネロ</t>
  </si>
  <si>
    <t>ラストダンサー</t>
  </si>
  <si>
    <t>ベストウォーリア</t>
  </si>
  <si>
    <t>インカンテーション</t>
  </si>
  <si>
    <t>モーニン</t>
  </si>
  <si>
    <t>ブラゾンドゥリス</t>
  </si>
  <si>
    <t>カフジテイク</t>
  </si>
  <si>
    <t>AVG_STD_DEV</t>
  </si>
  <si>
    <t>RACE_COURSE_AVG_STD_DEV</t>
  </si>
  <si>
    <t>COURSE_AVG_STD_DEV</t>
  </si>
  <si>
    <t>DISTANCE_AVG_STD_DEV</t>
  </si>
  <si>
    <t>result</t>
  </si>
  <si>
    <t>result_rank</t>
  </si>
  <si>
    <t>ディーズフェイク</t>
  </si>
  <si>
    <t>クラウンチャンプ</t>
  </si>
  <si>
    <t>アルーフクライ</t>
  </si>
  <si>
    <t>クロスボウ</t>
  </si>
  <si>
    <t>ニシノリュウセイ</t>
  </si>
  <si>
    <t>リパーカッション</t>
  </si>
  <si>
    <t>ムーンドロップ</t>
  </si>
  <si>
    <t>キョウワヒラリー</t>
  </si>
  <si>
    <t>セシルクラウン</t>
  </si>
  <si>
    <t>マッシュクール</t>
  </si>
  <si>
    <t>エムオービーナス</t>
  </si>
  <si>
    <t>ラタンドレス</t>
  </si>
  <si>
    <t>クレマン</t>
  </si>
  <si>
    <t>プタハ</t>
  </si>
  <si>
    <t>ライムチャン</t>
  </si>
  <si>
    <t>タイセイエナジー</t>
  </si>
  <si>
    <t>パラレルワールド</t>
  </si>
  <si>
    <t>ウォークロニクル</t>
  </si>
  <si>
    <t>スリープレッピー</t>
  </si>
  <si>
    <t>エスポワールパレス</t>
  </si>
  <si>
    <t>ラスエモーショネス</t>
  </si>
  <si>
    <t>クラウンロベルト</t>
  </si>
  <si>
    <t>リッパーザウィン</t>
  </si>
  <si>
    <t>エッシャー</t>
  </si>
  <si>
    <t>サンライズハニー</t>
  </si>
  <si>
    <t>トワードポラリス</t>
  </si>
  <si>
    <t>エイプリルソング</t>
  </si>
  <si>
    <t>ヘッドストリーム</t>
  </si>
  <si>
    <t>サブリナ</t>
  </si>
  <si>
    <t>ペイシャディア</t>
  </si>
  <si>
    <t>メランコリア</t>
  </si>
  <si>
    <t>ブランダルジャン</t>
  </si>
  <si>
    <t>シセイカスガ</t>
  </si>
  <si>
    <t>オリエンタルダンス</t>
  </si>
  <si>
    <t>クラウンマグマ</t>
  </si>
  <si>
    <t>ショートストーリー</t>
  </si>
  <si>
    <t>サダムリスペクト</t>
  </si>
  <si>
    <t>ロードネプチューン</t>
  </si>
  <si>
    <t>アドマイヤウイング</t>
  </si>
  <si>
    <t>ティモシーブルー</t>
  </si>
  <si>
    <t>レジェンドパワー</t>
  </si>
  <si>
    <t>ジュールドトネール</t>
  </si>
  <si>
    <t>サンライズカラマ</t>
  </si>
  <si>
    <t>レーヌジャルダン</t>
  </si>
  <si>
    <t>プリンセスオーラ</t>
  </si>
  <si>
    <t>グランドガール</t>
  </si>
  <si>
    <t>ミヤギウイング</t>
  </si>
  <si>
    <t>ネイチャーモルサム</t>
  </si>
  <si>
    <t>メールドグラース</t>
  </si>
  <si>
    <t>ハガキノハナ</t>
  </si>
  <si>
    <t>ブロンドキュート</t>
  </si>
  <si>
    <t>ジーナスイート</t>
  </si>
  <si>
    <t>サンウィノナ</t>
  </si>
  <si>
    <t>バスカヴィル</t>
  </si>
  <si>
    <t>ビービーガウディ</t>
  </si>
  <si>
    <t>デルマサリーチャン</t>
  </si>
  <si>
    <t>エントシャイデン</t>
  </si>
  <si>
    <t>シンボリタピット</t>
  </si>
  <si>
    <t>マイネルレヴリー</t>
  </si>
  <si>
    <t>セイウンクールガイ</t>
  </si>
  <si>
    <t>ライレローズ</t>
  </si>
  <si>
    <t>レッドアマポーラ</t>
  </si>
  <si>
    <t>グッドモーメント</t>
  </si>
  <si>
    <t>キタノパンドラ</t>
  </si>
  <si>
    <t>ベアメイプル</t>
  </si>
  <si>
    <t>シャドウアイランド</t>
  </si>
  <si>
    <t>パットサイテ</t>
  </si>
  <si>
    <t>メイショウアテン</t>
  </si>
  <si>
    <t>オンタケハート</t>
  </si>
  <si>
    <t>スターフィールド</t>
  </si>
  <si>
    <t>コパノアラジン</t>
  </si>
  <si>
    <t>メイショウブレナム</t>
  </si>
  <si>
    <t>ミスティカル</t>
  </si>
  <si>
    <t>トーセンゼロス</t>
  </si>
  <si>
    <t>コトブキ</t>
  </si>
  <si>
    <t>レアバード</t>
  </si>
  <si>
    <t>コスモハーデス</t>
  </si>
  <si>
    <t>ハタノレジーナ</t>
  </si>
  <si>
    <t>ペンタプリズム</t>
  </si>
  <si>
    <t>ダイワドレッサー</t>
  </si>
  <si>
    <t>ミコジェンヌ</t>
  </si>
  <si>
    <t>バウトナカヤマ</t>
  </si>
  <si>
    <t>ストリクス</t>
  </si>
  <si>
    <t>コパノマーボー</t>
  </si>
  <si>
    <t>ワイルドシング</t>
  </si>
  <si>
    <t>ミトノレインボー</t>
  </si>
  <si>
    <t>ジェシー</t>
  </si>
  <si>
    <t>ダンツカホウ</t>
  </si>
  <si>
    <t>ダンスドリーマー</t>
  </si>
  <si>
    <t>タマモカトレア</t>
  </si>
  <si>
    <t>ノーウォー</t>
  </si>
  <si>
    <t>オージャイト</t>
  </si>
  <si>
    <t>ユウチェンジ</t>
  </si>
  <si>
    <t>ドライヴナイト</t>
  </si>
  <si>
    <t>アーデルワイゼ</t>
  </si>
  <si>
    <t>アドマイヤムテキ</t>
  </si>
  <si>
    <t>カフジデューク</t>
  </si>
  <si>
    <t>ロケットクイーン</t>
  </si>
  <si>
    <t>ヒダルマ</t>
  </si>
  <si>
    <t>メイショウカラタチ</t>
  </si>
  <si>
    <t>パシュパティナート</t>
  </si>
  <si>
    <t>サウンドキアラ</t>
  </si>
  <si>
    <t>ラボーナ</t>
  </si>
  <si>
    <t>シャイニーゲール</t>
  </si>
  <si>
    <t>リバティーホール</t>
  </si>
  <si>
    <t>ツーエムマイスター</t>
  </si>
  <si>
    <t>アードラー</t>
  </si>
  <si>
    <t>ピッパ</t>
  </si>
  <si>
    <t>ロングランメーカー</t>
  </si>
  <si>
    <t>マーナガルム</t>
  </si>
  <si>
    <t>レイエスプランドル</t>
  </si>
  <si>
    <t>ミスティック</t>
  </si>
  <si>
    <t>トウカイエポナ</t>
  </si>
  <si>
    <t>マリアスパン</t>
  </si>
  <si>
    <t>ケールダンセール</t>
  </si>
  <si>
    <t>アルムチャレンジ</t>
  </si>
  <si>
    <t>タマモプラネット</t>
  </si>
  <si>
    <t>ファームフェイス</t>
  </si>
  <si>
    <t>クィーンチャーム</t>
  </si>
  <si>
    <t>ロードイヒラニ</t>
  </si>
  <si>
    <t>セングウ</t>
  </si>
  <si>
    <t>着順</t>
    <rPh sb="0" eb="2">
      <t>チャクジュン</t>
    </rPh>
    <phoneticPr fontId="2"/>
  </si>
  <si>
    <t>回数</t>
    <rPh sb="0" eb="2">
      <t>カイスウ</t>
    </rPh>
    <phoneticPr fontId="2"/>
  </si>
  <si>
    <t>率</t>
    <rPh sb="0" eb="1">
      <t>リツ</t>
    </rPh>
    <phoneticPr fontId="2"/>
  </si>
  <si>
    <t>最高評価の馬の結果</t>
    <rPh sb="0" eb="2">
      <t>サイコウ</t>
    </rPh>
    <rPh sb="2" eb="4">
      <t>ヒョウカ</t>
    </rPh>
    <rPh sb="5" eb="6">
      <t>ウマ</t>
    </rPh>
    <rPh sb="7" eb="9">
      <t>ケッカ</t>
    </rPh>
    <phoneticPr fontId="2"/>
  </si>
  <si>
    <t>COUNT(*)</t>
  </si>
  <si>
    <t>AVG</t>
    <phoneticPr fontId="2"/>
  </si>
  <si>
    <t>1番人気の結果(同期間)</t>
    <rPh sb="1" eb="2">
      <t>バン</t>
    </rPh>
    <rPh sb="2" eb="4">
      <t>ニンキ</t>
    </rPh>
    <rPh sb="5" eb="7">
      <t>ケッカ</t>
    </rPh>
    <rPh sb="8" eb="11">
      <t>ドウキカン</t>
    </rPh>
    <phoneticPr fontId="2"/>
  </si>
  <si>
    <t>1番人気の結果(１年間)</t>
    <rPh sb="1" eb="2">
      <t>バン</t>
    </rPh>
    <rPh sb="2" eb="4">
      <t>ニンキ</t>
    </rPh>
    <rPh sb="5" eb="7">
      <t>ケッカ</t>
    </rPh>
    <rPh sb="9" eb="11">
      <t>ネンカン</t>
    </rPh>
    <phoneticPr fontId="2"/>
  </si>
  <si>
    <t>ヤマニンルネッタ</t>
  </si>
  <si>
    <t>マイネルネッツ</t>
  </si>
  <si>
    <t>ウォーターバオバブ</t>
  </si>
  <si>
    <t>ゲンパチケンシン</t>
  </si>
  <si>
    <t>スズカグラーテ</t>
  </si>
  <si>
    <t>レッドジェノヴァ</t>
  </si>
  <si>
    <t>ウーマッハ</t>
  </si>
  <si>
    <t>パワフルヒロコ</t>
  </si>
  <si>
    <t>ソングオブファイア</t>
  </si>
  <si>
    <t>ファイアプルーフ</t>
  </si>
  <si>
    <t>クルークハイト</t>
  </si>
  <si>
    <t>タガノアーバニティ</t>
  </si>
  <si>
    <t>ペイシャゲラン</t>
  </si>
  <si>
    <t>ディープベイ</t>
  </si>
  <si>
    <t>スマートダイバー</t>
  </si>
  <si>
    <t>ダノンメモリー</t>
  </si>
  <si>
    <t>ライトフェアリー</t>
  </si>
  <si>
    <t>マリエラ</t>
  </si>
  <si>
    <t>ニコラオス</t>
  </si>
  <si>
    <t>ポルトドレーヴ</t>
  </si>
  <si>
    <t>ベルウッドキング</t>
  </si>
  <si>
    <t>バリエンテ</t>
  </si>
  <si>
    <t>バルフルーリー</t>
  </si>
  <si>
    <t>フラワーパターン</t>
  </si>
  <si>
    <t>グランアッシュ</t>
  </si>
  <si>
    <t>サンレイフローラ</t>
  </si>
  <si>
    <t>スノードーナツ</t>
  </si>
  <si>
    <t>メイショウマイカゼ</t>
  </si>
  <si>
    <t>アイファーマグオー</t>
  </si>
  <si>
    <t>フジワンキララ</t>
  </si>
  <si>
    <t>ヴォルフスブルク</t>
  </si>
  <si>
    <t>カリーニョミノル</t>
  </si>
  <si>
    <t>アサクサゴールド</t>
  </si>
  <si>
    <t>レオイノセント</t>
  </si>
  <si>
    <t>イタリアンホワイト</t>
  </si>
  <si>
    <t>シャインサンデー</t>
  </si>
  <si>
    <t>メイショウオルソ</t>
  </si>
  <si>
    <t>オレノマニラ</t>
  </si>
  <si>
    <t>トーセンヴィータ</t>
  </si>
  <si>
    <t>スガノスマイル</t>
  </si>
  <si>
    <t>アイスフィヨルド</t>
  </si>
  <si>
    <t>ジャスパーウィン</t>
  </si>
  <si>
    <t>ユナリオンス</t>
  </si>
  <si>
    <t>ストライクショット</t>
  </si>
  <si>
    <t>フィスキオ</t>
  </si>
  <si>
    <t>コウキチョウサン</t>
  </si>
  <si>
    <t>ニシノウララ</t>
  </si>
  <si>
    <t>ネイビーブルー</t>
  </si>
  <si>
    <t>カミノコ</t>
  </si>
  <si>
    <t>パンテラ</t>
  </si>
  <si>
    <t>コスモフェリーク</t>
  </si>
  <si>
    <t>ワークアンドラブ</t>
  </si>
  <si>
    <t>アイワナシーユー</t>
  </si>
  <si>
    <t>オープンマインド</t>
  </si>
  <si>
    <t>ムーンボー</t>
  </si>
  <si>
    <t>デピュティプライム</t>
  </si>
  <si>
    <t>オーバースペック</t>
  </si>
  <si>
    <t>ゴーフォザサミット</t>
  </si>
  <si>
    <t>アポロテキサス</t>
  </si>
  <si>
    <t>セネッティ</t>
  </si>
  <si>
    <t>カラフル</t>
  </si>
  <si>
    <t>シゲルジャンボイモ</t>
  </si>
  <si>
    <t>ダウンタウンキラリ</t>
  </si>
  <si>
    <t>レピアーウィット</t>
  </si>
  <si>
    <t>ニシノミストレス</t>
  </si>
  <si>
    <t>イレイズザスレート</t>
  </si>
  <si>
    <t>マンハイム</t>
  </si>
  <si>
    <t>ラスイエットロス</t>
  </si>
  <si>
    <t>シャインカメリア</t>
  </si>
  <si>
    <t>モズアスコット</t>
  </si>
  <si>
    <t>ユキノカトレア</t>
  </si>
  <si>
    <t>ハルキストン</t>
  </si>
  <si>
    <t>マイネルカイノン</t>
  </si>
  <si>
    <t>バレンタインジェム</t>
  </si>
  <si>
    <t>アリストライン</t>
  </si>
  <si>
    <t>カシノアイガー</t>
  </si>
  <si>
    <t>ダイシンソルス</t>
  </si>
  <si>
    <t>ホクトスズラン</t>
  </si>
  <si>
    <t>ニホンピロヘーゼル</t>
  </si>
  <si>
    <t>アッシュゴールド</t>
  </si>
  <si>
    <t>プレスティージオ</t>
  </si>
  <si>
    <t>レグルドール</t>
  </si>
  <si>
    <t>キセキノツヅキ</t>
  </si>
  <si>
    <t>ナムラキヌ</t>
  </si>
  <si>
    <t>スターリーステージ</t>
  </si>
  <si>
    <t>グレートタイム</t>
  </si>
  <si>
    <t>ウォルビスベイ</t>
  </si>
  <si>
    <t>スラッシュメタル</t>
  </si>
  <si>
    <t>メガフレア</t>
  </si>
  <si>
    <t>スターペスカンタ</t>
  </si>
  <si>
    <t>ジャストザヨコハマ</t>
  </si>
  <si>
    <t>ブライスガウ</t>
  </si>
  <si>
    <t>サンリットデュー</t>
  </si>
  <si>
    <t>ピエナシニスター</t>
  </si>
  <si>
    <t>ロードマドリード</t>
  </si>
  <si>
    <t>ブレイニーラン</t>
  </si>
  <si>
    <t>オミマイスルゾー</t>
  </si>
  <si>
    <t>ビップフェリックス</t>
  </si>
  <si>
    <t>アドマイヤロブソン</t>
  </si>
  <si>
    <t>マサノハヤテ</t>
  </si>
  <si>
    <t>アドマイヤシェル</t>
  </si>
  <si>
    <t>リッチーリッチー</t>
  </si>
  <si>
    <t>ナムラアッパレ</t>
  </si>
  <si>
    <t>1回目</t>
    <rPh sb="1" eb="3">
      <t>カイメ</t>
    </rPh>
    <phoneticPr fontId="2"/>
  </si>
  <si>
    <t>誤差</t>
    <rPh sb="0" eb="2">
      <t>ゴサ</t>
    </rPh>
    <phoneticPr fontId="2"/>
  </si>
  <si>
    <t>平均</t>
    <rPh sb="0" eb="2">
      <t>ヘイキン</t>
    </rPh>
    <phoneticPr fontId="2"/>
  </si>
  <si>
    <t>ペイシャボム</t>
  </si>
  <si>
    <t>ヒカリトップメモリ</t>
  </si>
  <si>
    <t>トロピカルストーム</t>
  </si>
  <si>
    <t>スリーチェイサー</t>
  </si>
  <si>
    <t>レッドエレノア</t>
  </si>
  <si>
    <t>プレゼンス</t>
  </si>
  <si>
    <t>タガノバルバドス</t>
  </si>
  <si>
    <t>ピンクソルト</t>
  </si>
  <si>
    <t>メゾンリー</t>
  </si>
  <si>
    <t>ウインクルチェリー</t>
  </si>
  <si>
    <t>コズミックフォース</t>
  </si>
  <si>
    <t>フェイスマーク</t>
  </si>
  <si>
    <t>オーシャンビュー</t>
  </si>
  <si>
    <t>ユメイチズ</t>
  </si>
  <si>
    <t>クレディブル</t>
  </si>
  <si>
    <t>グッドヒューマー</t>
  </si>
  <si>
    <t>アマルフィコースト</t>
  </si>
  <si>
    <t>ダノンプレシャス</t>
  </si>
  <si>
    <t>クリーンファンキー</t>
  </si>
  <si>
    <t>ワントゥワン</t>
  </si>
  <si>
    <t>マニクール</t>
  </si>
  <si>
    <t>ドレッドノータス</t>
  </si>
  <si>
    <t>チカリータ</t>
  </si>
  <si>
    <t>2回目</t>
    <rPh sb="1" eb="3">
      <t>カイメ</t>
    </rPh>
    <phoneticPr fontId="2"/>
  </si>
  <si>
    <t>回収率</t>
    <rPh sb="0" eb="2">
      <t>カイシュウ</t>
    </rPh>
    <rPh sb="2" eb="3">
      <t>リツ</t>
    </rPh>
    <phoneticPr fontId="2"/>
  </si>
  <si>
    <t>3回目</t>
    <rPh sb="1" eb="3">
      <t>カイメ</t>
    </rPh>
    <phoneticPr fontId="2"/>
  </si>
  <si>
    <t>KAI</t>
  </si>
  <si>
    <t>レコンキスタ</t>
  </si>
  <si>
    <t>ビップソルダー</t>
  </si>
  <si>
    <t>クラウンジーニアス</t>
  </si>
  <si>
    <t>キョウワゼノビア</t>
  </si>
  <si>
    <t>アズマピアサー</t>
  </si>
  <si>
    <t>アズレージョ</t>
  </si>
  <si>
    <t>メイスンスパート</t>
  </si>
  <si>
    <t>スーサンドン</t>
  </si>
  <si>
    <t>コスモペリドット</t>
  </si>
  <si>
    <t>アレスバローズ</t>
  </si>
  <si>
    <t>ブロンズケイ</t>
  </si>
  <si>
    <t>サンクタリリアス</t>
  </si>
  <si>
    <t>コスモプラシデス</t>
  </si>
  <si>
    <t>ジャーミネイト</t>
  </si>
  <si>
    <t>フェルクレール</t>
  </si>
  <si>
    <t>メイショウアキツ</t>
  </si>
  <si>
    <t>サクセスエナジー</t>
  </si>
  <si>
    <t>ディヴァインハイツ</t>
  </si>
  <si>
    <t>オールオブユー</t>
  </si>
  <si>
    <t>ミキノティンパニー</t>
  </si>
  <si>
    <t>ラレッサングル</t>
  </si>
  <si>
    <t>サーレンブラント</t>
  </si>
  <si>
    <t>ブルックデイル</t>
  </si>
  <si>
    <t>タワーオブロンドン</t>
  </si>
  <si>
    <t>サトノスーペリア</t>
  </si>
  <si>
    <t>クラウンアート</t>
  </si>
  <si>
    <t>レネット</t>
  </si>
  <si>
    <t>ココリシャイン</t>
  </si>
  <si>
    <t>サクセスウエイ</t>
  </si>
  <si>
    <t>ゴールドサーベラス</t>
  </si>
  <si>
    <t>クロフネビームス</t>
  </si>
  <si>
    <t>メイプルキング</t>
  </si>
  <si>
    <t>ガーネットローズ</t>
  </si>
  <si>
    <t>マントラ</t>
  </si>
  <si>
    <t>アンシンカブル</t>
  </si>
  <si>
    <t>クインズサン</t>
  </si>
  <si>
    <t>ホウオウパフューム</t>
  </si>
  <si>
    <t>ハーモニーライズ</t>
  </si>
  <si>
    <t>リベリュール</t>
  </si>
  <si>
    <t>プリンセステソーロ</t>
  </si>
  <si>
    <t>キャッチミーアップ</t>
  </si>
  <si>
    <t>ヴィヴィアナガール</t>
  </si>
  <si>
    <t>ルベライト</t>
  </si>
  <si>
    <t>トリオンフ</t>
  </si>
  <si>
    <t>トモジャクアルト</t>
  </si>
  <si>
    <t>ダージリンクーラー</t>
  </si>
  <si>
    <t>マグマ</t>
  </si>
  <si>
    <t>クリノフラッシュ</t>
  </si>
  <si>
    <t>アグネスリバティ</t>
  </si>
  <si>
    <t>メイショウアドリア</t>
  </si>
  <si>
    <t>センスオブワンダー</t>
  </si>
  <si>
    <t>ダノンロイヤル</t>
  </si>
  <si>
    <t>フロンティア</t>
  </si>
  <si>
    <t>1番人気</t>
    <rPh sb="1" eb="2">
      <t>バン</t>
    </rPh>
    <rPh sb="2" eb="4">
      <t>ニンキ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</si>
</sst>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000000"/>
    <numFmt numFmtId="178" formatCode="0.0000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177" fontId="0" fillId="0" borderId="0" xfId="0" applyNumberFormat="1">
      <alignment vertical="center"/>
    </xf>
    <xf numFmtId="0" fontId="3" fillId="5" borderId="1" xfId="0" applyFont="1" applyFill="1" applyBorder="1" applyAlignment="1">
      <alignment horizontal="left" vertical="center" wrapText="1"/>
    </xf>
    <xf numFmtId="49" fontId="0" fillId="5" borderId="1" xfId="0" applyNumberFormat="1" applyFill="1" applyBorder="1">
      <alignment vertical="center"/>
    </xf>
    <xf numFmtId="176" fontId="0" fillId="5" borderId="1" xfId="0" applyNumberForma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178" fontId="0" fillId="3" borderId="1" xfId="0" applyNumberFormat="1" applyFill="1" applyBorder="1" applyAlignment="1">
      <alignment horizontal="right" vertical="center"/>
    </xf>
    <xf numFmtId="178" fontId="0" fillId="2" borderId="1" xfId="0" applyNumberFormat="1" applyFill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2" xfId="0" applyFill="1" applyBorder="1">
      <alignment vertical="center"/>
    </xf>
    <xf numFmtId="178" fontId="0" fillId="0" borderId="0" xfId="0" applyNumberFormat="1">
      <alignment vertical="center"/>
    </xf>
    <xf numFmtId="9" fontId="0" fillId="0" borderId="2" xfId="1" applyFont="1" applyBorder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6"/>
  <sheetViews>
    <sheetView workbookViewId="0">
      <selection activeCell="B37" sqref="B37"/>
    </sheetView>
  </sheetViews>
  <sheetFormatPr defaultRowHeight="13.5" x14ac:dyDescent="0.15"/>
  <cols>
    <col min="1" max="1" width="4.125" customWidth="1"/>
    <col min="2" max="2" width="11.625" bestFit="1" customWidth="1"/>
    <col min="3" max="3" width="12.75" bestFit="1" customWidth="1"/>
    <col min="4" max="4" width="7.75" bestFit="1" customWidth="1"/>
    <col min="5" max="5" width="6.75" customWidth="1"/>
    <col min="6" max="8" width="5.75" bestFit="1" customWidth="1"/>
    <col min="9" max="9" width="8.875" bestFit="1" customWidth="1"/>
    <col min="10" max="10" width="16.375" bestFit="1" customWidth="1"/>
    <col min="11" max="12" width="3.75" bestFit="1" customWidth="1"/>
    <col min="13" max="13" width="9.875" bestFit="1" customWidth="1"/>
    <col min="14" max="14" width="3.75" bestFit="1" customWidth="1"/>
    <col min="15" max="15" width="7.75" bestFit="1" customWidth="1"/>
    <col min="16" max="20" width="6.875" bestFit="1" customWidth="1"/>
    <col min="21" max="26" width="9.375" customWidth="1"/>
    <col min="27" max="34" width="8.5" bestFit="1" customWidth="1"/>
    <col min="35" max="35" width="12.75" bestFit="1" customWidth="1"/>
    <col min="36" max="38" width="8.5" bestFit="1" customWidth="1"/>
    <col min="39" max="39" width="12.75" bestFit="1" customWidth="1"/>
    <col min="40" max="40" width="6.875" bestFit="1" customWidth="1"/>
    <col min="41" max="41" width="11.625" customWidth="1"/>
    <col min="42" max="42" width="12" customWidth="1"/>
    <col min="43" max="43" width="5.75" bestFit="1" customWidth="1"/>
    <col min="44" max="44" width="7" bestFit="1" customWidth="1"/>
    <col min="45" max="45" width="12.75" bestFit="1" customWidth="1"/>
  </cols>
  <sheetData>
    <row r="2" spans="2:44" ht="40.5" x14ac:dyDescent="0.15">
      <c r="B2" s="7" t="s">
        <v>5</v>
      </c>
      <c r="C2" s="7" t="s">
        <v>31</v>
      </c>
      <c r="D2" s="1" t="s">
        <v>45</v>
      </c>
      <c r="E2" s="1" t="s">
        <v>46</v>
      </c>
      <c r="F2" s="7" t="s">
        <v>47</v>
      </c>
      <c r="G2" s="7" t="s">
        <v>48</v>
      </c>
      <c r="H2" s="1" t="s">
        <v>49</v>
      </c>
      <c r="I2" s="1" t="s">
        <v>50</v>
      </c>
      <c r="J2" s="7" t="s">
        <v>1</v>
      </c>
      <c r="K2" s="1" t="s">
        <v>0</v>
      </c>
      <c r="L2" s="1" t="s">
        <v>75</v>
      </c>
      <c r="M2" s="1" t="s">
        <v>51</v>
      </c>
      <c r="N2" s="1" t="s">
        <v>52</v>
      </c>
      <c r="O2" s="1" t="s">
        <v>12</v>
      </c>
      <c r="P2" s="1" t="s">
        <v>15</v>
      </c>
      <c r="Q2" s="1" t="s">
        <v>13</v>
      </c>
      <c r="R2" s="1" t="s">
        <v>14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0" t="s">
        <v>30</v>
      </c>
      <c r="AN2" s="5" t="s">
        <v>2</v>
      </c>
      <c r="AO2" s="5" t="s">
        <v>73</v>
      </c>
      <c r="AP2" s="5" t="s">
        <v>74</v>
      </c>
      <c r="AQ2" s="5" t="s">
        <v>3</v>
      </c>
      <c r="AR2" s="5" t="s">
        <v>4</v>
      </c>
    </row>
    <row r="3" spans="2:44" x14ac:dyDescent="0.15">
      <c r="B3" s="8" t="s">
        <v>19</v>
      </c>
      <c r="C3" s="9">
        <v>39040</v>
      </c>
      <c r="D3" s="2" t="s">
        <v>41</v>
      </c>
      <c r="E3" s="2" t="s">
        <v>42</v>
      </c>
      <c r="F3" s="11">
        <v>4</v>
      </c>
      <c r="G3" s="11">
        <v>1</v>
      </c>
      <c r="H3" s="4">
        <v>2000</v>
      </c>
      <c r="I3" s="4">
        <v>700</v>
      </c>
      <c r="J3" s="8" t="s">
        <v>18</v>
      </c>
      <c r="K3" s="4">
        <v>3</v>
      </c>
      <c r="L3" s="4">
        <v>3</v>
      </c>
      <c r="M3" s="4">
        <v>2</v>
      </c>
      <c r="N3" s="2" t="s">
        <v>37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14">
        <v>47.864499790784897</v>
      </c>
      <c r="AN3" s="12">
        <v>124.1</v>
      </c>
      <c r="AO3" s="13">
        <v>123.60814479638</v>
      </c>
      <c r="AP3" s="12">
        <v>1</v>
      </c>
      <c r="AQ3" s="12">
        <v>1</v>
      </c>
      <c r="AR3" s="12">
        <v>1.8</v>
      </c>
    </row>
    <row r="4" spans="2:44" x14ac:dyDescent="0.15">
      <c r="B4" s="8" t="s">
        <v>16</v>
      </c>
      <c r="C4" s="9">
        <v>39067</v>
      </c>
      <c r="D4" s="2" t="s">
        <v>41</v>
      </c>
      <c r="E4" s="2" t="s">
        <v>42</v>
      </c>
      <c r="F4" s="11">
        <v>2</v>
      </c>
      <c r="G4" s="11">
        <v>1</v>
      </c>
      <c r="H4" s="4">
        <v>1800</v>
      </c>
      <c r="I4" s="4">
        <v>1600</v>
      </c>
      <c r="J4" s="8" t="s">
        <v>18</v>
      </c>
      <c r="K4" s="4">
        <v>1</v>
      </c>
      <c r="L4" s="4">
        <v>1</v>
      </c>
      <c r="M4" s="4">
        <v>2</v>
      </c>
      <c r="N4" s="2" t="s">
        <v>37</v>
      </c>
      <c r="O4" s="4">
        <v>1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14">
        <v>63.017226761389999</v>
      </c>
      <c r="AN4" s="12">
        <v>107.8</v>
      </c>
      <c r="AO4" s="13">
        <v>110.22215088282501</v>
      </c>
      <c r="AP4" s="12">
        <v>1</v>
      </c>
      <c r="AQ4" s="12">
        <v>1</v>
      </c>
      <c r="AR4" s="12">
        <v>2.2000000000000002</v>
      </c>
    </row>
    <row r="5" spans="2:44" x14ac:dyDescent="0.15">
      <c r="B5" s="8" t="s">
        <v>21</v>
      </c>
      <c r="C5" s="9">
        <v>39090</v>
      </c>
      <c r="D5" s="2" t="s">
        <v>43</v>
      </c>
      <c r="E5" s="2" t="s">
        <v>42</v>
      </c>
      <c r="F5" s="11">
        <v>2</v>
      </c>
      <c r="G5" s="11">
        <v>1</v>
      </c>
      <c r="H5" s="4">
        <v>1600</v>
      </c>
      <c r="I5" s="4">
        <v>4000</v>
      </c>
      <c r="J5" s="8" t="s">
        <v>18</v>
      </c>
      <c r="K5" s="4">
        <v>7</v>
      </c>
      <c r="L5" s="4">
        <v>8</v>
      </c>
      <c r="M5" s="4">
        <v>2</v>
      </c>
      <c r="N5" s="2" t="s">
        <v>38</v>
      </c>
      <c r="O5" s="4">
        <v>2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2</v>
      </c>
      <c r="AB5" s="4">
        <v>2</v>
      </c>
      <c r="AC5" s="4">
        <v>0</v>
      </c>
      <c r="AD5" s="4">
        <v>0</v>
      </c>
      <c r="AE5" s="4">
        <v>0</v>
      </c>
      <c r="AF5" s="4">
        <v>0</v>
      </c>
      <c r="AG5" s="4">
        <v>1</v>
      </c>
      <c r="AH5" s="4">
        <v>1</v>
      </c>
      <c r="AI5" s="4">
        <v>0</v>
      </c>
      <c r="AJ5" s="4">
        <v>0</v>
      </c>
      <c r="AK5" s="4">
        <v>0</v>
      </c>
      <c r="AL5" s="4">
        <v>0</v>
      </c>
      <c r="AM5" s="14">
        <v>55.3555808037964</v>
      </c>
      <c r="AN5" s="12">
        <v>95.3</v>
      </c>
      <c r="AO5" s="13">
        <v>96.181607418856203</v>
      </c>
      <c r="AP5" s="12">
        <v>2</v>
      </c>
      <c r="AQ5" s="12">
        <v>1</v>
      </c>
      <c r="AR5" s="12">
        <v>1.9</v>
      </c>
    </row>
    <row r="6" spans="2:44" x14ac:dyDescent="0.15">
      <c r="B6" s="8" t="s">
        <v>24</v>
      </c>
      <c r="C6" s="9">
        <v>39144</v>
      </c>
      <c r="D6" s="2" t="s">
        <v>43</v>
      </c>
      <c r="E6" s="2" t="s">
        <v>42</v>
      </c>
      <c r="F6" s="11">
        <v>2</v>
      </c>
      <c r="G6" s="11">
        <v>1</v>
      </c>
      <c r="H6" s="4">
        <v>1600</v>
      </c>
      <c r="I6" s="4">
        <v>4000</v>
      </c>
      <c r="J6" s="8" t="s">
        <v>18</v>
      </c>
      <c r="K6" s="4">
        <v>4</v>
      </c>
      <c r="L6" s="4">
        <v>7</v>
      </c>
      <c r="M6" s="4">
        <v>2</v>
      </c>
      <c r="N6" s="2" t="s">
        <v>38</v>
      </c>
      <c r="O6" s="4">
        <v>3</v>
      </c>
      <c r="P6" s="4">
        <v>2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3</v>
      </c>
      <c r="AB6" s="4">
        <v>2</v>
      </c>
      <c r="AC6" s="4">
        <v>1</v>
      </c>
      <c r="AD6" s="4">
        <v>0</v>
      </c>
      <c r="AE6" s="4">
        <v>0</v>
      </c>
      <c r="AF6" s="4">
        <v>0</v>
      </c>
      <c r="AG6" s="4">
        <v>2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14">
        <v>62.2903175805545</v>
      </c>
      <c r="AN6" s="12">
        <v>93.7</v>
      </c>
      <c r="AO6" s="13">
        <v>95.938472418670401</v>
      </c>
      <c r="AP6" s="12">
        <v>2</v>
      </c>
      <c r="AQ6" s="12">
        <v>2</v>
      </c>
      <c r="AR6" s="12">
        <v>2.8</v>
      </c>
    </row>
    <row r="7" spans="2:44" x14ac:dyDescent="0.15">
      <c r="B7" s="8" t="s">
        <v>25</v>
      </c>
      <c r="C7" s="9">
        <v>39180</v>
      </c>
      <c r="D7" s="2" t="s">
        <v>43</v>
      </c>
      <c r="E7" s="2" t="s">
        <v>42</v>
      </c>
      <c r="F7" s="11">
        <v>1</v>
      </c>
      <c r="G7" s="11">
        <v>1</v>
      </c>
      <c r="H7" s="4">
        <v>1600</v>
      </c>
      <c r="I7" s="4">
        <v>8900</v>
      </c>
      <c r="J7" s="8" t="s">
        <v>18</v>
      </c>
      <c r="K7" s="4">
        <v>8</v>
      </c>
      <c r="L7" s="4">
        <v>18</v>
      </c>
      <c r="M7" s="4">
        <v>2</v>
      </c>
      <c r="N7" s="2" t="s">
        <v>38</v>
      </c>
      <c r="O7" s="4">
        <v>4</v>
      </c>
      <c r="P7" s="4">
        <v>2</v>
      </c>
      <c r="Q7" s="4">
        <v>2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4</v>
      </c>
      <c r="AB7" s="4">
        <v>2</v>
      </c>
      <c r="AC7" s="4">
        <v>2</v>
      </c>
      <c r="AD7" s="4">
        <v>0</v>
      </c>
      <c r="AE7" s="4">
        <v>0</v>
      </c>
      <c r="AF7" s="4">
        <v>0</v>
      </c>
      <c r="AG7" s="4">
        <v>3</v>
      </c>
      <c r="AH7" s="4">
        <v>1</v>
      </c>
      <c r="AI7" s="4">
        <v>2</v>
      </c>
      <c r="AJ7" s="4">
        <v>0</v>
      </c>
      <c r="AK7" s="4">
        <v>0</v>
      </c>
      <c r="AL7" s="4">
        <v>0</v>
      </c>
      <c r="AM7" s="14">
        <v>62.2903175805545</v>
      </c>
      <c r="AN7" s="12">
        <v>93.7</v>
      </c>
      <c r="AO7" s="13">
        <v>95.938472418670401</v>
      </c>
      <c r="AP7" s="12">
        <v>1</v>
      </c>
      <c r="AQ7" s="12">
        <v>3</v>
      </c>
      <c r="AR7" s="12">
        <v>5.9</v>
      </c>
    </row>
    <row r="8" spans="2:44" x14ac:dyDescent="0.15">
      <c r="B8" s="8" t="s">
        <v>26</v>
      </c>
      <c r="C8" s="9">
        <v>39341</v>
      </c>
      <c r="D8" s="2" t="s">
        <v>43</v>
      </c>
      <c r="E8" s="2" t="s">
        <v>42</v>
      </c>
      <c r="F8" s="11">
        <v>2</v>
      </c>
      <c r="G8" s="11">
        <v>1</v>
      </c>
      <c r="H8" s="4">
        <v>1800</v>
      </c>
      <c r="I8" s="4">
        <v>5200</v>
      </c>
      <c r="J8" s="8" t="s">
        <v>18</v>
      </c>
      <c r="K8" s="4">
        <v>4</v>
      </c>
      <c r="L8" s="4">
        <v>5</v>
      </c>
      <c r="M8" s="4">
        <v>2</v>
      </c>
      <c r="N8" s="2" t="s">
        <v>38</v>
      </c>
      <c r="O8" s="4">
        <v>5</v>
      </c>
      <c r="P8" s="4">
        <v>3</v>
      </c>
      <c r="Q8" s="4">
        <v>2</v>
      </c>
      <c r="R8" s="4">
        <v>0</v>
      </c>
      <c r="S8" s="4">
        <v>0</v>
      </c>
      <c r="T8" s="4">
        <v>0</v>
      </c>
      <c r="U8" s="4">
        <v>2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5</v>
      </c>
      <c r="AB8" s="4">
        <v>3</v>
      </c>
      <c r="AC8" s="4">
        <v>2</v>
      </c>
      <c r="AD8" s="4">
        <v>0</v>
      </c>
      <c r="AE8" s="4">
        <v>0</v>
      </c>
      <c r="AF8" s="4">
        <v>0</v>
      </c>
      <c r="AG8" s="4">
        <v>5</v>
      </c>
      <c r="AH8" s="4">
        <v>3</v>
      </c>
      <c r="AI8" s="4">
        <v>2</v>
      </c>
      <c r="AJ8" s="4">
        <v>0</v>
      </c>
      <c r="AK8" s="4">
        <v>0</v>
      </c>
      <c r="AL8" s="4">
        <v>0</v>
      </c>
      <c r="AM8" s="14">
        <v>63.071611491814998</v>
      </c>
      <c r="AN8" s="12">
        <v>106.1</v>
      </c>
      <c r="AO8" s="13">
        <v>109.13079999999999</v>
      </c>
      <c r="AP8" s="12">
        <v>1</v>
      </c>
      <c r="AQ8" s="12">
        <v>1</v>
      </c>
      <c r="AR8" s="12">
        <v>1.6</v>
      </c>
    </row>
    <row r="9" spans="2:44" x14ac:dyDescent="0.15">
      <c r="B9" s="8" t="s">
        <v>22</v>
      </c>
      <c r="C9" s="9">
        <v>39369</v>
      </c>
      <c r="D9" s="2" t="s">
        <v>43</v>
      </c>
      <c r="E9" s="2" t="s">
        <v>42</v>
      </c>
      <c r="F9" s="11">
        <v>1</v>
      </c>
      <c r="G9" s="11">
        <v>1</v>
      </c>
      <c r="H9" s="4">
        <v>2000</v>
      </c>
      <c r="I9" s="4">
        <v>8900</v>
      </c>
      <c r="J9" s="8" t="s">
        <v>18</v>
      </c>
      <c r="K9" s="4">
        <v>7</v>
      </c>
      <c r="L9" s="4">
        <v>13</v>
      </c>
      <c r="M9" s="4">
        <v>2</v>
      </c>
      <c r="N9" s="2" t="s">
        <v>38</v>
      </c>
      <c r="O9" s="4">
        <v>6</v>
      </c>
      <c r="P9" s="4">
        <v>4</v>
      </c>
      <c r="Q9" s="4">
        <v>2</v>
      </c>
      <c r="R9" s="4">
        <v>0</v>
      </c>
      <c r="S9" s="4">
        <v>0</v>
      </c>
      <c r="T9" s="4">
        <v>0</v>
      </c>
      <c r="U9" s="4">
        <v>2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6</v>
      </c>
      <c r="AB9" s="4">
        <v>4</v>
      </c>
      <c r="AC9" s="4">
        <v>2</v>
      </c>
      <c r="AD9" s="4">
        <v>0</v>
      </c>
      <c r="AE9" s="4">
        <v>0</v>
      </c>
      <c r="AF9" s="4">
        <v>0</v>
      </c>
      <c r="AG9" s="4">
        <v>3</v>
      </c>
      <c r="AH9" s="4">
        <v>3</v>
      </c>
      <c r="AI9" s="4">
        <v>0</v>
      </c>
      <c r="AJ9" s="4">
        <v>0</v>
      </c>
      <c r="AK9" s="4">
        <v>0</v>
      </c>
      <c r="AL9" s="4">
        <v>0</v>
      </c>
      <c r="AM9" s="14">
        <v>67.263115769998507</v>
      </c>
      <c r="AN9" s="12">
        <v>119.1</v>
      </c>
      <c r="AO9" s="13">
        <v>123.031670281996</v>
      </c>
      <c r="AP9" s="12">
        <v>1</v>
      </c>
      <c r="AQ9" s="12">
        <v>2</v>
      </c>
      <c r="AR9" s="12">
        <v>2.8</v>
      </c>
    </row>
    <row r="10" spans="2:44" x14ac:dyDescent="0.15">
      <c r="B10" s="8" t="s">
        <v>23</v>
      </c>
      <c r="C10" s="9">
        <v>39397</v>
      </c>
      <c r="D10" s="2" t="s">
        <v>43</v>
      </c>
      <c r="E10" s="2" t="s">
        <v>42</v>
      </c>
      <c r="F10" s="11">
        <v>1</v>
      </c>
      <c r="G10" s="11">
        <v>1</v>
      </c>
      <c r="H10" s="4">
        <v>2200</v>
      </c>
      <c r="I10" s="4">
        <v>9000</v>
      </c>
      <c r="J10" s="8" t="s">
        <v>18</v>
      </c>
      <c r="K10" s="4">
        <v>5</v>
      </c>
      <c r="L10" s="4">
        <v>7</v>
      </c>
      <c r="M10" s="4">
        <v>2</v>
      </c>
      <c r="N10" s="2" t="s">
        <v>38</v>
      </c>
      <c r="O10" s="4">
        <v>7</v>
      </c>
      <c r="P10" s="4">
        <v>5</v>
      </c>
      <c r="Q10" s="4">
        <v>2</v>
      </c>
      <c r="R10" s="4">
        <v>0</v>
      </c>
      <c r="S10" s="4">
        <v>0</v>
      </c>
      <c r="T10" s="4">
        <v>0</v>
      </c>
      <c r="U10" s="4">
        <v>3</v>
      </c>
      <c r="V10" s="4">
        <v>2</v>
      </c>
      <c r="W10" s="4">
        <v>1</v>
      </c>
      <c r="X10" s="4">
        <v>0</v>
      </c>
      <c r="Y10" s="4">
        <v>0</v>
      </c>
      <c r="Z10" s="4">
        <v>0</v>
      </c>
      <c r="AA10" s="4">
        <v>7</v>
      </c>
      <c r="AB10" s="4">
        <v>5</v>
      </c>
      <c r="AC10" s="4">
        <v>2</v>
      </c>
      <c r="AD10" s="4">
        <v>0</v>
      </c>
      <c r="AE10" s="4">
        <v>0</v>
      </c>
      <c r="AF10" s="4">
        <v>0</v>
      </c>
      <c r="AG10" s="4">
        <v>2</v>
      </c>
      <c r="AH10" s="4">
        <v>2</v>
      </c>
      <c r="AI10" s="4">
        <v>0</v>
      </c>
      <c r="AJ10" s="4">
        <v>0</v>
      </c>
      <c r="AK10" s="4">
        <v>0</v>
      </c>
      <c r="AL10" s="4">
        <v>0</v>
      </c>
      <c r="AM10" s="14">
        <v>71.966975134427202</v>
      </c>
      <c r="AN10" s="12">
        <v>131.9</v>
      </c>
      <c r="AO10" s="13">
        <v>136.125324675325</v>
      </c>
      <c r="AP10" s="12">
        <v>1</v>
      </c>
      <c r="AQ10" s="12">
        <v>1</v>
      </c>
      <c r="AR10" s="12">
        <v>1.9</v>
      </c>
    </row>
    <row r="11" spans="2:44" x14ac:dyDescent="0.15">
      <c r="B11" s="8" t="s">
        <v>20</v>
      </c>
      <c r="C11" s="9">
        <v>39439</v>
      </c>
      <c r="D11" s="2" t="s">
        <v>43</v>
      </c>
      <c r="E11" s="2" t="s">
        <v>42</v>
      </c>
      <c r="F11" s="11">
        <v>1</v>
      </c>
      <c r="G11" s="11">
        <v>2</v>
      </c>
      <c r="H11" s="4">
        <v>2500</v>
      </c>
      <c r="I11" s="4">
        <v>18000</v>
      </c>
      <c r="J11" s="8" t="s">
        <v>18</v>
      </c>
      <c r="K11" s="4">
        <v>4</v>
      </c>
      <c r="L11" s="4">
        <v>7</v>
      </c>
      <c r="M11" s="4">
        <v>2</v>
      </c>
      <c r="N11" s="2" t="s">
        <v>38</v>
      </c>
      <c r="O11" s="4">
        <v>8</v>
      </c>
      <c r="P11" s="4">
        <v>6</v>
      </c>
      <c r="Q11" s="4">
        <v>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8</v>
      </c>
      <c r="AB11" s="4">
        <v>6</v>
      </c>
      <c r="AC11" s="4">
        <v>2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14">
        <v>57.510371245536497</v>
      </c>
      <c r="AN11" s="12">
        <v>153.80000000000001</v>
      </c>
      <c r="AO11" s="13">
        <v>155.82925170068</v>
      </c>
      <c r="AP11" s="12">
        <v>2</v>
      </c>
      <c r="AQ11" s="12">
        <v>5</v>
      </c>
      <c r="AR11" s="12">
        <v>8.1</v>
      </c>
    </row>
    <row r="12" spans="2:44" x14ac:dyDescent="0.15">
      <c r="B12" s="8" t="s">
        <v>29</v>
      </c>
      <c r="C12" s="9">
        <v>39544</v>
      </c>
      <c r="D12" s="2" t="s">
        <v>44</v>
      </c>
      <c r="E12" s="2" t="s">
        <v>42</v>
      </c>
      <c r="F12" s="11">
        <v>1</v>
      </c>
      <c r="G12" s="11">
        <v>1</v>
      </c>
      <c r="H12" s="4">
        <v>2000</v>
      </c>
      <c r="I12" s="4">
        <v>6400</v>
      </c>
      <c r="J12" s="8" t="s">
        <v>18</v>
      </c>
      <c r="K12" s="4">
        <v>7</v>
      </c>
      <c r="L12" s="4">
        <v>9</v>
      </c>
      <c r="M12" s="4">
        <v>2</v>
      </c>
      <c r="N12" s="2" t="s">
        <v>39</v>
      </c>
      <c r="O12" s="4">
        <v>9</v>
      </c>
      <c r="P12" s="4">
        <v>6</v>
      </c>
      <c r="Q12" s="4">
        <v>3</v>
      </c>
      <c r="R12" s="4">
        <v>0</v>
      </c>
      <c r="S12" s="4">
        <v>0</v>
      </c>
      <c r="T12" s="4">
        <v>0</v>
      </c>
      <c r="U12" s="4">
        <v>3</v>
      </c>
      <c r="V12" s="4">
        <v>2</v>
      </c>
      <c r="W12" s="4">
        <v>1</v>
      </c>
      <c r="X12" s="4">
        <v>0</v>
      </c>
      <c r="Y12" s="4">
        <v>0</v>
      </c>
      <c r="Z12" s="4">
        <v>0</v>
      </c>
      <c r="AA12" s="4">
        <v>9</v>
      </c>
      <c r="AB12" s="4">
        <v>6</v>
      </c>
      <c r="AC12" s="4">
        <v>3</v>
      </c>
      <c r="AD12" s="4">
        <v>0</v>
      </c>
      <c r="AE12" s="4">
        <v>0</v>
      </c>
      <c r="AF12" s="4">
        <v>0</v>
      </c>
      <c r="AG12" s="4">
        <v>5</v>
      </c>
      <c r="AH12" s="4">
        <v>5</v>
      </c>
      <c r="AI12" s="4">
        <v>0</v>
      </c>
      <c r="AJ12" s="4">
        <v>0</v>
      </c>
      <c r="AK12" s="4">
        <v>0</v>
      </c>
      <c r="AL12" s="4">
        <v>0</v>
      </c>
      <c r="AM12" s="14">
        <v>68.502155311876905</v>
      </c>
      <c r="AN12" s="12">
        <v>118.7</v>
      </c>
      <c r="AO12" s="13">
        <v>123.88496932515299</v>
      </c>
      <c r="AP12" s="12">
        <v>1</v>
      </c>
      <c r="AQ12" s="12">
        <v>1</v>
      </c>
      <c r="AR12" s="12">
        <v>2</v>
      </c>
    </row>
    <row r="13" spans="2:44" x14ac:dyDescent="0.15">
      <c r="B13" s="8" t="s">
        <v>27</v>
      </c>
      <c r="C13" s="9">
        <v>39754</v>
      </c>
      <c r="D13" s="2" t="s">
        <v>44</v>
      </c>
      <c r="E13" s="2" t="s">
        <v>42</v>
      </c>
      <c r="F13" s="11">
        <v>1</v>
      </c>
      <c r="G13" s="11">
        <v>1</v>
      </c>
      <c r="H13" s="4">
        <v>2000</v>
      </c>
      <c r="I13" s="4">
        <v>13200</v>
      </c>
      <c r="J13" s="8" t="s">
        <v>18</v>
      </c>
      <c r="K13" s="4">
        <v>4</v>
      </c>
      <c r="L13" s="4">
        <v>7</v>
      </c>
      <c r="M13" s="4">
        <v>2</v>
      </c>
      <c r="N13" s="2" t="s">
        <v>39</v>
      </c>
      <c r="O13" s="4">
        <v>10</v>
      </c>
      <c r="P13" s="4">
        <v>7</v>
      </c>
      <c r="Q13" s="4">
        <v>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10</v>
      </c>
      <c r="AB13" s="4">
        <v>7</v>
      </c>
      <c r="AC13" s="4">
        <v>3</v>
      </c>
      <c r="AD13" s="4">
        <v>0</v>
      </c>
      <c r="AE13" s="4">
        <v>0</v>
      </c>
      <c r="AF13" s="4">
        <v>0</v>
      </c>
      <c r="AG13" s="4">
        <v>6</v>
      </c>
      <c r="AH13" s="4">
        <v>6</v>
      </c>
      <c r="AI13" s="4">
        <v>0</v>
      </c>
      <c r="AJ13" s="4">
        <v>0</v>
      </c>
      <c r="AK13" s="4">
        <v>0</v>
      </c>
      <c r="AL13" s="4">
        <v>0</v>
      </c>
      <c r="AM13" s="14">
        <v>73.114670776620699</v>
      </c>
      <c r="AN13" s="12">
        <v>117.2</v>
      </c>
      <c r="AO13" s="13">
        <v>122.412035010941</v>
      </c>
      <c r="AP13" s="12">
        <v>2</v>
      </c>
      <c r="AQ13" s="12">
        <v>2</v>
      </c>
      <c r="AR13" s="12">
        <v>3.6</v>
      </c>
    </row>
    <row r="14" spans="2:44" x14ac:dyDescent="0.15">
      <c r="B14" s="8" t="s">
        <v>28</v>
      </c>
      <c r="C14" s="9">
        <v>39810</v>
      </c>
      <c r="D14" s="2" t="s">
        <v>44</v>
      </c>
      <c r="E14" s="2" t="s">
        <v>42</v>
      </c>
      <c r="F14" s="11">
        <v>1</v>
      </c>
      <c r="G14" s="11">
        <v>1</v>
      </c>
      <c r="H14" s="4">
        <v>2500</v>
      </c>
      <c r="I14" s="4">
        <v>18000</v>
      </c>
      <c r="J14" s="8" t="s">
        <v>18</v>
      </c>
      <c r="K14" s="4">
        <v>8</v>
      </c>
      <c r="L14" s="4">
        <v>13</v>
      </c>
      <c r="M14" s="4">
        <v>2</v>
      </c>
      <c r="N14" s="2" t="s">
        <v>39</v>
      </c>
      <c r="O14" s="4">
        <v>11</v>
      </c>
      <c r="P14" s="4">
        <v>7</v>
      </c>
      <c r="Q14" s="4">
        <v>4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11</v>
      </c>
      <c r="AB14" s="4">
        <v>7</v>
      </c>
      <c r="AC14" s="4">
        <v>4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14">
        <v>66.671037852326805</v>
      </c>
      <c r="AN14" s="12">
        <v>151.5</v>
      </c>
      <c r="AO14" s="13">
        <v>155.97080291970801</v>
      </c>
      <c r="AP14" s="12">
        <v>1</v>
      </c>
      <c r="AQ14" s="12">
        <v>1</v>
      </c>
      <c r="AR14" s="12">
        <v>2.6</v>
      </c>
    </row>
    <row r="15" spans="2:44" x14ac:dyDescent="0.15">
      <c r="M15" s="6"/>
      <c r="AM15" s="24"/>
    </row>
    <row r="16" spans="2:44" x14ac:dyDescent="0.15">
      <c r="L16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26"/>
  <sheetViews>
    <sheetView tabSelected="1" workbookViewId="0"/>
  </sheetViews>
  <sheetFormatPr defaultRowHeight="13.5" x14ac:dyDescent="0.15"/>
  <cols>
    <col min="2" max="2" width="11.625" bestFit="1" customWidth="1"/>
    <col min="3" max="3" width="11.625" hidden="1" customWidth="1"/>
    <col min="4" max="4" width="14.125" hidden="1" customWidth="1"/>
    <col min="5" max="5" width="8.625" hidden="1" customWidth="1"/>
    <col min="6" max="6" width="10.125" hidden="1" customWidth="1"/>
    <col min="7" max="7" width="7.25" hidden="1" customWidth="1"/>
    <col min="8" max="8" width="7.125" hidden="1" customWidth="1"/>
    <col min="9" max="9" width="5.375" hidden="1" customWidth="1"/>
    <col min="10" max="10" width="8.375" hidden="1" customWidth="1"/>
    <col min="11" max="11" width="4.875" hidden="1" customWidth="1"/>
    <col min="12" max="12" width="5.125" hidden="1" customWidth="1"/>
    <col min="13" max="17" width="7.75" hidden="1" customWidth="1"/>
    <col min="18" max="18" width="18.875" hidden="1" customWidth="1"/>
    <col min="19" max="23" width="21.75" hidden="1" customWidth="1"/>
    <col min="24" max="24" width="13.125" hidden="1" customWidth="1"/>
    <col min="25" max="29" width="16.125" hidden="1" customWidth="1"/>
    <col min="30" max="30" width="14.875" hidden="1" customWidth="1"/>
    <col min="31" max="35" width="17.75" hidden="1" customWidth="1"/>
    <col min="36" max="36" width="18" bestFit="1" customWidth="1"/>
    <col min="37" max="37" width="12.75" bestFit="1" customWidth="1"/>
    <col min="38" max="38" width="6.125" bestFit="1" customWidth="1"/>
    <col min="39" max="39" width="12.625" bestFit="1" customWidth="1"/>
    <col min="40" max="40" width="6.5" bestFit="1" customWidth="1"/>
    <col min="41" max="41" width="12.75" bestFit="1" customWidth="1"/>
    <col min="42" max="42" width="10" bestFit="1" customWidth="1"/>
    <col min="46" max="48" width="8.25" customWidth="1"/>
    <col min="51" max="51" width="12.125" customWidth="1"/>
  </cols>
  <sheetData>
    <row r="2" spans="2:52" x14ac:dyDescent="0.15">
      <c r="B2" t="s">
        <v>5</v>
      </c>
      <c r="C2" t="s">
        <v>31</v>
      </c>
      <c r="D2" t="s">
        <v>40</v>
      </c>
      <c r="E2" t="s">
        <v>32</v>
      </c>
      <c r="F2" t="s">
        <v>33</v>
      </c>
      <c r="G2" t="s">
        <v>34</v>
      </c>
      <c r="H2" t="s">
        <v>7</v>
      </c>
      <c r="I2" t="s">
        <v>8</v>
      </c>
      <c r="J2" t="s">
        <v>35</v>
      </c>
      <c r="K2" t="s">
        <v>36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9</v>
      </c>
      <c r="AK2" s="27" t="s">
        <v>100</v>
      </c>
      <c r="AL2" t="s">
        <v>6</v>
      </c>
      <c r="AM2" t="s">
        <v>10</v>
      </c>
      <c r="AN2" t="s">
        <v>11</v>
      </c>
      <c r="AO2" s="27" t="s">
        <v>158</v>
      </c>
      <c r="AP2" t="s">
        <v>159</v>
      </c>
      <c r="AQ2" t="s">
        <v>393</v>
      </c>
      <c r="AR2" t="s">
        <v>394</v>
      </c>
      <c r="AT2" t="s">
        <v>284</v>
      </c>
      <c r="AX2" t="s">
        <v>287</v>
      </c>
    </row>
    <row r="3" spans="2:52" x14ac:dyDescent="0.15">
      <c r="B3">
        <v>1703030101</v>
      </c>
      <c r="C3">
        <v>1509634800</v>
      </c>
      <c r="D3">
        <v>17</v>
      </c>
      <c r="E3">
        <v>2</v>
      </c>
      <c r="F3">
        <v>1700</v>
      </c>
      <c r="G3">
        <v>500</v>
      </c>
      <c r="H3">
        <v>4</v>
      </c>
      <c r="I3">
        <v>5</v>
      </c>
      <c r="J3">
        <v>2</v>
      </c>
      <c r="K3">
        <v>2</v>
      </c>
      <c r="L3">
        <v>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0</v>
      </c>
      <c r="AF3">
        <v>0</v>
      </c>
      <c r="AG3">
        <v>1</v>
      </c>
      <c r="AH3">
        <v>0</v>
      </c>
      <c r="AI3">
        <v>0</v>
      </c>
      <c r="AJ3" t="s">
        <v>160</v>
      </c>
      <c r="AK3">
        <v>47.601590444209997</v>
      </c>
      <c r="AL3">
        <v>1</v>
      </c>
      <c r="AM3">
        <v>1</v>
      </c>
      <c r="AN3">
        <v>2.8</v>
      </c>
      <c r="AO3">
        <v>50.4145532630085</v>
      </c>
      <c r="AP3">
        <v>1</v>
      </c>
      <c r="AQ3">
        <f>ABS(AK3-AO3)</f>
        <v>2.8129628187985034</v>
      </c>
      <c r="AR3">
        <f>AVERAGE(AQ3:AQ126)</f>
        <v>6.6528029961504771</v>
      </c>
      <c r="AT3" s="21" t="s">
        <v>281</v>
      </c>
      <c r="AU3" s="21" t="s">
        <v>282</v>
      </c>
      <c r="AV3" s="21" t="s">
        <v>283</v>
      </c>
      <c r="AX3" s="1" t="s">
        <v>6</v>
      </c>
      <c r="AY3" s="1" t="s">
        <v>285</v>
      </c>
      <c r="AZ3" s="1" t="s">
        <v>286</v>
      </c>
    </row>
    <row r="4" spans="2:52" x14ac:dyDescent="0.15">
      <c r="B4">
        <v>1703030102</v>
      </c>
      <c r="C4">
        <v>1509634800</v>
      </c>
      <c r="D4">
        <v>17</v>
      </c>
      <c r="E4">
        <v>1</v>
      </c>
      <c r="F4">
        <v>1200</v>
      </c>
      <c r="G4">
        <v>500</v>
      </c>
      <c r="H4">
        <v>5</v>
      </c>
      <c r="I4">
        <v>9</v>
      </c>
      <c r="J4">
        <v>1</v>
      </c>
      <c r="K4">
        <v>2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 t="s">
        <v>161</v>
      </c>
      <c r="AK4">
        <v>49.972019603373298</v>
      </c>
      <c r="AL4">
        <v>4</v>
      </c>
      <c r="AM4">
        <v>6</v>
      </c>
      <c r="AN4">
        <v>12.5</v>
      </c>
      <c r="AO4">
        <v>47.860639624651</v>
      </c>
      <c r="AP4">
        <v>1</v>
      </c>
      <c r="AQ4">
        <f>ABS(AK4-AO4)</f>
        <v>2.1113799787222973</v>
      </c>
      <c r="AT4" s="15">
        <v>1</v>
      </c>
      <c r="AU4" s="15">
        <f>COUNTIF(AL:AL,AT4)</f>
        <v>18</v>
      </c>
      <c r="AV4" s="25">
        <f t="shared" ref="AV4:AV21" si="0">AU4/SUM($AU$4:$AU$21)</f>
        <v>0.14516129032258066</v>
      </c>
      <c r="AX4" s="4">
        <v>1</v>
      </c>
      <c r="AY4" s="4">
        <v>27</v>
      </c>
      <c r="AZ4" s="25">
        <f t="shared" ref="AZ4:AZ14" si="1">AY4/SUM($AU$4:$AU$21)</f>
        <v>0.21774193548387097</v>
      </c>
    </row>
    <row r="5" spans="2:52" x14ac:dyDescent="0.15">
      <c r="B5">
        <v>1703030103</v>
      </c>
      <c r="C5">
        <v>1509634800</v>
      </c>
      <c r="D5">
        <v>17</v>
      </c>
      <c r="E5">
        <v>2</v>
      </c>
      <c r="F5">
        <v>1700</v>
      </c>
      <c r="G5">
        <v>750</v>
      </c>
      <c r="H5">
        <v>6</v>
      </c>
      <c r="I5">
        <v>8</v>
      </c>
      <c r="J5">
        <v>1</v>
      </c>
      <c r="K5">
        <v>3</v>
      </c>
      <c r="L5">
        <v>11</v>
      </c>
      <c r="M5">
        <v>1</v>
      </c>
      <c r="N5">
        <v>4</v>
      </c>
      <c r="O5">
        <v>2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6</v>
      </c>
      <c r="Y5">
        <v>1</v>
      </c>
      <c r="Z5">
        <v>2</v>
      </c>
      <c r="AA5">
        <v>1</v>
      </c>
      <c r="AB5">
        <v>0</v>
      </c>
      <c r="AC5">
        <v>1</v>
      </c>
      <c r="AD5">
        <v>10</v>
      </c>
      <c r="AE5">
        <v>1</v>
      </c>
      <c r="AF5">
        <v>3</v>
      </c>
      <c r="AG5">
        <v>2</v>
      </c>
      <c r="AH5">
        <v>1</v>
      </c>
      <c r="AI5">
        <v>1</v>
      </c>
      <c r="AJ5" t="s">
        <v>162</v>
      </c>
      <c r="AK5">
        <v>60.6179861564001</v>
      </c>
      <c r="AL5">
        <v>2</v>
      </c>
      <c r="AM5">
        <v>1</v>
      </c>
      <c r="AN5">
        <v>2.1</v>
      </c>
      <c r="AO5">
        <v>63.289518262108601</v>
      </c>
      <c r="AP5">
        <v>1</v>
      </c>
      <c r="AQ5">
        <f>ABS(AK5-AO5)</f>
        <v>2.6715321057085006</v>
      </c>
      <c r="AT5" s="15">
        <v>2</v>
      </c>
      <c r="AU5" s="15">
        <f t="shared" ref="AU5:AU21" si="2">COUNTIF(AL:AL,AT5)</f>
        <v>13</v>
      </c>
      <c r="AV5" s="25">
        <f t="shared" si="0"/>
        <v>0.10483870967741936</v>
      </c>
      <c r="AX5" s="4">
        <v>2</v>
      </c>
      <c r="AY5" s="4">
        <v>9</v>
      </c>
      <c r="AZ5" s="25">
        <f t="shared" si="1"/>
        <v>7.2580645161290328E-2</v>
      </c>
    </row>
    <row r="6" spans="2:52" x14ac:dyDescent="0.15">
      <c r="B6">
        <v>1703030104</v>
      </c>
      <c r="C6">
        <v>1509634800</v>
      </c>
      <c r="D6">
        <v>17</v>
      </c>
      <c r="E6">
        <v>3</v>
      </c>
      <c r="F6">
        <v>3350</v>
      </c>
      <c r="G6">
        <v>1350</v>
      </c>
      <c r="H6">
        <v>5</v>
      </c>
      <c r="I6">
        <v>7</v>
      </c>
      <c r="J6">
        <v>1</v>
      </c>
      <c r="K6">
        <v>7</v>
      </c>
      <c r="L6">
        <v>36</v>
      </c>
      <c r="M6">
        <v>5</v>
      </c>
      <c r="N6">
        <v>2</v>
      </c>
      <c r="O6">
        <v>1</v>
      </c>
      <c r="P6">
        <v>3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163</v>
      </c>
      <c r="AK6">
        <v>58.063984831880099</v>
      </c>
      <c r="AL6">
        <v>3</v>
      </c>
      <c r="AM6">
        <v>1</v>
      </c>
      <c r="AN6">
        <v>2.8</v>
      </c>
      <c r="AO6">
        <v>54.190518499523897</v>
      </c>
      <c r="AP6">
        <v>1</v>
      </c>
      <c r="AQ6">
        <f>ABS(AK6-AO6)</f>
        <v>3.8734663323562017</v>
      </c>
      <c r="AT6" s="15">
        <v>3</v>
      </c>
      <c r="AU6" s="15">
        <f t="shared" si="2"/>
        <v>15</v>
      </c>
      <c r="AV6" s="25">
        <f t="shared" si="0"/>
        <v>0.12096774193548387</v>
      </c>
      <c r="AX6" s="4">
        <v>3</v>
      </c>
      <c r="AY6" s="4">
        <v>12</v>
      </c>
      <c r="AZ6" s="25">
        <f t="shared" si="1"/>
        <v>9.6774193548387094E-2</v>
      </c>
    </row>
    <row r="7" spans="2:52" x14ac:dyDescent="0.15">
      <c r="B7">
        <v>1703030105</v>
      </c>
      <c r="C7">
        <v>1509634800</v>
      </c>
      <c r="D7">
        <v>17</v>
      </c>
      <c r="E7">
        <v>3</v>
      </c>
      <c r="F7">
        <v>2750</v>
      </c>
      <c r="G7">
        <v>780</v>
      </c>
      <c r="H7">
        <v>6</v>
      </c>
      <c r="I7">
        <v>6</v>
      </c>
      <c r="J7">
        <v>1</v>
      </c>
      <c r="K7">
        <v>4</v>
      </c>
      <c r="L7">
        <v>19</v>
      </c>
      <c r="M7">
        <v>0</v>
      </c>
      <c r="N7">
        <v>1</v>
      </c>
      <c r="O7">
        <v>1</v>
      </c>
      <c r="P7">
        <v>3</v>
      </c>
      <c r="Q7">
        <v>0</v>
      </c>
      <c r="R7">
        <v>4</v>
      </c>
      <c r="S7">
        <v>0</v>
      </c>
      <c r="T7">
        <v>0</v>
      </c>
      <c r="U7">
        <v>1</v>
      </c>
      <c r="V7">
        <v>2</v>
      </c>
      <c r="W7">
        <v>0</v>
      </c>
      <c r="X7">
        <v>8</v>
      </c>
      <c r="Y7">
        <v>0</v>
      </c>
      <c r="Z7">
        <v>1</v>
      </c>
      <c r="AA7">
        <v>0</v>
      </c>
      <c r="AB7">
        <v>2</v>
      </c>
      <c r="AC7">
        <v>0</v>
      </c>
      <c r="AD7">
        <v>5</v>
      </c>
      <c r="AE7">
        <v>0</v>
      </c>
      <c r="AF7">
        <v>1</v>
      </c>
      <c r="AG7">
        <v>0</v>
      </c>
      <c r="AH7">
        <v>2</v>
      </c>
      <c r="AI7">
        <v>0</v>
      </c>
      <c r="AJ7" t="s">
        <v>164</v>
      </c>
      <c r="AK7">
        <v>57.183911817124901</v>
      </c>
      <c r="AL7">
        <v>2</v>
      </c>
      <c r="AM7">
        <v>3</v>
      </c>
      <c r="AN7">
        <v>6</v>
      </c>
      <c r="AO7">
        <v>55.307538131408499</v>
      </c>
      <c r="AP7">
        <v>1</v>
      </c>
      <c r="AQ7">
        <f>ABS(AK7-AO7)</f>
        <v>1.876373685716402</v>
      </c>
      <c r="AT7" s="15">
        <v>4</v>
      </c>
      <c r="AU7" s="15">
        <f t="shared" si="2"/>
        <v>6</v>
      </c>
      <c r="AV7" s="25">
        <f t="shared" si="0"/>
        <v>4.8387096774193547E-2</v>
      </c>
      <c r="AX7" s="4">
        <v>4</v>
      </c>
      <c r="AY7" s="4">
        <v>6</v>
      </c>
      <c r="AZ7" s="25">
        <f t="shared" si="1"/>
        <v>4.8387096774193547E-2</v>
      </c>
    </row>
    <row r="8" spans="2:52" x14ac:dyDescent="0.15">
      <c r="B8">
        <v>1703030106</v>
      </c>
      <c r="C8">
        <v>1509634800</v>
      </c>
      <c r="D8">
        <v>17</v>
      </c>
      <c r="E8">
        <v>2</v>
      </c>
      <c r="F8">
        <v>1700</v>
      </c>
      <c r="G8">
        <v>750</v>
      </c>
      <c r="H8">
        <v>7</v>
      </c>
      <c r="I8">
        <v>12</v>
      </c>
      <c r="J8">
        <v>1</v>
      </c>
      <c r="K8">
        <v>3</v>
      </c>
      <c r="L8">
        <v>14</v>
      </c>
      <c r="M8">
        <v>1</v>
      </c>
      <c r="N8">
        <v>3</v>
      </c>
      <c r="O8">
        <v>2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1</v>
      </c>
      <c r="Z8">
        <v>2</v>
      </c>
      <c r="AA8">
        <v>2</v>
      </c>
      <c r="AB8">
        <v>1</v>
      </c>
      <c r="AC8">
        <v>1</v>
      </c>
      <c r="AD8">
        <v>11</v>
      </c>
      <c r="AE8">
        <v>1</v>
      </c>
      <c r="AF8">
        <v>2</v>
      </c>
      <c r="AG8">
        <v>2</v>
      </c>
      <c r="AH8">
        <v>1</v>
      </c>
      <c r="AI8">
        <v>1</v>
      </c>
      <c r="AJ8" t="s">
        <v>165</v>
      </c>
      <c r="AK8">
        <v>49.163557929672699</v>
      </c>
      <c r="AL8">
        <v>15</v>
      </c>
      <c r="AM8">
        <v>13</v>
      </c>
      <c r="AN8">
        <v>51.5</v>
      </c>
      <c r="AO8">
        <v>62.946272320192598</v>
      </c>
      <c r="AP8">
        <v>1</v>
      </c>
      <c r="AQ8">
        <f>ABS(AK8-AO8)</f>
        <v>13.782714390519899</v>
      </c>
      <c r="AT8" s="15">
        <v>5</v>
      </c>
      <c r="AU8" s="15">
        <f t="shared" si="2"/>
        <v>12</v>
      </c>
      <c r="AV8" s="25">
        <f t="shared" si="0"/>
        <v>9.6774193548387094E-2</v>
      </c>
      <c r="AX8" s="4">
        <v>5</v>
      </c>
      <c r="AY8" s="4">
        <v>1</v>
      </c>
      <c r="AZ8" s="25">
        <f t="shared" si="1"/>
        <v>8.0645161290322578E-3</v>
      </c>
    </row>
    <row r="9" spans="2:52" x14ac:dyDescent="0.15">
      <c r="B9">
        <v>1703030107</v>
      </c>
      <c r="C9">
        <v>1509634800</v>
      </c>
      <c r="D9">
        <v>17</v>
      </c>
      <c r="E9">
        <v>1</v>
      </c>
      <c r="F9">
        <v>1200</v>
      </c>
      <c r="G9">
        <v>750</v>
      </c>
      <c r="H9">
        <v>7</v>
      </c>
      <c r="I9">
        <v>13</v>
      </c>
      <c r="J9">
        <v>1</v>
      </c>
      <c r="K9">
        <v>6</v>
      </c>
      <c r="L9">
        <v>39</v>
      </c>
      <c r="M9">
        <v>0</v>
      </c>
      <c r="N9">
        <v>0</v>
      </c>
      <c r="O9">
        <v>4</v>
      </c>
      <c r="P9">
        <v>4</v>
      </c>
      <c r="Q9">
        <v>3</v>
      </c>
      <c r="R9">
        <v>7</v>
      </c>
      <c r="S9">
        <v>0</v>
      </c>
      <c r="T9">
        <v>0</v>
      </c>
      <c r="U9">
        <v>1</v>
      </c>
      <c r="V9">
        <v>0</v>
      </c>
      <c r="W9">
        <v>1</v>
      </c>
      <c r="X9">
        <v>28</v>
      </c>
      <c r="Y9">
        <v>0</v>
      </c>
      <c r="Z9">
        <v>0</v>
      </c>
      <c r="AA9">
        <v>3</v>
      </c>
      <c r="AB9">
        <v>3</v>
      </c>
      <c r="AC9">
        <v>3</v>
      </c>
      <c r="AD9">
        <v>23</v>
      </c>
      <c r="AE9">
        <v>0</v>
      </c>
      <c r="AF9">
        <v>0</v>
      </c>
      <c r="AG9">
        <v>3</v>
      </c>
      <c r="AH9">
        <v>1</v>
      </c>
      <c r="AI9">
        <v>3</v>
      </c>
      <c r="AJ9" t="s">
        <v>166</v>
      </c>
      <c r="AK9">
        <v>59.621525720026703</v>
      </c>
      <c r="AL9">
        <v>12</v>
      </c>
      <c r="AM9">
        <v>10</v>
      </c>
      <c r="AN9">
        <v>37.6</v>
      </c>
      <c r="AO9">
        <v>54.957803044036197</v>
      </c>
      <c r="AP9">
        <v>1</v>
      </c>
      <c r="AQ9">
        <f>ABS(AK9-AO9)</f>
        <v>4.6637226759905062</v>
      </c>
      <c r="AT9" s="15">
        <v>6</v>
      </c>
      <c r="AU9" s="15">
        <f t="shared" si="2"/>
        <v>9</v>
      </c>
      <c r="AV9" s="25">
        <f t="shared" si="0"/>
        <v>7.2580645161290328E-2</v>
      </c>
      <c r="AX9" s="4">
        <v>6</v>
      </c>
      <c r="AY9" s="4">
        <v>2</v>
      </c>
      <c r="AZ9" s="25">
        <f t="shared" si="1"/>
        <v>1.6129032258064516E-2</v>
      </c>
    </row>
    <row r="10" spans="2:52" x14ac:dyDescent="0.15">
      <c r="B10">
        <v>1703030108</v>
      </c>
      <c r="C10">
        <v>1509634800</v>
      </c>
      <c r="D10">
        <v>17</v>
      </c>
      <c r="E10">
        <v>2</v>
      </c>
      <c r="F10">
        <v>1150</v>
      </c>
      <c r="G10">
        <v>750</v>
      </c>
      <c r="H10">
        <v>6</v>
      </c>
      <c r="I10">
        <v>10</v>
      </c>
      <c r="J10">
        <v>2</v>
      </c>
      <c r="K10">
        <v>3</v>
      </c>
      <c r="L10">
        <v>10</v>
      </c>
      <c r="M10">
        <v>1</v>
      </c>
      <c r="N10">
        <v>2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1</v>
      </c>
      <c r="Z10">
        <v>2</v>
      </c>
      <c r="AA10">
        <v>3</v>
      </c>
      <c r="AB10">
        <v>0</v>
      </c>
      <c r="AC10">
        <v>1</v>
      </c>
      <c r="AD10">
        <v>7</v>
      </c>
      <c r="AE10">
        <v>1</v>
      </c>
      <c r="AF10">
        <v>2</v>
      </c>
      <c r="AG10">
        <v>3</v>
      </c>
      <c r="AH10">
        <v>0</v>
      </c>
      <c r="AI10">
        <v>0</v>
      </c>
      <c r="AJ10" t="s">
        <v>167</v>
      </c>
      <c r="AK10">
        <v>60.909723285454398</v>
      </c>
      <c r="AL10">
        <v>5</v>
      </c>
      <c r="AM10">
        <v>4</v>
      </c>
      <c r="AN10">
        <v>9</v>
      </c>
      <c r="AO10">
        <v>61.6504879873156</v>
      </c>
      <c r="AP10">
        <v>1</v>
      </c>
      <c r="AQ10">
        <f>ABS(AK10-AO10)</f>
        <v>0.74076470186120247</v>
      </c>
      <c r="AT10" s="15">
        <v>7</v>
      </c>
      <c r="AU10" s="15">
        <f t="shared" si="2"/>
        <v>7</v>
      </c>
      <c r="AV10" s="25">
        <f t="shared" si="0"/>
        <v>5.6451612903225805E-2</v>
      </c>
      <c r="AX10" s="4">
        <v>7</v>
      </c>
      <c r="AY10" s="4">
        <v>2</v>
      </c>
      <c r="AZ10" s="25">
        <f t="shared" si="1"/>
        <v>1.6129032258064516E-2</v>
      </c>
    </row>
    <row r="11" spans="2:52" x14ac:dyDescent="0.15">
      <c r="B11">
        <v>1703030109</v>
      </c>
      <c r="C11">
        <v>1509634800</v>
      </c>
      <c r="D11">
        <v>17</v>
      </c>
      <c r="E11">
        <v>1</v>
      </c>
      <c r="F11">
        <v>2600</v>
      </c>
      <c r="G11">
        <v>1050</v>
      </c>
      <c r="H11">
        <v>3</v>
      </c>
      <c r="I11">
        <v>3</v>
      </c>
      <c r="J11">
        <v>1</v>
      </c>
      <c r="K11">
        <v>4</v>
      </c>
      <c r="L11">
        <v>11</v>
      </c>
      <c r="M11">
        <v>1</v>
      </c>
      <c r="N11">
        <v>0</v>
      </c>
      <c r="O11">
        <v>0</v>
      </c>
      <c r="P11">
        <v>3</v>
      </c>
      <c r="Q11">
        <v>0</v>
      </c>
      <c r="R11">
        <v>5</v>
      </c>
      <c r="S11">
        <v>1</v>
      </c>
      <c r="T11">
        <v>0</v>
      </c>
      <c r="U11">
        <v>0</v>
      </c>
      <c r="V11">
        <v>2</v>
      </c>
      <c r="W11">
        <v>0</v>
      </c>
      <c r="X11">
        <v>10</v>
      </c>
      <c r="Y11">
        <v>1</v>
      </c>
      <c r="Z11">
        <v>0</v>
      </c>
      <c r="AA11">
        <v>0</v>
      </c>
      <c r="AB11">
        <v>3</v>
      </c>
      <c r="AC11">
        <v>0</v>
      </c>
      <c r="AD11">
        <v>7</v>
      </c>
      <c r="AE11">
        <v>1</v>
      </c>
      <c r="AF11">
        <v>0</v>
      </c>
      <c r="AG11">
        <v>0</v>
      </c>
      <c r="AH11">
        <v>3</v>
      </c>
      <c r="AI11">
        <v>0</v>
      </c>
      <c r="AJ11" t="s">
        <v>168</v>
      </c>
      <c r="AK11">
        <v>59.102719528580799</v>
      </c>
      <c r="AL11">
        <v>6</v>
      </c>
      <c r="AM11">
        <v>5</v>
      </c>
      <c r="AN11">
        <v>17</v>
      </c>
      <c r="AO11">
        <v>53.047058858077897</v>
      </c>
      <c r="AP11">
        <v>1</v>
      </c>
      <c r="AQ11">
        <f>ABS(AK11-AO11)</f>
        <v>6.0556606705029026</v>
      </c>
      <c r="AT11" s="15">
        <v>8</v>
      </c>
      <c r="AU11" s="15">
        <f t="shared" si="2"/>
        <v>8</v>
      </c>
      <c r="AV11" s="25">
        <f t="shared" si="0"/>
        <v>6.4516129032258063E-2</v>
      </c>
      <c r="AX11" s="4">
        <v>8</v>
      </c>
      <c r="AY11" s="4">
        <v>5</v>
      </c>
      <c r="AZ11" s="25">
        <f t="shared" si="1"/>
        <v>4.0322580645161289E-2</v>
      </c>
    </row>
    <row r="12" spans="2:52" x14ac:dyDescent="0.15">
      <c r="B12">
        <v>1703030110</v>
      </c>
      <c r="C12">
        <v>1509634800</v>
      </c>
      <c r="D12">
        <v>17</v>
      </c>
      <c r="E12">
        <v>1</v>
      </c>
      <c r="F12">
        <v>1800</v>
      </c>
      <c r="G12">
        <v>1050</v>
      </c>
      <c r="H12">
        <v>3</v>
      </c>
      <c r="I12">
        <v>6</v>
      </c>
      <c r="J12">
        <v>1</v>
      </c>
      <c r="K12">
        <v>3</v>
      </c>
      <c r="L12">
        <v>9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0</v>
      </c>
      <c r="AC12">
        <v>1</v>
      </c>
      <c r="AD12">
        <v>8</v>
      </c>
      <c r="AE12">
        <v>0</v>
      </c>
      <c r="AF12">
        <v>0</v>
      </c>
      <c r="AG12">
        <v>1</v>
      </c>
      <c r="AH12">
        <v>0</v>
      </c>
      <c r="AI12">
        <v>1</v>
      </c>
      <c r="AJ12" t="s">
        <v>169</v>
      </c>
      <c r="AK12">
        <v>57.272234411949697</v>
      </c>
      <c r="AL12">
        <v>9</v>
      </c>
      <c r="AM12">
        <v>10</v>
      </c>
      <c r="AN12">
        <v>46</v>
      </c>
      <c r="AO12">
        <v>52.138030715823596</v>
      </c>
      <c r="AP12">
        <v>1</v>
      </c>
      <c r="AQ12">
        <f>ABS(AK12-AO12)</f>
        <v>5.1342036961261002</v>
      </c>
      <c r="AT12" s="15">
        <v>9</v>
      </c>
      <c r="AU12" s="15">
        <f t="shared" si="2"/>
        <v>7</v>
      </c>
      <c r="AV12" s="25">
        <f t="shared" si="0"/>
        <v>5.6451612903225805E-2</v>
      </c>
      <c r="AX12" s="4">
        <v>9</v>
      </c>
      <c r="AY12" s="4">
        <v>4</v>
      </c>
      <c r="AZ12" s="25">
        <f t="shared" si="1"/>
        <v>3.2258064516129031E-2</v>
      </c>
    </row>
    <row r="13" spans="2:52" x14ac:dyDescent="0.15">
      <c r="B13">
        <v>1703030111</v>
      </c>
      <c r="C13">
        <v>1509634800</v>
      </c>
      <c r="D13">
        <v>17</v>
      </c>
      <c r="E13">
        <v>1</v>
      </c>
      <c r="F13">
        <v>1200</v>
      </c>
      <c r="G13">
        <v>1500</v>
      </c>
      <c r="H13">
        <v>1</v>
      </c>
      <c r="I13">
        <v>2</v>
      </c>
      <c r="J13">
        <v>2</v>
      </c>
      <c r="K13">
        <v>3</v>
      </c>
      <c r="L13">
        <v>7</v>
      </c>
      <c r="M13">
        <v>2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5</v>
      </c>
      <c r="Y13">
        <v>1</v>
      </c>
      <c r="Z13">
        <v>1</v>
      </c>
      <c r="AA13">
        <v>0</v>
      </c>
      <c r="AB13">
        <v>0</v>
      </c>
      <c r="AC13">
        <v>0</v>
      </c>
      <c r="AD13">
        <v>5</v>
      </c>
      <c r="AE13">
        <v>2</v>
      </c>
      <c r="AF13">
        <v>1</v>
      </c>
      <c r="AG13">
        <v>0</v>
      </c>
      <c r="AH13">
        <v>0</v>
      </c>
      <c r="AI13">
        <v>0</v>
      </c>
      <c r="AJ13" t="s">
        <v>170</v>
      </c>
      <c r="AK13">
        <v>55.486023098603802</v>
      </c>
      <c r="AL13">
        <v>14</v>
      </c>
      <c r="AM13">
        <v>14</v>
      </c>
      <c r="AN13">
        <v>95.7</v>
      </c>
      <c r="AO13">
        <v>49.928228747627799</v>
      </c>
      <c r="AP13">
        <v>1</v>
      </c>
      <c r="AQ13">
        <f>ABS(AK13-AO13)</f>
        <v>5.5577943509760033</v>
      </c>
      <c r="AT13" s="15">
        <v>10</v>
      </c>
      <c r="AU13" s="15">
        <f t="shared" si="2"/>
        <v>6</v>
      </c>
      <c r="AV13" s="25">
        <f t="shared" si="0"/>
        <v>4.8387096774193547E-2</v>
      </c>
      <c r="AX13" s="4">
        <v>10</v>
      </c>
      <c r="AY13" s="4">
        <v>2</v>
      </c>
      <c r="AZ13" s="25">
        <f t="shared" si="1"/>
        <v>1.6129032258064516E-2</v>
      </c>
    </row>
    <row r="14" spans="2:52" x14ac:dyDescent="0.15">
      <c r="B14">
        <v>1703030112</v>
      </c>
      <c r="C14">
        <v>1509634800</v>
      </c>
      <c r="D14">
        <v>17</v>
      </c>
      <c r="E14">
        <v>2</v>
      </c>
      <c r="F14">
        <v>1150</v>
      </c>
      <c r="G14">
        <v>750</v>
      </c>
      <c r="H14">
        <v>6</v>
      </c>
      <c r="I14">
        <v>8</v>
      </c>
      <c r="J14">
        <v>2</v>
      </c>
      <c r="K14">
        <v>4</v>
      </c>
      <c r="L14">
        <v>21</v>
      </c>
      <c r="M14">
        <v>1</v>
      </c>
      <c r="N14">
        <v>2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1</v>
      </c>
      <c r="Z14">
        <v>2</v>
      </c>
      <c r="AA14">
        <v>0</v>
      </c>
      <c r="AB14">
        <v>3</v>
      </c>
      <c r="AC14">
        <v>1</v>
      </c>
      <c r="AD14">
        <v>6</v>
      </c>
      <c r="AE14">
        <v>0</v>
      </c>
      <c r="AF14">
        <v>1</v>
      </c>
      <c r="AG14">
        <v>0</v>
      </c>
      <c r="AH14">
        <v>2</v>
      </c>
      <c r="AI14">
        <v>1</v>
      </c>
      <c r="AJ14" t="s">
        <v>171</v>
      </c>
      <c r="AK14">
        <v>60.909723285454398</v>
      </c>
      <c r="AL14">
        <v>6</v>
      </c>
      <c r="AM14">
        <v>4</v>
      </c>
      <c r="AN14">
        <v>6.7</v>
      </c>
      <c r="AO14">
        <v>59.758862348701498</v>
      </c>
      <c r="AP14">
        <v>1</v>
      </c>
      <c r="AQ14">
        <f>ABS(AK14-AO14)</f>
        <v>1.150860936752899</v>
      </c>
      <c r="AT14" s="15">
        <v>11</v>
      </c>
      <c r="AU14" s="15">
        <f t="shared" si="2"/>
        <v>3</v>
      </c>
      <c r="AV14" s="25">
        <f t="shared" si="0"/>
        <v>2.4193548387096774E-2</v>
      </c>
      <c r="AX14" s="4">
        <v>14</v>
      </c>
      <c r="AY14" s="4">
        <v>2</v>
      </c>
      <c r="AZ14" s="25">
        <f t="shared" si="1"/>
        <v>1.6129032258064516E-2</v>
      </c>
    </row>
    <row r="15" spans="2:52" x14ac:dyDescent="0.15">
      <c r="B15">
        <v>1703030201</v>
      </c>
      <c r="C15">
        <v>1509721200</v>
      </c>
      <c r="D15">
        <v>17</v>
      </c>
      <c r="E15">
        <v>2</v>
      </c>
      <c r="F15">
        <v>1150</v>
      </c>
      <c r="G15">
        <v>500</v>
      </c>
      <c r="H15">
        <v>8</v>
      </c>
      <c r="I15">
        <v>15</v>
      </c>
      <c r="J15">
        <v>2</v>
      </c>
      <c r="K15">
        <v>2</v>
      </c>
      <c r="L15">
        <v>5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1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1</v>
      </c>
      <c r="AI15">
        <v>0</v>
      </c>
      <c r="AJ15" t="s">
        <v>172</v>
      </c>
      <c r="AK15">
        <v>43.219637837062699</v>
      </c>
      <c r="AL15">
        <v>9</v>
      </c>
      <c r="AM15">
        <v>8</v>
      </c>
      <c r="AN15">
        <v>31.3</v>
      </c>
      <c r="AO15">
        <v>50.268380769702802</v>
      </c>
      <c r="AP15">
        <v>1</v>
      </c>
      <c r="AQ15">
        <f>ABS(AK15-AO15)</f>
        <v>7.0487429326401028</v>
      </c>
      <c r="AT15" s="15">
        <v>12</v>
      </c>
      <c r="AU15" s="15">
        <f t="shared" si="2"/>
        <v>6</v>
      </c>
      <c r="AV15" s="25">
        <f t="shared" si="0"/>
        <v>4.8387096774193547E-2</v>
      </c>
    </row>
    <row r="16" spans="2:52" x14ac:dyDescent="0.15">
      <c r="B16">
        <v>1703030202</v>
      </c>
      <c r="C16">
        <v>1509721200</v>
      </c>
      <c r="D16">
        <v>17</v>
      </c>
      <c r="E16">
        <v>1</v>
      </c>
      <c r="F16">
        <v>1800</v>
      </c>
      <c r="G16">
        <v>500</v>
      </c>
      <c r="H16">
        <v>3</v>
      </c>
      <c r="I16">
        <v>4</v>
      </c>
      <c r="J16">
        <v>1</v>
      </c>
      <c r="K16">
        <v>2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 t="s">
        <v>173</v>
      </c>
      <c r="AK16">
        <v>52.1851605972142</v>
      </c>
      <c r="AL16">
        <v>1</v>
      </c>
      <c r="AM16">
        <v>1</v>
      </c>
      <c r="AN16">
        <v>2.2000000000000002</v>
      </c>
      <c r="AO16">
        <v>47.635523268431797</v>
      </c>
      <c r="AP16">
        <v>1</v>
      </c>
      <c r="AQ16">
        <f>ABS(AK16-AO16)</f>
        <v>4.5496373287824028</v>
      </c>
      <c r="AT16" s="15">
        <v>13</v>
      </c>
      <c r="AU16" s="15">
        <f t="shared" si="2"/>
        <v>1</v>
      </c>
      <c r="AV16" s="25">
        <f t="shared" si="0"/>
        <v>8.0645161290322578E-3</v>
      </c>
      <c r="AX16" t="s">
        <v>288</v>
      </c>
    </row>
    <row r="17" spans="2:52" x14ac:dyDescent="0.15">
      <c r="B17">
        <v>1703030203</v>
      </c>
      <c r="C17">
        <v>1509721200</v>
      </c>
      <c r="D17">
        <v>17</v>
      </c>
      <c r="E17">
        <v>2</v>
      </c>
      <c r="F17">
        <v>1700</v>
      </c>
      <c r="G17">
        <v>750</v>
      </c>
      <c r="H17">
        <v>8</v>
      </c>
      <c r="I17">
        <v>15</v>
      </c>
      <c r="J17">
        <v>2</v>
      </c>
      <c r="K17">
        <v>4</v>
      </c>
      <c r="L17">
        <v>13</v>
      </c>
      <c r="M17">
        <v>1</v>
      </c>
      <c r="N17">
        <v>4</v>
      </c>
      <c r="O17">
        <v>2</v>
      </c>
      <c r="P17">
        <v>0</v>
      </c>
      <c r="Q17">
        <v>2</v>
      </c>
      <c r="R17">
        <v>2</v>
      </c>
      <c r="S17">
        <v>1</v>
      </c>
      <c r="T17">
        <v>1</v>
      </c>
      <c r="U17">
        <v>0</v>
      </c>
      <c r="V17">
        <v>0</v>
      </c>
      <c r="W17">
        <v>0</v>
      </c>
      <c r="X17">
        <v>10</v>
      </c>
      <c r="Y17">
        <v>1</v>
      </c>
      <c r="Z17">
        <v>4</v>
      </c>
      <c r="AA17">
        <v>2</v>
      </c>
      <c r="AB17">
        <v>0</v>
      </c>
      <c r="AC17">
        <v>1</v>
      </c>
      <c r="AD17">
        <v>11</v>
      </c>
      <c r="AE17">
        <v>1</v>
      </c>
      <c r="AF17">
        <v>4</v>
      </c>
      <c r="AG17">
        <v>2</v>
      </c>
      <c r="AH17">
        <v>0</v>
      </c>
      <c r="AI17">
        <v>1</v>
      </c>
      <c r="AJ17" t="s">
        <v>174</v>
      </c>
      <c r="AK17">
        <v>61.138641984887698</v>
      </c>
      <c r="AL17">
        <v>2</v>
      </c>
      <c r="AM17">
        <v>3</v>
      </c>
      <c r="AN17">
        <v>5.4</v>
      </c>
      <c r="AO17">
        <v>60.3552621380164</v>
      </c>
      <c r="AP17">
        <v>1</v>
      </c>
      <c r="AQ17">
        <f>ABS(AK17-AO17)</f>
        <v>0.78337984687129847</v>
      </c>
      <c r="AT17" s="15">
        <v>14</v>
      </c>
      <c r="AU17" s="15">
        <f t="shared" si="2"/>
        <v>7</v>
      </c>
      <c r="AV17" s="25">
        <f t="shared" si="0"/>
        <v>5.6451612903225805E-2</v>
      </c>
      <c r="AX17" s="1" t="s">
        <v>6</v>
      </c>
      <c r="AY17" s="1" t="s">
        <v>285</v>
      </c>
      <c r="AZ17" s="1" t="s">
        <v>286</v>
      </c>
    </row>
    <row r="18" spans="2:52" x14ac:dyDescent="0.15">
      <c r="B18">
        <v>1703030204</v>
      </c>
      <c r="C18">
        <v>1509721200</v>
      </c>
      <c r="D18">
        <v>17</v>
      </c>
      <c r="E18">
        <v>3</v>
      </c>
      <c r="F18">
        <v>2750</v>
      </c>
      <c r="G18">
        <v>780</v>
      </c>
      <c r="H18">
        <v>6</v>
      </c>
      <c r="I18">
        <v>9</v>
      </c>
      <c r="J18">
        <v>1</v>
      </c>
      <c r="K18">
        <v>5</v>
      </c>
      <c r="L18">
        <v>26</v>
      </c>
      <c r="M18">
        <v>0</v>
      </c>
      <c r="N18">
        <v>2</v>
      </c>
      <c r="O18">
        <v>2</v>
      </c>
      <c r="P18">
        <v>2</v>
      </c>
      <c r="Q18">
        <v>1</v>
      </c>
      <c r="R18">
        <v>4</v>
      </c>
      <c r="S18">
        <v>0</v>
      </c>
      <c r="T18">
        <v>1</v>
      </c>
      <c r="U18">
        <v>0</v>
      </c>
      <c r="V18">
        <v>0</v>
      </c>
      <c r="W18">
        <v>0</v>
      </c>
      <c r="X18">
        <v>9</v>
      </c>
      <c r="Y18">
        <v>0</v>
      </c>
      <c r="Z18">
        <v>2</v>
      </c>
      <c r="AA18">
        <v>0</v>
      </c>
      <c r="AB18">
        <v>1</v>
      </c>
      <c r="AC18">
        <v>0</v>
      </c>
      <c r="AD18">
        <v>8</v>
      </c>
      <c r="AE18">
        <v>0</v>
      </c>
      <c r="AF18">
        <v>2</v>
      </c>
      <c r="AG18">
        <v>0</v>
      </c>
      <c r="AH18">
        <v>1</v>
      </c>
      <c r="AI18">
        <v>0</v>
      </c>
      <c r="AJ18" t="s">
        <v>175</v>
      </c>
      <c r="AK18">
        <v>46.0320618249769</v>
      </c>
      <c r="AL18">
        <v>10</v>
      </c>
      <c r="AM18">
        <v>3</v>
      </c>
      <c r="AN18">
        <v>7</v>
      </c>
      <c r="AO18">
        <v>55.7029026640745</v>
      </c>
      <c r="AP18">
        <v>1</v>
      </c>
      <c r="AQ18">
        <f>ABS(AK18-AO18)</f>
        <v>9.6708408390976004</v>
      </c>
      <c r="AT18" s="15">
        <v>15</v>
      </c>
      <c r="AU18" s="15">
        <f t="shared" si="2"/>
        <v>3</v>
      </c>
      <c r="AV18" s="25">
        <f t="shared" si="0"/>
        <v>2.4193548387096774E-2</v>
      </c>
      <c r="AX18" s="4">
        <v>1</v>
      </c>
      <c r="AY18" s="4">
        <v>994</v>
      </c>
      <c r="AZ18" s="25">
        <f>AY18/SUM($AY$18:$AY$34)</f>
        <v>0.33490566037735847</v>
      </c>
    </row>
    <row r="19" spans="2:52" x14ac:dyDescent="0.15">
      <c r="B19">
        <v>1703030205</v>
      </c>
      <c r="C19">
        <v>1509721200</v>
      </c>
      <c r="D19">
        <v>17</v>
      </c>
      <c r="E19">
        <v>2</v>
      </c>
      <c r="F19">
        <v>1700</v>
      </c>
      <c r="G19">
        <v>700</v>
      </c>
      <c r="H19">
        <v>6</v>
      </c>
      <c r="I19">
        <v>11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176</v>
      </c>
      <c r="AK19">
        <v>15.8415849064661</v>
      </c>
      <c r="AL19">
        <v>14</v>
      </c>
      <c r="AM19">
        <v>14</v>
      </c>
      <c r="AN19">
        <v>73.3</v>
      </c>
      <c r="AO19">
        <v>37.142696918957</v>
      </c>
      <c r="AP19">
        <v>1</v>
      </c>
      <c r="AQ19">
        <f>ABS(AK19-AO19)</f>
        <v>21.301112012490901</v>
      </c>
      <c r="AT19" s="15">
        <v>16</v>
      </c>
      <c r="AU19" s="15">
        <f t="shared" si="2"/>
        <v>1</v>
      </c>
      <c r="AV19" s="25">
        <f t="shared" si="0"/>
        <v>8.0645161290322578E-3</v>
      </c>
      <c r="AX19" s="4">
        <v>2</v>
      </c>
      <c r="AY19" s="4">
        <v>552</v>
      </c>
      <c r="AZ19" s="25">
        <f t="shared" ref="AZ19:AZ34" si="3">AY19/SUM($AY$18:$AY$34)</f>
        <v>0.18598382749326145</v>
      </c>
    </row>
    <row r="20" spans="2:52" x14ac:dyDescent="0.15">
      <c r="B20">
        <v>1703030206</v>
      </c>
      <c r="C20">
        <v>1509721200</v>
      </c>
      <c r="D20">
        <v>17</v>
      </c>
      <c r="E20">
        <v>1</v>
      </c>
      <c r="F20">
        <v>1200</v>
      </c>
      <c r="G20">
        <v>750</v>
      </c>
      <c r="H20">
        <v>1</v>
      </c>
      <c r="I20">
        <v>1</v>
      </c>
      <c r="J20">
        <v>2</v>
      </c>
      <c r="K20">
        <v>5</v>
      </c>
      <c r="L20">
        <v>13</v>
      </c>
      <c r="M20">
        <v>0</v>
      </c>
      <c r="N20">
        <v>3</v>
      </c>
      <c r="O20">
        <v>1</v>
      </c>
      <c r="P20">
        <v>2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12</v>
      </c>
      <c r="Y20">
        <v>0</v>
      </c>
      <c r="Z20">
        <v>3</v>
      </c>
      <c r="AA20">
        <v>1</v>
      </c>
      <c r="AB20">
        <v>2</v>
      </c>
      <c r="AC20">
        <v>0</v>
      </c>
      <c r="AD20">
        <v>7</v>
      </c>
      <c r="AE20">
        <v>0</v>
      </c>
      <c r="AF20">
        <v>2</v>
      </c>
      <c r="AG20">
        <v>1</v>
      </c>
      <c r="AH20">
        <v>2</v>
      </c>
      <c r="AI20">
        <v>0</v>
      </c>
      <c r="AJ20" t="s">
        <v>177</v>
      </c>
      <c r="AK20">
        <v>54.796772661700103</v>
      </c>
      <c r="AL20">
        <v>1</v>
      </c>
      <c r="AM20">
        <v>1</v>
      </c>
      <c r="AN20">
        <v>2.4</v>
      </c>
      <c r="AO20">
        <v>56.661147416874599</v>
      </c>
      <c r="AP20">
        <v>1</v>
      </c>
      <c r="AQ20">
        <f>ABS(AK20-AO20)</f>
        <v>1.8643747551744951</v>
      </c>
      <c r="AT20" s="15">
        <v>17</v>
      </c>
      <c r="AU20" s="15">
        <f t="shared" si="2"/>
        <v>1</v>
      </c>
      <c r="AV20" s="25">
        <f t="shared" si="0"/>
        <v>8.0645161290322578E-3</v>
      </c>
      <c r="AX20" s="4">
        <v>3</v>
      </c>
      <c r="AY20" s="4">
        <v>392</v>
      </c>
      <c r="AZ20" s="25">
        <f t="shared" si="3"/>
        <v>0.13207547169811321</v>
      </c>
    </row>
    <row r="21" spans="2:52" x14ac:dyDescent="0.15">
      <c r="B21">
        <v>1703030207</v>
      </c>
      <c r="C21">
        <v>1509721200</v>
      </c>
      <c r="D21">
        <v>17</v>
      </c>
      <c r="E21">
        <v>1</v>
      </c>
      <c r="F21">
        <v>2000</v>
      </c>
      <c r="G21">
        <v>750</v>
      </c>
      <c r="H21">
        <v>2</v>
      </c>
      <c r="I21">
        <v>3</v>
      </c>
      <c r="J21">
        <v>3</v>
      </c>
      <c r="K21">
        <v>4</v>
      </c>
      <c r="L21">
        <v>13</v>
      </c>
      <c r="M21">
        <v>0</v>
      </c>
      <c r="N21">
        <v>0</v>
      </c>
      <c r="O21">
        <v>2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12</v>
      </c>
      <c r="AE21">
        <v>0</v>
      </c>
      <c r="AF21">
        <v>0</v>
      </c>
      <c r="AG21">
        <v>1</v>
      </c>
      <c r="AH21">
        <v>2</v>
      </c>
      <c r="AI21">
        <v>1</v>
      </c>
      <c r="AJ21" t="s">
        <v>178</v>
      </c>
      <c r="AK21">
        <v>55.380303734051999</v>
      </c>
      <c r="AL21">
        <v>9</v>
      </c>
      <c r="AM21">
        <v>12</v>
      </c>
      <c r="AN21">
        <v>29.9</v>
      </c>
      <c r="AO21">
        <v>57.069270048807397</v>
      </c>
      <c r="AP21">
        <v>1</v>
      </c>
      <c r="AQ21">
        <f>ABS(AK21-AO21)</f>
        <v>1.6889663147553975</v>
      </c>
      <c r="AT21" s="15">
        <v>18</v>
      </c>
      <c r="AU21" s="15">
        <f t="shared" si="2"/>
        <v>1</v>
      </c>
      <c r="AV21" s="25">
        <f t="shared" si="0"/>
        <v>8.0645161290322578E-3</v>
      </c>
      <c r="AX21" s="4">
        <v>4</v>
      </c>
      <c r="AY21" s="4">
        <v>226</v>
      </c>
      <c r="AZ21" s="25">
        <f t="shared" si="3"/>
        <v>7.6145552560646895E-2</v>
      </c>
    </row>
    <row r="22" spans="2:52" x14ac:dyDescent="0.15">
      <c r="B22">
        <v>1703030208</v>
      </c>
      <c r="C22">
        <v>1509721200</v>
      </c>
      <c r="D22">
        <v>17</v>
      </c>
      <c r="E22">
        <v>2</v>
      </c>
      <c r="F22">
        <v>1700</v>
      </c>
      <c r="G22">
        <v>750</v>
      </c>
      <c r="H22">
        <v>5</v>
      </c>
      <c r="I22">
        <v>9</v>
      </c>
      <c r="J22">
        <v>1</v>
      </c>
      <c r="K22">
        <v>3</v>
      </c>
      <c r="L22">
        <v>13</v>
      </c>
      <c r="M22">
        <v>1</v>
      </c>
      <c r="N22">
        <v>3</v>
      </c>
      <c r="O22">
        <v>2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1</v>
      </c>
      <c r="Z22">
        <v>3</v>
      </c>
      <c r="AA22">
        <v>2</v>
      </c>
      <c r="AB22">
        <v>0</v>
      </c>
      <c r="AC22">
        <v>3</v>
      </c>
      <c r="AD22">
        <v>13</v>
      </c>
      <c r="AE22">
        <v>1</v>
      </c>
      <c r="AF22">
        <v>3</v>
      </c>
      <c r="AG22">
        <v>2</v>
      </c>
      <c r="AH22">
        <v>0</v>
      </c>
      <c r="AI22">
        <v>3</v>
      </c>
      <c r="AJ22" t="s">
        <v>179</v>
      </c>
      <c r="AK22">
        <v>60.097330327912502</v>
      </c>
      <c r="AL22">
        <v>5</v>
      </c>
      <c r="AM22">
        <v>6</v>
      </c>
      <c r="AN22">
        <v>12.7</v>
      </c>
      <c r="AO22">
        <v>63.376183305126197</v>
      </c>
      <c r="AP22">
        <v>1</v>
      </c>
      <c r="AQ22">
        <f>ABS(AK22-AO22)</f>
        <v>3.2788529772136954</v>
      </c>
      <c r="AX22" s="4">
        <v>5</v>
      </c>
      <c r="AY22" s="4">
        <v>172</v>
      </c>
      <c r="AZ22" s="25">
        <f t="shared" si="3"/>
        <v>5.7951482479784364E-2</v>
      </c>
    </row>
    <row r="23" spans="2:52" x14ac:dyDescent="0.15">
      <c r="B23">
        <v>1703030209</v>
      </c>
      <c r="C23">
        <v>1509721200</v>
      </c>
      <c r="D23">
        <v>17</v>
      </c>
      <c r="E23">
        <v>1</v>
      </c>
      <c r="F23">
        <v>1800</v>
      </c>
      <c r="G23">
        <v>1000</v>
      </c>
      <c r="H23">
        <v>6</v>
      </c>
      <c r="I23">
        <v>6</v>
      </c>
      <c r="J23">
        <v>2</v>
      </c>
      <c r="K23">
        <v>2</v>
      </c>
      <c r="L23">
        <v>5</v>
      </c>
      <c r="M23">
        <v>1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1</v>
      </c>
      <c r="Z23">
        <v>0</v>
      </c>
      <c r="AA23">
        <v>1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180</v>
      </c>
      <c r="AK23">
        <v>41.548551711858202</v>
      </c>
      <c r="AL23">
        <v>2</v>
      </c>
      <c r="AM23">
        <v>5</v>
      </c>
      <c r="AN23">
        <v>9.4</v>
      </c>
      <c r="AO23">
        <v>50.536615850814101</v>
      </c>
      <c r="AP23">
        <v>1</v>
      </c>
      <c r="AQ23">
        <f>ABS(AK23-AO23)</f>
        <v>8.9880641389558988</v>
      </c>
      <c r="AX23" s="4">
        <v>6</v>
      </c>
      <c r="AY23" s="4">
        <v>143</v>
      </c>
      <c r="AZ23" s="25">
        <f t="shared" si="3"/>
        <v>4.8180592991913747E-2</v>
      </c>
    </row>
    <row r="24" spans="2:52" x14ac:dyDescent="0.15">
      <c r="B24">
        <v>1703030210</v>
      </c>
      <c r="C24">
        <v>1509721200</v>
      </c>
      <c r="D24">
        <v>17</v>
      </c>
      <c r="E24">
        <v>1</v>
      </c>
      <c r="F24">
        <v>1200</v>
      </c>
      <c r="G24">
        <v>1050</v>
      </c>
      <c r="H24">
        <v>6</v>
      </c>
      <c r="I24">
        <v>11</v>
      </c>
      <c r="J24">
        <v>1</v>
      </c>
      <c r="K24">
        <v>5</v>
      </c>
      <c r="L24">
        <v>13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181</v>
      </c>
      <c r="AK24">
        <v>52.729021350988504</v>
      </c>
      <c r="AL24">
        <v>14</v>
      </c>
      <c r="AM24">
        <v>15</v>
      </c>
      <c r="AN24">
        <v>284.89999999999998</v>
      </c>
      <c r="AO24">
        <v>53.308962442937897</v>
      </c>
      <c r="AP24">
        <v>1</v>
      </c>
      <c r="AQ24">
        <f>ABS(AK24-AO24)</f>
        <v>0.57994109194939369</v>
      </c>
      <c r="AX24" s="4">
        <v>7</v>
      </c>
      <c r="AY24" s="4">
        <v>120</v>
      </c>
      <c r="AZ24" s="25">
        <f t="shared" si="3"/>
        <v>4.0431266846361183E-2</v>
      </c>
    </row>
    <row r="25" spans="2:52" x14ac:dyDescent="0.15">
      <c r="B25">
        <v>1703030211</v>
      </c>
      <c r="C25">
        <v>1509721200</v>
      </c>
      <c r="D25">
        <v>17</v>
      </c>
      <c r="E25">
        <v>1</v>
      </c>
      <c r="F25">
        <v>1200</v>
      </c>
      <c r="G25">
        <v>1820</v>
      </c>
      <c r="H25">
        <v>8</v>
      </c>
      <c r="I25">
        <v>16</v>
      </c>
      <c r="J25">
        <v>1</v>
      </c>
      <c r="K25">
        <v>5</v>
      </c>
      <c r="L25">
        <v>20</v>
      </c>
      <c r="M25">
        <v>4</v>
      </c>
      <c r="N25">
        <v>1</v>
      </c>
      <c r="O25">
        <v>2</v>
      </c>
      <c r="P25">
        <v>5</v>
      </c>
      <c r="Q25">
        <v>1</v>
      </c>
      <c r="R25">
        <v>5</v>
      </c>
      <c r="S25">
        <v>0</v>
      </c>
      <c r="T25">
        <v>0</v>
      </c>
      <c r="U25">
        <v>0</v>
      </c>
      <c r="V25">
        <v>2</v>
      </c>
      <c r="W25">
        <v>0</v>
      </c>
      <c r="X25">
        <v>18</v>
      </c>
      <c r="Y25">
        <v>4</v>
      </c>
      <c r="Z25">
        <v>1</v>
      </c>
      <c r="AA25">
        <v>2</v>
      </c>
      <c r="AB25">
        <v>4</v>
      </c>
      <c r="AC25">
        <v>1</v>
      </c>
      <c r="AD25">
        <v>19</v>
      </c>
      <c r="AE25">
        <v>4</v>
      </c>
      <c r="AF25">
        <v>1</v>
      </c>
      <c r="AG25">
        <v>1</v>
      </c>
      <c r="AH25">
        <v>5</v>
      </c>
      <c r="AI25">
        <v>1</v>
      </c>
      <c r="AJ25" t="s">
        <v>182</v>
      </c>
      <c r="AK25">
        <v>56.864523972411497</v>
      </c>
      <c r="AL25">
        <v>12</v>
      </c>
      <c r="AM25">
        <v>10</v>
      </c>
      <c r="AN25">
        <v>39</v>
      </c>
      <c r="AO25">
        <v>42.156560271509797</v>
      </c>
      <c r="AP25">
        <v>1</v>
      </c>
      <c r="AQ25">
        <f>ABS(AK25-AO25)</f>
        <v>14.707963700901701</v>
      </c>
      <c r="AX25" s="4">
        <v>8</v>
      </c>
      <c r="AY25" s="4">
        <v>94</v>
      </c>
      <c r="AZ25" s="25">
        <f t="shared" si="3"/>
        <v>3.1671159029649593E-2</v>
      </c>
    </row>
    <row r="26" spans="2:52" x14ac:dyDescent="0.15">
      <c r="B26">
        <v>1703030212</v>
      </c>
      <c r="C26">
        <v>1509721200</v>
      </c>
      <c r="D26">
        <v>17</v>
      </c>
      <c r="E26">
        <v>2</v>
      </c>
      <c r="F26">
        <v>1150</v>
      </c>
      <c r="G26">
        <v>750</v>
      </c>
      <c r="H26">
        <v>4</v>
      </c>
      <c r="I26">
        <v>7</v>
      </c>
      <c r="J26">
        <v>3</v>
      </c>
      <c r="K26">
        <v>3</v>
      </c>
      <c r="L26">
        <v>12</v>
      </c>
      <c r="M26">
        <v>1</v>
      </c>
      <c r="N26">
        <v>4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</v>
      </c>
      <c r="Y26">
        <v>1</v>
      </c>
      <c r="Z26">
        <v>4</v>
      </c>
      <c r="AA26">
        <v>0</v>
      </c>
      <c r="AB26">
        <v>2</v>
      </c>
      <c r="AC26">
        <v>0</v>
      </c>
      <c r="AD26">
        <v>11</v>
      </c>
      <c r="AE26">
        <v>1</v>
      </c>
      <c r="AF26">
        <v>4</v>
      </c>
      <c r="AG26">
        <v>0</v>
      </c>
      <c r="AH26">
        <v>2</v>
      </c>
      <c r="AI26">
        <v>0</v>
      </c>
      <c r="AJ26" t="s">
        <v>183</v>
      </c>
      <c r="AK26">
        <v>66.570550628939799</v>
      </c>
      <c r="AL26">
        <v>1</v>
      </c>
      <c r="AM26">
        <v>2</v>
      </c>
      <c r="AN26">
        <v>4.5</v>
      </c>
      <c r="AO26">
        <v>61.801720379292703</v>
      </c>
      <c r="AP26">
        <v>1</v>
      </c>
      <c r="AQ26">
        <f>ABS(AK26-AO26)</f>
        <v>4.7688302496470953</v>
      </c>
      <c r="AX26" s="4">
        <v>9</v>
      </c>
      <c r="AY26" s="4">
        <v>78</v>
      </c>
      <c r="AZ26" s="25">
        <f t="shared" si="3"/>
        <v>2.6280323450134771E-2</v>
      </c>
    </row>
    <row r="27" spans="2:52" x14ac:dyDescent="0.15">
      <c r="B27">
        <v>1703030301</v>
      </c>
      <c r="C27">
        <v>1510326000</v>
      </c>
      <c r="D27">
        <v>17</v>
      </c>
      <c r="E27">
        <v>2</v>
      </c>
      <c r="F27">
        <v>1700</v>
      </c>
      <c r="G27">
        <v>500</v>
      </c>
      <c r="H27">
        <v>4</v>
      </c>
      <c r="I27">
        <v>6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0</v>
      </c>
      <c r="AJ27" t="s">
        <v>184</v>
      </c>
      <c r="AK27">
        <v>41.353720502358698</v>
      </c>
      <c r="AL27">
        <v>7</v>
      </c>
      <c r="AN27">
        <v>8.1</v>
      </c>
      <c r="AO27">
        <v>49.956194686426898</v>
      </c>
      <c r="AP27">
        <v>1</v>
      </c>
      <c r="AQ27">
        <f>ABS(AK27-AO27)</f>
        <v>8.6024741840681997</v>
      </c>
      <c r="AX27" s="4">
        <v>10</v>
      </c>
      <c r="AY27" s="4">
        <v>60</v>
      </c>
      <c r="AZ27" s="25">
        <f t="shared" si="3"/>
        <v>2.0215633423180591E-2</v>
      </c>
    </row>
    <row r="28" spans="2:52" x14ac:dyDescent="0.15">
      <c r="B28">
        <v>1703030302</v>
      </c>
      <c r="C28">
        <v>1510326000</v>
      </c>
      <c r="D28">
        <v>17</v>
      </c>
      <c r="E28">
        <v>2</v>
      </c>
      <c r="F28">
        <v>1700</v>
      </c>
      <c r="G28">
        <v>750</v>
      </c>
      <c r="H28">
        <v>1</v>
      </c>
      <c r="I28">
        <v>1</v>
      </c>
      <c r="J28">
        <v>3</v>
      </c>
      <c r="K28">
        <v>3</v>
      </c>
      <c r="L28">
        <v>8</v>
      </c>
      <c r="M28">
        <v>1</v>
      </c>
      <c r="N28">
        <v>2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1</v>
      </c>
      <c r="Z28">
        <v>2</v>
      </c>
      <c r="AA28">
        <v>0</v>
      </c>
      <c r="AB28">
        <v>0</v>
      </c>
      <c r="AC28">
        <v>1</v>
      </c>
      <c r="AD28">
        <v>8</v>
      </c>
      <c r="AE28">
        <v>1</v>
      </c>
      <c r="AF28">
        <v>2</v>
      </c>
      <c r="AG28">
        <v>0</v>
      </c>
      <c r="AH28">
        <v>0</v>
      </c>
      <c r="AI28">
        <v>1</v>
      </c>
      <c r="AJ28" t="s">
        <v>185</v>
      </c>
      <c r="AK28">
        <v>39.791753016895903</v>
      </c>
      <c r="AL28">
        <v>15</v>
      </c>
      <c r="AN28">
        <v>109.9</v>
      </c>
      <c r="AO28">
        <v>59.889918624413802</v>
      </c>
      <c r="AP28">
        <v>1</v>
      </c>
      <c r="AQ28">
        <f>ABS(AK28-AO28)</f>
        <v>20.098165607517899</v>
      </c>
      <c r="AX28" s="4">
        <v>11</v>
      </c>
      <c r="AY28" s="4">
        <v>39</v>
      </c>
      <c r="AZ28" s="25">
        <f t="shared" si="3"/>
        <v>1.3140161725067386E-2</v>
      </c>
    </row>
    <row r="29" spans="2:52" x14ac:dyDescent="0.15">
      <c r="B29">
        <v>1703030303</v>
      </c>
      <c r="C29">
        <v>1510326000</v>
      </c>
      <c r="D29">
        <v>17</v>
      </c>
      <c r="E29">
        <v>1</v>
      </c>
      <c r="F29">
        <v>1200</v>
      </c>
      <c r="G29">
        <v>500</v>
      </c>
      <c r="H29">
        <v>1</v>
      </c>
      <c r="I29">
        <v>2</v>
      </c>
      <c r="J29">
        <v>2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1</v>
      </c>
      <c r="AI29">
        <v>0</v>
      </c>
      <c r="AJ29" t="s">
        <v>186</v>
      </c>
      <c r="AK29">
        <v>43.768765671238803</v>
      </c>
      <c r="AL29">
        <v>10</v>
      </c>
      <c r="AN29">
        <v>92.4</v>
      </c>
      <c r="AO29">
        <v>48.296061966788699</v>
      </c>
      <c r="AP29">
        <v>1</v>
      </c>
      <c r="AQ29">
        <f>ABS(AK29-AO29)</f>
        <v>4.5272962955498954</v>
      </c>
      <c r="AX29" s="4">
        <v>12</v>
      </c>
      <c r="AY29" s="4">
        <v>38</v>
      </c>
      <c r="AZ29" s="25">
        <f t="shared" si="3"/>
        <v>1.2803234501347708E-2</v>
      </c>
    </row>
    <row r="30" spans="2:52" x14ac:dyDescent="0.15">
      <c r="B30">
        <v>1703030304</v>
      </c>
      <c r="C30">
        <v>1510326000</v>
      </c>
      <c r="D30">
        <v>17</v>
      </c>
      <c r="E30">
        <v>1</v>
      </c>
      <c r="F30">
        <v>2000</v>
      </c>
      <c r="G30">
        <v>500</v>
      </c>
      <c r="H30">
        <v>4</v>
      </c>
      <c r="I30">
        <v>7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</v>
      </c>
      <c r="AJ30" t="s">
        <v>187</v>
      </c>
      <c r="AK30">
        <v>45.493896281820597</v>
      </c>
      <c r="AL30">
        <v>6</v>
      </c>
      <c r="AN30">
        <v>8.1</v>
      </c>
      <c r="AO30">
        <v>46.8775723200323</v>
      </c>
      <c r="AP30">
        <v>1</v>
      </c>
      <c r="AQ30">
        <f>ABS(AK30-AO30)</f>
        <v>1.3836760382117035</v>
      </c>
      <c r="AX30" s="4">
        <v>13</v>
      </c>
      <c r="AY30" s="4">
        <v>25</v>
      </c>
      <c r="AZ30" s="25">
        <f t="shared" si="3"/>
        <v>8.4231805929919131E-3</v>
      </c>
    </row>
    <row r="31" spans="2:52" x14ac:dyDescent="0.15">
      <c r="B31">
        <v>1703030305</v>
      </c>
      <c r="C31">
        <v>1510326000</v>
      </c>
      <c r="D31">
        <v>17</v>
      </c>
      <c r="E31">
        <v>1</v>
      </c>
      <c r="F31">
        <v>1200</v>
      </c>
      <c r="G31">
        <v>700</v>
      </c>
      <c r="H31">
        <v>4</v>
      </c>
      <c r="I31">
        <v>7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188</v>
      </c>
      <c r="AK31">
        <v>45.836516981950297</v>
      </c>
      <c r="AL31">
        <v>1</v>
      </c>
      <c r="AN31">
        <v>33.6</v>
      </c>
      <c r="AO31">
        <v>30.528176182596599</v>
      </c>
      <c r="AP31">
        <v>1</v>
      </c>
      <c r="AQ31">
        <f>ABS(AK31-AO31)</f>
        <v>15.308340799353697</v>
      </c>
      <c r="AX31" s="4">
        <v>14</v>
      </c>
      <c r="AY31" s="4">
        <v>17</v>
      </c>
      <c r="AZ31" s="25">
        <f t="shared" si="3"/>
        <v>5.7277628032345014E-3</v>
      </c>
    </row>
    <row r="32" spans="2:52" x14ac:dyDescent="0.15">
      <c r="B32">
        <v>1703030305</v>
      </c>
      <c r="C32">
        <v>1510326000</v>
      </c>
      <c r="D32">
        <v>17</v>
      </c>
      <c r="E32">
        <v>1</v>
      </c>
      <c r="F32">
        <v>1200</v>
      </c>
      <c r="G32">
        <v>700</v>
      </c>
      <c r="H32">
        <v>5</v>
      </c>
      <c r="I32">
        <v>9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189</v>
      </c>
      <c r="AK32">
        <v>43.079515234335098</v>
      </c>
      <c r="AL32">
        <v>5</v>
      </c>
      <c r="AN32">
        <v>63.6</v>
      </c>
      <c r="AO32">
        <v>30.528176182596599</v>
      </c>
      <c r="AP32">
        <v>1</v>
      </c>
      <c r="AQ32">
        <f>ABS(AK32-AO32)</f>
        <v>12.551339051738498</v>
      </c>
      <c r="AX32" s="4">
        <v>15</v>
      </c>
      <c r="AY32" s="4">
        <v>8</v>
      </c>
      <c r="AZ32" s="25">
        <f t="shared" si="3"/>
        <v>2.6954177897574125E-3</v>
      </c>
    </row>
    <row r="33" spans="2:52" x14ac:dyDescent="0.15">
      <c r="B33">
        <v>1703030306</v>
      </c>
      <c r="C33">
        <v>1510326000</v>
      </c>
      <c r="D33">
        <v>17</v>
      </c>
      <c r="E33">
        <v>2</v>
      </c>
      <c r="F33">
        <v>1150</v>
      </c>
      <c r="G33">
        <v>750</v>
      </c>
      <c r="H33">
        <v>5</v>
      </c>
      <c r="I33">
        <v>10</v>
      </c>
      <c r="J33">
        <v>2</v>
      </c>
      <c r="K33">
        <v>5</v>
      </c>
      <c r="L33">
        <v>34</v>
      </c>
      <c r="M33">
        <v>2</v>
      </c>
      <c r="N33">
        <v>1</v>
      </c>
      <c r="O33">
        <v>3</v>
      </c>
      <c r="P33">
        <v>3</v>
      </c>
      <c r="Q33">
        <v>6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25</v>
      </c>
      <c r="Y33">
        <v>2</v>
      </c>
      <c r="Z33">
        <v>1</v>
      </c>
      <c r="AA33">
        <v>2</v>
      </c>
      <c r="AB33">
        <v>3</v>
      </c>
      <c r="AC33">
        <v>3</v>
      </c>
      <c r="AD33">
        <v>32</v>
      </c>
      <c r="AE33">
        <v>2</v>
      </c>
      <c r="AF33">
        <v>1</v>
      </c>
      <c r="AG33">
        <v>3</v>
      </c>
      <c r="AH33">
        <v>3</v>
      </c>
      <c r="AI33">
        <v>5</v>
      </c>
      <c r="AJ33" t="s">
        <v>190</v>
      </c>
      <c r="AK33">
        <v>58.0793096137117</v>
      </c>
      <c r="AL33">
        <v>9</v>
      </c>
      <c r="AN33">
        <v>18.100000000000001</v>
      </c>
      <c r="AO33">
        <v>59.755168520999099</v>
      </c>
      <c r="AP33">
        <v>1</v>
      </c>
      <c r="AQ33">
        <f>ABS(AK33-AO33)</f>
        <v>1.6758589072873988</v>
      </c>
      <c r="AX33" s="4">
        <v>16</v>
      </c>
      <c r="AY33" s="4">
        <v>8</v>
      </c>
      <c r="AZ33" s="25">
        <f t="shared" si="3"/>
        <v>2.6954177897574125E-3</v>
      </c>
    </row>
    <row r="34" spans="2:52" x14ac:dyDescent="0.15">
      <c r="B34">
        <v>1703030307</v>
      </c>
      <c r="C34">
        <v>1510326000</v>
      </c>
      <c r="D34">
        <v>17</v>
      </c>
      <c r="E34">
        <v>1</v>
      </c>
      <c r="F34">
        <v>2600</v>
      </c>
      <c r="G34">
        <v>750</v>
      </c>
      <c r="H34">
        <v>1</v>
      </c>
      <c r="I34">
        <v>1</v>
      </c>
      <c r="J34">
        <v>2</v>
      </c>
      <c r="K34">
        <v>5</v>
      </c>
      <c r="L34">
        <v>26</v>
      </c>
      <c r="M34">
        <v>0</v>
      </c>
      <c r="N34">
        <v>0</v>
      </c>
      <c r="O34">
        <v>4</v>
      </c>
      <c r="P34">
        <v>1</v>
      </c>
      <c r="Q34">
        <v>2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23</v>
      </c>
      <c r="Y34">
        <v>0</v>
      </c>
      <c r="Z34">
        <v>0</v>
      </c>
      <c r="AA34">
        <v>4</v>
      </c>
      <c r="AB34">
        <v>0</v>
      </c>
      <c r="AC34">
        <v>1</v>
      </c>
      <c r="AD34">
        <v>4</v>
      </c>
      <c r="AE34">
        <v>0</v>
      </c>
      <c r="AF34">
        <v>0</v>
      </c>
      <c r="AG34">
        <v>1</v>
      </c>
      <c r="AH34">
        <v>0</v>
      </c>
      <c r="AI34">
        <v>0</v>
      </c>
      <c r="AJ34" t="s">
        <v>191</v>
      </c>
      <c r="AK34">
        <v>49.8202518125876</v>
      </c>
      <c r="AL34">
        <v>8</v>
      </c>
      <c r="AN34">
        <v>100.5</v>
      </c>
      <c r="AO34">
        <v>53.661876382813801</v>
      </c>
      <c r="AP34">
        <v>1</v>
      </c>
      <c r="AQ34">
        <f>ABS(AK34-AO34)</f>
        <v>3.8416245702262017</v>
      </c>
      <c r="AX34" s="4">
        <v>17</v>
      </c>
      <c r="AY34" s="4">
        <v>2</v>
      </c>
      <c r="AZ34" s="25">
        <f t="shared" si="3"/>
        <v>6.7385444743935314E-4</v>
      </c>
    </row>
    <row r="35" spans="2:52" x14ac:dyDescent="0.15">
      <c r="B35">
        <v>1703030308</v>
      </c>
      <c r="C35">
        <v>1510326000</v>
      </c>
      <c r="D35">
        <v>17</v>
      </c>
      <c r="E35">
        <v>1</v>
      </c>
      <c r="F35">
        <v>1200</v>
      </c>
      <c r="G35">
        <v>750</v>
      </c>
      <c r="H35">
        <v>5</v>
      </c>
      <c r="I35">
        <v>9</v>
      </c>
      <c r="J35">
        <v>1</v>
      </c>
      <c r="K35">
        <v>6</v>
      </c>
      <c r="L35">
        <v>19</v>
      </c>
      <c r="M35">
        <v>1</v>
      </c>
      <c r="N35">
        <v>0</v>
      </c>
      <c r="O35">
        <v>1</v>
      </c>
      <c r="P35">
        <v>0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18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13</v>
      </c>
      <c r="AE35">
        <v>1</v>
      </c>
      <c r="AF35">
        <v>0</v>
      </c>
      <c r="AG35">
        <v>0</v>
      </c>
      <c r="AH35">
        <v>0</v>
      </c>
      <c r="AI35">
        <v>1</v>
      </c>
      <c r="AJ35" t="s">
        <v>192</v>
      </c>
      <c r="AK35">
        <v>52.039770914084798</v>
      </c>
      <c r="AL35">
        <v>3</v>
      </c>
      <c r="AN35">
        <v>23.2</v>
      </c>
      <c r="AO35">
        <v>51.470110806490098</v>
      </c>
      <c r="AP35">
        <v>1</v>
      </c>
      <c r="AQ35">
        <f>ABS(AK35-AO35)</f>
        <v>0.56966010759470009</v>
      </c>
    </row>
    <row r="36" spans="2:52" x14ac:dyDescent="0.15">
      <c r="B36">
        <v>1703030309</v>
      </c>
      <c r="C36">
        <v>1510326000</v>
      </c>
      <c r="D36">
        <v>17</v>
      </c>
      <c r="E36">
        <v>2</v>
      </c>
      <c r="F36">
        <v>1150</v>
      </c>
      <c r="G36">
        <v>750</v>
      </c>
      <c r="H36">
        <v>6</v>
      </c>
      <c r="I36">
        <v>12</v>
      </c>
      <c r="J36">
        <v>2</v>
      </c>
      <c r="K36">
        <v>5</v>
      </c>
      <c r="L36">
        <v>21</v>
      </c>
      <c r="M36">
        <v>2</v>
      </c>
      <c r="N36">
        <v>4</v>
      </c>
      <c r="O36">
        <v>2</v>
      </c>
      <c r="P36">
        <v>1</v>
      </c>
      <c r="Q36">
        <v>1</v>
      </c>
      <c r="R36">
        <v>2</v>
      </c>
      <c r="S36">
        <v>0</v>
      </c>
      <c r="T36">
        <v>0</v>
      </c>
      <c r="U36">
        <v>1</v>
      </c>
      <c r="V36">
        <v>0</v>
      </c>
      <c r="W36">
        <v>0</v>
      </c>
      <c r="X36">
        <v>19</v>
      </c>
      <c r="Y36">
        <v>2</v>
      </c>
      <c r="Z36">
        <v>4</v>
      </c>
      <c r="AA36">
        <v>2</v>
      </c>
      <c r="AB36">
        <v>1</v>
      </c>
      <c r="AC36">
        <v>1</v>
      </c>
      <c r="AD36">
        <v>20</v>
      </c>
      <c r="AE36">
        <v>2</v>
      </c>
      <c r="AF36">
        <v>4</v>
      </c>
      <c r="AG36">
        <v>2</v>
      </c>
      <c r="AH36">
        <v>1</v>
      </c>
      <c r="AI36">
        <v>1</v>
      </c>
      <c r="AJ36" t="s">
        <v>193</v>
      </c>
      <c r="AK36">
        <v>59.494516449583102</v>
      </c>
      <c r="AL36">
        <v>5</v>
      </c>
      <c r="AN36">
        <v>7.6</v>
      </c>
      <c r="AO36">
        <v>60.298677472418902</v>
      </c>
      <c r="AP36">
        <v>1</v>
      </c>
      <c r="AQ36">
        <f>ABS(AK36-AO36)</f>
        <v>0.8041610228357996</v>
      </c>
    </row>
    <row r="37" spans="2:52" x14ac:dyDescent="0.15">
      <c r="B37">
        <v>1703030310</v>
      </c>
      <c r="C37">
        <v>1510326000</v>
      </c>
      <c r="D37">
        <v>17</v>
      </c>
      <c r="E37">
        <v>1</v>
      </c>
      <c r="F37">
        <v>2000</v>
      </c>
      <c r="G37">
        <v>1050</v>
      </c>
      <c r="H37">
        <v>3</v>
      </c>
      <c r="I37">
        <v>3</v>
      </c>
      <c r="J37">
        <v>1</v>
      </c>
      <c r="K37">
        <v>4</v>
      </c>
      <c r="L37">
        <v>14</v>
      </c>
      <c r="M37">
        <v>1</v>
      </c>
      <c r="N37">
        <v>2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</v>
      </c>
      <c r="Y37">
        <v>1</v>
      </c>
      <c r="Z37">
        <v>2</v>
      </c>
      <c r="AA37">
        <v>0</v>
      </c>
      <c r="AB37">
        <v>1</v>
      </c>
      <c r="AC37">
        <v>0</v>
      </c>
      <c r="AD37">
        <v>13</v>
      </c>
      <c r="AE37">
        <v>1</v>
      </c>
      <c r="AF37">
        <v>2</v>
      </c>
      <c r="AG37">
        <v>0</v>
      </c>
      <c r="AH37">
        <v>0</v>
      </c>
      <c r="AI37">
        <v>1</v>
      </c>
      <c r="AJ37" t="s">
        <v>194</v>
      </c>
      <c r="AK37">
        <v>47.471177772266799</v>
      </c>
      <c r="AL37">
        <v>12</v>
      </c>
      <c r="AN37">
        <v>107.1</v>
      </c>
      <c r="AO37">
        <v>51.576478554104803</v>
      </c>
      <c r="AP37">
        <v>1</v>
      </c>
      <c r="AQ37">
        <f>ABS(AK37-AO37)</f>
        <v>4.1053007818380038</v>
      </c>
    </row>
    <row r="38" spans="2:52" x14ac:dyDescent="0.15">
      <c r="B38">
        <v>1703030311</v>
      </c>
      <c r="C38">
        <v>1510326000</v>
      </c>
      <c r="D38">
        <v>17</v>
      </c>
      <c r="E38">
        <v>2</v>
      </c>
      <c r="F38">
        <v>1700</v>
      </c>
      <c r="G38">
        <v>1500</v>
      </c>
      <c r="H38">
        <v>2</v>
      </c>
      <c r="I38">
        <v>2</v>
      </c>
      <c r="J38">
        <v>1</v>
      </c>
      <c r="K38">
        <v>4</v>
      </c>
      <c r="L38">
        <v>15</v>
      </c>
      <c r="M38">
        <v>3</v>
      </c>
      <c r="N38">
        <v>4</v>
      </c>
      <c r="O38">
        <v>1</v>
      </c>
      <c r="P38">
        <v>0</v>
      </c>
      <c r="Q38">
        <v>0</v>
      </c>
      <c r="R38">
        <v>2</v>
      </c>
      <c r="S38">
        <v>0</v>
      </c>
      <c r="T38">
        <v>2</v>
      </c>
      <c r="U38">
        <v>0</v>
      </c>
      <c r="V38">
        <v>0</v>
      </c>
      <c r="W38">
        <v>0</v>
      </c>
      <c r="X38">
        <v>12</v>
      </c>
      <c r="Y38">
        <v>3</v>
      </c>
      <c r="Z38">
        <v>4</v>
      </c>
      <c r="AA38">
        <v>1</v>
      </c>
      <c r="AB38">
        <v>0</v>
      </c>
      <c r="AC38">
        <v>0</v>
      </c>
      <c r="AD38">
        <v>13</v>
      </c>
      <c r="AE38">
        <v>3</v>
      </c>
      <c r="AF38">
        <v>4</v>
      </c>
      <c r="AG38">
        <v>1</v>
      </c>
      <c r="AH38">
        <v>0</v>
      </c>
      <c r="AI38">
        <v>0</v>
      </c>
      <c r="AJ38" t="s">
        <v>195</v>
      </c>
      <c r="AK38">
        <v>66.345200269763794</v>
      </c>
      <c r="AL38">
        <v>1</v>
      </c>
      <c r="AN38">
        <v>5.2</v>
      </c>
      <c r="AO38">
        <v>63.115557214608998</v>
      </c>
      <c r="AP38">
        <v>1</v>
      </c>
      <c r="AQ38">
        <f>ABS(AK38-AO38)</f>
        <v>3.2296430551547957</v>
      </c>
    </row>
    <row r="39" spans="2:52" x14ac:dyDescent="0.15">
      <c r="B39">
        <v>1703030312</v>
      </c>
      <c r="C39">
        <v>1510326000</v>
      </c>
      <c r="D39">
        <v>17</v>
      </c>
      <c r="E39">
        <v>1</v>
      </c>
      <c r="F39">
        <v>1200</v>
      </c>
      <c r="G39">
        <v>1050</v>
      </c>
      <c r="H39">
        <v>2</v>
      </c>
      <c r="I39">
        <v>3</v>
      </c>
      <c r="J39">
        <v>1</v>
      </c>
      <c r="K39">
        <v>5</v>
      </c>
      <c r="L39">
        <v>27</v>
      </c>
      <c r="M39">
        <v>0</v>
      </c>
      <c r="N39">
        <v>1</v>
      </c>
      <c r="O39">
        <v>3</v>
      </c>
      <c r="P39">
        <v>6</v>
      </c>
      <c r="Q39">
        <v>6</v>
      </c>
      <c r="R39">
        <v>4</v>
      </c>
      <c r="S39">
        <v>0</v>
      </c>
      <c r="T39">
        <v>0</v>
      </c>
      <c r="U39">
        <v>0</v>
      </c>
      <c r="V39">
        <v>1</v>
      </c>
      <c r="W39">
        <v>1</v>
      </c>
      <c r="X39">
        <v>21</v>
      </c>
      <c r="Y39">
        <v>0</v>
      </c>
      <c r="Z39">
        <v>1</v>
      </c>
      <c r="AA39">
        <v>2</v>
      </c>
      <c r="AB39">
        <v>4</v>
      </c>
      <c r="AC39">
        <v>4</v>
      </c>
      <c r="AD39">
        <v>26</v>
      </c>
      <c r="AE39">
        <v>0</v>
      </c>
      <c r="AF39">
        <v>1</v>
      </c>
      <c r="AG39">
        <v>3</v>
      </c>
      <c r="AH39">
        <v>6</v>
      </c>
      <c r="AI39">
        <v>6</v>
      </c>
      <c r="AJ39" t="s">
        <v>196</v>
      </c>
      <c r="AK39">
        <v>56.864523972411497</v>
      </c>
      <c r="AL39">
        <v>1</v>
      </c>
      <c r="AN39">
        <v>13.1</v>
      </c>
      <c r="AO39">
        <v>57.190737804385698</v>
      </c>
      <c r="AP39">
        <v>1</v>
      </c>
      <c r="AQ39">
        <f>ABS(AK39-AO39)</f>
        <v>0.32621383197420073</v>
      </c>
    </row>
    <row r="40" spans="2:52" x14ac:dyDescent="0.15">
      <c r="B40">
        <v>1703030401</v>
      </c>
      <c r="C40">
        <v>1510412400</v>
      </c>
      <c r="D40">
        <v>17</v>
      </c>
      <c r="E40">
        <v>2</v>
      </c>
      <c r="F40">
        <v>1150</v>
      </c>
      <c r="G40">
        <v>500</v>
      </c>
      <c r="H40">
        <v>8</v>
      </c>
      <c r="I40">
        <v>15</v>
      </c>
      <c r="J40">
        <v>1</v>
      </c>
      <c r="K40">
        <v>2</v>
      </c>
      <c r="L40">
        <v>3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1</v>
      </c>
      <c r="AH40">
        <v>0</v>
      </c>
      <c r="AI40">
        <v>1</v>
      </c>
      <c r="AJ40" t="s">
        <v>197</v>
      </c>
      <c r="AK40">
        <v>51.710878852290698</v>
      </c>
      <c r="AL40">
        <v>3</v>
      </c>
      <c r="AN40">
        <v>17.100000000000001</v>
      </c>
      <c r="AO40">
        <v>48.542698143500701</v>
      </c>
      <c r="AP40">
        <v>1</v>
      </c>
      <c r="AQ40">
        <f>ABS(AK40-AO40)</f>
        <v>3.1681807087899969</v>
      </c>
    </row>
    <row r="41" spans="2:52" x14ac:dyDescent="0.15">
      <c r="B41">
        <v>1703030402</v>
      </c>
      <c r="C41">
        <v>1510412400</v>
      </c>
      <c r="D41">
        <v>17</v>
      </c>
      <c r="E41">
        <v>2</v>
      </c>
      <c r="F41">
        <v>1700</v>
      </c>
      <c r="G41">
        <v>750</v>
      </c>
      <c r="H41">
        <v>6</v>
      </c>
      <c r="I41">
        <v>11</v>
      </c>
      <c r="J41">
        <v>2</v>
      </c>
      <c r="K41">
        <v>6</v>
      </c>
      <c r="L41">
        <v>36</v>
      </c>
      <c r="M41">
        <v>1</v>
      </c>
      <c r="N41">
        <v>3</v>
      </c>
      <c r="O41">
        <v>7</v>
      </c>
      <c r="P41">
        <v>6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2</v>
      </c>
      <c r="AA41">
        <v>3</v>
      </c>
      <c r="AB41">
        <v>1</v>
      </c>
      <c r="AC41">
        <v>0</v>
      </c>
      <c r="AD41">
        <v>22</v>
      </c>
      <c r="AE41">
        <v>0</v>
      </c>
      <c r="AF41">
        <v>3</v>
      </c>
      <c r="AG41">
        <v>7</v>
      </c>
      <c r="AH41">
        <v>4</v>
      </c>
      <c r="AI41">
        <v>0</v>
      </c>
      <c r="AJ41" t="s">
        <v>198</v>
      </c>
      <c r="AK41">
        <v>61.659297813375296</v>
      </c>
      <c r="AL41">
        <v>3</v>
      </c>
      <c r="AN41">
        <v>8.6</v>
      </c>
      <c r="AO41">
        <v>61.778079865506697</v>
      </c>
      <c r="AP41">
        <v>1</v>
      </c>
      <c r="AQ41">
        <f>ABS(AK41-AO41)</f>
        <v>0.11878205213140092</v>
      </c>
    </row>
    <row r="42" spans="2:52" x14ac:dyDescent="0.15">
      <c r="B42">
        <v>1703030403</v>
      </c>
      <c r="C42">
        <v>1510412400</v>
      </c>
      <c r="D42">
        <v>17</v>
      </c>
      <c r="E42">
        <v>2</v>
      </c>
      <c r="F42">
        <v>1700</v>
      </c>
      <c r="G42">
        <v>750</v>
      </c>
      <c r="H42">
        <v>5</v>
      </c>
      <c r="I42">
        <v>8</v>
      </c>
      <c r="J42">
        <v>1</v>
      </c>
      <c r="K42">
        <v>3</v>
      </c>
      <c r="L42">
        <v>8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</v>
      </c>
      <c r="Y42">
        <v>1</v>
      </c>
      <c r="Z42">
        <v>1</v>
      </c>
      <c r="AA42">
        <v>2</v>
      </c>
      <c r="AB42">
        <v>1</v>
      </c>
      <c r="AC42">
        <v>0</v>
      </c>
      <c r="AD42">
        <v>6</v>
      </c>
      <c r="AE42">
        <v>1</v>
      </c>
      <c r="AF42">
        <v>0</v>
      </c>
      <c r="AG42">
        <v>2</v>
      </c>
      <c r="AH42">
        <v>1</v>
      </c>
      <c r="AI42">
        <v>0</v>
      </c>
      <c r="AJ42" t="s">
        <v>199</v>
      </c>
      <c r="AK42">
        <v>63.741921127325703</v>
      </c>
      <c r="AL42">
        <v>2</v>
      </c>
      <c r="AN42">
        <v>3.8</v>
      </c>
      <c r="AO42">
        <v>58.988045043104698</v>
      </c>
      <c r="AP42">
        <v>1</v>
      </c>
      <c r="AQ42">
        <f>ABS(AK42-AO42)</f>
        <v>4.7538760842210053</v>
      </c>
    </row>
    <row r="43" spans="2:52" x14ac:dyDescent="0.15">
      <c r="B43">
        <v>1703030404</v>
      </c>
      <c r="C43">
        <v>1510412400</v>
      </c>
      <c r="D43">
        <v>17</v>
      </c>
      <c r="E43">
        <v>3</v>
      </c>
      <c r="F43">
        <v>2750</v>
      </c>
      <c r="G43">
        <v>780</v>
      </c>
      <c r="H43">
        <v>2</v>
      </c>
      <c r="I43">
        <v>2</v>
      </c>
      <c r="J43">
        <v>3</v>
      </c>
      <c r="K43">
        <v>5</v>
      </c>
      <c r="L43">
        <v>27</v>
      </c>
      <c r="M43">
        <v>0</v>
      </c>
      <c r="N43">
        <v>3</v>
      </c>
      <c r="O43">
        <v>7</v>
      </c>
      <c r="P43">
        <v>3</v>
      </c>
      <c r="Q43">
        <v>2</v>
      </c>
      <c r="R43">
        <v>5</v>
      </c>
      <c r="S43">
        <v>0</v>
      </c>
      <c r="T43">
        <v>1</v>
      </c>
      <c r="U43">
        <v>1</v>
      </c>
      <c r="V43">
        <v>2</v>
      </c>
      <c r="W43">
        <v>0</v>
      </c>
      <c r="X43">
        <v>17</v>
      </c>
      <c r="Y43">
        <v>0</v>
      </c>
      <c r="Z43">
        <v>3</v>
      </c>
      <c r="AA43">
        <v>6</v>
      </c>
      <c r="AB43">
        <v>3</v>
      </c>
      <c r="AC43">
        <v>1</v>
      </c>
      <c r="AD43">
        <v>10</v>
      </c>
      <c r="AE43">
        <v>0</v>
      </c>
      <c r="AF43">
        <v>2</v>
      </c>
      <c r="AG43">
        <v>3</v>
      </c>
      <c r="AH43">
        <v>3</v>
      </c>
      <c r="AI43">
        <v>1</v>
      </c>
      <c r="AJ43" t="s">
        <v>200</v>
      </c>
      <c r="AK43">
        <v>49.098820572817601</v>
      </c>
      <c r="AL43">
        <v>4</v>
      </c>
      <c r="AN43">
        <v>11.3</v>
      </c>
      <c r="AO43">
        <v>55.657219054507102</v>
      </c>
      <c r="AP43">
        <v>1</v>
      </c>
      <c r="AQ43">
        <f>ABS(AK43-AO43)</f>
        <v>6.5583984816895011</v>
      </c>
    </row>
    <row r="44" spans="2:52" x14ac:dyDescent="0.15">
      <c r="B44">
        <v>1703030405</v>
      </c>
      <c r="C44">
        <v>1510412400</v>
      </c>
      <c r="D44">
        <v>17</v>
      </c>
      <c r="E44">
        <v>3</v>
      </c>
      <c r="F44">
        <v>2750</v>
      </c>
      <c r="G44">
        <v>780</v>
      </c>
      <c r="H44">
        <v>4</v>
      </c>
      <c r="I44">
        <v>4</v>
      </c>
      <c r="J44">
        <v>1</v>
      </c>
      <c r="K44">
        <v>7</v>
      </c>
      <c r="L44">
        <v>20</v>
      </c>
      <c r="M44">
        <v>0</v>
      </c>
      <c r="N44">
        <v>3</v>
      </c>
      <c r="O44">
        <v>3</v>
      </c>
      <c r="P44">
        <v>6</v>
      </c>
      <c r="Q44">
        <v>2</v>
      </c>
      <c r="R44">
        <v>4</v>
      </c>
      <c r="S44">
        <v>0</v>
      </c>
      <c r="T44">
        <v>0</v>
      </c>
      <c r="U44">
        <v>1</v>
      </c>
      <c r="V44">
        <v>2</v>
      </c>
      <c r="W44">
        <v>0</v>
      </c>
      <c r="X44">
        <v>14</v>
      </c>
      <c r="Y44">
        <v>0</v>
      </c>
      <c r="Z44">
        <v>2</v>
      </c>
      <c r="AA44">
        <v>3</v>
      </c>
      <c r="AB44">
        <v>5</v>
      </c>
      <c r="AC44">
        <v>1</v>
      </c>
      <c r="AD44">
        <v>11</v>
      </c>
      <c r="AE44">
        <v>0</v>
      </c>
      <c r="AF44">
        <v>2</v>
      </c>
      <c r="AG44">
        <v>2</v>
      </c>
      <c r="AH44">
        <v>5</v>
      </c>
      <c r="AI44">
        <v>0</v>
      </c>
      <c r="AJ44" t="s">
        <v>201</v>
      </c>
      <c r="AK44">
        <v>54.674745568891602</v>
      </c>
      <c r="AL44">
        <v>1</v>
      </c>
      <c r="AN44">
        <v>1.5</v>
      </c>
      <c r="AO44">
        <v>55.434548818219497</v>
      </c>
      <c r="AP44">
        <v>1</v>
      </c>
      <c r="AQ44">
        <f>ABS(AK44-AO44)</f>
        <v>0.759803249327895</v>
      </c>
    </row>
    <row r="45" spans="2:52" x14ac:dyDescent="0.15">
      <c r="B45">
        <v>1703030406</v>
      </c>
      <c r="C45">
        <v>1510412400</v>
      </c>
      <c r="D45">
        <v>17</v>
      </c>
      <c r="E45">
        <v>2</v>
      </c>
      <c r="F45">
        <v>1700</v>
      </c>
      <c r="G45">
        <v>750</v>
      </c>
      <c r="H45">
        <v>3</v>
      </c>
      <c r="I45">
        <v>4</v>
      </c>
      <c r="J45">
        <v>1</v>
      </c>
      <c r="K45">
        <v>3</v>
      </c>
      <c r="L45">
        <v>12</v>
      </c>
      <c r="M45">
        <v>1</v>
      </c>
      <c r="N45">
        <v>2</v>
      </c>
      <c r="O45">
        <v>2</v>
      </c>
      <c r="P45">
        <v>3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12</v>
      </c>
      <c r="Y45">
        <v>1</v>
      </c>
      <c r="Z45">
        <v>2</v>
      </c>
      <c r="AA45">
        <v>2</v>
      </c>
      <c r="AB45">
        <v>3</v>
      </c>
      <c r="AC45">
        <v>0</v>
      </c>
      <c r="AD45">
        <v>12</v>
      </c>
      <c r="AE45">
        <v>1</v>
      </c>
      <c r="AF45">
        <v>2</v>
      </c>
      <c r="AG45">
        <v>2</v>
      </c>
      <c r="AH45">
        <v>3</v>
      </c>
      <c r="AI45">
        <v>0</v>
      </c>
      <c r="AJ45" t="s">
        <v>202</v>
      </c>
      <c r="AK45">
        <v>59.056018670937299</v>
      </c>
      <c r="AL45">
        <v>6</v>
      </c>
      <c r="AN45">
        <v>26.1</v>
      </c>
      <c r="AO45">
        <v>61.711461403816898</v>
      </c>
      <c r="AP45">
        <v>1</v>
      </c>
      <c r="AQ45">
        <f>ABS(AK45-AO45)</f>
        <v>2.6554427328795995</v>
      </c>
    </row>
    <row r="46" spans="2:52" x14ac:dyDescent="0.15">
      <c r="B46">
        <v>1703030407</v>
      </c>
      <c r="C46">
        <v>1510412400</v>
      </c>
      <c r="D46">
        <v>17</v>
      </c>
      <c r="E46">
        <v>1</v>
      </c>
      <c r="F46">
        <v>2000</v>
      </c>
      <c r="G46">
        <v>750</v>
      </c>
      <c r="H46">
        <v>3</v>
      </c>
      <c r="I46">
        <v>5</v>
      </c>
      <c r="J46">
        <v>2</v>
      </c>
      <c r="K46">
        <v>3</v>
      </c>
      <c r="L46">
        <v>5</v>
      </c>
      <c r="M46">
        <v>1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0</v>
      </c>
      <c r="AA46">
        <v>2</v>
      </c>
      <c r="AB46">
        <v>0</v>
      </c>
      <c r="AC46">
        <v>1</v>
      </c>
      <c r="AD46">
        <v>5</v>
      </c>
      <c r="AE46">
        <v>1</v>
      </c>
      <c r="AF46">
        <v>0</v>
      </c>
      <c r="AG46">
        <v>2</v>
      </c>
      <c r="AH46">
        <v>0</v>
      </c>
      <c r="AI46">
        <v>1</v>
      </c>
      <c r="AJ46" t="s">
        <v>203</v>
      </c>
      <c r="AK46">
        <v>50.437100007936202</v>
      </c>
      <c r="AL46">
        <v>12</v>
      </c>
      <c r="AN46">
        <v>24</v>
      </c>
      <c r="AO46">
        <v>52.762326208073098</v>
      </c>
      <c r="AP46">
        <v>1</v>
      </c>
      <c r="AQ46">
        <f>ABS(AK46-AO46)</f>
        <v>2.3252262001368962</v>
      </c>
    </row>
    <row r="47" spans="2:52" x14ac:dyDescent="0.15">
      <c r="B47">
        <v>1703030408</v>
      </c>
      <c r="C47">
        <v>1510412400</v>
      </c>
      <c r="D47">
        <v>17</v>
      </c>
      <c r="E47">
        <v>1</v>
      </c>
      <c r="F47">
        <v>1200</v>
      </c>
      <c r="G47">
        <v>750</v>
      </c>
      <c r="H47">
        <v>2</v>
      </c>
      <c r="I47">
        <v>3</v>
      </c>
      <c r="J47">
        <v>2</v>
      </c>
      <c r="K47">
        <v>4</v>
      </c>
      <c r="L47">
        <v>15</v>
      </c>
      <c r="M47">
        <v>1</v>
      </c>
      <c r="N47">
        <v>0</v>
      </c>
      <c r="O47">
        <v>0</v>
      </c>
      <c r="P47">
        <v>0</v>
      </c>
      <c r="Q47">
        <v>3</v>
      </c>
      <c r="R47">
        <v>4</v>
      </c>
      <c r="S47">
        <v>0</v>
      </c>
      <c r="T47">
        <v>0</v>
      </c>
      <c r="U47">
        <v>0</v>
      </c>
      <c r="V47">
        <v>0</v>
      </c>
      <c r="W47">
        <v>2</v>
      </c>
      <c r="X47">
        <v>15</v>
      </c>
      <c r="Y47">
        <v>1</v>
      </c>
      <c r="Z47">
        <v>0</v>
      </c>
      <c r="AA47">
        <v>0</v>
      </c>
      <c r="AB47">
        <v>0</v>
      </c>
      <c r="AC47">
        <v>3</v>
      </c>
      <c r="AD47">
        <v>15</v>
      </c>
      <c r="AE47">
        <v>1</v>
      </c>
      <c r="AF47">
        <v>0</v>
      </c>
      <c r="AG47">
        <v>0</v>
      </c>
      <c r="AH47">
        <v>0</v>
      </c>
      <c r="AI47">
        <v>3</v>
      </c>
      <c r="AJ47" t="s">
        <v>204</v>
      </c>
      <c r="AK47">
        <v>53.418271787892401</v>
      </c>
      <c r="AL47">
        <v>5</v>
      </c>
      <c r="AN47">
        <v>27</v>
      </c>
      <c r="AO47">
        <v>52.6890070131467</v>
      </c>
      <c r="AP47">
        <v>1</v>
      </c>
      <c r="AQ47">
        <f>ABS(AK47-AO47)</f>
        <v>0.72926477474570106</v>
      </c>
    </row>
    <row r="48" spans="2:52" x14ac:dyDescent="0.15">
      <c r="B48">
        <v>1703030409</v>
      </c>
      <c r="C48">
        <v>1510412400</v>
      </c>
      <c r="D48">
        <v>17</v>
      </c>
      <c r="E48">
        <v>2</v>
      </c>
      <c r="F48">
        <v>1150</v>
      </c>
      <c r="G48">
        <v>750</v>
      </c>
      <c r="H48">
        <v>5</v>
      </c>
      <c r="I48">
        <v>9</v>
      </c>
      <c r="J48">
        <v>2</v>
      </c>
      <c r="K48">
        <v>3</v>
      </c>
      <c r="L48">
        <v>13</v>
      </c>
      <c r="M48">
        <v>1</v>
      </c>
      <c r="N48">
        <v>4</v>
      </c>
      <c r="O48">
        <v>1</v>
      </c>
      <c r="P48">
        <v>2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8</v>
      </c>
      <c r="Y48">
        <v>1</v>
      </c>
      <c r="Z48">
        <v>3</v>
      </c>
      <c r="AA48">
        <v>1</v>
      </c>
      <c r="AB48">
        <v>0</v>
      </c>
      <c r="AC48">
        <v>1</v>
      </c>
      <c r="AD48">
        <v>12</v>
      </c>
      <c r="AE48">
        <v>1</v>
      </c>
      <c r="AF48">
        <v>4</v>
      </c>
      <c r="AG48">
        <v>1</v>
      </c>
      <c r="AH48">
        <v>2</v>
      </c>
      <c r="AI48">
        <v>1</v>
      </c>
      <c r="AJ48" t="s">
        <v>205</v>
      </c>
      <c r="AK48">
        <v>60.202119867518697</v>
      </c>
      <c r="AL48">
        <v>8</v>
      </c>
      <c r="AN48">
        <v>19.7</v>
      </c>
      <c r="AO48">
        <v>62.212502387726701</v>
      </c>
      <c r="AP48">
        <v>1</v>
      </c>
      <c r="AQ48">
        <f>ABS(AK48-AO48)</f>
        <v>2.0103825202080046</v>
      </c>
    </row>
    <row r="49" spans="2:43" x14ac:dyDescent="0.15">
      <c r="B49">
        <v>1705050101</v>
      </c>
      <c r="C49">
        <v>1509721200</v>
      </c>
      <c r="D49">
        <v>17</v>
      </c>
      <c r="E49">
        <v>2</v>
      </c>
      <c r="F49">
        <v>1400</v>
      </c>
      <c r="G49">
        <v>500</v>
      </c>
      <c r="H49">
        <v>2</v>
      </c>
      <c r="I49">
        <v>3</v>
      </c>
      <c r="J49">
        <v>2</v>
      </c>
      <c r="K49">
        <v>2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 t="s">
        <v>206</v>
      </c>
      <c r="AK49">
        <v>49.930262072765501</v>
      </c>
      <c r="AL49">
        <v>1</v>
      </c>
      <c r="AM49">
        <v>1</v>
      </c>
      <c r="AN49">
        <v>1.5</v>
      </c>
      <c r="AO49">
        <v>50.983428367216597</v>
      </c>
      <c r="AP49">
        <v>1</v>
      </c>
      <c r="AQ49">
        <f>ABS(AK49-AO49)</f>
        <v>1.0531662944510956</v>
      </c>
    </row>
    <row r="50" spans="2:43" x14ac:dyDescent="0.15">
      <c r="B50">
        <v>1705050102</v>
      </c>
      <c r="C50">
        <v>1509721200</v>
      </c>
      <c r="D50">
        <v>17</v>
      </c>
      <c r="E50">
        <v>2</v>
      </c>
      <c r="F50">
        <v>1600</v>
      </c>
      <c r="G50">
        <v>500</v>
      </c>
      <c r="H50">
        <v>4</v>
      </c>
      <c r="I50">
        <v>4</v>
      </c>
      <c r="J50">
        <v>1</v>
      </c>
      <c r="K50">
        <v>2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 t="s">
        <v>207</v>
      </c>
      <c r="AK50">
        <v>47.133779844075796</v>
      </c>
      <c r="AL50">
        <v>4</v>
      </c>
      <c r="AM50">
        <v>5</v>
      </c>
      <c r="AN50">
        <v>15.3</v>
      </c>
      <c r="AO50">
        <v>49.890895676413002</v>
      </c>
      <c r="AP50">
        <v>1</v>
      </c>
      <c r="AQ50">
        <f>ABS(AK50-AO50)</f>
        <v>2.757115832337206</v>
      </c>
    </row>
    <row r="51" spans="2:43" x14ac:dyDescent="0.15">
      <c r="B51">
        <v>1705050103</v>
      </c>
      <c r="C51">
        <v>1509721200</v>
      </c>
      <c r="D51">
        <v>17</v>
      </c>
      <c r="E51">
        <v>1</v>
      </c>
      <c r="F51">
        <v>2000</v>
      </c>
      <c r="G51">
        <v>500</v>
      </c>
      <c r="H51">
        <v>5</v>
      </c>
      <c r="I51">
        <v>6</v>
      </c>
      <c r="J51">
        <v>1</v>
      </c>
      <c r="K51">
        <v>2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 t="s">
        <v>208</v>
      </c>
      <c r="AK51">
        <v>51.8049077500986</v>
      </c>
      <c r="AL51">
        <v>3</v>
      </c>
      <c r="AM51">
        <v>3</v>
      </c>
      <c r="AN51">
        <v>6.1</v>
      </c>
      <c r="AO51">
        <v>47.135674351473298</v>
      </c>
      <c r="AP51">
        <v>1</v>
      </c>
      <c r="AQ51">
        <f>ABS(AK51-AO51)</f>
        <v>4.6692333986253018</v>
      </c>
    </row>
    <row r="52" spans="2:43" x14ac:dyDescent="0.15">
      <c r="B52">
        <v>1705050104</v>
      </c>
      <c r="C52">
        <v>1509721200</v>
      </c>
      <c r="D52">
        <v>17</v>
      </c>
      <c r="E52">
        <v>1</v>
      </c>
      <c r="F52">
        <v>1400</v>
      </c>
      <c r="G52">
        <v>500</v>
      </c>
      <c r="H52">
        <v>3</v>
      </c>
      <c r="I52">
        <v>5</v>
      </c>
      <c r="J52">
        <v>2</v>
      </c>
      <c r="K52">
        <v>2</v>
      </c>
      <c r="L52">
        <v>5</v>
      </c>
      <c r="M52">
        <v>0</v>
      </c>
      <c r="N52">
        <v>0</v>
      </c>
      <c r="O52">
        <v>2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5</v>
      </c>
      <c r="Y52">
        <v>0</v>
      </c>
      <c r="Z52">
        <v>0</v>
      </c>
      <c r="AA52">
        <v>2</v>
      </c>
      <c r="AB52">
        <v>1</v>
      </c>
      <c r="AC52">
        <v>1</v>
      </c>
      <c r="AD52">
        <v>5</v>
      </c>
      <c r="AE52">
        <v>0</v>
      </c>
      <c r="AF52">
        <v>0</v>
      </c>
      <c r="AG52">
        <v>2</v>
      </c>
      <c r="AH52">
        <v>1</v>
      </c>
      <c r="AI52">
        <v>1</v>
      </c>
      <c r="AJ52" t="s">
        <v>209</v>
      </c>
      <c r="AK52">
        <v>50.440998039074699</v>
      </c>
      <c r="AL52">
        <v>6</v>
      </c>
      <c r="AM52">
        <v>7</v>
      </c>
      <c r="AN52">
        <v>33.799999999999997</v>
      </c>
      <c r="AO52">
        <v>47.036246712490502</v>
      </c>
      <c r="AP52">
        <v>1</v>
      </c>
      <c r="AQ52">
        <f>ABS(AK52-AO52)</f>
        <v>3.4047513265841971</v>
      </c>
    </row>
    <row r="53" spans="2:43" x14ac:dyDescent="0.15">
      <c r="B53">
        <v>1705050105</v>
      </c>
      <c r="C53">
        <v>1509721200</v>
      </c>
      <c r="D53">
        <v>17</v>
      </c>
      <c r="E53">
        <v>2</v>
      </c>
      <c r="F53">
        <v>1300</v>
      </c>
      <c r="G53">
        <v>700</v>
      </c>
      <c r="H53">
        <v>5</v>
      </c>
      <c r="I53">
        <v>7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210</v>
      </c>
      <c r="AK53">
        <v>42.571344924896501</v>
      </c>
      <c r="AL53">
        <v>8</v>
      </c>
      <c r="AM53">
        <v>7</v>
      </c>
      <c r="AN53">
        <v>50.3</v>
      </c>
      <c r="AO53">
        <v>32.151809146565903</v>
      </c>
      <c r="AP53">
        <v>1</v>
      </c>
      <c r="AQ53">
        <f>ABS(AK53-AO53)</f>
        <v>10.419535778330598</v>
      </c>
    </row>
    <row r="54" spans="2:43" x14ac:dyDescent="0.15">
      <c r="B54">
        <v>1705050106</v>
      </c>
      <c r="C54">
        <v>1509721200</v>
      </c>
      <c r="D54">
        <v>17</v>
      </c>
      <c r="E54">
        <v>1</v>
      </c>
      <c r="F54">
        <v>1600</v>
      </c>
      <c r="G54">
        <v>700</v>
      </c>
      <c r="H54">
        <v>3</v>
      </c>
      <c r="I54">
        <v>3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211</v>
      </c>
      <c r="AK54">
        <v>45.717033630627903</v>
      </c>
      <c r="AL54">
        <v>1</v>
      </c>
      <c r="AM54">
        <v>2</v>
      </c>
      <c r="AN54">
        <v>3.5</v>
      </c>
      <c r="AO54">
        <v>30.6000500240396</v>
      </c>
      <c r="AP54">
        <v>1</v>
      </c>
      <c r="AQ54">
        <f>ABS(AK54-AO54)</f>
        <v>15.116983606588303</v>
      </c>
    </row>
    <row r="55" spans="2:43" x14ac:dyDescent="0.15">
      <c r="B55">
        <v>1705050107</v>
      </c>
      <c r="C55">
        <v>1509721200</v>
      </c>
      <c r="D55">
        <v>17</v>
      </c>
      <c r="E55">
        <v>2</v>
      </c>
      <c r="F55">
        <v>1600</v>
      </c>
      <c r="G55">
        <v>750</v>
      </c>
      <c r="H55">
        <v>2</v>
      </c>
      <c r="I55">
        <v>4</v>
      </c>
      <c r="J55">
        <v>2</v>
      </c>
      <c r="K55">
        <v>5</v>
      </c>
      <c r="L55">
        <v>27</v>
      </c>
      <c r="M55">
        <v>2</v>
      </c>
      <c r="N55">
        <v>2</v>
      </c>
      <c r="O55">
        <v>0</v>
      </c>
      <c r="P55">
        <v>1</v>
      </c>
      <c r="Q55">
        <v>2</v>
      </c>
      <c r="R55">
        <v>3</v>
      </c>
      <c r="S55">
        <v>0</v>
      </c>
      <c r="T55">
        <v>1</v>
      </c>
      <c r="U55">
        <v>0</v>
      </c>
      <c r="V55">
        <v>0</v>
      </c>
      <c r="W55">
        <v>1</v>
      </c>
      <c r="X55">
        <v>25</v>
      </c>
      <c r="Y55">
        <v>2</v>
      </c>
      <c r="Z55">
        <v>2</v>
      </c>
      <c r="AA55">
        <v>0</v>
      </c>
      <c r="AB55">
        <v>1</v>
      </c>
      <c r="AC55">
        <v>2</v>
      </c>
      <c r="AD55">
        <v>24</v>
      </c>
      <c r="AE55">
        <v>2</v>
      </c>
      <c r="AF55">
        <v>2</v>
      </c>
      <c r="AG55">
        <v>0</v>
      </c>
      <c r="AH55">
        <v>1</v>
      </c>
      <c r="AI55">
        <v>2</v>
      </c>
      <c r="AJ55" t="s">
        <v>212</v>
      </c>
      <c r="AK55">
        <v>46.175004569352801</v>
      </c>
      <c r="AL55">
        <v>12</v>
      </c>
      <c r="AM55">
        <v>9</v>
      </c>
      <c r="AN55">
        <v>45.4</v>
      </c>
      <c r="AO55">
        <v>60.089127019709302</v>
      </c>
      <c r="AP55">
        <v>1</v>
      </c>
      <c r="AQ55">
        <f>ABS(AK55-AO55)</f>
        <v>13.914122450356501</v>
      </c>
    </row>
    <row r="56" spans="2:43" x14ac:dyDescent="0.15">
      <c r="B56">
        <v>1705050108</v>
      </c>
      <c r="C56">
        <v>1509721200</v>
      </c>
      <c r="D56">
        <v>17</v>
      </c>
      <c r="E56">
        <v>2</v>
      </c>
      <c r="F56">
        <v>1600</v>
      </c>
      <c r="G56">
        <v>750</v>
      </c>
      <c r="H56">
        <v>7</v>
      </c>
      <c r="I56">
        <v>11</v>
      </c>
      <c r="J56">
        <v>1</v>
      </c>
      <c r="K56">
        <v>3</v>
      </c>
      <c r="L56">
        <v>7</v>
      </c>
      <c r="M56">
        <v>1</v>
      </c>
      <c r="N56">
        <v>2</v>
      </c>
      <c r="O56">
        <v>0</v>
      </c>
      <c r="P56">
        <v>1</v>
      </c>
      <c r="Q56">
        <v>1</v>
      </c>
      <c r="R56">
        <v>4</v>
      </c>
      <c r="S56">
        <v>1</v>
      </c>
      <c r="T56">
        <v>1</v>
      </c>
      <c r="U56">
        <v>0</v>
      </c>
      <c r="V56">
        <v>0</v>
      </c>
      <c r="W56">
        <v>0</v>
      </c>
      <c r="X56">
        <v>5</v>
      </c>
      <c r="Y56">
        <v>1</v>
      </c>
      <c r="Z56">
        <v>2</v>
      </c>
      <c r="AA56">
        <v>0</v>
      </c>
      <c r="AB56">
        <v>0</v>
      </c>
      <c r="AC56">
        <v>1</v>
      </c>
      <c r="AD56">
        <v>7</v>
      </c>
      <c r="AE56">
        <v>1</v>
      </c>
      <c r="AF56">
        <v>2</v>
      </c>
      <c r="AG56">
        <v>0</v>
      </c>
      <c r="AH56">
        <v>1</v>
      </c>
      <c r="AI56">
        <v>1</v>
      </c>
      <c r="AJ56" t="s">
        <v>213</v>
      </c>
      <c r="AK56">
        <v>58.159695503390203</v>
      </c>
      <c r="AL56">
        <v>2</v>
      </c>
      <c r="AM56">
        <v>2</v>
      </c>
      <c r="AN56">
        <v>4.9000000000000004</v>
      </c>
      <c r="AO56">
        <v>59.852830647079699</v>
      </c>
      <c r="AP56">
        <v>1</v>
      </c>
      <c r="AQ56">
        <f>ABS(AK56-AO56)</f>
        <v>1.6931351436894957</v>
      </c>
    </row>
    <row r="57" spans="2:43" x14ac:dyDescent="0.15">
      <c r="B57">
        <v>1705050109</v>
      </c>
      <c r="C57">
        <v>1509721200</v>
      </c>
      <c r="D57">
        <v>17</v>
      </c>
      <c r="E57">
        <v>1</v>
      </c>
      <c r="F57">
        <v>2400</v>
      </c>
      <c r="G57">
        <v>1500</v>
      </c>
      <c r="H57">
        <v>3</v>
      </c>
      <c r="I57">
        <v>3</v>
      </c>
      <c r="J57">
        <v>1</v>
      </c>
      <c r="K57">
        <v>3</v>
      </c>
      <c r="L57">
        <v>10</v>
      </c>
      <c r="M57">
        <v>2</v>
      </c>
      <c r="N57">
        <v>1</v>
      </c>
      <c r="O57">
        <v>3</v>
      </c>
      <c r="P57">
        <v>0</v>
      </c>
      <c r="Q57">
        <v>1</v>
      </c>
      <c r="R57">
        <v>2</v>
      </c>
      <c r="S57">
        <v>1</v>
      </c>
      <c r="T57">
        <v>0</v>
      </c>
      <c r="U57">
        <v>0</v>
      </c>
      <c r="V57">
        <v>0</v>
      </c>
      <c r="W57">
        <v>0</v>
      </c>
      <c r="X57">
        <v>7</v>
      </c>
      <c r="Y57">
        <v>1</v>
      </c>
      <c r="Z57">
        <v>1</v>
      </c>
      <c r="AA57">
        <v>1</v>
      </c>
      <c r="AB57">
        <v>0</v>
      </c>
      <c r="AC57">
        <v>1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 t="s">
        <v>214</v>
      </c>
      <c r="AK57">
        <v>38.884437279337597</v>
      </c>
      <c r="AL57">
        <v>8</v>
      </c>
      <c r="AM57">
        <v>8</v>
      </c>
      <c r="AN57">
        <v>33.6</v>
      </c>
      <c r="AO57">
        <v>51.1551705850421</v>
      </c>
      <c r="AP57">
        <v>1</v>
      </c>
      <c r="AQ57">
        <f>ABS(AK57-AO57)</f>
        <v>12.270733305704503</v>
      </c>
    </row>
    <row r="58" spans="2:43" x14ac:dyDescent="0.15">
      <c r="B58">
        <v>1705050110</v>
      </c>
      <c r="C58">
        <v>1509721200</v>
      </c>
      <c r="D58">
        <v>17</v>
      </c>
      <c r="E58">
        <v>1</v>
      </c>
      <c r="F58">
        <v>2000</v>
      </c>
      <c r="G58">
        <v>1820</v>
      </c>
      <c r="H58">
        <v>4</v>
      </c>
      <c r="I58">
        <v>5</v>
      </c>
      <c r="J58">
        <v>2</v>
      </c>
      <c r="K58">
        <v>6</v>
      </c>
      <c r="L58">
        <v>47</v>
      </c>
      <c r="M58">
        <v>3</v>
      </c>
      <c r="N58">
        <v>0</v>
      </c>
      <c r="O58">
        <v>1</v>
      </c>
      <c r="P58">
        <v>2</v>
      </c>
      <c r="Q58">
        <v>3</v>
      </c>
      <c r="R58">
        <v>17</v>
      </c>
      <c r="S58">
        <v>1</v>
      </c>
      <c r="T58">
        <v>0</v>
      </c>
      <c r="U58">
        <v>0</v>
      </c>
      <c r="V58">
        <v>0</v>
      </c>
      <c r="W58">
        <v>3</v>
      </c>
      <c r="X58">
        <v>40</v>
      </c>
      <c r="Y58">
        <v>3</v>
      </c>
      <c r="Z58">
        <v>0</v>
      </c>
      <c r="AA58">
        <v>1</v>
      </c>
      <c r="AB58">
        <v>2</v>
      </c>
      <c r="AC58">
        <v>3</v>
      </c>
      <c r="AD58">
        <v>24</v>
      </c>
      <c r="AE58">
        <v>1</v>
      </c>
      <c r="AF58">
        <v>0</v>
      </c>
      <c r="AG58">
        <v>0</v>
      </c>
      <c r="AH58">
        <v>0</v>
      </c>
      <c r="AI58">
        <v>1</v>
      </c>
      <c r="AJ58" t="s">
        <v>215</v>
      </c>
      <c r="AK58">
        <v>55.818777220210798</v>
      </c>
      <c r="AL58">
        <v>10</v>
      </c>
      <c r="AM58">
        <v>14</v>
      </c>
      <c r="AN58">
        <v>241.2</v>
      </c>
      <c r="AO58">
        <v>34.558933545326298</v>
      </c>
      <c r="AP58">
        <v>1</v>
      </c>
      <c r="AQ58">
        <f>ABS(AK58-AO58)</f>
        <v>21.2598436748845</v>
      </c>
    </row>
    <row r="59" spans="2:43" x14ac:dyDescent="0.15">
      <c r="B59">
        <v>1705050111</v>
      </c>
      <c r="C59">
        <v>1509721200</v>
      </c>
      <c r="D59">
        <v>17</v>
      </c>
      <c r="E59">
        <v>1</v>
      </c>
      <c r="F59">
        <v>1400</v>
      </c>
      <c r="G59">
        <v>3800</v>
      </c>
      <c r="H59">
        <v>7</v>
      </c>
      <c r="I59">
        <v>9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 t="s">
        <v>216</v>
      </c>
      <c r="AK59">
        <v>54.431938799331398</v>
      </c>
      <c r="AL59">
        <v>7</v>
      </c>
      <c r="AM59">
        <v>3</v>
      </c>
      <c r="AN59">
        <v>7.7</v>
      </c>
      <c r="AO59">
        <v>49.104581561466098</v>
      </c>
      <c r="AP59">
        <v>1</v>
      </c>
      <c r="AQ59">
        <f>ABS(AK59-AO59)</f>
        <v>5.3273572378653</v>
      </c>
    </row>
    <row r="60" spans="2:43" x14ac:dyDescent="0.15">
      <c r="B60">
        <v>1705050112</v>
      </c>
      <c r="C60">
        <v>1509721200</v>
      </c>
      <c r="D60">
        <v>17</v>
      </c>
      <c r="E60">
        <v>2</v>
      </c>
      <c r="F60">
        <v>2100</v>
      </c>
      <c r="G60">
        <v>1050</v>
      </c>
      <c r="H60">
        <v>6</v>
      </c>
      <c r="I60">
        <v>12</v>
      </c>
      <c r="J60">
        <v>1</v>
      </c>
      <c r="K60">
        <v>5</v>
      </c>
      <c r="L60">
        <v>17</v>
      </c>
      <c r="M60">
        <v>3</v>
      </c>
      <c r="N60">
        <v>3</v>
      </c>
      <c r="O60">
        <v>1</v>
      </c>
      <c r="P60">
        <v>1</v>
      </c>
      <c r="Q60">
        <v>1</v>
      </c>
      <c r="R60">
        <v>8</v>
      </c>
      <c r="S60">
        <v>3</v>
      </c>
      <c r="T60">
        <v>0</v>
      </c>
      <c r="U60">
        <v>0</v>
      </c>
      <c r="V60">
        <v>1</v>
      </c>
      <c r="W60">
        <v>1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217</v>
      </c>
      <c r="AK60">
        <v>44.323654297413697</v>
      </c>
      <c r="AL60">
        <v>16</v>
      </c>
      <c r="AM60">
        <v>10</v>
      </c>
      <c r="AN60">
        <v>56.5</v>
      </c>
      <c r="AO60">
        <v>53.425820916625803</v>
      </c>
      <c r="AP60">
        <v>1</v>
      </c>
      <c r="AQ60">
        <f>ABS(AK60-AO60)</f>
        <v>9.102166619212106</v>
      </c>
    </row>
    <row r="61" spans="2:43" x14ac:dyDescent="0.15">
      <c r="B61">
        <v>1705050201</v>
      </c>
      <c r="C61">
        <v>1509807600</v>
      </c>
      <c r="D61">
        <v>17</v>
      </c>
      <c r="E61">
        <v>2</v>
      </c>
      <c r="F61">
        <v>1600</v>
      </c>
      <c r="G61">
        <v>500</v>
      </c>
      <c r="H61">
        <v>2</v>
      </c>
      <c r="I61">
        <v>4</v>
      </c>
      <c r="J61">
        <v>1</v>
      </c>
      <c r="K61">
        <v>2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218</v>
      </c>
      <c r="AK61">
        <v>41.860515833099299</v>
      </c>
      <c r="AL61">
        <v>5</v>
      </c>
      <c r="AM61">
        <v>4</v>
      </c>
      <c r="AN61">
        <v>7</v>
      </c>
      <c r="AO61">
        <v>49.822008256385701</v>
      </c>
      <c r="AP61">
        <v>1</v>
      </c>
      <c r="AQ61">
        <f>ABS(AK61-AO61)</f>
        <v>7.9614924232864013</v>
      </c>
    </row>
    <row r="62" spans="2:43" x14ac:dyDescent="0.15">
      <c r="B62">
        <v>1705050202</v>
      </c>
      <c r="C62">
        <v>1509807600</v>
      </c>
      <c r="D62">
        <v>17</v>
      </c>
      <c r="E62">
        <v>2</v>
      </c>
      <c r="F62">
        <v>1300</v>
      </c>
      <c r="G62">
        <v>500</v>
      </c>
      <c r="H62">
        <v>2</v>
      </c>
      <c r="I62">
        <v>4</v>
      </c>
      <c r="J62">
        <v>1</v>
      </c>
      <c r="K62">
        <v>2</v>
      </c>
      <c r="L62">
        <v>4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2</v>
      </c>
      <c r="AH62">
        <v>0</v>
      </c>
      <c r="AI62">
        <v>1</v>
      </c>
      <c r="AJ62" t="s">
        <v>219</v>
      </c>
      <c r="AK62">
        <v>27.633556596346601</v>
      </c>
      <c r="AL62">
        <v>14</v>
      </c>
      <c r="AM62">
        <v>3</v>
      </c>
      <c r="AN62">
        <v>6</v>
      </c>
      <c r="AO62">
        <v>52.935264925917799</v>
      </c>
      <c r="AP62">
        <v>1</v>
      </c>
      <c r="AQ62">
        <f>ABS(AK62-AO62)</f>
        <v>25.301708329571198</v>
      </c>
    </row>
    <row r="63" spans="2:43" x14ac:dyDescent="0.15">
      <c r="B63">
        <v>1705050203</v>
      </c>
      <c r="C63">
        <v>1509807600</v>
      </c>
      <c r="D63">
        <v>17</v>
      </c>
      <c r="E63">
        <v>1</v>
      </c>
      <c r="F63">
        <v>1600</v>
      </c>
      <c r="G63">
        <v>500</v>
      </c>
      <c r="H63">
        <v>2</v>
      </c>
      <c r="I63">
        <v>3</v>
      </c>
      <c r="J63">
        <v>2</v>
      </c>
      <c r="K63">
        <v>2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220</v>
      </c>
      <c r="AK63">
        <v>56.340581842097798</v>
      </c>
      <c r="AL63">
        <v>1</v>
      </c>
      <c r="AM63">
        <v>1</v>
      </c>
      <c r="AN63">
        <v>1.5</v>
      </c>
      <c r="AO63">
        <v>50.095578971555597</v>
      </c>
      <c r="AP63">
        <v>1</v>
      </c>
      <c r="AQ63">
        <f>ABS(AK63-AO63)</f>
        <v>6.2450028705422014</v>
      </c>
    </row>
    <row r="64" spans="2:43" x14ac:dyDescent="0.15">
      <c r="B64">
        <v>1705050204</v>
      </c>
      <c r="C64">
        <v>1509807600</v>
      </c>
      <c r="D64">
        <v>17</v>
      </c>
      <c r="E64">
        <v>2</v>
      </c>
      <c r="F64">
        <v>1600</v>
      </c>
      <c r="G64">
        <v>700</v>
      </c>
      <c r="H64">
        <v>1</v>
      </c>
      <c r="I64">
        <v>1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221</v>
      </c>
      <c r="AK64">
        <v>36.107864184761397</v>
      </c>
      <c r="AL64">
        <v>5</v>
      </c>
      <c r="AM64">
        <v>11</v>
      </c>
      <c r="AN64">
        <v>112.9</v>
      </c>
      <c r="AO64">
        <v>32.016572257975902</v>
      </c>
      <c r="AP64">
        <v>1</v>
      </c>
      <c r="AQ64">
        <f>ABS(AK64-AO64)</f>
        <v>4.0912919267854946</v>
      </c>
    </row>
    <row r="65" spans="2:43" x14ac:dyDescent="0.15">
      <c r="B65">
        <v>1705050205</v>
      </c>
      <c r="C65">
        <v>1509807600</v>
      </c>
      <c r="D65">
        <v>17</v>
      </c>
      <c r="E65">
        <v>1</v>
      </c>
      <c r="F65">
        <v>1400</v>
      </c>
      <c r="G65">
        <v>700</v>
      </c>
      <c r="H65">
        <v>4</v>
      </c>
      <c r="I65">
        <v>7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222</v>
      </c>
      <c r="AK65">
        <v>41.128802931808899</v>
      </c>
      <c r="AL65">
        <v>11</v>
      </c>
      <c r="AM65">
        <v>15</v>
      </c>
      <c r="AN65">
        <v>206.2</v>
      </c>
      <c r="AO65">
        <v>30.528176182596599</v>
      </c>
      <c r="AP65">
        <v>1</v>
      </c>
      <c r="AQ65">
        <f>ABS(AK65-AO65)</f>
        <v>10.600626749212299</v>
      </c>
    </row>
    <row r="66" spans="2:43" x14ac:dyDescent="0.15">
      <c r="B66">
        <v>1705050205</v>
      </c>
      <c r="C66">
        <v>1509807600</v>
      </c>
      <c r="D66">
        <v>17</v>
      </c>
      <c r="E66">
        <v>1</v>
      </c>
      <c r="F66">
        <v>1400</v>
      </c>
      <c r="G66">
        <v>700</v>
      </c>
      <c r="H66">
        <v>4</v>
      </c>
      <c r="I66">
        <v>8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223</v>
      </c>
      <c r="AK66">
        <v>40.241927207307398</v>
      </c>
      <c r="AL66">
        <v>13</v>
      </c>
      <c r="AM66">
        <v>14</v>
      </c>
      <c r="AN66">
        <v>149.4</v>
      </c>
      <c r="AO66">
        <v>30.528176182596599</v>
      </c>
      <c r="AP66">
        <v>1</v>
      </c>
      <c r="AQ66">
        <f>ABS(AK66-AO66)</f>
        <v>9.713751024710799</v>
      </c>
    </row>
    <row r="67" spans="2:43" x14ac:dyDescent="0.15">
      <c r="B67">
        <v>1705050205</v>
      </c>
      <c r="C67">
        <v>1509807600</v>
      </c>
      <c r="D67">
        <v>17</v>
      </c>
      <c r="E67">
        <v>1</v>
      </c>
      <c r="F67">
        <v>1400</v>
      </c>
      <c r="G67">
        <v>700</v>
      </c>
      <c r="H67">
        <v>5</v>
      </c>
      <c r="I67">
        <v>9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224</v>
      </c>
      <c r="AK67">
        <v>38.468175758304398</v>
      </c>
      <c r="AL67">
        <v>14</v>
      </c>
      <c r="AM67">
        <v>12</v>
      </c>
      <c r="AN67">
        <v>92.1</v>
      </c>
      <c r="AO67">
        <v>30.528176182596599</v>
      </c>
      <c r="AP67">
        <v>1</v>
      </c>
      <c r="AQ67">
        <f>ABS(AK67-AO67)</f>
        <v>7.9399995757077981</v>
      </c>
    </row>
    <row r="68" spans="2:43" x14ac:dyDescent="0.15">
      <c r="B68">
        <v>1705050206</v>
      </c>
      <c r="C68">
        <v>1509807600</v>
      </c>
      <c r="D68">
        <v>17</v>
      </c>
      <c r="E68">
        <v>1</v>
      </c>
      <c r="F68">
        <v>1800</v>
      </c>
      <c r="G68">
        <v>700</v>
      </c>
      <c r="H68">
        <v>7</v>
      </c>
      <c r="I68">
        <v>8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225</v>
      </c>
      <c r="AK68">
        <v>39.921102980223203</v>
      </c>
      <c r="AL68">
        <v>3</v>
      </c>
      <c r="AM68">
        <v>3</v>
      </c>
      <c r="AN68">
        <v>11.3</v>
      </c>
      <c r="AO68">
        <v>29.2237109127304</v>
      </c>
      <c r="AP68">
        <v>1</v>
      </c>
      <c r="AQ68">
        <f>ABS(AK68-AO68)</f>
        <v>10.697392067492803</v>
      </c>
    </row>
    <row r="69" spans="2:43" x14ac:dyDescent="0.15">
      <c r="B69">
        <v>1705050206</v>
      </c>
      <c r="C69">
        <v>1509807600</v>
      </c>
      <c r="D69">
        <v>17</v>
      </c>
      <c r="E69">
        <v>1</v>
      </c>
      <c r="F69">
        <v>1800</v>
      </c>
      <c r="G69">
        <v>700</v>
      </c>
      <c r="H69">
        <v>8</v>
      </c>
      <c r="I69">
        <v>10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226</v>
      </c>
      <c r="AK69">
        <v>24.532451591414699</v>
      </c>
      <c r="AL69">
        <v>10</v>
      </c>
      <c r="AM69">
        <v>9</v>
      </c>
      <c r="AN69">
        <v>220.7</v>
      </c>
      <c r="AO69">
        <v>29.2237109127304</v>
      </c>
      <c r="AP69">
        <v>1</v>
      </c>
      <c r="AQ69">
        <f>ABS(AK69-AO69)</f>
        <v>4.6912593213157017</v>
      </c>
    </row>
    <row r="70" spans="2:43" x14ac:dyDescent="0.15">
      <c r="B70">
        <v>1705050207</v>
      </c>
      <c r="C70">
        <v>1509807600</v>
      </c>
      <c r="D70">
        <v>17</v>
      </c>
      <c r="E70">
        <v>2</v>
      </c>
      <c r="F70">
        <v>1400</v>
      </c>
      <c r="G70">
        <v>750</v>
      </c>
      <c r="H70">
        <v>6</v>
      </c>
      <c r="I70">
        <v>12</v>
      </c>
      <c r="J70">
        <v>2</v>
      </c>
      <c r="K70">
        <v>3</v>
      </c>
      <c r="L70">
        <v>8</v>
      </c>
      <c r="M70">
        <v>1</v>
      </c>
      <c r="N70">
        <v>1</v>
      </c>
      <c r="O70">
        <v>1</v>
      </c>
      <c r="P70">
        <v>0</v>
      </c>
      <c r="Q70">
        <v>2</v>
      </c>
      <c r="R70">
        <v>4</v>
      </c>
      <c r="S70">
        <v>1</v>
      </c>
      <c r="T70">
        <v>1</v>
      </c>
      <c r="U70">
        <v>1</v>
      </c>
      <c r="V70">
        <v>0</v>
      </c>
      <c r="W70">
        <v>0</v>
      </c>
      <c r="X70">
        <v>8</v>
      </c>
      <c r="Y70">
        <v>1</v>
      </c>
      <c r="Z70">
        <v>1</v>
      </c>
      <c r="AA70">
        <v>1</v>
      </c>
      <c r="AB70">
        <v>0</v>
      </c>
      <c r="AC70">
        <v>2</v>
      </c>
      <c r="AD70">
        <v>7</v>
      </c>
      <c r="AE70">
        <v>1</v>
      </c>
      <c r="AF70">
        <v>1</v>
      </c>
      <c r="AG70">
        <v>1</v>
      </c>
      <c r="AH70">
        <v>0</v>
      </c>
      <c r="AI70">
        <v>2</v>
      </c>
      <c r="AJ70" t="s">
        <v>227</v>
      </c>
      <c r="AK70">
        <v>52.751478219979802</v>
      </c>
      <c r="AL70">
        <v>4</v>
      </c>
      <c r="AM70">
        <v>11</v>
      </c>
      <c r="AN70">
        <v>55.6</v>
      </c>
      <c r="AO70">
        <v>59.232140884598998</v>
      </c>
      <c r="AP70">
        <v>1</v>
      </c>
      <c r="AQ70">
        <f>ABS(AK70-AO70)</f>
        <v>6.4806626646191958</v>
      </c>
    </row>
    <row r="71" spans="2:43" x14ac:dyDescent="0.15">
      <c r="B71">
        <v>1705050208</v>
      </c>
      <c r="C71">
        <v>1509807600</v>
      </c>
      <c r="D71">
        <v>17</v>
      </c>
      <c r="E71">
        <v>1</v>
      </c>
      <c r="F71">
        <v>1600</v>
      </c>
      <c r="G71">
        <v>1050</v>
      </c>
      <c r="H71">
        <v>8</v>
      </c>
      <c r="I71">
        <v>13</v>
      </c>
      <c r="J71">
        <v>1</v>
      </c>
      <c r="K71">
        <v>6</v>
      </c>
      <c r="L71">
        <v>28</v>
      </c>
      <c r="M71">
        <v>2</v>
      </c>
      <c r="N71">
        <v>3</v>
      </c>
      <c r="O71">
        <v>4</v>
      </c>
      <c r="P71">
        <v>0</v>
      </c>
      <c r="Q71">
        <v>3</v>
      </c>
      <c r="R71">
        <v>8</v>
      </c>
      <c r="S71">
        <v>0</v>
      </c>
      <c r="T71">
        <v>2</v>
      </c>
      <c r="U71">
        <v>1</v>
      </c>
      <c r="V71">
        <v>0</v>
      </c>
      <c r="W71">
        <v>1</v>
      </c>
      <c r="X71">
        <v>25</v>
      </c>
      <c r="Y71">
        <v>1</v>
      </c>
      <c r="Z71">
        <v>3</v>
      </c>
      <c r="AA71">
        <v>4</v>
      </c>
      <c r="AB71">
        <v>0</v>
      </c>
      <c r="AC71">
        <v>3</v>
      </c>
      <c r="AD71">
        <v>22</v>
      </c>
      <c r="AE71">
        <v>1</v>
      </c>
      <c r="AF71">
        <v>3</v>
      </c>
      <c r="AG71">
        <v>3</v>
      </c>
      <c r="AH71">
        <v>0</v>
      </c>
      <c r="AI71">
        <v>3</v>
      </c>
      <c r="AJ71" t="s">
        <v>228</v>
      </c>
      <c r="AK71">
        <v>57.974973874631701</v>
      </c>
      <c r="AL71">
        <v>12</v>
      </c>
      <c r="AM71">
        <v>12</v>
      </c>
      <c r="AN71">
        <v>65.5</v>
      </c>
      <c r="AO71">
        <v>47.237042736872702</v>
      </c>
      <c r="AP71">
        <v>1</v>
      </c>
      <c r="AQ71">
        <f>ABS(AK71-AO71)</f>
        <v>10.737931137758999</v>
      </c>
    </row>
    <row r="72" spans="2:43" x14ac:dyDescent="0.15">
      <c r="B72">
        <v>1705050209</v>
      </c>
      <c r="C72">
        <v>1509807600</v>
      </c>
      <c r="D72">
        <v>17</v>
      </c>
      <c r="E72">
        <v>1</v>
      </c>
      <c r="F72">
        <v>2000</v>
      </c>
      <c r="G72">
        <v>1000</v>
      </c>
      <c r="H72">
        <v>6</v>
      </c>
      <c r="I72">
        <v>6</v>
      </c>
      <c r="J72">
        <v>1</v>
      </c>
      <c r="K72">
        <v>2</v>
      </c>
      <c r="L72">
        <v>3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3</v>
      </c>
      <c r="Y72">
        <v>1</v>
      </c>
      <c r="Z72">
        <v>0</v>
      </c>
      <c r="AA72">
        <v>1</v>
      </c>
      <c r="AB72">
        <v>1</v>
      </c>
      <c r="AC72">
        <v>0</v>
      </c>
      <c r="AD72">
        <v>2</v>
      </c>
      <c r="AE72">
        <v>1</v>
      </c>
      <c r="AF72">
        <v>0</v>
      </c>
      <c r="AG72">
        <v>1</v>
      </c>
      <c r="AH72">
        <v>0</v>
      </c>
      <c r="AI72">
        <v>0</v>
      </c>
      <c r="AJ72" t="s">
        <v>229</v>
      </c>
      <c r="AK72">
        <v>54.958662333758198</v>
      </c>
      <c r="AL72">
        <v>5</v>
      </c>
      <c r="AM72">
        <v>7</v>
      </c>
      <c r="AN72">
        <v>27.3</v>
      </c>
      <c r="AO72">
        <v>51.288402526086898</v>
      </c>
      <c r="AP72">
        <v>1</v>
      </c>
      <c r="AQ72">
        <f>ABS(AK72-AO72)</f>
        <v>3.6702598076713002</v>
      </c>
    </row>
    <row r="73" spans="2:43" x14ac:dyDescent="0.15">
      <c r="B73">
        <v>1705050210</v>
      </c>
      <c r="C73">
        <v>1509807600</v>
      </c>
      <c r="D73">
        <v>17</v>
      </c>
      <c r="E73">
        <v>2</v>
      </c>
      <c r="F73">
        <v>2100</v>
      </c>
      <c r="G73">
        <v>1820</v>
      </c>
      <c r="H73">
        <v>2</v>
      </c>
      <c r="I73">
        <v>2</v>
      </c>
      <c r="J73">
        <v>1</v>
      </c>
      <c r="K73">
        <v>4</v>
      </c>
      <c r="L73">
        <v>26</v>
      </c>
      <c r="M73">
        <v>4</v>
      </c>
      <c r="N73">
        <v>1</v>
      </c>
      <c r="O73">
        <v>1</v>
      </c>
      <c r="P73">
        <v>1</v>
      </c>
      <c r="Q73">
        <v>5</v>
      </c>
      <c r="R73">
        <v>3</v>
      </c>
      <c r="S73">
        <v>1</v>
      </c>
      <c r="T73">
        <v>0</v>
      </c>
      <c r="U73">
        <v>0</v>
      </c>
      <c r="V73">
        <v>0</v>
      </c>
      <c r="W73">
        <v>2</v>
      </c>
      <c r="X73">
        <v>23</v>
      </c>
      <c r="Y73">
        <v>4</v>
      </c>
      <c r="Z73">
        <v>1</v>
      </c>
      <c r="AA73">
        <v>1</v>
      </c>
      <c r="AB73">
        <v>1</v>
      </c>
      <c r="AC73">
        <v>5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1</v>
      </c>
      <c r="AJ73" t="s">
        <v>230</v>
      </c>
      <c r="AK73">
        <v>61.107261065870098</v>
      </c>
      <c r="AL73">
        <v>6</v>
      </c>
      <c r="AM73">
        <v>4</v>
      </c>
      <c r="AN73">
        <v>5.9</v>
      </c>
      <c r="AO73">
        <v>63.534739893414098</v>
      </c>
      <c r="AP73">
        <v>1</v>
      </c>
      <c r="AQ73">
        <f>ABS(AK73-AO73)</f>
        <v>2.4274788275440002</v>
      </c>
    </row>
    <row r="74" spans="2:43" x14ac:dyDescent="0.15">
      <c r="B74">
        <v>1705050211</v>
      </c>
      <c r="C74">
        <v>1509807600</v>
      </c>
      <c r="D74">
        <v>17</v>
      </c>
      <c r="E74">
        <v>1</v>
      </c>
      <c r="F74">
        <v>2500</v>
      </c>
      <c r="G74">
        <v>5700</v>
      </c>
      <c r="H74">
        <v>1</v>
      </c>
      <c r="I74">
        <v>1</v>
      </c>
      <c r="J74">
        <v>1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101</v>
      </c>
      <c r="AK74">
        <v>62.040857725930799</v>
      </c>
      <c r="AL74">
        <v>3</v>
      </c>
      <c r="AM74">
        <v>3</v>
      </c>
      <c r="AN74">
        <v>7.5</v>
      </c>
      <c r="AO74">
        <v>39.664252106627202</v>
      </c>
      <c r="AP74">
        <v>1</v>
      </c>
      <c r="AQ74">
        <f>ABS(AK74-AO74)</f>
        <v>22.376605619303596</v>
      </c>
    </row>
    <row r="75" spans="2:43" x14ac:dyDescent="0.15">
      <c r="B75">
        <v>1705050212</v>
      </c>
      <c r="C75">
        <v>1509807600</v>
      </c>
      <c r="D75">
        <v>17</v>
      </c>
      <c r="E75">
        <v>2</v>
      </c>
      <c r="F75">
        <v>1400</v>
      </c>
      <c r="G75">
        <v>1050</v>
      </c>
      <c r="H75">
        <v>7</v>
      </c>
      <c r="I75">
        <v>14</v>
      </c>
      <c r="J75">
        <v>1</v>
      </c>
      <c r="K75">
        <v>3</v>
      </c>
      <c r="L75">
        <v>8</v>
      </c>
      <c r="M75">
        <v>2</v>
      </c>
      <c r="N75">
        <v>1</v>
      </c>
      <c r="O75">
        <v>2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8</v>
      </c>
      <c r="Y75">
        <v>2</v>
      </c>
      <c r="Z75">
        <v>1</v>
      </c>
      <c r="AA75">
        <v>2</v>
      </c>
      <c r="AB75">
        <v>0</v>
      </c>
      <c r="AC75">
        <v>0</v>
      </c>
      <c r="AD75">
        <v>8</v>
      </c>
      <c r="AE75">
        <v>2</v>
      </c>
      <c r="AF75">
        <v>1</v>
      </c>
      <c r="AG75">
        <v>2</v>
      </c>
      <c r="AH75">
        <v>0</v>
      </c>
      <c r="AI75">
        <v>0</v>
      </c>
      <c r="AJ75" t="s">
        <v>231</v>
      </c>
      <c r="AK75">
        <v>57.923707823206101</v>
      </c>
      <c r="AL75">
        <v>5</v>
      </c>
      <c r="AM75">
        <v>5</v>
      </c>
      <c r="AN75">
        <v>10.7</v>
      </c>
      <c r="AO75">
        <v>60.6221796616245</v>
      </c>
      <c r="AP75">
        <v>1</v>
      </c>
      <c r="AQ75">
        <f>ABS(AK75-AO75)</f>
        <v>2.6984718384183992</v>
      </c>
    </row>
    <row r="76" spans="2:43" x14ac:dyDescent="0.15">
      <c r="B76">
        <v>1705050301</v>
      </c>
      <c r="C76">
        <v>1510326000</v>
      </c>
      <c r="D76">
        <v>17</v>
      </c>
      <c r="E76">
        <v>2</v>
      </c>
      <c r="F76">
        <v>1400</v>
      </c>
      <c r="G76">
        <v>500</v>
      </c>
      <c r="H76">
        <v>7</v>
      </c>
      <c r="I76">
        <v>11</v>
      </c>
      <c r="J76">
        <v>1</v>
      </c>
      <c r="K76">
        <v>2</v>
      </c>
      <c r="L76">
        <v>4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  <c r="S76">
        <v>0</v>
      </c>
      <c r="T76">
        <v>0</v>
      </c>
      <c r="U76">
        <v>1</v>
      </c>
      <c r="V76">
        <v>1</v>
      </c>
      <c r="W76">
        <v>1</v>
      </c>
      <c r="X76">
        <v>3</v>
      </c>
      <c r="Y76">
        <v>0</v>
      </c>
      <c r="Z76">
        <v>0</v>
      </c>
      <c r="AA76">
        <v>1</v>
      </c>
      <c r="AB76">
        <v>1</v>
      </c>
      <c r="AC76">
        <v>1</v>
      </c>
      <c r="AD76">
        <v>4</v>
      </c>
      <c r="AE76">
        <v>0</v>
      </c>
      <c r="AF76">
        <v>0</v>
      </c>
      <c r="AG76">
        <v>1</v>
      </c>
      <c r="AH76">
        <v>1</v>
      </c>
      <c r="AI76">
        <v>1</v>
      </c>
      <c r="AJ76" t="s">
        <v>232</v>
      </c>
      <c r="AK76">
        <v>44.2878297783368</v>
      </c>
      <c r="AL76">
        <v>4</v>
      </c>
      <c r="AN76">
        <v>13.2</v>
      </c>
      <c r="AO76">
        <v>47.8615846513718</v>
      </c>
      <c r="AP76">
        <v>1</v>
      </c>
      <c r="AQ76">
        <f>ABS(AK76-AO76)</f>
        <v>3.5737548730349999</v>
      </c>
    </row>
    <row r="77" spans="2:43" x14ac:dyDescent="0.15">
      <c r="B77">
        <v>1705050302</v>
      </c>
      <c r="C77">
        <v>1510326000</v>
      </c>
      <c r="D77">
        <v>17</v>
      </c>
      <c r="E77">
        <v>2</v>
      </c>
      <c r="F77">
        <v>1600</v>
      </c>
      <c r="G77">
        <v>500</v>
      </c>
      <c r="H77">
        <v>7</v>
      </c>
      <c r="I77">
        <v>13</v>
      </c>
      <c r="J77">
        <v>1</v>
      </c>
      <c r="K77">
        <v>2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233</v>
      </c>
      <c r="AK77">
        <v>46.654392206714299</v>
      </c>
      <c r="AL77">
        <v>3</v>
      </c>
      <c r="AN77">
        <v>9.6999999999999993</v>
      </c>
      <c r="AO77">
        <v>49.275686897188997</v>
      </c>
      <c r="AP77">
        <v>1</v>
      </c>
      <c r="AQ77">
        <f>ABS(AK77-AO77)</f>
        <v>2.6212946904746985</v>
      </c>
    </row>
    <row r="78" spans="2:43" x14ac:dyDescent="0.15">
      <c r="B78">
        <v>1705050303</v>
      </c>
      <c r="C78">
        <v>1510326000</v>
      </c>
      <c r="D78">
        <v>17</v>
      </c>
      <c r="E78">
        <v>1</v>
      </c>
      <c r="F78">
        <v>1400</v>
      </c>
      <c r="G78">
        <v>500</v>
      </c>
      <c r="H78">
        <v>2</v>
      </c>
      <c r="I78">
        <v>2</v>
      </c>
      <c r="J78">
        <v>2</v>
      </c>
      <c r="K78">
        <v>2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I78">
        <v>0</v>
      </c>
      <c r="AJ78" t="s">
        <v>234</v>
      </c>
      <c r="AK78">
        <v>34.920672860298403</v>
      </c>
      <c r="AL78">
        <v>15</v>
      </c>
      <c r="AN78">
        <v>204.4</v>
      </c>
      <c r="AO78">
        <v>48.671087468190301</v>
      </c>
      <c r="AP78">
        <v>1</v>
      </c>
      <c r="AQ78">
        <f>ABS(AK78-AO78)</f>
        <v>13.750414607891898</v>
      </c>
    </row>
    <row r="79" spans="2:43" x14ac:dyDescent="0.15">
      <c r="B79">
        <v>1705050304</v>
      </c>
      <c r="C79">
        <v>1510326000</v>
      </c>
      <c r="D79">
        <v>17</v>
      </c>
      <c r="E79">
        <v>1</v>
      </c>
      <c r="F79">
        <v>1600</v>
      </c>
      <c r="G79">
        <v>500</v>
      </c>
      <c r="H79">
        <v>2</v>
      </c>
      <c r="I79">
        <v>2</v>
      </c>
      <c r="J79">
        <v>1</v>
      </c>
      <c r="K79">
        <v>2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235</v>
      </c>
      <c r="AK79">
        <v>52.254601760763201</v>
      </c>
      <c r="AL79">
        <v>3</v>
      </c>
      <c r="AN79">
        <v>22.7</v>
      </c>
      <c r="AO79">
        <v>49.485545794275502</v>
      </c>
      <c r="AP79">
        <v>1</v>
      </c>
      <c r="AQ79">
        <f>ABS(AK79-AO79)</f>
        <v>2.7690559664876986</v>
      </c>
    </row>
    <row r="80" spans="2:43" x14ac:dyDescent="0.15">
      <c r="B80">
        <v>1705050305</v>
      </c>
      <c r="C80">
        <v>1510326000</v>
      </c>
      <c r="D80">
        <v>17</v>
      </c>
      <c r="E80">
        <v>1</v>
      </c>
      <c r="F80">
        <v>2000</v>
      </c>
      <c r="G80">
        <v>700</v>
      </c>
      <c r="H80">
        <v>8</v>
      </c>
      <c r="I80">
        <v>11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236</v>
      </c>
      <c r="AK80">
        <v>37.469659642555101</v>
      </c>
      <c r="AL80">
        <v>11</v>
      </c>
      <c r="AN80">
        <v>218.2</v>
      </c>
      <c r="AO80">
        <v>25.514341752127098</v>
      </c>
      <c r="AP80">
        <v>1</v>
      </c>
      <c r="AQ80">
        <f>ABS(AK80-AO80)</f>
        <v>11.955317890428002</v>
      </c>
    </row>
    <row r="81" spans="2:43" x14ac:dyDescent="0.15">
      <c r="B81">
        <v>1705050306</v>
      </c>
      <c r="C81">
        <v>1510326000</v>
      </c>
      <c r="D81">
        <v>17</v>
      </c>
      <c r="E81">
        <v>2</v>
      </c>
      <c r="F81">
        <v>1600</v>
      </c>
      <c r="G81">
        <v>700</v>
      </c>
      <c r="H81">
        <v>5</v>
      </c>
      <c r="I81">
        <v>7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237</v>
      </c>
      <c r="AK81">
        <v>34.190313635315398</v>
      </c>
      <c r="AL81">
        <v>7</v>
      </c>
      <c r="AN81">
        <v>28.7</v>
      </c>
      <c r="AO81">
        <v>32.857131859190403</v>
      </c>
      <c r="AP81">
        <v>1</v>
      </c>
      <c r="AQ81">
        <f>ABS(AK81-AO81)</f>
        <v>1.3331817761249951</v>
      </c>
    </row>
    <row r="82" spans="2:43" x14ac:dyDescent="0.15">
      <c r="B82">
        <v>1705050307</v>
      </c>
      <c r="C82">
        <v>1510326000</v>
      </c>
      <c r="D82">
        <v>17</v>
      </c>
      <c r="E82">
        <v>1</v>
      </c>
      <c r="F82">
        <v>1600</v>
      </c>
      <c r="G82">
        <v>750</v>
      </c>
      <c r="H82">
        <v>8</v>
      </c>
      <c r="I82">
        <v>17</v>
      </c>
      <c r="J82">
        <v>2</v>
      </c>
      <c r="K82">
        <v>5</v>
      </c>
      <c r="L82">
        <v>13</v>
      </c>
      <c r="M82">
        <v>0</v>
      </c>
      <c r="N82">
        <v>0</v>
      </c>
      <c r="O82">
        <v>2</v>
      </c>
      <c r="P82">
        <v>1</v>
      </c>
      <c r="Q82">
        <v>1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</v>
      </c>
      <c r="AE82">
        <v>0</v>
      </c>
      <c r="AF82">
        <v>0</v>
      </c>
      <c r="AG82">
        <v>2</v>
      </c>
      <c r="AH82">
        <v>1</v>
      </c>
      <c r="AI82">
        <v>1</v>
      </c>
      <c r="AJ82" t="s">
        <v>238</v>
      </c>
      <c r="AK82">
        <v>49.394415703828997</v>
      </c>
      <c r="AL82">
        <v>18</v>
      </c>
      <c r="AN82">
        <v>496.6</v>
      </c>
      <c r="AO82">
        <v>51.910890729548797</v>
      </c>
      <c r="AP82">
        <v>1</v>
      </c>
      <c r="AQ82">
        <f>ABS(AK82-AO82)</f>
        <v>2.5164750257197994</v>
      </c>
    </row>
    <row r="83" spans="2:43" x14ac:dyDescent="0.15">
      <c r="B83">
        <v>1705050308</v>
      </c>
      <c r="C83">
        <v>1510326000</v>
      </c>
      <c r="D83">
        <v>17</v>
      </c>
      <c r="E83">
        <v>1</v>
      </c>
      <c r="F83">
        <v>2000</v>
      </c>
      <c r="G83">
        <v>1050</v>
      </c>
      <c r="H83">
        <v>8</v>
      </c>
      <c r="I83">
        <v>11</v>
      </c>
      <c r="J83">
        <v>2</v>
      </c>
      <c r="K83">
        <v>4</v>
      </c>
      <c r="L83">
        <v>15</v>
      </c>
      <c r="M83">
        <v>1</v>
      </c>
      <c r="N83">
        <v>2</v>
      </c>
      <c r="O83">
        <v>2</v>
      </c>
      <c r="P83">
        <v>3</v>
      </c>
      <c r="Q83">
        <v>0</v>
      </c>
      <c r="R83">
        <v>4</v>
      </c>
      <c r="S83">
        <v>1</v>
      </c>
      <c r="T83">
        <v>0</v>
      </c>
      <c r="U83">
        <v>0</v>
      </c>
      <c r="V83">
        <v>2</v>
      </c>
      <c r="W83">
        <v>0</v>
      </c>
      <c r="X83">
        <v>15</v>
      </c>
      <c r="Y83">
        <v>1</v>
      </c>
      <c r="Z83">
        <v>2</v>
      </c>
      <c r="AA83">
        <v>2</v>
      </c>
      <c r="AB83">
        <v>3</v>
      </c>
      <c r="AC83">
        <v>0</v>
      </c>
      <c r="AD83">
        <v>9</v>
      </c>
      <c r="AE83">
        <v>1</v>
      </c>
      <c r="AF83">
        <v>1</v>
      </c>
      <c r="AG83">
        <v>1</v>
      </c>
      <c r="AH83">
        <v>2</v>
      </c>
      <c r="AI83">
        <v>0</v>
      </c>
      <c r="AJ83" t="s">
        <v>239</v>
      </c>
      <c r="AK83">
        <v>52.3783176744004</v>
      </c>
      <c r="AL83">
        <v>11</v>
      </c>
      <c r="AN83">
        <v>9.9</v>
      </c>
      <c r="AO83">
        <v>48.865915969103597</v>
      </c>
      <c r="AP83">
        <v>1</v>
      </c>
      <c r="AQ83">
        <f>ABS(AK83-AO83)</f>
        <v>3.5124017052968028</v>
      </c>
    </row>
    <row r="84" spans="2:43" x14ac:dyDescent="0.15">
      <c r="B84">
        <v>1705050309</v>
      </c>
      <c r="C84">
        <v>1510326000</v>
      </c>
      <c r="D84">
        <v>17</v>
      </c>
      <c r="E84">
        <v>2</v>
      </c>
      <c r="F84">
        <v>1400</v>
      </c>
      <c r="G84">
        <v>1000</v>
      </c>
      <c r="H84">
        <v>7</v>
      </c>
      <c r="I84">
        <v>9</v>
      </c>
      <c r="J84">
        <v>2</v>
      </c>
      <c r="K84">
        <v>2</v>
      </c>
      <c r="L84">
        <v>2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1</v>
      </c>
      <c r="AF84">
        <v>1</v>
      </c>
      <c r="AG84">
        <v>0</v>
      </c>
      <c r="AH84">
        <v>0</v>
      </c>
      <c r="AI84">
        <v>0</v>
      </c>
      <c r="AJ84" t="s">
        <v>240</v>
      </c>
      <c r="AK84">
        <v>48.519653999158201</v>
      </c>
      <c r="AL84">
        <v>5</v>
      </c>
      <c r="AN84">
        <v>62.2</v>
      </c>
      <c r="AO84">
        <v>54.234391672744501</v>
      </c>
      <c r="AP84">
        <v>1</v>
      </c>
      <c r="AQ84">
        <f>ABS(AK84-AO84)</f>
        <v>5.7147376735862991</v>
      </c>
    </row>
    <row r="85" spans="2:43" x14ac:dyDescent="0.15">
      <c r="B85">
        <v>1705050310</v>
      </c>
      <c r="C85">
        <v>1510326000</v>
      </c>
      <c r="D85">
        <v>17</v>
      </c>
      <c r="E85">
        <v>1</v>
      </c>
      <c r="F85">
        <v>1400</v>
      </c>
      <c r="G85">
        <v>1500</v>
      </c>
      <c r="H85">
        <v>7</v>
      </c>
      <c r="I85">
        <v>13</v>
      </c>
      <c r="J85">
        <v>1</v>
      </c>
      <c r="K85">
        <v>5</v>
      </c>
      <c r="L85">
        <v>17</v>
      </c>
      <c r="M85">
        <v>0</v>
      </c>
      <c r="N85">
        <v>0</v>
      </c>
      <c r="O85">
        <v>3</v>
      </c>
      <c r="P85">
        <v>2</v>
      </c>
      <c r="Q85">
        <v>0</v>
      </c>
      <c r="R85">
        <v>7</v>
      </c>
      <c r="S85">
        <v>0</v>
      </c>
      <c r="T85">
        <v>0</v>
      </c>
      <c r="U85">
        <v>1</v>
      </c>
      <c r="V85">
        <v>2</v>
      </c>
      <c r="W85">
        <v>0</v>
      </c>
      <c r="X85">
        <v>13</v>
      </c>
      <c r="Y85">
        <v>0</v>
      </c>
      <c r="Z85">
        <v>0</v>
      </c>
      <c r="AA85">
        <v>2</v>
      </c>
      <c r="AB85">
        <v>2</v>
      </c>
      <c r="AC85">
        <v>0</v>
      </c>
      <c r="AD85">
        <v>10</v>
      </c>
      <c r="AE85">
        <v>0</v>
      </c>
      <c r="AF85">
        <v>0</v>
      </c>
      <c r="AG85">
        <v>1</v>
      </c>
      <c r="AH85">
        <v>2</v>
      </c>
      <c r="AI85">
        <v>0</v>
      </c>
      <c r="AJ85" t="s">
        <v>241</v>
      </c>
      <c r="AK85">
        <v>60.196631008591197</v>
      </c>
      <c r="AL85">
        <v>7</v>
      </c>
      <c r="AN85">
        <v>83.9</v>
      </c>
      <c r="AO85">
        <v>56.175599217041501</v>
      </c>
      <c r="AP85">
        <v>1</v>
      </c>
      <c r="AQ85">
        <f>ABS(AK85-AO85)</f>
        <v>4.0210317915496958</v>
      </c>
    </row>
    <row r="86" spans="2:43" x14ac:dyDescent="0.15">
      <c r="B86">
        <v>1705050311</v>
      </c>
      <c r="C86">
        <v>1510326000</v>
      </c>
      <c r="D86">
        <v>17</v>
      </c>
      <c r="E86">
        <v>2</v>
      </c>
      <c r="F86">
        <v>1600</v>
      </c>
      <c r="G86">
        <v>3800</v>
      </c>
      <c r="H86">
        <v>5</v>
      </c>
      <c r="I86">
        <v>9</v>
      </c>
      <c r="J86">
        <v>1</v>
      </c>
      <c r="K86">
        <v>3</v>
      </c>
      <c r="L86">
        <v>10</v>
      </c>
      <c r="M86">
        <v>3</v>
      </c>
      <c r="N86">
        <v>0</v>
      </c>
      <c r="O86">
        <v>3</v>
      </c>
      <c r="P86">
        <v>0</v>
      </c>
      <c r="Q86">
        <v>0</v>
      </c>
      <c r="R86">
        <v>3</v>
      </c>
      <c r="S86">
        <v>1</v>
      </c>
      <c r="T86">
        <v>0</v>
      </c>
      <c r="U86">
        <v>2</v>
      </c>
      <c r="V86">
        <v>0</v>
      </c>
      <c r="W86">
        <v>0</v>
      </c>
      <c r="X86">
        <v>5</v>
      </c>
      <c r="Y86">
        <v>2</v>
      </c>
      <c r="Z86">
        <v>0</v>
      </c>
      <c r="AA86">
        <v>3</v>
      </c>
      <c r="AB86">
        <v>0</v>
      </c>
      <c r="AC86">
        <v>0</v>
      </c>
      <c r="AD86">
        <v>8</v>
      </c>
      <c r="AE86">
        <v>3</v>
      </c>
      <c r="AF86">
        <v>0</v>
      </c>
      <c r="AG86">
        <v>2</v>
      </c>
      <c r="AH86">
        <v>0</v>
      </c>
      <c r="AI86">
        <v>0</v>
      </c>
      <c r="AJ86" t="s">
        <v>146</v>
      </c>
      <c r="AK86">
        <v>67.747448250620096</v>
      </c>
      <c r="AL86">
        <v>2</v>
      </c>
      <c r="AN86">
        <v>18.899999999999999</v>
      </c>
      <c r="AO86">
        <v>66.876617119300406</v>
      </c>
      <c r="AP86">
        <v>1</v>
      </c>
      <c r="AQ86">
        <f>ABS(AK86-AO86)</f>
        <v>0.87083113131969014</v>
      </c>
    </row>
    <row r="87" spans="2:43" x14ac:dyDescent="0.15">
      <c r="B87">
        <v>1705050312</v>
      </c>
      <c r="C87">
        <v>1510326000</v>
      </c>
      <c r="D87">
        <v>17</v>
      </c>
      <c r="E87">
        <v>2</v>
      </c>
      <c r="F87">
        <v>1300</v>
      </c>
      <c r="G87">
        <v>1050</v>
      </c>
      <c r="H87">
        <v>3</v>
      </c>
      <c r="I87">
        <v>5</v>
      </c>
      <c r="J87">
        <v>3</v>
      </c>
      <c r="K87">
        <v>4</v>
      </c>
      <c r="L87">
        <v>12</v>
      </c>
      <c r="M87">
        <v>3</v>
      </c>
      <c r="N87">
        <v>3</v>
      </c>
      <c r="O87">
        <v>1</v>
      </c>
      <c r="P87">
        <v>0</v>
      </c>
      <c r="Q87">
        <v>1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12</v>
      </c>
      <c r="Y87">
        <v>3</v>
      </c>
      <c r="Z87">
        <v>3</v>
      </c>
      <c r="AA87">
        <v>1</v>
      </c>
      <c r="AB87">
        <v>0</v>
      </c>
      <c r="AC87">
        <v>1</v>
      </c>
      <c r="AD87">
        <v>11</v>
      </c>
      <c r="AE87">
        <v>3</v>
      </c>
      <c r="AF87">
        <v>3</v>
      </c>
      <c r="AG87">
        <v>1</v>
      </c>
      <c r="AH87">
        <v>0</v>
      </c>
      <c r="AI87">
        <v>1</v>
      </c>
      <c r="AJ87" t="s">
        <v>242</v>
      </c>
      <c r="AK87">
        <v>59.109610574362399</v>
      </c>
      <c r="AL87">
        <v>2</v>
      </c>
      <c r="AN87">
        <v>3.2</v>
      </c>
      <c r="AO87">
        <v>61.870363451598799</v>
      </c>
      <c r="AP87">
        <v>1</v>
      </c>
      <c r="AQ87">
        <f>ABS(AK87-AO87)</f>
        <v>2.7607528772363992</v>
      </c>
    </row>
    <row r="88" spans="2:43" x14ac:dyDescent="0.15">
      <c r="B88">
        <v>1708050101</v>
      </c>
      <c r="C88">
        <v>1509634800</v>
      </c>
      <c r="D88">
        <v>17</v>
      </c>
      <c r="E88">
        <v>2</v>
      </c>
      <c r="F88">
        <v>1200</v>
      </c>
      <c r="G88">
        <v>500</v>
      </c>
      <c r="H88">
        <v>6</v>
      </c>
      <c r="I88">
        <v>9</v>
      </c>
      <c r="J88">
        <v>1</v>
      </c>
      <c r="K88">
        <v>2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3</v>
      </c>
      <c r="Y88">
        <v>0</v>
      </c>
      <c r="Z88">
        <v>0</v>
      </c>
      <c r="AA88">
        <v>0</v>
      </c>
      <c r="AB88">
        <v>2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2</v>
      </c>
      <c r="AI88">
        <v>0</v>
      </c>
      <c r="AJ88" t="s">
        <v>243</v>
      </c>
      <c r="AK88">
        <v>49.002514341674697</v>
      </c>
      <c r="AL88">
        <v>3</v>
      </c>
      <c r="AM88">
        <v>3</v>
      </c>
      <c r="AN88">
        <v>6.4</v>
      </c>
      <c r="AO88">
        <v>48.0252434448632</v>
      </c>
      <c r="AP88">
        <v>1</v>
      </c>
      <c r="AQ88">
        <f>ABS(AK88-AO88)</f>
        <v>0.97727089681149693</v>
      </c>
    </row>
    <row r="89" spans="2:43" x14ac:dyDescent="0.15">
      <c r="B89">
        <v>1708050102</v>
      </c>
      <c r="C89">
        <v>1509634800</v>
      </c>
      <c r="D89">
        <v>17</v>
      </c>
      <c r="E89">
        <v>2</v>
      </c>
      <c r="F89">
        <v>1800</v>
      </c>
      <c r="G89">
        <v>500</v>
      </c>
      <c r="H89">
        <v>6</v>
      </c>
      <c r="I89">
        <v>6</v>
      </c>
      <c r="J89">
        <v>1</v>
      </c>
      <c r="K89">
        <v>2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244</v>
      </c>
      <c r="AK89">
        <v>47.382805944466597</v>
      </c>
      <c r="AL89">
        <v>1</v>
      </c>
      <c r="AM89">
        <v>1</v>
      </c>
      <c r="AN89">
        <v>2.6</v>
      </c>
      <c r="AO89">
        <v>49.603260182532701</v>
      </c>
      <c r="AP89">
        <v>1</v>
      </c>
      <c r="AQ89">
        <f>ABS(AK89-AO89)</f>
        <v>2.2204542380661039</v>
      </c>
    </row>
    <row r="90" spans="2:43" x14ac:dyDescent="0.15">
      <c r="B90">
        <v>1708050103</v>
      </c>
      <c r="C90">
        <v>1509634800</v>
      </c>
      <c r="D90">
        <v>17</v>
      </c>
      <c r="E90">
        <v>1</v>
      </c>
      <c r="F90">
        <v>1200</v>
      </c>
      <c r="G90">
        <v>500</v>
      </c>
      <c r="H90">
        <v>8</v>
      </c>
      <c r="I90">
        <v>12</v>
      </c>
      <c r="J90">
        <v>2</v>
      </c>
      <c r="K90">
        <v>2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 t="s">
        <v>245</v>
      </c>
      <c r="AK90">
        <v>54.464109161234802</v>
      </c>
      <c r="AL90">
        <v>1</v>
      </c>
      <c r="AM90">
        <v>6</v>
      </c>
      <c r="AN90">
        <v>16.399999999999999</v>
      </c>
      <c r="AO90">
        <v>49.728699615335401</v>
      </c>
      <c r="AP90">
        <v>1</v>
      </c>
      <c r="AQ90">
        <f>ABS(AK90-AO90)</f>
        <v>4.735409545899401</v>
      </c>
    </row>
    <row r="91" spans="2:43" x14ac:dyDescent="0.15">
      <c r="B91">
        <v>1708050104</v>
      </c>
      <c r="C91">
        <v>1509634800</v>
      </c>
      <c r="D91">
        <v>17</v>
      </c>
      <c r="E91">
        <v>1</v>
      </c>
      <c r="F91">
        <v>2000</v>
      </c>
      <c r="G91">
        <v>500</v>
      </c>
      <c r="H91">
        <v>6</v>
      </c>
      <c r="I91">
        <v>6</v>
      </c>
      <c r="J91">
        <v>1</v>
      </c>
      <c r="K91">
        <v>2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 t="s">
        <v>246</v>
      </c>
      <c r="AK91">
        <v>51.895096385234702</v>
      </c>
      <c r="AL91">
        <v>2</v>
      </c>
      <c r="AM91">
        <v>2</v>
      </c>
      <c r="AN91">
        <v>2.2999999999999998</v>
      </c>
      <c r="AO91">
        <v>45.89775673738</v>
      </c>
      <c r="AP91">
        <v>1</v>
      </c>
      <c r="AQ91">
        <f>ABS(AK91-AO91)</f>
        <v>5.9973396478547016</v>
      </c>
    </row>
    <row r="92" spans="2:43" x14ac:dyDescent="0.15">
      <c r="B92">
        <v>1708050105</v>
      </c>
      <c r="C92">
        <v>1509634800</v>
      </c>
      <c r="D92">
        <v>17</v>
      </c>
      <c r="E92">
        <v>1</v>
      </c>
      <c r="F92">
        <v>1400</v>
      </c>
      <c r="G92">
        <v>700</v>
      </c>
      <c r="H92">
        <v>5</v>
      </c>
      <c r="I92">
        <v>7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247</v>
      </c>
      <c r="AK92">
        <v>44.669785985480601</v>
      </c>
      <c r="AL92">
        <v>7</v>
      </c>
      <c r="AM92">
        <v>5</v>
      </c>
      <c r="AN92">
        <v>10.6</v>
      </c>
      <c r="AO92">
        <v>30.528176182596599</v>
      </c>
      <c r="AP92">
        <v>1</v>
      </c>
      <c r="AQ92">
        <f>ABS(AK92-AO92)</f>
        <v>14.141609802884002</v>
      </c>
    </row>
    <row r="93" spans="2:43" x14ac:dyDescent="0.15">
      <c r="B93">
        <v>1708050105</v>
      </c>
      <c r="C93">
        <v>1509634800</v>
      </c>
      <c r="D93">
        <v>17</v>
      </c>
      <c r="E93">
        <v>1</v>
      </c>
      <c r="F93">
        <v>1400</v>
      </c>
      <c r="G93">
        <v>700</v>
      </c>
      <c r="H93">
        <v>5</v>
      </c>
      <c r="I93">
        <v>8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248</v>
      </c>
      <c r="AK93">
        <v>43.469030934154702</v>
      </c>
      <c r="AL93">
        <v>8</v>
      </c>
      <c r="AM93">
        <v>12</v>
      </c>
      <c r="AN93">
        <v>109.4</v>
      </c>
      <c r="AO93">
        <v>30.528176182596599</v>
      </c>
      <c r="AP93">
        <v>1</v>
      </c>
      <c r="AQ93">
        <f>ABS(AK93-AO93)</f>
        <v>12.940854751558103</v>
      </c>
    </row>
    <row r="94" spans="2:43" x14ac:dyDescent="0.15">
      <c r="B94">
        <v>1708050106</v>
      </c>
      <c r="C94">
        <v>1509634800</v>
      </c>
      <c r="D94">
        <v>17</v>
      </c>
      <c r="E94">
        <v>2</v>
      </c>
      <c r="F94">
        <v>1400</v>
      </c>
      <c r="G94">
        <v>700</v>
      </c>
      <c r="H94">
        <v>4</v>
      </c>
      <c r="I94">
        <v>5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249</v>
      </c>
      <c r="AK94">
        <v>47.789670593407699</v>
      </c>
      <c r="AL94">
        <v>1</v>
      </c>
      <c r="AM94">
        <v>1</v>
      </c>
      <c r="AN94">
        <v>2.4</v>
      </c>
      <c r="AO94">
        <v>32.230351704043798</v>
      </c>
      <c r="AP94">
        <v>1</v>
      </c>
      <c r="AQ94">
        <f>ABS(AK94-AO94)</f>
        <v>15.559318889363901</v>
      </c>
    </row>
    <row r="95" spans="2:43" x14ac:dyDescent="0.15">
      <c r="B95">
        <v>1708050107</v>
      </c>
      <c r="C95">
        <v>1509634800</v>
      </c>
      <c r="D95">
        <v>17</v>
      </c>
      <c r="E95">
        <v>1</v>
      </c>
      <c r="F95">
        <v>1600</v>
      </c>
      <c r="G95">
        <v>700</v>
      </c>
      <c r="H95">
        <v>2</v>
      </c>
      <c r="I95">
        <v>2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250</v>
      </c>
      <c r="AK95">
        <v>51.5554819442278</v>
      </c>
      <c r="AL95">
        <v>6</v>
      </c>
      <c r="AM95">
        <v>9</v>
      </c>
      <c r="AN95">
        <v>39.5</v>
      </c>
      <c r="AO95">
        <v>30.6000500240396</v>
      </c>
      <c r="AP95">
        <v>1</v>
      </c>
      <c r="AQ95">
        <f>ABS(AK95-AO95)</f>
        <v>20.9554319201882</v>
      </c>
    </row>
    <row r="96" spans="2:43" x14ac:dyDescent="0.15">
      <c r="B96">
        <v>1708050108</v>
      </c>
      <c r="C96">
        <v>1509634800</v>
      </c>
      <c r="D96">
        <v>17</v>
      </c>
      <c r="E96">
        <v>2</v>
      </c>
      <c r="F96">
        <v>1800</v>
      </c>
      <c r="G96">
        <v>1050</v>
      </c>
      <c r="H96">
        <v>4</v>
      </c>
      <c r="I96">
        <v>5</v>
      </c>
      <c r="J96">
        <v>2</v>
      </c>
      <c r="K96">
        <v>4</v>
      </c>
      <c r="L96">
        <v>9</v>
      </c>
      <c r="M96">
        <v>3</v>
      </c>
      <c r="N96">
        <v>0</v>
      </c>
      <c r="O96">
        <v>2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</v>
      </c>
      <c r="Y96">
        <v>3</v>
      </c>
      <c r="Z96">
        <v>0</v>
      </c>
      <c r="AA96">
        <v>2</v>
      </c>
      <c r="AB96">
        <v>0</v>
      </c>
      <c r="AC96">
        <v>0</v>
      </c>
      <c r="AD96">
        <v>8</v>
      </c>
      <c r="AE96">
        <v>3</v>
      </c>
      <c r="AF96">
        <v>0</v>
      </c>
      <c r="AG96">
        <v>2</v>
      </c>
      <c r="AH96">
        <v>0</v>
      </c>
      <c r="AI96">
        <v>1</v>
      </c>
      <c r="AJ96" t="s">
        <v>251</v>
      </c>
      <c r="AK96">
        <v>50.225877010484503</v>
      </c>
      <c r="AL96">
        <v>14</v>
      </c>
      <c r="AM96">
        <v>3</v>
      </c>
      <c r="AN96">
        <v>7.1</v>
      </c>
      <c r="AO96">
        <v>61.691394175489101</v>
      </c>
      <c r="AP96">
        <v>1</v>
      </c>
      <c r="AQ96">
        <f>ABS(AK96-AO96)</f>
        <v>11.465517165004599</v>
      </c>
    </row>
    <row r="97" spans="2:43" x14ac:dyDescent="0.15">
      <c r="B97">
        <v>1708050109</v>
      </c>
      <c r="C97">
        <v>1509634800</v>
      </c>
      <c r="D97">
        <v>17</v>
      </c>
      <c r="E97">
        <v>1</v>
      </c>
      <c r="F97">
        <v>1800</v>
      </c>
      <c r="G97">
        <v>1500</v>
      </c>
      <c r="H97">
        <v>1</v>
      </c>
      <c r="I97">
        <v>1</v>
      </c>
      <c r="J97">
        <v>1</v>
      </c>
      <c r="K97">
        <v>4</v>
      </c>
      <c r="L97">
        <v>18</v>
      </c>
      <c r="M97">
        <v>1</v>
      </c>
      <c r="N97">
        <v>3</v>
      </c>
      <c r="O97">
        <v>2</v>
      </c>
      <c r="P97">
        <v>2</v>
      </c>
      <c r="Q97">
        <v>3</v>
      </c>
      <c r="R97">
        <v>4</v>
      </c>
      <c r="S97">
        <v>0</v>
      </c>
      <c r="T97">
        <v>0</v>
      </c>
      <c r="U97">
        <v>1</v>
      </c>
      <c r="V97">
        <v>0</v>
      </c>
      <c r="W97">
        <v>2</v>
      </c>
      <c r="X97">
        <v>18</v>
      </c>
      <c r="Y97">
        <v>1</v>
      </c>
      <c r="Z97">
        <v>3</v>
      </c>
      <c r="AA97">
        <v>2</v>
      </c>
      <c r="AB97">
        <v>2</v>
      </c>
      <c r="AC97">
        <v>3</v>
      </c>
      <c r="AD97">
        <v>17</v>
      </c>
      <c r="AE97">
        <v>1</v>
      </c>
      <c r="AF97">
        <v>3</v>
      </c>
      <c r="AG97">
        <v>2</v>
      </c>
      <c r="AH97">
        <v>2</v>
      </c>
      <c r="AI97">
        <v>3</v>
      </c>
      <c r="AJ97" t="s">
        <v>252</v>
      </c>
      <c r="AK97">
        <v>59.120635630843601</v>
      </c>
      <c r="AL97">
        <v>9</v>
      </c>
      <c r="AM97">
        <v>5</v>
      </c>
      <c r="AN97">
        <v>18.7</v>
      </c>
      <c r="AO97">
        <v>54.826095794894599</v>
      </c>
      <c r="AP97">
        <v>1</v>
      </c>
      <c r="AQ97">
        <f>ABS(AK97-AO97)</f>
        <v>4.2945398359490028</v>
      </c>
    </row>
    <row r="98" spans="2:43" x14ac:dyDescent="0.15">
      <c r="B98">
        <v>1708050110</v>
      </c>
      <c r="C98">
        <v>1509634800</v>
      </c>
      <c r="D98">
        <v>17</v>
      </c>
      <c r="E98">
        <v>2</v>
      </c>
      <c r="F98">
        <v>1400</v>
      </c>
      <c r="G98">
        <v>1820</v>
      </c>
      <c r="H98">
        <v>6</v>
      </c>
      <c r="I98">
        <v>12</v>
      </c>
      <c r="J98">
        <v>1</v>
      </c>
      <c r="K98">
        <v>4</v>
      </c>
      <c r="L98">
        <v>13</v>
      </c>
      <c r="M98">
        <v>4</v>
      </c>
      <c r="N98">
        <v>1</v>
      </c>
      <c r="O98">
        <v>1</v>
      </c>
      <c r="P98">
        <v>0</v>
      </c>
      <c r="Q98">
        <v>0</v>
      </c>
      <c r="R98">
        <v>3</v>
      </c>
      <c r="S98">
        <v>2</v>
      </c>
      <c r="T98">
        <v>0</v>
      </c>
      <c r="U98">
        <v>0</v>
      </c>
      <c r="V98">
        <v>0</v>
      </c>
      <c r="W98">
        <v>0</v>
      </c>
      <c r="X98">
        <v>12</v>
      </c>
      <c r="Y98">
        <v>4</v>
      </c>
      <c r="Z98">
        <v>1</v>
      </c>
      <c r="AA98">
        <v>1</v>
      </c>
      <c r="AB98">
        <v>0</v>
      </c>
      <c r="AC98">
        <v>0</v>
      </c>
      <c r="AD98">
        <v>13</v>
      </c>
      <c r="AE98">
        <v>4</v>
      </c>
      <c r="AF98">
        <v>1</v>
      </c>
      <c r="AG98">
        <v>1</v>
      </c>
      <c r="AH98">
        <v>0</v>
      </c>
      <c r="AI98">
        <v>0</v>
      </c>
      <c r="AJ98" t="s">
        <v>253</v>
      </c>
      <c r="AK98">
        <v>64.116269020674395</v>
      </c>
      <c r="AL98">
        <v>1</v>
      </c>
      <c r="AM98">
        <v>3</v>
      </c>
      <c r="AN98">
        <v>6.2</v>
      </c>
      <c r="AO98">
        <v>64.147161372223906</v>
      </c>
      <c r="AP98">
        <v>1</v>
      </c>
      <c r="AQ98">
        <f>ABS(AK98-AO98)</f>
        <v>3.0892351549510977E-2</v>
      </c>
    </row>
    <row r="99" spans="2:43" x14ac:dyDescent="0.15">
      <c r="B99">
        <v>1708050111</v>
      </c>
      <c r="C99">
        <v>1509634800</v>
      </c>
      <c r="D99">
        <v>17</v>
      </c>
      <c r="E99">
        <v>1</v>
      </c>
      <c r="F99">
        <v>1400</v>
      </c>
      <c r="G99">
        <v>2900</v>
      </c>
      <c r="H99">
        <v>7</v>
      </c>
      <c r="I99">
        <v>11</v>
      </c>
      <c r="J99">
        <v>2</v>
      </c>
      <c r="K99">
        <v>2</v>
      </c>
      <c r="L99">
        <v>2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0</v>
      </c>
      <c r="AB99">
        <v>0</v>
      </c>
      <c r="AC99">
        <v>0</v>
      </c>
      <c r="AD99">
        <v>2</v>
      </c>
      <c r="AE99">
        <v>1</v>
      </c>
      <c r="AF99">
        <v>1</v>
      </c>
      <c r="AG99">
        <v>0</v>
      </c>
      <c r="AH99">
        <v>0</v>
      </c>
      <c r="AI99">
        <v>0</v>
      </c>
      <c r="AJ99" t="s">
        <v>254</v>
      </c>
      <c r="AK99">
        <v>50.073183716446501</v>
      </c>
      <c r="AL99">
        <v>8</v>
      </c>
      <c r="AM99">
        <v>8</v>
      </c>
      <c r="AN99">
        <v>18.8</v>
      </c>
      <c r="AO99">
        <v>49.987603865476899</v>
      </c>
      <c r="AP99">
        <v>1</v>
      </c>
      <c r="AQ99">
        <f>ABS(AK99-AO99)</f>
        <v>8.5579850969601523E-2</v>
      </c>
    </row>
    <row r="100" spans="2:43" x14ac:dyDescent="0.15">
      <c r="B100">
        <v>1708050112</v>
      </c>
      <c r="C100">
        <v>1509634800</v>
      </c>
      <c r="D100">
        <v>17</v>
      </c>
      <c r="E100">
        <v>2</v>
      </c>
      <c r="F100">
        <v>1400</v>
      </c>
      <c r="G100">
        <v>750</v>
      </c>
      <c r="H100">
        <v>2</v>
      </c>
      <c r="I100">
        <v>4</v>
      </c>
      <c r="J100">
        <v>1</v>
      </c>
      <c r="K100">
        <v>4</v>
      </c>
      <c r="L100">
        <v>12</v>
      </c>
      <c r="M100">
        <v>2</v>
      </c>
      <c r="N100">
        <v>3</v>
      </c>
      <c r="O100">
        <v>1</v>
      </c>
      <c r="P100">
        <v>1</v>
      </c>
      <c r="Q100">
        <v>2</v>
      </c>
      <c r="R100">
        <v>4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12</v>
      </c>
      <c r="Y100">
        <v>2</v>
      </c>
      <c r="Z100">
        <v>3</v>
      </c>
      <c r="AA100">
        <v>1</v>
      </c>
      <c r="AB100">
        <v>1</v>
      </c>
      <c r="AC100">
        <v>2</v>
      </c>
      <c r="AD100">
        <v>10</v>
      </c>
      <c r="AE100">
        <v>2</v>
      </c>
      <c r="AF100">
        <v>3</v>
      </c>
      <c r="AG100">
        <v>1</v>
      </c>
      <c r="AH100">
        <v>1</v>
      </c>
      <c r="AI100">
        <v>2</v>
      </c>
      <c r="AJ100" t="s">
        <v>255</v>
      </c>
      <c r="AK100">
        <v>54.320309964314397</v>
      </c>
      <c r="AL100">
        <v>8</v>
      </c>
      <c r="AM100">
        <v>1</v>
      </c>
      <c r="AN100">
        <v>2.2000000000000002</v>
      </c>
      <c r="AO100">
        <v>59.786331930468101</v>
      </c>
      <c r="AP100">
        <v>1</v>
      </c>
      <c r="AQ100">
        <f>ABS(AK100-AO100)</f>
        <v>5.4660219661537042</v>
      </c>
    </row>
    <row r="101" spans="2:43" x14ac:dyDescent="0.15">
      <c r="B101">
        <v>1708050201</v>
      </c>
      <c r="C101">
        <v>1509807600</v>
      </c>
      <c r="D101">
        <v>17</v>
      </c>
      <c r="E101">
        <v>2</v>
      </c>
      <c r="F101">
        <v>1400</v>
      </c>
      <c r="G101">
        <v>500</v>
      </c>
      <c r="H101">
        <v>6</v>
      </c>
      <c r="I101">
        <v>9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256</v>
      </c>
      <c r="AK101">
        <v>43.980130960378801</v>
      </c>
      <c r="AL101">
        <v>2</v>
      </c>
      <c r="AM101">
        <v>2</v>
      </c>
      <c r="AN101">
        <v>8.6999999999999993</v>
      </c>
      <c r="AO101">
        <v>45.1853787395019</v>
      </c>
      <c r="AP101">
        <v>1</v>
      </c>
      <c r="AQ101">
        <f>ABS(AK101-AO101)</f>
        <v>1.2052477791230984</v>
      </c>
    </row>
    <row r="102" spans="2:43" x14ac:dyDescent="0.15">
      <c r="B102">
        <v>1708050202</v>
      </c>
      <c r="C102">
        <v>1509807600</v>
      </c>
      <c r="D102">
        <v>17</v>
      </c>
      <c r="E102">
        <v>1</v>
      </c>
      <c r="F102">
        <v>1600</v>
      </c>
      <c r="G102">
        <v>500</v>
      </c>
      <c r="H102">
        <v>8</v>
      </c>
      <c r="I102">
        <v>15</v>
      </c>
      <c r="J102">
        <v>2</v>
      </c>
      <c r="K102">
        <v>2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 t="s">
        <v>257</v>
      </c>
      <c r="AK102">
        <v>42.440518637761002</v>
      </c>
      <c r="AL102">
        <v>14</v>
      </c>
      <c r="AM102">
        <v>8</v>
      </c>
      <c r="AN102">
        <v>51</v>
      </c>
      <c r="AO102">
        <v>50.847827496785897</v>
      </c>
      <c r="AP102">
        <v>1</v>
      </c>
      <c r="AQ102">
        <f>ABS(AK102-AO102)</f>
        <v>8.4073088590248943</v>
      </c>
    </row>
    <row r="103" spans="2:43" x14ac:dyDescent="0.15">
      <c r="B103">
        <v>1708050203</v>
      </c>
      <c r="C103">
        <v>1509807600</v>
      </c>
      <c r="D103">
        <v>17</v>
      </c>
      <c r="E103">
        <v>2</v>
      </c>
      <c r="F103">
        <v>1800</v>
      </c>
      <c r="G103">
        <v>500</v>
      </c>
      <c r="H103">
        <v>2</v>
      </c>
      <c r="I103">
        <v>2</v>
      </c>
      <c r="J103">
        <v>1</v>
      </c>
      <c r="K103">
        <v>2</v>
      </c>
      <c r="L103">
        <v>6</v>
      </c>
      <c r="M103">
        <v>0</v>
      </c>
      <c r="N103">
        <v>0</v>
      </c>
      <c r="O103">
        <v>1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</v>
      </c>
      <c r="AE103">
        <v>0</v>
      </c>
      <c r="AF103">
        <v>0</v>
      </c>
      <c r="AG103">
        <v>1</v>
      </c>
      <c r="AH103">
        <v>1</v>
      </c>
      <c r="AI103">
        <v>3</v>
      </c>
      <c r="AJ103" t="s">
        <v>258</v>
      </c>
      <c r="AK103">
        <v>42.915122840724102</v>
      </c>
      <c r="AL103">
        <v>3</v>
      </c>
      <c r="AM103">
        <v>4</v>
      </c>
      <c r="AN103">
        <v>28.1</v>
      </c>
      <c r="AO103">
        <v>51.078206821445796</v>
      </c>
      <c r="AP103">
        <v>1</v>
      </c>
      <c r="AQ103">
        <f>ABS(AK103-AO103)</f>
        <v>8.1630839807216944</v>
      </c>
    </row>
    <row r="104" spans="2:43" x14ac:dyDescent="0.15">
      <c r="B104">
        <v>1708050204</v>
      </c>
      <c r="C104">
        <v>1509807600</v>
      </c>
      <c r="D104">
        <v>17</v>
      </c>
      <c r="E104">
        <v>1</v>
      </c>
      <c r="F104">
        <v>1800</v>
      </c>
      <c r="G104">
        <v>500</v>
      </c>
      <c r="H104">
        <v>4</v>
      </c>
      <c r="I104">
        <v>4</v>
      </c>
      <c r="J104">
        <v>2</v>
      </c>
      <c r="K104">
        <v>2</v>
      </c>
      <c r="L104">
        <v>5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1</v>
      </c>
      <c r="AI104">
        <v>0</v>
      </c>
      <c r="AJ104" t="s">
        <v>259</v>
      </c>
      <c r="AK104">
        <v>44.663165974130202</v>
      </c>
      <c r="AL104">
        <v>8</v>
      </c>
      <c r="AM104">
        <v>7</v>
      </c>
      <c r="AN104">
        <v>53.3</v>
      </c>
      <c r="AO104">
        <v>47.583228949642297</v>
      </c>
      <c r="AP104">
        <v>1</v>
      </c>
      <c r="AQ104">
        <f>ABS(AK104-AO104)</f>
        <v>2.9200629755120957</v>
      </c>
    </row>
    <row r="105" spans="2:43" x14ac:dyDescent="0.15">
      <c r="B105">
        <v>1708050205</v>
      </c>
      <c r="C105">
        <v>1509807600</v>
      </c>
      <c r="D105">
        <v>17</v>
      </c>
      <c r="E105">
        <v>1</v>
      </c>
      <c r="F105">
        <v>2000</v>
      </c>
      <c r="G105">
        <v>700</v>
      </c>
      <c r="H105">
        <v>8</v>
      </c>
      <c r="I105">
        <v>13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260</v>
      </c>
      <c r="AK105">
        <v>47.389165635060699</v>
      </c>
      <c r="AL105">
        <v>3</v>
      </c>
      <c r="AM105">
        <v>7</v>
      </c>
      <c r="AN105">
        <v>33.4</v>
      </c>
      <c r="AO105">
        <v>25.8192331587132</v>
      </c>
      <c r="AP105">
        <v>1</v>
      </c>
      <c r="AQ105">
        <f>ABS(AK105-AO105)</f>
        <v>21.5699324763475</v>
      </c>
    </row>
    <row r="106" spans="2:43" x14ac:dyDescent="0.15">
      <c r="B106">
        <v>1708050206</v>
      </c>
      <c r="C106">
        <v>1509807600</v>
      </c>
      <c r="D106">
        <v>17</v>
      </c>
      <c r="E106">
        <v>1</v>
      </c>
      <c r="F106">
        <v>1400</v>
      </c>
      <c r="G106">
        <v>700</v>
      </c>
      <c r="H106">
        <v>5</v>
      </c>
      <c r="I106">
        <v>7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261</v>
      </c>
      <c r="AK106">
        <v>57.8780915500639</v>
      </c>
      <c r="AL106">
        <v>1</v>
      </c>
      <c r="AM106">
        <v>3</v>
      </c>
      <c r="AN106">
        <v>6.1</v>
      </c>
      <c r="AO106">
        <v>30.528176182596599</v>
      </c>
      <c r="AP106">
        <v>1</v>
      </c>
      <c r="AQ106">
        <f>ABS(AK106-AO106)</f>
        <v>27.3499153674673</v>
      </c>
    </row>
    <row r="107" spans="2:43" x14ac:dyDescent="0.15">
      <c r="B107">
        <v>1708050207</v>
      </c>
      <c r="C107">
        <v>1509807600</v>
      </c>
      <c r="D107">
        <v>17</v>
      </c>
      <c r="E107">
        <v>2</v>
      </c>
      <c r="F107">
        <v>1900</v>
      </c>
      <c r="G107">
        <v>750</v>
      </c>
      <c r="H107">
        <v>4</v>
      </c>
      <c r="I107">
        <v>7</v>
      </c>
      <c r="J107">
        <v>1</v>
      </c>
      <c r="K107">
        <v>3</v>
      </c>
      <c r="L107">
        <v>8</v>
      </c>
      <c r="M107">
        <v>1</v>
      </c>
      <c r="N107">
        <v>2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6</v>
      </c>
      <c r="AE107">
        <v>0</v>
      </c>
      <c r="AF107">
        <v>2</v>
      </c>
      <c r="AG107">
        <v>1</v>
      </c>
      <c r="AH107">
        <v>1</v>
      </c>
      <c r="AI107">
        <v>0</v>
      </c>
      <c r="AJ107" t="s">
        <v>262</v>
      </c>
      <c r="AK107">
        <v>52.498689710241997</v>
      </c>
      <c r="AL107">
        <v>1</v>
      </c>
      <c r="AM107">
        <v>2</v>
      </c>
      <c r="AN107">
        <v>4</v>
      </c>
      <c r="AO107">
        <v>60.150695767942302</v>
      </c>
      <c r="AP107">
        <v>1</v>
      </c>
      <c r="AQ107">
        <f>ABS(AK107-AO107)</f>
        <v>7.6520060577003051</v>
      </c>
    </row>
    <row r="108" spans="2:43" x14ac:dyDescent="0.15">
      <c r="B108">
        <v>1708050208</v>
      </c>
      <c r="C108">
        <v>1509807600</v>
      </c>
      <c r="D108">
        <v>17</v>
      </c>
      <c r="E108">
        <v>1</v>
      </c>
      <c r="F108">
        <v>2000</v>
      </c>
      <c r="G108">
        <v>750</v>
      </c>
      <c r="H108">
        <v>6</v>
      </c>
      <c r="I108">
        <v>10</v>
      </c>
      <c r="J108">
        <v>1</v>
      </c>
      <c r="K108">
        <v>3</v>
      </c>
      <c r="L108">
        <v>6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5</v>
      </c>
      <c r="Y108">
        <v>1</v>
      </c>
      <c r="Z108">
        <v>0</v>
      </c>
      <c r="AA108">
        <v>2</v>
      </c>
      <c r="AB108">
        <v>0</v>
      </c>
      <c r="AC108">
        <v>1</v>
      </c>
      <c r="AD108">
        <v>6</v>
      </c>
      <c r="AE108">
        <v>1</v>
      </c>
      <c r="AF108">
        <v>0</v>
      </c>
      <c r="AG108">
        <v>2</v>
      </c>
      <c r="AH108">
        <v>0</v>
      </c>
      <c r="AI108">
        <v>1</v>
      </c>
      <c r="AJ108" t="s">
        <v>263</v>
      </c>
      <c r="AK108">
        <v>58.975844706936797</v>
      </c>
      <c r="AL108">
        <v>10</v>
      </c>
      <c r="AM108">
        <v>8</v>
      </c>
      <c r="AN108">
        <v>41.3</v>
      </c>
      <c r="AO108">
        <v>53.447287621334603</v>
      </c>
      <c r="AP108">
        <v>1</v>
      </c>
      <c r="AQ108">
        <f>ABS(AK108-AO108)</f>
        <v>5.5285570856021948</v>
      </c>
    </row>
    <row r="109" spans="2:43" x14ac:dyDescent="0.15">
      <c r="B109">
        <v>1708050209</v>
      </c>
      <c r="C109">
        <v>1509807600</v>
      </c>
      <c r="D109">
        <v>17</v>
      </c>
      <c r="E109">
        <v>1</v>
      </c>
      <c r="F109">
        <v>1200</v>
      </c>
      <c r="G109">
        <v>1500</v>
      </c>
      <c r="H109">
        <v>8</v>
      </c>
      <c r="I109">
        <v>16</v>
      </c>
      <c r="J109">
        <v>2</v>
      </c>
      <c r="K109">
        <v>8</v>
      </c>
      <c r="L109">
        <v>42</v>
      </c>
      <c r="M109">
        <v>1</v>
      </c>
      <c r="N109">
        <v>1</v>
      </c>
      <c r="O109">
        <v>1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38</v>
      </c>
      <c r="Y109">
        <v>1</v>
      </c>
      <c r="Z109">
        <v>1</v>
      </c>
      <c r="AA109">
        <v>1</v>
      </c>
      <c r="AB109">
        <v>1</v>
      </c>
      <c r="AC109">
        <v>3</v>
      </c>
      <c r="AD109">
        <v>40</v>
      </c>
      <c r="AE109">
        <v>1</v>
      </c>
      <c r="AF109">
        <v>1</v>
      </c>
      <c r="AG109">
        <v>1</v>
      </c>
      <c r="AH109">
        <v>1</v>
      </c>
      <c r="AI109">
        <v>3</v>
      </c>
      <c r="AJ109" t="s">
        <v>264</v>
      </c>
      <c r="AK109">
        <v>50.626541636664498</v>
      </c>
      <c r="AL109">
        <v>17</v>
      </c>
      <c r="AM109">
        <v>17</v>
      </c>
      <c r="AN109">
        <v>317.39999999999998</v>
      </c>
      <c r="AO109">
        <v>49.850561095352603</v>
      </c>
      <c r="AP109">
        <v>1</v>
      </c>
      <c r="AQ109">
        <f>ABS(AK109-AO109)</f>
        <v>0.77598054131189542</v>
      </c>
    </row>
    <row r="110" spans="2:43" x14ac:dyDescent="0.15">
      <c r="B110">
        <v>1708050210</v>
      </c>
      <c r="C110">
        <v>1509807600</v>
      </c>
      <c r="D110">
        <v>17</v>
      </c>
      <c r="E110">
        <v>1</v>
      </c>
      <c r="F110">
        <v>1600</v>
      </c>
      <c r="G110">
        <v>1820</v>
      </c>
      <c r="H110">
        <v>8</v>
      </c>
      <c r="I110">
        <v>8</v>
      </c>
      <c r="J110">
        <v>1</v>
      </c>
      <c r="K110">
        <v>5</v>
      </c>
      <c r="L110">
        <v>17</v>
      </c>
      <c r="M110">
        <v>4</v>
      </c>
      <c r="N110">
        <v>5</v>
      </c>
      <c r="O110">
        <v>2</v>
      </c>
      <c r="P110">
        <v>2</v>
      </c>
      <c r="Q110">
        <v>0</v>
      </c>
      <c r="R110">
        <v>4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4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13</v>
      </c>
      <c r="AE110">
        <v>3</v>
      </c>
      <c r="AF110">
        <v>5</v>
      </c>
      <c r="AG110">
        <v>1</v>
      </c>
      <c r="AH110">
        <v>1</v>
      </c>
      <c r="AI110">
        <v>0</v>
      </c>
      <c r="AJ110" t="s">
        <v>265</v>
      </c>
      <c r="AK110">
        <v>56.832565963761098</v>
      </c>
      <c r="AL110">
        <v>7</v>
      </c>
      <c r="AM110">
        <v>4</v>
      </c>
      <c r="AN110">
        <v>20.100000000000001</v>
      </c>
      <c r="AO110">
        <v>53.320539856936101</v>
      </c>
      <c r="AP110">
        <v>1</v>
      </c>
      <c r="AQ110">
        <f>ABS(AK110-AO110)</f>
        <v>3.5120261068249974</v>
      </c>
    </row>
    <row r="111" spans="2:43" x14ac:dyDescent="0.15">
      <c r="B111">
        <v>1708050211</v>
      </c>
      <c r="C111">
        <v>1509807600</v>
      </c>
      <c r="D111">
        <v>17</v>
      </c>
      <c r="E111">
        <v>2</v>
      </c>
      <c r="F111">
        <v>1800</v>
      </c>
      <c r="G111">
        <v>3800</v>
      </c>
      <c r="H111">
        <v>2</v>
      </c>
      <c r="I111">
        <v>3</v>
      </c>
      <c r="J111">
        <v>3</v>
      </c>
      <c r="K111">
        <v>5</v>
      </c>
      <c r="L111">
        <v>28</v>
      </c>
      <c r="M111">
        <v>4</v>
      </c>
      <c r="N111">
        <v>5</v>
      </c>
      <c r="O111">
        <v>5</v>
      </c>
      <c r="P111">
        <v>4</v>
      </c>
      <c r="Q111">
        <v>2</v>
      </c>
      <c r="R111">
        <v>5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4</v>
      </c>
      <c r="Z111">
        <v>1</v>
      </c>
      <c r="AA111">
        <v>3</v>
      </c>
      <c r="AB111">
        <v>3</v>
      </c>
      <c r="AC111">
        <v>1</v>
      </c>
      <c r="AD111">
        <v>26</v>
      </c>
      <c r="AE111">
        <v>4</v>
      </c>
      <c r="AF111">
        <v>5</v>
      </c>
      <c r="AG111">
        <v>5</v>
      </c>
      <c r="AH111">
        <v>4</v>
      </c>
      <c r="AI111">
        <v>2</v>
      </c>
      <c r="AJ111" t="s">
        <v>124</v>
      </c>
      <c r="AK111">
        <v>60.379702246262703</v>
      </c>
      <c r="AL111">
        <v>9</v>
      </c>
      <c r="AM111">
        <v>6</v>
      </c>
      <c r="AN111">
        <v>20.6</v>
      </c>
      <c r="AO111">
        <v>66.744768381049397</v>
      </c>
      <c r="AP111">
        <v>1</v>
      </c>
      <c r="AQ111">
        <f>ABS(AK111-AO111)</f>
        <v>6.3650661347866944</v>
      </c>
    </row>
    <row r="112" spans="2:43" x14ac:dyDescent="0.15">
      <c r="B112">
        <v>1708050212</v>
      </c>
      <c r="C112">
        <v>1509807600</v>
      </c>
      <c r="D112">
        <v>17</v>
      </c>
      <c r="E112">
        <v>2</v>
      </c>
      <c r="F112">
        <v>1200</v>
      </c>
      <c r="G112">
        <v>1050</v>
      </c>
      <c r="H112">
        <v>4</v>
      </c>
      <c r="I112">
        <v>8</v>
      </c>
      <c r="J112">
        <v>1</v>
      </c>
      <c r="K112">
        <v>3</v>
      </c>
      <c r="L112">
        <v>11</v>
      </c>
      <c r="M112">
        <v>2</v>
      </c>
      <c r="N112">
        <v>3</v>
      </c>
      <c r="O112">
        <v>1</v>
      </c>
      <c r="P112">
        <v>2</v>
      </c>
      <c r="Q112">
        <v>1</v>
      </c>
      <c r="R112">
        <v>4</v>
      </c>
      <c r="S112">
        <v>1</v>
      </c>
      <c r="T112">
        <v>2</v>
      </c>
      <c r="U112">
        <v>0</v>
      </c>
      <c r="V112">
        <v>1</v>
      </c>
      <c r="W112">
        <v>0</v>
      </c>
      <c r="X112">
        <v>11</v>
      </c>
      <c r="Y112">
        <v>2</v>
      </c>
      <c r="Z112">
        <v>3</v>
      </c>
      <c r="AA112">
        <v>1</v>
      </c>
      <c r="AB112">
        <v>2</v>
      </c>
      <c r="AC112">
        <v>1</v>
      </c>
      <c r="AD112">
        <v>10</v>
      </c>
      <c r="AE112">
        <v>2</v>
      </c>
      <c r="AF112">
        <v>3</v>
      </c>
      <c r="AG112">
        <v>1</v>
      </c>
      <c r="AH112">
        <v>2</v>
      </c>
      <c r="AI112">
        <v>1</v>
      </c>
      <c r="AJ112" t="s">
        <v>266</v>
      </c>
      <c r="AK112">
        <v>56.751062535398198</v>
      </c>
      <c r="AL112">
        <v>5</v>
      </c>
      <c r="AM112">
        <v>1</v>
      </c>
      <c r="AN112">
        <v>2.5</v>
      </c>
      <c r="AO112">
        <v>62.606725681110497</v>
      </c>
      <c r="AP112">
        <v>1</v>
      </c>
      <c r="AQ112">
        <f>ABS(AK112-AO112)</f>
        <v>5.855663145712299</v>
      </c>
    </row>
    <row r="113" spans="2:43" x14ac:dyDescent="0.15">
      <c r="B113">
        <v>1708050301</v>
      </c>
      <c r="C113">
        <v>1510326000</v>
      </c>
      <c r="D113">
        <v>17</v>
      </c>
      <c r="E113">
        <v>2</v>
      </c>
      <c r="F113">
        <v>1400</v>
      </c>
      <c r="G113">
        <v>500</v>
      </c>
      <c r="H113">
        <v>3</v>
      </c>
      <c r="I113">
        <v>4</v>
      </c>
      <c r="J113">
        <v>2</v>
      </c>
      <c r="K113">
        <v>2</v>
      </c>
      <c r="L113">
        <v>2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1</v>
      </c>
      <c r="AG113">
        <v>0</v>
      </c>
      <c r="AH113">
        <v>0</v>
      </c>
      <c r="AI113">
        <v>0</v>
      </c>
      <c r="AJ113" t="s">
        <v>267</v>
      </c>
      <c r="AK113">
        <v>49.966550383709901</v>
      </c>
      <c r="AL113">
        <v>3</v>
      </c>
      <c r="AN113">
        <v>8.1</v>
      </c>
      <c r="AO113">
        <v>50.1180666525837</v>
      </c>
      <c r="AP113">
        <v>1</v>
      </c>
      <c r="AQ113">
        <f>ABS(AK113-AO113)</f>
        <v>0.15151626887379877</v>
      </c>
    </row>
    <row r="114" spans="2:43" x14ac:dyDescent="0.15">
      <c r="B114">
        <v>1708050302</v>
      </c>
      <c r="C114">
        <v>1510326000</v>
      </c>
      <c r="D114">
        <v>17</v>
      </c>
      <c r="E114">
        <v>2</v>
      </c>
      <c r="F114">
        <v>1800</v>
      </c>
      <c r="G114">
        <v>500</v>
      </c>
      <c r="H114">
        <v>8</v>
      </c>
      <c r="I114">
        <v>12</v>
      </c>
      <c r="J114">
        <v>1</v>
      </c>
      <c r="K114">
        <v>2</v>
      </c>
      <c r="L114">
        <v>2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268</v>
      </c>
      <c r="AK114">
        <v>51.038183029346797</v>
      </c>
      <c r="AL114">
        <v>2</v>
      </c>
      <c r="AN114">
        <v>1.8</v>
      </c>
      <c r="AO114">
        <v>47.755164875357899</v>
      </c>
      <c r="AP114">
        <v>1</v>
      </c>
      <c r="AQ114">
        <f>ABS(AK114-AO114)</f>
        <v>3.2830181539888983</v>
      </c>
    </row>
    <row r="115" spans="2:43" x14ac:dyDescent="0.15">
      <c r="B115">
        <v>1708050303</v>
      </c>
      <c r="C115">
        <v>1510326000</v>
      </c>
      <c r="D115">
        <v>17</v>
      </c>
      <c r="E115">
        <v>1</v>
      </c>
      <c r="F115">
        <v>1600</v>
      </c>
      <c r="G115">
        <v>500</v>
      </c>
      <c r="H115">
        <v>8</v>
      </c>
      <c r="I115">
        <v>11</v>
      </c>
      <c r="J115">
        <v>1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1</v>
      </c>
      <c r="AI115">
        <v>0</v>
      </c>
      <c r="AJ115" t="s">
        <v>269</v>
      </c>
      <c r="AK115">
        <v>52.514951765961101</v>
      </c>
      <c r="AL115">
        <v>5</v>
      </c>
      <c r="AN115">
        <v>21.1</v>
      </c>
      <c r="AO115">
        <v>46.792457511800201</v>
      </c>
      <c r="AP115">
        <v>1</v>
      </c>
      <c r="AQ115">
        <f>ABS(AK115-AO115)</f>
        <v>5.7224942541608996</v>
      </c>
    </row>
    <row r="116" spans="2:43" x14ac:dyDescent="0.15">
      <c r="B116">
        <v>1708050304</v>
      </c>
      <c r="C116">
        <v>1510326000</v>
      </c>
      <c r="D116">
        <v>17</v>
      </c>
      <c r="E116">
        <v>1</v>
      </c>
      <c r="F116">
        <v>1800</v>
      </c>
      <c r="G116">
        <v>500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 t="s">
        <v>270</v>
      </c>
      <c r="AK116">
        <v>49.920427667480602</v>
      </c>
      <c r="AL116">
        <v>3</v>
      </c>
      <c r="AN116">
        <v>6.3</v>
      </c>
      <c r="AO116">
        <v>47.574311394553398</v>
      </c>
      <c r="AP116">
        <v>1</v>
      </c>
      <c r="AQ116">
        <f>ABS(AK116-AO116)</f>
        <v>2.3461162729272047</v>
      </c>
    </row>
    <row r="117" spans="2:43" x14ac:dyDescent="0.15">
      <c r="B117">
        <v>1708050305</v>
      </c>
      <c r="C117">
        <v>1510326000</v>
      </c>
      <c r="D117">
        <v>17</v>
      </c>
      <c r="E117">
        <v>1</v>
      </c>
      <c r="F117">
        <v>1400</v>
      </c>
      <c r="G117">
        <v>700</v>
      </c>
      <c r="H117">
        <v>2</v>
      </c>
      <c r="I117">
        <v>2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271</v>
      </c>
      <c r="AK117">
        <v>35.063745574874503</v>
      </c>
      <c r="AL117">
        <v>7</v>
      </c>
      <c r="AN117">
        <v>34.1</v>
      </c>
      <c r="AO117">
        <v>29.547094332815401</v>
      </c>
      <c r="AP117">
        <v>1</v>
      </c>
      <c r="AQ117">
        <f>ABS(AK117-AO117)</f>
        <v>5.5166512420591012</v>
      </c>
    </row>
    <row r="118" spans="2:43" x14ac:dyDescent="0.15">
      <c r="B118">
        <v>1708050305</v>
      </c>
      <c r="C118">
        <v>1510326000</v>
      </c>
      <c r="D118">
        <v>17</v>
      </c>
      <c r="E118">
        <v>1</v>
      </c>
      <c r="F118">
        <v>1400</v>
      </c>
      <c r="G118">
        <v>700</v>
      </c>
      <c r="H118">
        <v>3</v>
      </c>
      <c r="I118">
        <v>3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272</v>
      </c>
      <c r="AK118">
        <v>34.463368049211603</v>
      </c>
      <c r="AL118">
        <v>9</v>
      </c>
      <c r="AN118">
        <v>79</v>
      </c>
      <c r="AO118">
        <v>29.547094332815401</v>
      </c>
      <c r="AP118">
        <v>1</v>
      </c>
      <c r="AQ118">
        <f>ABS(AK118-AO118)</f>
        <v>4.9162737163962014</v>
      </c>
    </row>
    <row r="119" spans="2:43" x14ac:dyDescent="0.15">
      <c r="B119">
        <v>1708050306</v>
      </c>
      <c r="C119">
        <v>1510326000</v>
      </c>
      <c r="D119">
        <v>17</v>
      </c>
      <c r="E119">
        <v>2</v>
      </c>
      <c r="F119">
        <v>1800</v>
      </c>
      <c r="G119">
        <v>700</v>
      </c>
      <c r="H119">
        <v>2</v>
      </c>
      <c r="I119">
        <v>2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273</v>
      </c>
      <c r="AK119">
        <v>47.788958953897698</v>
      </c>
      <c r="AL119">
        <v>2</v>
      </c>
      <c r="AN119">
        <v>38.4</v>
      </c>
      <c r="AO119">
        <v>32.984751301769997</v>
      </c>
      <c r="AP119">
        <v>1</v>
      </c>
      <c r="AQ119">
        <f>ABS(AK119-AO119)</f>
        <v>14.804207652127701</v>
      </c>
    </row>
    <row r="120" spans="2:43" x14ac:dyDescent="0.15">
      <c r="B120">
        <v>1708050306</v>
      </c>
      <c r="C120">
        <v>1510326000</v>
      </c>
      <c r="D120">
        <v>17</v>
      </c>
      <c r="E120">
        <v>2</v>
      </c>
      <c r="F120">
        <v>1800</v>
      </c>
      <c r="G120">
        <v>700</v>
      </c>
      <c r="H120">
        <v>3</v>
      </c>
      <c r="I120">
        <v>3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274</v>
      </c>
      <c r="AK120">
        <v>47.788958953897698</v>
      </c>
      <c r="AL120">
        <v>3</v>
      </c>
      <c r="AN120">
        <v>6.1</v>
      </c>
      <c r="AO120">
        <v>32.984751301769997</v>
      </c>
      <c r="AP120">
        <v>1</v>
      </c>
      <c r="AQ120">
        <f>ABS(AK120-AO120)</f>
        <v>14.804207652127701</v>
      </c>
    </row>
    <row r="121" spans="2:43" x14ac:dyDescent="0.15">
      <c r="B121">
        <v>1708050307</v>
      </c>
      <c r="C121">
        <v>1510326000</v>
      </c>
      <c r="D121">
        <v>17</v>
      </c>
      <c r="E121">
        <v>1</v>
      </c>
      <c r="F121">
        <v>2200</v>
      </c>
      <c r="G121">
        <v>1050</v>
      </c>
      <c r="H121">
        <v>3</v>
      </c>
      <c r="I121">
        <v>3</v>
      </c>
      <c r="J121">
        <v>1</v>
      </c>
      <c r="K121">
        <v>3</v>
      </c>
      <c r="L121">
        <v>14</v>
      </c>
      <c r="M121">
        <v>2</v>
      </c>
      <c r="N121">
        <v>2</v>
      </c>
      <c r="O121">
        <v>1</v>
      </c>
      <c r="P121">
        <v>2</v>
      </c>
      <c r="Q121">
        <v>1</v>
      </c>
      <c r="R121">
        <v>5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4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275</v>
      </c>
      <c r="AK121">
        <v>49.563437601564999</v>
      </c>
      <c r="AL121">
        <v>6</v>
      </c>
      <c r="AN121">
        <v>50.2</v>
      </c>
      <c r="AO121">
        <v>51.056739324940303</v>
      </c>
      <c r="AP121">
        <v>1</v>
      </c>
      <c r="AQ121">
        <f>ABS(AK121-AO121)</f>
        <v>1.4933017233753034</v>
      </c>
    </row>
    <row r="122" spans="2:43" x14ac:dyDescent="0.15">
      <c r="B122">
        <v>1708050308</v>
      </c>
      <c r="C122">
        <v>1510326000</v>
      </c>
      <c r="D122">
        <v>17</v>
      </c>
      <c r="E122">
        <v>3</v>
      </c>
      <c r="F122">
        <v>3170</v>
      </c>
      <c r="G122">
        <v>2900</v>
      </c>
      <c r="H122">
        <v>6</v>
      </c>
      <c r="I122">
        <v>6</v>
      </c>
      <c r="J122">
        <v>1</v>
      </c>
      <c r="K122">
        <v>7</v>
      </c>
      <c r="L122">
        <v>27</v>
      </c>
      <c r="M122">
        <v>4</v>
      </c>
      <c r="N122">
        <v>2</v>
      </c>
      <c r="O122">
        <v>3</v>
      </c>
      <c r="P122">
        <v>3</v>
      </c>
      <c r="Q122">
        <v>2</v>
      </c>
      <c r="R122">
        <v>9</v>
      </c>
      <c r="S122">
        <v>1</v>
      </c>
      <c r="T122">
        <v>2</v>
      </c>
      <c r="U122">
        <v>0</v>
      </c>
      <c r="V122">
        <v>0</v>
      </c>
      <c r="W122">
        <v>1</v>
      </c>
      <c r="X122">
        <v>12</v>
      </c>
      <c r="Y122">
        <v>3</v>
      </c>
      <c r="Z122">
        <v>1</v>
      </c>
      <c r="AA122">
        <v>2</v>
      </c>
      <c r="AB122">
        <v>1</v>
      </c>
      <c r="AC122">
        <v>2</v>
      </c>
      <c r="AD122">
        <v>10</v>
      </c>
      <c r="AE122">
        <v>3</v>
      </c>
      <c r="AF122">
        <v>0</v>
      </c>
      <c r="AG122">
        <v>2</v>
      </c>
      <c r="AH122">
        <v>1</v>
      </c>
      <c r="AI122">
        <v>2</v>
      </c>
      <c r="AJ122" t="s">
        <v>276</v>
      </c>
      <c r="AK122">
        <v>65.781352623206203</v>
      </c>
      <c r="AL122">
        <v>2</v>
      </c>
      <c r="AN122">
        <v>3.2</v>
      </c>
      <c r="AO122">
        <v>58.424175215461297</v>
      </c>
      <c r="AP122">
        <v>1</v>
      </c>
      <c r="AQ122">
        <f>ABS(AK122-AO122)</f>
        <v>7.3571774077449064</v>
      </c>
    </row>
    <row r="123" spans="2:43" x14ac:dyDescent="0.15">
      <c r="B123">
        <v>1708050309</v>
      </c>
      <c r="C123">
        <v>1510326000</v>
      </c>
      <c r="D123">
        <v>17</v>
      </c>
      <c r="E123">
        <v>2</v>
      </c>
      <c r="F123">
        <v>1400</v>
      </c>
      <c r="G123">
        <v>1500</v>
      </c>
      <c r="H123">
        <v>6</v>
      </c>
      <c r="I123">
        <v>12</v>
      </c>
      <c r="J123">
        <v>2</v>
      </c>
      <c r="K123">
        <v>3</v>
      </c>
      <c r="L123">
        <v>9</v>
      </c>
      <c r="M123">
        <v>2</v>
      </c>
      <c r="N123">
        <v>4</v>
      </c>
      <c r="O123">
        <v>1</v>
      </c>
      <c r="P123">
        <v>1</v>
      </c>
      <c r="Q123">
        <v>1</v>
      </c>
      <c r="R123">
        <v>3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4</v>
      </c>
      <c r="Y123">
        <v>2</v>
      </c>
      <c r="Z123">
        <v>1</v>
      </c>
      <c r="AA123">
        <v>0</v>
      </c>
      <c r="AB123">
        <v>1</v>
      </c>
      <c r="AC123">
        <v>0</v>
      </c>
      <c r="AD123">
        <v>9</v>
      </c>
      <c r="AE123">
        <v>2</v>
      </c>
      <c r="AF123">
        <v>4</v>
      </c>
      <c r="AG123">
        <v>1</v>
      </c>
      <c r="AH123">
        <v>1</v>
      </c>
      <c r="AI123">
        <v>1</v>
      </c>
      <c r="AJ123" t="s">
        <v>277</v>
      </c>
      <c r="AK123">
        <v>57.041409702192198</v>
      </c>
      <c r="AL123">
        <v>10</v>
      </c>
      <c r="AN123">
        <v>4</v>
      </c>
      <c r="AO123">
        <v>59.8367172930812</v>
      </c>
      <c r="AP123">
        <v>1</v>
      </c>
      <c r="AQ123">
        <f>ABS(AK123-AO123)</f>
        <v>2.7953075908890028</v>
      </c>
    </row>
    <row r="124" spans="2:43" x14ac:dyDescent="0.15">
      <c r="B124">
        <v>1708050310</v>
      </c>
      <c r="C124">
        <v>1510326000</v>
      </c>
      <c r="D124">
        <v>17</v>
      </c>
      <c r="E124">
        <v>1</v>
      </c>
      <c r="F124">
        <v>2200</v>
      </c>
      <c r="G124">
        <v>1820</v>
      </c>
      <c r="H124">
        <v>7</v>
      </c>
      <c r="I124">
        <v>7</v>
      </c>
      <c r="J124">
        <v>2</v>
      </c>
      <c r="K124">
        <v>5</v>
      </c>
      <c r="L124">
        <v>18</v>
      </c>
      <c r="M124">
        <v>3</v>
      </c>
      <c r="N124">
        <v>2</v>
      </c>
      <c r="O124">
        <v>4</v>
      </c>
      <c r="P124">
        <v>0</v>
      </c>
      <c r="Q124">
        <v>2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18</v>
      </c>
      <c r="Y124">
        <v>3</v>
      </c>
      <c r="Z124">
        <v>2</v>
      </c>
      <c r="AA124">
        <v>4</v>
      </c>
      <c r="AB124">
        <v>0</v>
      </c>
      <c r="AC124">
        <v>2</v>
      </c>
      <c r="AD124">
        <v>10</v>
      </c>
      <c r="AE124">
        <v>1</v>
      </c>
      <c r="AF124">
        <v>1</v>
      </c>
      <c r="AG124">
        <v>2</v>
      </c>
      <c r="AH124">
        <v>0</v>
      </c>
      <c r="AI124">
        <v>1</v>
      </c>
      <c r="AJ124" t="s">
        <v>278</v>
      </c>
      <c r="AK124">
        <v>61.064472215798901</v>
      </c>
      <c r="AL124">
        <v>1</v>
      </c>
      <c r="AN124">
        <v>44.8</v>
      </c>
      <c r="AO124">
        <v>34.641845351341601</v>
      </c>
      <c r="AP124">
        <v>1</v>
      </c>
      <c r="AQ124">
        <f>ABS(AK124-AO124)</f>
        <v>26.4226268644573</v>
      </c>
    </row>
    <row r="125" spans="2:43" x14ac:dyDescent="0.15">
      <c r="B125">
        <v>1708050311</v>
      </c>
      <c r="C125">
        <v>1510326000</v>
      </c>
      <c r="D125">
        <v>17</v>
      </c>
      <c r="E125">
        <v>1</v>
      </c>
      <c r="F125">
        <v>1600</v>
      </c>
      <c r="G125">
        <v>3800</v>
      </c>
      <c r="H125">
        <v>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0</v>
      </c>
      <c r="AG125">
        <v>1</v>
      </c>
      <c r="AH125">
        <v>0</v>
      </c>
      <c r="AI125">
        <v>0</v>
      </c>
      <c r="AJ125" t="s">
        <v>279</v>
      </c>
      <c r="AK125">
        <v>45.798663013827699</v>
      </c>
      <c r="AL125">
        <v>6</v>
      </c>
      <c r="AN125">
        <v>36.200000000000003</v>
      </c>
      <c r="AO125">
        <v>55.250050923621998</v>
      </c>
      <c r="AP125">
        <v>1</v>
      </c>
      <c r="AQ125">
        <f>ABS(AK125-AO125)</f>
        <v>9.451387909794299</v>
      </c>
    </row>
    <row r="126" spans="2:43" x14ac:dyDescent="0.15">
      <c r="B126">
        <v>1708050312</v>
      </c>
      <c r="C126">
        <v>1510326000</v>
      </c>
      <c r="D126">
        <v>17</v>
      </c>
      <c r="E126">
        <v>2</v>
      </c>
      <c r="F126">
        <v>1200</v>
      </c>
      <c r="G126">
        <v>750</v>
      </c>
      <c r="H126">
        <v>3</v>
      </c>
      <c r="I126">
        <v>5</v>
      </c>
      <c r="J126">
        <v>2</v>
      </c>
      <c r="K126">
        <v>5</v>
      </c>
      <c r="L126">
        <v>28</v>
      </c>
      <c r="M126">
        <v>1</v>
      </c>
      <c r="N126">
        <v>5</v>
      </c>
      <c r="O126">
        <v>5</v>
      </c>
      <c r="P126">
        <v>1</v>
      </c>
      <c r="Q126">
        <v>3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</v>
      </c>
      <c r="Y126">
        <v>1</v>
      </c>
      <c r="Z126">
        <v>5</v>
      </c>
      <c r="AA126">
        <v>5</v>
      </c>
      <c r="AB126">
        <v>1</v>
      </c>
      <c r="AC126">
        <v>2</v>
      </c>
      <c r="AD126">
        <v>24</v>
      </c>
      <c r="AE126">
        <v>1</v>
      </c>
      <c r="AF126">
        <v>5</v>
      </c>
      <c r="AG126">
        <v>5</v>
      </c>
      <c r="AH126">
        <v>1</v>
      </c>
      <c r="AI126">
        <v>3</v>
      </c>
      <c r="AJ126" t="s">
        <v>280</v>
      </c>
      <c r="AK126">
        <v>54.537191622905702</v>
      </c>
      <c r="AL126">
        <v>4</v>
      </c>
      <c r="AN126">
        <v>45.8</v>
      </c>
      <c r="AO126">
        <v>60.458802612542499</v>
      </c>
      <c r="AP126">
        <v>1</v>
      </c>
      <c r="AQ126">
        <f>ABS(AK126-AO126)</f>
        <v>5.9216109896367968</v>
      </c>
    </row>
  </sheetData>
  <autoFilter ref="B2:AR126"/>
  <sortState ref="AT3:AT126">
    <sortCondition ref="AT3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26"/>
  <sheetViews>
    <sheetView topLeftCell="F1" workbookViewId="0">
      <selection activeCell="AX8" sqref="AX8"/>
    </sheetView>
  </sheetViews>
  <sheetFormatPr defaultRowHeight="13.5" x14ac:dyDescent="0.15"/>
  <cols>
    <col min="3" max="3" width="11.625" bestFit="1" customWidth="1"/>
    <col min="7" max="7" width="11.625" bestFit="1" customWidth="1"/>
    <col min="8" max="8" width="11.625" hidden="1" customWidth="1"/>
    <col min="9" max="9" width="14.125" hidden="1" customWidth="1"/>
    <col min="10" max="10" width="8.625" hidden="1" customWidth="1"/>
    <col min="11" max="11" width="10.125" hidden="1" customWidth="1"/>
    <col min="12" max="12" width="7.25" hidden="1" customWidth="1"/>
    <col min="13" max="13" width="7.125" hidden="1" customWidth="1"/>
    <col min="14" max="14" width="5.375" hidden="1" customWidth="1"/>
    <col min="15" max="15" width="8.375" hidden="1" customWidth="1"/>
    <col min="16" max="16" width="4.875" hidden="1" customWidth="1"/>
    <col min="17" max="17" width="5.125" hidden="1" customWidth="1"/>
    <col min="18" max="22" width="7.75" hidden="1" customWidth="1"/>
    <col min="23" max="23" width="18.875" hidden="1" customWidth="1"/>
    <col min="24" max="28" width="21.75" hidden="1" customWidth="1"/>
    <col min="29" max="29" width="13.125" hidden="1" customWidth="1"/>
    <col min="30" max="34" width="16.125" hidden="1" customWidth="1"/>
    <col min="35" max="35" width="14.875" hidden="1" customWidth="1"/>
    <col min="36" max="40" width="17.75" hidden="1" customWidth="1"/>
    <col min="41" max="41" width="18" bestFit="1" customWidth="1"/>
    <col min="42" max="42" width="12.75" bestFit="1" customWidth="1"/>
    <col min="43" max="43" width="6.125" bestFit="1" customWidth="1"/>
    <col min="44" max="44" width="12.625" bestFit="1" customWidth="1"/>
    <col min="45" max="45" width="6.5" bestFit="1" customWidth="1"/>
    <col min="46" max="46" width="12.75" bestFit="1" customWidth="1"/>
    <col min="47" max="47" width="10" bestFit="1" customWidth="1"/>
    <col min="48" max="49" width="10" customWidth="1"/>
    <col min="51" max="53" width="8.25" customWidth="1"/>
    <col min="56" max="56" width="12.125" customWidth="1"/>
  </cols>
  <sheetData>
    <row r="2" spans="2:57" x14ac:dyDescent="0.15">
      <c r="C2" t="s">
        <v>5</v>
      </c>
      <c r="D2" t="s">
        <v>31</v>
      </c>
      <c r="E2" t="s">
        <v>40</v>
      </c>
      <c r="F2" t="s">
        <v>32</v>
      </c>
      <c r="G2" t="s">
        <v>33</v>
      </c>
      <c r="H2" t="s">
        <v>34</v>
      </c>
      <c r="I2" t="s">
        <v>7</v>
      </c>
      <c r="J2" t="s">
        <v>8</v>
      </c>
      <c r="K2" t="s">
        <v>35</v>
      </c>
      <c r="L2" t="s">
        <v>36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154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155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156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157</v>
      </c>
      <c r="AO2" t="s">
        <v>9</v>
      </c>
      <c r="AP2" t="s">
        <v>100</v>
      </c>
      <c r="AQ2" t="s">
        <v>6</v>
      </c>
      <c r="AR2" t="s">
        <v>10</v>
      </c>
      <c r="AS2" t="s">
        <v>11</v>
      </c>
      <c r="AT2" t="s">
        <v>158</v>
      </c>
      <c r="AU2" t="s">
        <v>159</v>
      </c>
      <c r="AV2" t="s">
        <v>393</v>
      </c>
      <c r="AW2" t="s">
        <v>394</v>
      </c>
      <c r="AY2" t="s">
        <v>284</v>
      </c>
      <c r="BC2" t="s">
        <v>287</v>
      </c>
    </row>
    <row r="3" spans="2:57" x14ac:dyDescent="0.15">
      <c r="B3">
        <v>100</v>
      </c>
      <c r="C3">
        <v>1703030101</v>
      </c>
      <c r="D3">
        <v>1509634800</v>
      </c>
      <c r="E3">
        <v>17</v>
      </c>
      <c r="F3">
        <v>2</v>
      </c>
      <c r="G3">
        <v>1700</v>
      </c>
      <c r="H3">
        <v>500</v>
      </c>
      <c r="I3">
        <v>4</v>
      </c>
      <c r="J3">
        <v>5</v>
      </c>
      <c r="K3">
        <v>2</v>
      </c>
      <c r="L3">
        <v>2</v>
      </c>
      <c r="M3">
        <v>3</v>
      </c>
      <c r="N3">
        <v>0</v>
      </c>
      <c r="O3">
        <v>0</v>
      </c>
      <c r="P3">
        <v>1</v>
      </c>
      <c r="Q3">
        <v>0</v>
      </c>
      <c r="R3">
        <v>0</v>
      </c>
      <c r="S3">
        <v>45.430907279840902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55.283369679221202</v>
      </c>
      <c r="AH3">
        <v>3</v>
      </c>
      <c r="AI3">
        <v>0</v>
      </c>
      <c r="AJ3">
        <v>0</v>
      </c>
      <c r="AK3">
        <v>1</v>
      </c>
      <c r="AL3">
        <v>0</v>
      </c>
      <c r="AM3">
        <v>0</v>
      </c>
      <c r="AN3">
        <v>45.430907279840902</v>
      </c>
      <c r="AO3" t="s">
        <v>160</v>
      </c>
      <c r="AP3">
        <v>47.601590444209997</v>
      </c>
      <c r="AQ3">
        <v>1</v>
      </c>
      <c r="AR3">
        <v>1</v>
      </c>
      <c r="AS3">
        <v>2.8</v>
      </c>
      <c r="AT3">
        <v>47.807115026117799</v>
      </c>
      <c r="AU3">
        <v>1</v>
      </c>
      <c r="AV3">
        <f>ABS(AP3-AT3)</f>
        <v>0.20552458190780243</v>
      </c>
      <c r="AW3">
        <f>AVERAGE(AV3:AV126)</f>
        <v>6.7522907675379402</v>
      </c>
      <c r="AY3" s="21" t="s">
        <v>281</v>
      </c>
      <c r="AZ3" s="21" t="s">
        <v>282</v>
      </c>
      <c r="BA3" s="21" t="s">
        <v>283</v>
      </c>
      <c r="BC3" s="1" t="s">
        <v>6</v>
      </c>
      <c r="BD3" s="1" t="s">
        <v>285</v>
      </c>
      <c r="BE3" s="1" t="s">
        <v>286</v>
      </c>
    </row>
    <row r="4" spans="2:57" x14ac:dyDescent="0.15">
      <c r="B4">
        <v>304</v>
      </c>
      <c r="C4">
        <v>1703030102</v>
      </c>
      <c r="D4">
        <v>1509634800</v>
      </c>
      <c r="E4">
        <v>17</v>
      </c>
      <c r="F4">
        <v>1</v>
      </c>
      <c r="G4">
        <v>1200</v>
      </c>
      <c r="H4">
        <v>500</v>
      </c>
      <c r="I4">
        <v>8</v>
      </c>
      <c r="J4">
        <v>15</v>
      </c>
      <c r="K4">
        <v>2</v>
      </c>
      <c r="L4">
        <v>2</v>
      </c>
      <c r="M4">
        <v>4</v>
      </c>
      <c r="N4">
        <v>0</v>
      </c>
      <c r="O4">
        <v>1</v>
      </c>
      <c r="P4">
        <v>3</v>
      </c>
      <c r="Q4">
        <v>0</v>
      </c>
      <c r="R4">
        <v>0</v>
      </c>
      <c r="S4">
        <v>48.6265030653175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1</v>
      </c>
      <c r="AD4">
        <v>3</v>
      </c>
      <c r="AE4">
        <v>0</v>
      </c>
      <c r="AF4">
        <v>0</v>
      </c>
      <c r="AG4">
        <v>48.6265030653175</v>
      </c>
      <c r="AH4">
        <v>4</v>
      </c>
      <c r="AI4">
        <v>0</v>
      </c>
      <c r="AJ4">
        <v>1</v>
      </c>
      <c r="AK4">
        <v>3</v>
      </c>
      <c r="AL4">
        <v>0</v>
      </c>
      <c r="AM4">
        <v>0</v>
      </c>
      <c r="AN4">
        <v>48.6265030653175</v>
      </c>
      <c r="AO4" t="s">
        <v>289</v>
      </c>
      <c r="AP4">
        <v>49.972019603373298</v>
      </c>
      <c r="AQ4">
        <v>3</v>
      </c>
      <c r="AR4">
        <v>4</v>
      </c>
      <c r="AS4">
        <v>6.9</v>
      </c>
      <c r="AT4">
        <v>49.600548245282802</v>
      </c>
      <c r="AU4">
        <v>1</v>
      </c>
      <c r="AV4">
        <f>ABS(AP4-AT4)</f>
        <v>0.37147135809049558</v>
      </c>
      <c r="AY4" s="15">
        <v>1</v>
      </c>
      <c r="AZ4" s="15">
        <f t="shared" ref="AZ4:AZ19" si="0">COUNTIF(AQ:AQ,AY4)</f>
        <v>16</v>
      </c>
      <c r="BA4" s="25">
        <f t="shared" ref="BA4:BA19" si="1">AZ4/SUM($AZ$4:$AZ$21)</f>
        <v>0.12903225806451613</v>
      </c>
      <c r="BC4" s="4">
        <v>1</v>
      </c>
      <c r="BD4" s="4">
        <v>27</v>
      </c>
      <c r="BE4" s="25">
        <f t="shared" ref="BE4:BE14" si="2">BD4/SUM($AZ$4:$AZ$21)</f>
        <v>0.21774193548387097</v>
      </c>
    </row>
    <row r="5" spans="2:57" x14ac:dyDescent="0.15">
      <c r="B5">
        <v>195</v>
      </c>
      <c r="C5">
        <v>1703030103</v>
      </c>
      <c r="D5">
        <v>1509634800</v>
      </c>
      <c r="E5">
        <v>17</v>
      </c>
      <c r="F5">
        <v>2</v>
      </c>
      <c r="G5">
        <v>1700</v>
      </c>
      <c r="H5">
        <v>750</v>
      </c>
      <c r="I5">
        <v>6</v>
      </c>
      <c r="J5">
        <v>9</v>
      </c>
      <c r="K5">
        <v>1</v>
      </c>
      <c r="L5">
        <v>5</v>
      </c>
      <c r="M5">
        <v>26</v>
      </c>
      <c r="N5">
        <v>1</v>
      </c>
      <c r="O5">
        <v>3</v>
      </c>
      <c r="P5">
        <v>3</v>
      </c>
      <c r="Q5">
        <v>3</v>
      </c>
      <c r="R5">
        <v>2</v>
      </c>
      <c r="S5">
        <v>57.155201897103296</v>
      </c>
      <c r="T5">
        <v>4</v>
      </c>
      <c r="U5">
        <v>0</v>
      </c>
      <c r="V5">
        <v>0</v>
      </c>
      <c r="W5">
        <v>1</v>
      </c>
      <c r="X5">
        <v>0</v>
      </c>
      <c r="Y5">
        <v>1</v>
      </c>
      <c r="Z5">
        <v>58.615904283379699</v>
      </c>
      <c r="AA5">
        <v>24</v>
      </c>
      <c r="AB5">
        <v>1</v>
      </c>
      <c r="AC5">
        <v>3</v>
      </c>
      <c r="AD5">
        <v>3</v>
      </c>
      <c r="AE5">
        <v>3</v>
      </c>
      <c r="AF5">
        <v>2</v>
      </c>
      <c r="AG5">
        <v>57.969022695270901</v>
      </c>
      <c r="AH5">
        <v>26</v>
      </c>
      <c r="AI5">
        <v>1</v>
      </c>
      <c r="AJ5">
        <v>3</v>
      </c>
      <c r="AK5">
        <v>3</v>
      </c>
      <c r="AL5">
        <v>3</v>
      </c>
      <c r="AM5">
        <v>2</v>
      </c>
      <c r="AN5">
        <v>57.155201897103296</v>
      </c>
      <c r="AO5" t="s">
        <v>290</v>
      </c>
      <c r="AP5">
        <v>57.494051185474497</v>
      </c>
      <c r="AQ5">
        <v>8</v>
      </c>
      <c r="AR5">
        <v>4</v>
      </c>
      <c r="AS5">
        <v>7.5</v>
      </c>
      <c r="AT5">
        <v>60.672637242278398</v>
      </c>
      <c r="AU5">
        <v>1</v>
      </c>
      <c r="AV5">
        <f>ABS(AP5-AT5)</f>
        <v>3.1785860568039013</v>
      </c>
      <c r="AY5" s="15">
        <v>2</v>
      </c>
      <c r="AZ5" s="15">
        <f t="shared" si="0"/>
        <v>19</v>
      </c>
      <c r="BA5" s="25">
        <f t="shared" si="1"/>
        <v>0.15322580645161291</v>
      </c>
      <c r="BC5" s="4">
        <v>2</v>
      </c>
      <c r="BD5" s="4">
        <v>9</v>
      </c>
      <c r="BE5" s="25">
        <f t="shared" si="2"/>
        <v>7.2580645161290328E-2</v>
      </c>
    </row>
    <row r="6" spans="2:57" x14ac:dyDescent="0.15">
      <c r="B6">
        <v>164</v>
      </c>
      <c r="C6">
        <v>1703030104</v>
      </c>
      <c r="D6">
        <v>1509634800</v>
      </c>
      <c r="E6">
        <v>17</v>
      </c>
      <c r="F6">
        <v>3</v>
      </c>
      <c r="G6">
        <v>3350</v>
      </c>
      <c r="H6">
        <v>1350</v>
      </c>
      <c r="I6">
        <v>5</v>
      </c>
      <c r="J6">
        <v>7</v>
      </c>
      <c r="K6">
        <v>1</v>
      </c>
      <c r="L6">
        <v>7</v>
      </c>
      <c r="M6">
        <v>36</v>
      </c>
      <c r="N6">
        <v>5</v>
      </c>
      <c r="O6">
        <v>2</v>
      </c>
      <c r="P6">
        <v>1</v>
      </c>
      <c r="Q6">
        <v>3</v>
      </c>
      <c r="R6">
        <v>2</v>
      </c>
      <c r="S6">
        <v>58.162494035710402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57.044513692222999</v>
      </c>
      <c r="AA6">
        <v>3</v>
      </c>
      <c r="AB6">
        <v>1</v>
      </c>
      <c r="AC6">
        <v>1</v>
      </c>
      <c r="AD6">
        <v>0</v>
      </c>
      <c r="AE6">
        <v>0</v>
      </c>
      <c r="AF6">
        <v>0</v>
      </c>
      <c r="AG6">
        <v>58.977188931403496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163</v>
      </c>
      <c r="AP6">
        <v>58.063984831880099</v>
      </c>
      <c r="AQ6">
        <v>3</v>
      </c>
      <c r="AR6">
        <v>1</v>
      </c>
      <c r="AS6">
        <v>2.8</v>
      </c>
      <c r="AT6">
        <v>55.890711497115198</v>
      </c>
      <c r="AU6">
        <v>1</v>
      </c>
      <c r="AV6">
        <f>ABS(AP6-AT6)</f>
        <v>2.1732733347649003</v>
      </c>
      <c r="AY6" s="15">
        <v>3</v>
      </c>
      <c r="AZ6" s="15">
        <f t="shared" si="0"/>
        <v>13</v>
      </c>
      <c r="BA6" s="25">
        <f t="shared" si="1"/>
        <v>0.10483870967741936</v>
      </c>
      <c r="BC6" s="4">
        <v>3</v>
      </c>
      <c r="BD6" s="4">
        <v>12</v>
      </c>
      <c r="BE6" s="25">
        <f t="shared" si="2"/>
        <v>9.6774193548387094E-2</v>
      </c>
    </row>
    <row r="7" spans="2:57" x14ac:dyDescent="0.15">
      <c r="B7">
        <v>140</v>
      </c>
      <c r="C7">
        <v>1703030105</v>
      </c>
      <c r="D7">
        <v>1509634800</v>
      </c>
      <c r="E7">
        <v>17</v>
      </c>
      <c r="F7">
        <v>3</v>
      </c>
      <c r="G7">
        <v>2750</v>
      </c>
      <c r="H7">
        <v>780</v>
      </c>
      <c r="I7">
        <v>6</v>
      </c>
      <c r="J7">
        <v>6</v>
      </c>
      <c r="K7">
        <v>1</v>
      </c>
      <c r="L7">
        <v>4</v>
      </c>
      <c r="M7">
        <v>19</v>
      </c>
      <c r="N7">
        <v>0</v>
      </c>
      <c r="O7">
        <v>1</v>
      </c>
      <c r="P7">
        <v>1</v>
      </c>
      <c r="Q7">
        <v>3</v>
      </c>
      <c r="R7">
        <v>0</v>
      </c>
      <c r="S7">
        <v>47.680794225585998</v>
      </c>
      <c r="T7">
        <v>4</v>
      </c>
      <c r="U7">
        <v>0</v>
      </c>
      <c r="V7">
        <v>0</v>
      </c>
      <c r="W7">
        <v>1</v>
      </c>
      <c r="X7">
        <v>2</v>
      </c>
      <c r="Y7">
        <v>0</v>
      </c>
      <c r="Z7">
        <v>53.671880396949703</v>
      </c>
      <c r="AA7">
        <v>8</v>
      </c>
      <c r="AB7">
        <v>0</v>
      </c>
      <c r="AC7">
        <v>1</v>
      </c>
      <c r="AD7">
        <v>0</v>
      </c>
      <c r="AE7">
        <v>2</v>
      </c>
      <c r="AF7">
        <v>0</v>
      </c>
      <c r="AG7">
        <v>50.331959843322203</v>
      </c>
      <c r="AH7">
        <v>5</v>
      </c>
      <c r="AI7">
        <v>0</v>
      </c>
      <c r="AJ7">
        <v>1</v>
      </c>
      <c r="AK7">
        <v>0</v>
      </c>
      <c r="AL7">
        <v>2</v>
      </c>
      <c r="AM7">
        <v>0</v>
      </c>
      <c r="AN7">
        <v>53.012659296935503</v>
      </c>
      <c r="AO7" t="s">
        <v>164</v>
      </c>
      <c r="AP7">
        <v>57.183911817124901</v>
      </c>
      <c r="AQ7">
        <v>2</v>
      </c>
      <c r="AR7">
        <v>3</v>
      </c>
      <c r="AS7">
        <v>6</v>
      </c>
      <c r="AT7">
        <v>52.901491723455401</v>
      </c>
      <c r="AU7">
        <v>1</v>
      </c>
      <c r="AV7">
        <f>ABS(AP7-AT7)</f>
        <v>4.2824200936695007</v>
      </c>
      <c r="AY7" s="15">
        <v>4</v>
      </c>
      <c r="AZ7" s="15">
        <f t="shared" si="0"/>
        <v>10</v>
      </c>
      <c r="BA7" s="25">
        <f t="shared" si="1"/>
        <v>8.0645161290322578E-2</v>
      </c>
      <c r="BC7" s="4">
        <v>4</v>
      </c>
      <c r="BD7" s="4">
        <v>6</v>
      </c>
      <c r="BE7" s="25">
        <f t="shared" si="2"/>
        <v>4.8387096774193547E-2</v>
      </c>
    </row>
    <row r="8" spans="2:57" x14ac:dyDescent="0.15">
      <c r="B8">
        <v>31</v>
      </c>
      <c r="C8">
        <v>1703030106</v>
      </c>
      <c r="D8">
        <v>1509634800</v>
      </c>
      <c r="E8">
        <v>17</v>
      </c>
      <c r="F8">
        <v>2</v>
      </c>
      <c r="G8">
        <v>1700</v>
      </c>
      <c r="H8">
        <v>750</v>
      </c>
      <c r="I8">
        <v>2</v>
      </c>
      <c r="J8">
        <v>2</v>
      </c>
      <c r="K8">
        <v>1</v>
      </c>
      <c r="L8">
        <v>4</v>
      </c>
      <c r="M8">
        <v>15</v>
      </c>
      <c r="N8">
        <v>1</v>
      </c>
      <c r="O8">
        <v>3</v>
      </c>
      <c r="P8">
        <v>2</v>
      </c>
      <c r="Q8">
        <v>2</v>
      </c>
      <c r="R8">
        <v>0</v>
      </c>
      <c r="S8">
        <v>53.452648589662999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</v>
      </c>
      <c r="AB8">
        <v>1</v>
      </c>
      <c r="AC8">
        <v>3</v>
      </c>
      <c r="AD8">
        <v>2</v>
      </c>
      <c r="AE8">
        <v>2</v>
      </c>
      <c r="AF8">
        <v>0</v>
      </c>
      <c r="AG8">
        <v>53.452648589662999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52.3259966428745</v>
      </c>
      <c r="AO8" t="s">
        <v>291</v>
      </c>
      <c r="AP8">
        <v>56.452739528499301</v>
      </c>
      <c r="AQ8">
        <v>9</v>
      </c>
      <c r="AR8">
        <v>10</v>
      </c>
      <c r="AS8">
        <v>17.5</v>
      </c>
      <c r="AT8">
        <v>59.965463105141303</v>
      </c>
      <c r="AU8">
        <v>1</v>
      </c>
      <c r="AV8">
        <f>ABS(AP8-AT8)</f>
        <v>3.5127235766420029</v>
      </c>
      <c r="AY8" s="15">
        <v>5</v>
      </c>
      <c r="AZ8" s="15">
        <f t="shared" si="0"/>
        <v>10</v>
      </c>
      <c r="BA8" s="25">
        <f t="shared" si="1"/>
        <v>8.0645161290322578E-2</v>
      </c>
      <c r="BC8" s="4">
        <v>5</v>
      </c>
      <c r="BD8" s="4">
        <v>1</v>
      </c>
      <c r="BE8" s="25">
        <f t="shared" si="2"/>
        <v>8.0645161290322578E-3</v>
      </c>
    </row>
    <row r="9" spans="2:57" x14ac:dyDescent="0.15">
      <c r="B9">
        <v>263</v>
      </c>
      <c r="C9">
        <v>1703030107</v>
      </c>
      <c r="D9">
        <v>1509634800</v>
      </c>
      <c r="E9">
        <v>17</v>
      </c>
      <c r="F9">
        <v>1</v>
      </c>
      <c r="G9">
        <v>1200</v>
      </c>
      <c r="H9">
        <v>750</v>
      </c>
      <c r="I9">
        <v>6</v>
      </c>
      <c r="J9">
        <v>12</v>
      </c>
      <c r="K9">
        <v>1</v>
      </c>
      <c r="L9">
        <v>3</v>
      </c>
      <c r="M9">
        <v>12</v>
      </c>
      <c r="N9">
        <v>1</v>
      </c>
      <c r="O9">
        <v>4</v>
      </c>
      <c r="P9">
        <v>1</v>
      </c>
      <c r="Q9">
        <v>1</v>
      </c>
      <c r="R9">
        <v>0</v>
      </c>
      <c r="S9">
        <v>52.319523148453698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</v>
      </c>
      <c r="AC9">
        <v>4</v>
      </c>
      <c r="AD9">
        <v>1</v>
      </c>
      <c r="AE9">
        <v>1</v>
      </c>
      <c r="AF9">
        <v>0</v>
      </c>
      <c r="AG9">
        <v>52.319523148453698</v>
      </c>
      <c r="AH9">
        <v>12</v>
      </c>
      <c r="AI9">
        <v>1</v>
      </c>
      <c r="AJ9">
        <v>4</v>
      </c>
      <c r="AK9">
        <v>1</v>
      </c>
      <c r="AL9">
        <v>1</v>
      </c>
      <c r="AM9">
        <v>0</v>
      </c>
      <c r="AN9">
        <v>52.319523148453698</v>
      </c>
      <c r="AO9" t="s">
        <v>292</v>
      </c>
      <c r="AP9">
        <v>67.203280525968793</v>
      </c>
      <c r="AQ9">
        <v>1</v>
      </c>
      <c r="AR9">
        <v>2</v>
      </c>
      <c r="AS9">
        <v>3.5</v>
      </c>
      <c r="AT9">
        <v>55.017547652344902</v>
      </c>
      <c r="AU9">
        <v>1</v>
      </c>
      <c r="AV9">
        <f>ABS(AP9-AT9)</f>
        <v>12.185732873623891</v>
      </c>
      <c r="AY9" s="15">
        <v>6</v>
      </c>
      <c r="AZ9" s="15">
        <f t="shared" si="0"/>
        <v>4</v>
      </c>
      <c r="BA9" s="25">
        <f t="shared" si="1"/>
        <v>3.2258064516129031E-2</v>
      </c>
      <c r="BC9" s="4">
        <v>6</v>
      </c>
      <c r="BD9" s="4">
        <v>2</v>
      </c>
      <c r="BE9" s="25">
        <f t="shared" si="2"/>
        <v>1.6129032258064516E-2</v>
      </c>
    </row>
    <row r="10" spans="2:57" x14ac:dyDescent="0.15">
      <c r="B10">
        <v>272</v>
      </c>
      <c r="C10">
        <v>1703030108</v>
      </c>
      <c r="D10">
        <v>1509634800</v>
      </c>
      <c r="E10">
        <v>17</v>
      </c>
      <c r="F10">
        <v>2</v>
      </c>
      <c r="G10">
        <v>1150</v>
      </c>
      <c r="H10">
        <v>750</v>
      </c>
      <c r="I10">
        <v>8</v>
      </c>
      <c r="J10">
        <v>13</v>
      </c>
      <c r="K10">
        <v>2</v>
      </c>
      <c r="L10">
        <v>3</v>
      </c>
      <c r="M10">
        <v>12</v>
      </c>
      <c r="N10">
        <v>1</v>
      </c>
      <c r="O10">
        <v>6</v>
      </c>
      <c r="P10">
        <v>1</v>
      </c>
      <c r="Q10">
        <v>2</v>
      </c>
      <c r="R10">
        <v>0</v>
      </c>
      <c r="S10">
        <v>56.096837684608097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51.326857504000898</v>
      </c>
      <c r="AA10">
        <v>10</v>
      </c>
      <c r="AB10">
        <v>1</v>
      </c>
      <c r="AC10">
        <v>6</v>
      </c>
      <c r="AD10">
        <v>1</v>
      </c>
      <c r="AE10">
        <v>2</v>
      </c>
      <c r="AF10">
        <v>0</v>
      </c>
      <c r="AG10">
        <v>57.913215228387301</v>
      </c>
      <c r="AH10">
        <v>11</v>
      </c>
      <c r="AI10">
        <v>1</v>
      </c>
      <c r="AJ10">
        <v>6</v>
      </c>
      <c r="AK10">
        <v>1</v>
      </c>
      <c r="AL10">
        <v>2</v>
      </c>
      <c r="AM10">
        <v>0</v>
      </c>
      <c r="AN10">
        <v>57.003310961503203</v>
      </c>
      <c r="AO10" t="s">
        <v>293</v>
      </c>
      <c r="AP10">
        <v>68.693360882746802</v>
      </c>
      <c r="AQ10">
        <v>2</v>
      </c>
      <c r="AR10">
        <v>1</v>
      </c>
      <c r="AS10">
        <v>1.7</v>
      </c>
      <c r="AT10">
        <v>59.780583037799097</v>
      </c>
      <c r="AU10">
        <v>1</v>
      </c>
      <c r="AV10">
        <f>ABS(AP10-AT10)</f>
        <v>8.9127778449477049</v>
      </c>
      <c r="AY10" s="15">
        <v>7</v>
      </c>
      <c r="AZ10" s="15">
        <f t="shared" si="0"/>
        <v>8</v>
      </c>
      <c r="BA10" s="25">
        <f t="shared" si="1"/>
        <v>6.4516129032258063E-2</v>
      </c>
      <c r="BC10" s="4">
        <v>7</v>
      </c>
      <c r="BD10" s="4">
        <v>2</v>
      </c>
      <c r="BE10" s="25">
        <f t="shared" si="2"/>
        <v>1.6129032258064516E-2</v>
      </c>
    </row>
    <row r="11" spans="2:57" x14ac:dyDescent="0.15">
      <c r="B11">
        <v>45</v>
      </c>
      <c r="C11">
        <v>1703030109</v>
      </c>
      <c r="D11">
        <v>1509634800</v>
      </c>
      <c r="E11">
        <v>17</v>
      </c>
      <c r="F11">
        <v>1</v>
      </c>
      <c r="G11">
        <v>2600</v>
      </c>
      <c r="H11">
        <v>1050</v>
      </c>
      <c r="I11">
        <v>2</v>
      </c>
      <c r="J11">
        <v>2</v>
      </c>
      <c r="K11">
        <v>2</v>
      </c>
      <c r="L11">
        <v>3</v>
      </c>
      <c r="M11">
        <v>7</v>
      </c>
      <c r="N11">
        <v>1</v>
      </c>
      <c r="O11">
        <v>2</v>
      </c>
      <c r="P11">
        <v>1</v>
      </c>
      <c r="Q11">
        <v>1</v>
      </c>
      <c r="R11">
        <v>1</v>
      </c>
      <c r="S11">
        <v>52.3022821046237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52.3022821046237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294</v>
      </c>
      <c r="AP11">
        <v>64.349331715881306</v>
      </c>
      <c r="AQ11">
        <v>1</v>
      </c>
      <c r="AR11">
        <v>1</v>
      </c>
      <c r="AS11">
        <v>1.6</v>
      </c>
      <c r="AT11">
        <v>51.830220353106199</v>
      </c>
      <c r="AU11">
        <v>1</v>
      </c>
      <c r="AV11">
        <f>ABS(AP11-AT11)</f>
        <v>12.519111362775106</v>
      </c>
      <c r="AY11" s="15">
        <v>8</v>
      </c>
      <c r="AZ11" s="15">
        <f t="shared" si="0"/>
        <v>8</v>
      </c>
      <c r="BA11" s="25">
        <f t="shared" si="1"/>
        <v>6.4516129032258063E-2</v>
      </c>
      <c r="BC11" s="4">
        <v>8</v>
      </c>
      <c r="BD11" s="4">
        <v>5</v>
      </c>
      <c r="BE11" s="25">
        <f t="shared" si="2"/>
        <v>4.0322580645161289E-2</v>
      </c>
    </row>
    <row r="12" spans="2:57" x14ac:dyDescent="0.15">
      <c r="B12">
        <v>136</v>
      </c>
      <c r="C12">
        <v>1703030110</v>
      </c>
      <c r="D12">
        <v>1509634800</v>
      </c>
      <c r="E12">
        <v>17</v>
      </c>
      <c r="F12">
        <v>1</v>
      </c>
      <c r="G12">
        <v>1800</v>
      </c>
      <c r="H12">
        <v>1050</v>
      </c>
      <c r="I12">
        <v>3</v>
      </c>
      <c r="J12">
        <v>6</v>
      </c>
      <c r="K12">
        <v>1</v>
      </c>
      <c r="L12">
        <v>3</v>
      </c>
      <c r="M12">
        <v>9</v>
      </c>
      <c r="N12">
        <v>0</v>
      </c>
      <c r="O12">
        <v>0</v>
      </c>
      <c r="P12">
        <v>1</v>
      </c>
      <c r="Q12">
        <v>0</v>
      </c>
      <c r="R12">
        <v>1</v>
      </c>
      <c r="S12">
        <v>46.483796109361798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47.176504547566701</v>
      </c>
      <c r="AH12">
        <v>8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47.903152860396702</v>
      </c>
      <c r="AO12" t="s">
        <v>169</v>
      </c>
      <c r="AP12">
        <v>57.272234411949697</v>
      </c>
      <c r="AQ12">
        <v>9</v>
      </c>
      <c r="AR12">
        <v>10</v>
      </c>
      <c r="AS12">
        <v>46</v>
      </c>
      <c r="AT12">
        <v>53.468038008998498</v>
      </c>
      <c r="AU12">
        <v>1</v>
      </c>
      <c r="AV12">
        <f>ABS(AP12-AT12)</f>
        <v>3.8041964029511988</v>
      </c>
      <c r="AY12" s="15">
        <v>9</v>
      </c>
      <c r="AZ12" s="15">
        <f t="shared" si="0"/>
        <v>9</v>
      </c>
      <c r="BA12" s="25">
        <f t="shared" si="1"/>
        <v>7.2580645161290328E-2</v>
      </c>
      <c r="BC12" s="4">
        <v>9</v>
      </c>
      <c r="BD12" s="4">
        <v>4</v>
      </c>
      <c r="BE12" s="25">
        <f t="shared" si="2"/>
        <v>3.2258064516129031E-2</v>
      </c>
    </row>
    <row r="13" spans="2:57" x14ac:dyDescent="0.15">
      <c r="B13">
        <v>312</v>
      </c>
      <c r="C13">
        <v>1703030111</v>
      </c>
      <c r="D13">
        <v>1509634800</v>
      </c>
      <c r="E13">
        <v>17</v>
      </c>
      <c r="F13">
        <v>1</v>
      </c>
      <c r="G13">
        <v>1200</v>
      </c>
      <c r="H13">
        <v>1500</v>
      </c>
      <c r="I13">
        <v>8</v>
      </c>
      <c r="J13">
        <v>16</v>
      </c>
      <c r="K13">
        <v>2</v>
      </c>
      <c r="L13">
        <v>3</v>
      </c>
      <c r="M13">
        <v>12</v>
      </c>
      <c r="N13">
        <v>2</v>
      </c>
      <c r="O13">
        <v>0</v>
      </c>
      <c r="P13">
        <v>2</v>
      </c>
      <c r="Q13">
        <v>1</v>
      </c>
      <c r="R13">
        <v>1</v>
      </c>
      <c r="S13">
        <v>48.840597449940603</v>
      </c>
      <c r="T13">
        <v>4</v>
      </c>
      <c r="U13">
        <v>1</v>
      </c>
      <c r="V13">
        <v>0</v>
      </c>
      <c r="W13">
        <v>1</v>
      </c>
      <c r="X13">
        <v>0</v>
      </c>
      <c r="Y13">
        <v>0</v>
      </c>
      <c r="Z13">
        <v>45.124387111127298</v>
      </c>
      <c r="AA13">
        <v>11</v>
      </c>
      <c r="AB13">
        <v>2</v>
      </c>
      <c r="AC13">
        <v>0</v>
      </c>
      <c r="AD13">
        <v>2</v>
      </c>
      <c r="AE13">
        <v>1</v>
      </c>
      <c r="AF13">
        <v>1</v>
      </c>
      <c r="AG13">
        <v>50.222054701049501</v>
      </c>
      <c r="AH13">
        <v>12</v>
      </c>
      <c r="AI13">
        <v>2</v>
      </c>
      <c r="AJ13">
        <v>0</v>
      </c>
      <c r="AK13">
        <v>2</v>
      </c>
      <c r="AL13">
        <v>1</v>
      </c>
      <c r="AM13">
        <v>1</v>
      </c>
      <c r="AN13">
        <v>48.840597449940603</v>
      </c>
      <c r="AO13" t="s">
        <v>295</v>
      </c>
      <c r="AP13">
        <v>57.553774409315302</v>
      </c>
      <c r="AQ13">
        <v>12</v>
      </c>
      <c r="AR13">
        <v>12</v>
      </c>
      <c r="AS13">
        <v>74.599999999999994</v>
      </c>
      <c r="AT13">
        <v>47.719444254562703</v>
      </c>
      <c r="AU13">
        <v>1</v>
      </c>
      <c r="AV13">
        <f>ABS(AP13-AT13)</f>
        <v>9.8343301547525996</v>
      </c>
      <c r="AY13" s="15">
        <v>10</v>
      </c>
      <c r="AZ13" s="15">
        <f t="shared" si="0"/>
        <v>7</v>
      </c>
      <c r="BA13" s="25">
        <f t="shared" si="1"/>
        <v>5.6451612903225805E-2</v>
      </c>
      <c r="BC13" s="4">
        <v>10</v>
      </c>
      <c r="BD13" s="4">
        <v>2</v>
      </c>
      <c r="BE13" s="25">
        <f t="shared" si="2"/>
        <v>1.6129032258064516E-2</v>
      </c>
    </row>
    <row r="14" spans="2:57" x14ac:dyDescent="0.15">
      <c r="B14">
        <v>211</v>
      </c>
      <c r="C14">
        <v>1703030112</v>
      </c>
      <c r="D14">
        <v>1509634800</v>
      </c>
      <c r="E14">
        <v>17</v>
      </c>
      <c r="F14">
        <v>2</v>
      </c>
      <c r="G14">
        <v>1150</v>
      </c>
      <c r="H14">
        <v>750</v>
      </c>
      <c r="I14">
        <v>7</v>
      </c>
      <c r="J14">
        <v>10</v>
      </c>
      <c r="K14">
        <v>2</v>
      </c>
      <c r="L14">
        <v>3</v>
      </c>
      <c r="M14">
        <v>11</v>
      </c>
      <c r="N14">
        <v>1</v>
      </c>
      <c r="O14">
        <v>1</v>
      </c>
      <c r="P14">
        <v>2</v>
      </c>
      <c r="Q14">
        <v>3</v>
      </c>
      <c r="R14">
        <v>0</v>
      </c>
      <c r="S14">
        <v>53.769439758328502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55.6884178586442</v>
      </c>
      <c r="AH14">
        <v>6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52.413360992003199</v>
      </c>
      <c r="AO14" t="s">
        <v>296</v>
      </c>
      <c r="AP14">
        <v>63.740136957197102</v>
      </c>
      <c r="AQ14">
        <v>4</v>
      </c>
      <c r="AR14">
        <v>5</v>
      </c>
      <c r="AS14">
        <v>10.6</v>
      </c>
      <c r="AT14">
        <v>60.193405867887797</v>
      </c>
      <c r="AU14">
        <v>1</v>
      </c>
      <c r="AV14">
        <f>ABS(AP14-AT14)</f>
        <v>3.5467310893093043</v>
      </c>
      <c r="AY14" s="15">
        <v>11</v>
      </c>
      <c r="AZ14" s="15">
        <f t="shared" si="0"/>
        <v>7</v>
      </c>
      <c r="BA14" s="25">
        <f t="shared" si="1"/>
        <v>5.6451612903225805E-2</v>
      </c>
      <c r="BC14" s="4">
        <v>14</v>
      </c>
      <c r="BD14" s="4">
        <v>2</v>
      </c>
      <c r="BE14" s="25">
        <f t="shared" si="2"/>
        <v>1.6129032258064516E-2</v>
      </c>
    </row>
    <row r="15" spans="2:57" x14ac:dyDescent="0.15">
      <c r="B15">
        <v>314</v>
      </c>
      <c r="C15">
        <v>1703030201</v>
      </c>
      <c r="D15">
        <v>1509721200</v>
      </c>
      <c r="E15">
        <v>17</v>
      </c>
      <c r="F15">
        <v>2</v>
      </c>
      <c r="G15">
        <v>1150</v>
      </c>
      <c r="H15">
        <v>500</v>
      </c>
      <c r="I15">
        <v>1</v>
      </c>
      <c r="J15">
        <v>1</v>
      </c>
      <c r="K15">
        <v>1</v>
      </c>
      <c r="L15">
        <v>2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48.785965213419601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48.785965213419601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48.785965213419601</v>
      </c>
      <c r="AO15" t="s">
        <v>297</v>
      </c>
      <c r="AP15">
        <v>60.202119867518697</v>
      </c>
      <c r="AQ15">
        <v>2</v>
      </c>
      <c r="AR15">
        <v>3</v>
      </c>
      <c r="AS15">
        <v>5.7</v>
      </c>
      <c r="AT15">
        <v>51.2099851208365</v>
      </c>
      <c r="AU15">
        <v>1</v>
      </c>
      <c r="AV15">
        <f>ABS(AP15-AT15)</f>
        <v>8.992134746682197</v>
      </c>
      <c r="AY15" s="15">
        <v>12</v>
      </c>
      <c r="AZ15" s="15">
        <f t="shared" si="0"/>
        <v>4</v>
      </c>
      <c r="BA15" s="25">
        <f t="shared" si="1"/>
        <v>3.2258064516129031E-2</v>
      </c>
    </row>
    <row r="16" spans="2:57" x14ac:dyDescent="0.15">
      <c r="B16">
        <v>522</v>
      </c>
      <c r="C16">
        <v>1703030202</v>
      </c>
      <c r="D16">
        <v>1509721200</v>
      </c>
      <c r="E16">
        <v>17</v>
      </c>
      <c r="F16">
        <v>1</v>
      </c>
      <c r="G16">
        <v>1800</v>
      </c>
      <c r="H16">
        <v>500</v>
      </c>
      <c r="I16">
        <v>5</v>
      </c>
      <c r="J16">
        <v>9</v>
      </c>
      <c r="K16">
        <v>1</v>
      </c>
      <c r="L16">
        <v>2</v>
      </c>
      <c r="M16">
        <v>5</v>
      </c>
      <c r="N16">
        <v>0</v>
      </c>
      <c r="O16">
        <v>1</v>
      </c>
      <c r="P16">
        <v>0</v>
      </c>
      <c r="Q16">
        <v>0</v>
      </c>
      <c r="R16">
        <v>1</v>
      </c>
      <c r="S16">
        <v>44.264541798834102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46.635625526593699</v>
      </c>
      <c r="AA16">
        <v>3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47.7072948007931</v>
      </c>
      <c r="AH16">
        <v>4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46.844834605571499</v>
      </c>
      <c r="AO16" t="s">
        <v>298</v>
      </c>
      <c r="AP16">
        <v>48.947931806018801</v>
      </c>
      <c r="AQ16">
        <v>5</v>
      </c>
      <c r="AR16">
        <v>3</v>
      </c>
      <c r="AS16">
        <v>6.5</v>
      </c>
      <c r="AT16">
        <v>49.9898330651245</v>
      </c>
      <c r="AU16">
        <v>1</v>
      </c>
      <c r="AV16">
        <f>ABS(AP16-AT16)</f>
        <v>1.0419012591056998</v>
      </c>
      <c r="AY16" s="15">
        <v>13</v>
      </c>
      <c r="AZ16" s="15">
        <f t="shared" si="0"/>
        <v>3</v>
      </c>
      <c r="BA16" s="25">
        <f t="shared" si="1"/>
        <v>2.4193548387096774E-2</v>
      </c>
      <c r="BC16" t="s">
        <v>288</v>
      </c>
    </row>
    <row r="17" spans="2:57" x14ac:dyDescent="0.15">
      <c r="B17">
        <v>514</v>
      </c>
      <c r="C17">
        <v>1703030203</v>
      </c>
      <c r="D17">
        <v>1509721200</v>
      </c>
      <c r="E17">
        <v>17</v>
      </c>
      <c r="F17">
        <v>2</v>
      </c>
      <c r="G17">
        <v>1700</v>
      </c>
      <c r="H17">
        <v>750</v>
      </c>
      <c r="I17">
        <v>5</v>
      </c>
      <c r="J17">
        <v>9</v>
      </c>
      <c r="K17">
        <v>2</v>
      </c>
      <c r="L17">
        <v>3</v>
      </c>
      <c r="M17">
        <v>10</v>
      </c>
      <c r="N17">
        <v>1</v>
      </c>
      <c r="O17">
        <v>2</v>
      </c>
      <c r="P17">
        <v>0</v>
      </c>
      <c r="Q17">
        <v>4</v>
      </c>
      <c r="R17">
        <v>0</v>
      </c>
      <c r="S17">
        <v>54.117660021043399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1</v>
      </c>
      <c r="AC17">
        <v>2</v>
      </c>
      <c r="AD17">
        <v>0</v>
      </c>
      <c r="AE17">
        <v>4</v>
      </c>
      <c r="AF17">
        <v>0</v>
      </c>
      <c r="AG17">
        <v>54.117660021043399</v>
      </c>
      <c r="AH17">
        <v>4</v>
      </c>
      <c r="AI17">
        <v>1</v>
      </c>
      <c r="AJ17">
        <v>0</v>
      </c>
      <c r="AK17">
        <v>0</v>
      </c>
      <c r="AL17">
        <v>2</v>
      </c>
      <c r="AM17">
        <v>0</v>
      </c>
      <c r="AN17">
        <v>56.798770072505498</v>
      </c>
      <c r="AO17" t="s">
        <v>299</v>
      </c>
      <c r="AP17">
        <v>59.056018670937299</v>
      </c>
      <c r="AQ17">
        <v>3</v>
      </c>
      <c r="AR17">
        <v>4</v>
      </c>
      <c r="AS17">
        <v>9.1999999999999993</v>
      </c>
      <c r="AT17">
        <v>58.269486723004299</v>
      </c>
      <c r="AU17">
        <v>1</v>
      </c>
      <c r="AV17">
        <f>ABS(AP17-AT17)</f>
        <v>0.78653194793299974</v>
      </c>
      <c r="AY17" s="15">
        <v>14</v>
      </c>
      <c r="AZ17" s="15">
        <f t="shared" si="0"/>
        <v>3</v>
      </c>
      <c r="BA17" s="25">
        <f t="shared" si="1"/>
        <v>2.4193548387096774E-2</v>
      </c>
      <c r="BC17" s="1" t="s">
        <v>6</v>
      </c>
      <c r="BD17" s="1" t="s">
        <v>285</v>
      </c>
      <c r="BE17" s="1" t="s">
        <v>286</v>
      </c>
    </row>
    <row r="18" spans="2:57" x14ac:dyDescent="0.15">
      <c r="B18">
        <v>409</v>
      </c>
      <c r="C18">
        <v>1703030204</v>
      </c>
      <c r="D18">
        <v>1509721200</v>
      </c>
      <c r="E18">
        <v>17</v>
      </c>
      <c r="F18">
        <v>3</v>
      </c>
      <c r="G18">
        <v>2750</v>
      </c>
      <c r="H18">
        <v>780</v>
      </c>
      <c r="I18">
        <v>4</v>
      </c>
      <c r="J18">
        <v>4</v>
      </c>
      <c r="K18">
        <v>1</v>
      </c>
      <c r="L18">
        <v>4</v>
      </c>
      <c r="M18">
        <v>20</v>
      </c>
      <c r="N18">
        <v>1</v>
      </c>
      <c r="O18">
        <v>1</v>
      </c>
      <c r="P18">
        <v>1</v>
      </c>
      <c r="Q18">
        <v>2</v>
      </c>
      <c r="R18">
        <v>2</v>
      </c>
      <c r="S18">
        <v>51.305589647156403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60.388813435554397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59.199703807106502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59.199703807106502</v>
      </c>
      <c r="AO18" t="s">
        <v>300</v>
      </c>
      <c r="AP18">
        <v>52.165579320658203</v>
      </c>
      <c r="AQ18">
        <v>2</v>
      </c>
      <c r="AR18">
        <v>1</v>
      </c>
      <c r="AS18">
        <v>1.9</v>
      </c>
      <c r="AT18">
        <v>56.825687598359899</v>
      </c>
      <c r="AU18">
        <v>1</v>
      </c>
      <c r="AV18">
        <f>ABS(AP18-AT18)</f>
        <v>4.6601082777016956</v>
      </c>
      <c r="AY18" s="15">
        <v>15</v>
      </c>
      <c r="AZ18" s="15">
        <f t="shared" si="0"/>
        <v>2</v>
      </c>
      <c r="BA18" s="25">
        <f t="shared" si="1"/>
        <v>1.6129032258064516E-2</v>
      </c>
      <c r="BC18" s="4">
        <v>1</v>
      </c>
      <c r="BD18" s="4">
        <v>994</v>
      </c>
      <c r="BE18" s="25">
        <f>BD18/SUM($BD$18:$BD$34)</f>
        <v>0.33490566037735847</v>
      </c>
    </row>
    <row r="19" spans="2:57" x14ac:dyDescent="0.15">
      <c r="B19">
        <v>559</v>
      </c>
      <c r="C19">
        <v>1703030205</v>
      </c>
      <c r="D19">
        <v>1509721200</v>
      </c>
      <c r="E19">
        <v>17</v>
      </c>
      <c r="F19">
        <v>2</v>
      </c>
      <c r="G19">
        <v>1700</v>
      </c>
      <c r="H19">
        <v>700</v>
      </c>
      <c r="I19">
        <v>6</v>
      </c>
      <c r="J19">
        <v>11</v>
      </c>
      <c r="K19">
        <v>2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37.816839995340999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176</v>
      </c>
      <c r="AP19">
        <v>15.8415849064661</v>
      </c>
      <c r="AQ19">
        <v>14</v>
      </c>
      <c r="AR19">
        <v>14</v>
      </c>
      <c r="AS19">
        <v>73.3</v>
      </c>
      <c r="AT19">
        <v>41.240321766659001</v>
      </c>
      <c r="AU19">
        <v>1</v>
      </c>
      <c r="AV19">
        <f>ABS(AP19-AT19)</f>
        <v>25.398736860192901</v>
      </c>
      <c r="AY19" s="15">
        <v>16</v>
      </c>
      <c r="AZ19" s="15">
        <f t="shared" si="0"/>
        <v>1</v>
      </c>
      <c r="BA19" s="25">
        <f t="shared" si="1"/>
        <v>8.0645161290322578E-3</v>
      </c>
      <c r="BC19" s="4">
        <v>2</v>
      </c>
      <c r="BD19" s="4">
        <v>552</v>
      </c>
      <c r="BE19" s="25">
        <f t="shared" ref="BE19:BE34" si="3">BD19/SUM($BD$18:$BD$34)</f>
        <v>0.18598382749326145</v>
      </c>
    </row>
    <row r="20" spans="2:57" x14ac:dyDescent="0.15">
      <c r="B20">
        <v>586</v>
      </c>
      <c r="C20">
        <v>1703030206</v>
      </c>
      <c r="D20">
        <v>1509721200</v>
      </c>
      <c r="E20">
        <v>17</v>
      </c>
      <c r="F20">
        <v>1</v>
      </c>
      <c r="G20">
        <v>1200</v>
      </c>
      <c r="H20">
        <v>750</v>
      </c>
      <c r="I20">
        <v>6</v>
      </c>
      <c r="J20">
        <v>12</v>
      </c>
      <c r="K20">
        <v>2</v>
      </c>
      <c r="L20">
        <v>3</v>
      </c>
      <c r="M20">
        <v>3</v>
      </c>
      <c r="N20">
        <v>1</v>
      </c>
      <c r="O20">
        <v>0</v>
      </c>
      <c r="P20">
        <v>1</v>
      </c>
      <c r="Q20">
        <v>0</v>
      </c>
      <c r="R20">
        <v>0</v>
      </c>
      <c r="S20">
        <v>48.026365502789702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53.187052203433097</v>
      </c>
      <c r="AH20">
        <v>3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48.026365502789702</v>
      </c>
      <c r="AO20" t="s">
        <v>301</v>
      </c>
      <c r="AP20">
        <v>53.418271787892401</v>
      </c>
      <c r="AQ20">
        <v>5</v>
      </c>
      <c r="AR20">
        <v>2</v>
      </c>
      <c r="AS20">
        <v>5.7</v>
      </c>
      <c r="AT20">
        <v>53.070084353519697</v>
      </c>
      <c r="AU20">
        <v>1</v>
      </c>
      <c r="AV20">
        <f>ABS(AP20-AT20)</f>
        <v>0.34818743437270427</v>
      </c>
      <c r="AY20" s="15"/>
      <c r="AZ20" s="15"/>
      <c r="BA20" s="25"/>
      <c r="BC20" s="4">
        <v>3</v>
      </c>
      <c r="BD20" s="4">
        <v>392</v>
      </c>
      <c r="BE20" s="25">
        <f t="shared" si="3"/>
        <v>0.13207547169811321</v>
      </c>
    </row>
    <row r="21" spans="2:57" x14ac:dyDescent="0.15">
      <c r="B21">
        <v>569</v>
      </c>
      <c r="C21">
        <v>1703030207</v>
      </c>
      <c r="D21">
        <v>1509721200</v>
      </c>
      <c r="E21">
        <v>17</v>
      </c>
      <c r="F21">
        <v>1</v>
      </c>
      <c r="G21">
        <v>2000</v>
      </c>
      <c r="H21">
        <v>750</v>
      </c>
      <c r="I21">
        <v>6</v>
      </c>
      <c r="J21">
        <v>11</v>
      </c>
      <c r="K21">
        <v>1</v>
      </c>
      <c r="L21">
        <v>3</v>
      </c>
      <c r="M21">
        <v>3</v>
      </c>
      <c r="N21">
        <v>0</v>
      </c>
      <c r="O21">
        <v>0</v>
      </c>
      <c r="P21">
        <v>1</v>
      </c>
      <c r="Q21">
        <v>0</v>
      </c>
      <c r="R21">
        <v>1</v>
      </c>
      <c r="S21">
        <v>55.802472451516202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59.319076967681703</v>
      </c>
      <c r="AH21">
        <v>3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55.802472451516202</v>
      </c>
      <c r="AO21" t="s">
        <v>302</v>
      </c>
      <c r="AP21">
        <v>55.874624106663497</v>
      </c>
      <c r="AQ21">
        <v>7</v>
      </c>
      <c r="AR21">
        <v>3</v>
      </c>
      <c r="AS21">
        <v>7</v>
      </c>
      <c r="AT21">
        <v>58.241331370468103</v>
      </c>
      <c r="AU21">
        <v>1</v>
      </c>
      <c r="AV21">
        <f>ABS(AP21-AT21)</f>
        <v>2.3667072638046065</v>
      </c>
      <c r="AY21" s="15"/>
      <c r="AZ21" s="15"/>
      <c r="BA21" s="25"/>
      <c r="BC21" s="4">
        <v>4</v>
      </c>
      <c r="BD21" s="4">
        <v>226</v>
      </c>
      <c r="BE21" s="25">
        <f t="shared" si="3"/>
        <v>7.6145552560646895E-2</v>
      </c>
    </row>
    <row r="22" spans="2:57" x14ac:dyDescent="0.15">
      <c r="B22">
        <v>393</v>
      </c>
      <c r="C22">
        <v>1703030208</v>
      </c>
      <c r="D22">
        <v>1509721200</v>
      </c>
      <c r="E22">
        <v>17</v>
      </c>
      <c r="F22">
        <v>2</v>
      </c>
      <c r="G22">
        <v>1700</v>
      </c>
      <c r="H22">
        <v>750</v>
      </c>
      <c r="I22">
        <v>3</v>
      </c>
      <c r="J22">
        <v>4</v>
      </c>
      <c r="K22">
        <v>1</v>
      </c>
      <c r="L22">
        <v>6</v>
      </c>
      <c r="M22">
        <v>29</v>
      </c>
      <c r="N22">
        <v>1</v>
      </c>
      <c r="O22">
        <v>2</v>
      </c>
      <c r="P22">
        <v>2</v>
      </c>
      <c r="Q22">
        <v>5</v>
      </c>
      <c r="R22">
        <v>8</v>
      </c>
      <c r="S22">
        <v>55.7190104242299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58.871849728791297</v>
      </c>
      <c r="AA22">
        <v>29</v>
      </c>
      <c r="AB22">
        <v>1</v>
      </c>
      <c r="AC22">
        <v>2</v>
      </c>
      <c r="AD22">
        <v>2</v>
      </c>
      <c r="AE22">
        <v>5</v>
      </c>
      <c r="AF22">
        <v>8</v>
      </c>
      <c r="AG22">
        <v>55.7190104242299</v>
      </c>
      <c r="AH22">
        <v>14</v>
      </c>
      <c r="AI22">
        <v>1</v>
      </c>
      <c r="AJ22">
        <v>0</v>
      </c>
      <c r="AK22">
        <v>2</v>
      </c>
      <c r="AL22">
        <v>5</v>
      </c>
      <c r="AM22">
        <v>1</v>
      </c>
      <c r="AN22">
        <v>55.405269954930603</v>
      </c>
      <c r="AO22" t="s">
        <v>303</v>
      </c>
      <c r="AP22">
        <v>59.056018670937299</v>
      </c>
      <c r="AQ22">
        <v>7</v>
      </c>
      <c r="AR22">
        <v>10</v>
      </c>
      <c r="AS22">
        <v>49.2</v>
      </c>
      <c r="AT22">
        <v>60.045946962624001</v>
      </c>
      <c r="AU22">
        <v>1</v>
      </c>
      <c r="AV22">
        <f>ABS(AP22-AT22)</f>
        <v>0.98992829168670227</v>
      </c>
      <c r="BC22" s="4">
        <v>5</v>
      </c>
      <c r="BD22" s="4">
        <v>172</v>
      </c>
      <c r="BE22" s="25">
        <f t="shared" si="3"/>
        <v>5.7951482479784364E-2</v>
      </c>
    </row>
    <row r="23" spans="2:57" x14ac:dyDescent="0.15">
      <c r="B23">
        <v>451</v>
      </c>
      <c r="C23">
        <v>1703030209</v>
      </c>
      <c r="D23">
        <v>1509721200</v>
      </c>
      <c r="E23">
        <v>17</v>
      </c>
      <c r="F23">
        <v>1</v>
      </c>
      <c r="G23">
        <v>1800</v>
      </c>
      <c r="H23">
        <v>1000</v>
      </c>
      <c r="I23">
        <v>6</v>
      </c>
      <c r="J23">
        <v>6</v>
      </c>
      <c r="K23">
        <v>2</v>
      </c>
      <c r="L23">
        <v>2</v>
      </c>
      <c r="M23">
        <v>5</v>
      </c>
      <c r="N23">
        <v>1</v>
      </c>
      <c r="O23">
        <v>0</v>
      </c>
      <c r="P23">
        <v>1</v>
      </c>
      <c r="Q23">
        <v>2</v>
      </c>
      <c r="R23">
        <v>0</v>
      </c>
      <c r="S23">
        <v>49.7713527590046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1</v>
      </c>
      <c r="AC23">
        <v>0</v>
      </c>
      <c r="AD23">
        <v>1</v>
      </c>
      <c r="AE23">
        <v>2</v>
      </c>
      <c r="AF23">
        <v>0</v>
      </c>
      <c r="AG23">
        <v>49.7713527590046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49.995379287406699</v>
      </c>
      <c r="AO23" t="s">
        <v>180</v>
      </c>
      <c r="AP23">
        <v>41.548551711858202</v>
      </c>
      <c r="AQ23">
        <v>2</v>
      </c>
      <c r="AR23">
        <v>5</v>
      </c>
      <c r="AS23">
        <v>9.4</v>
      </c>
      <c r="AT23">
        <v>50.6659953090697</v>
      </c>
      <c r="AU23">
        <v>1</v>
      </c>
      <c r="AV23">
        <f>ABS(AP23-AT23)</f>
        <v>9.1174435972114978</v>
      </c>
      <c r="AY23" t="s">
        <v>392</v>
      </c>
      <c r="BC23" s="4">
        <v>6</v>
      </c>
      <c r="BD23" s="4">
        <v>143</v>
      </c>
      <c r="BE23" s="25">
        <f t="shared" si="3"/>
        <v>4.8180592991913747E-2</v>
      </c>
    </row>
    <row r="24" spans="2:57" x14ac:dyDescent="0.15">
      <c r="B24">
        <v>493</v>
      </c>
      <c r="C24">
        <v>1703030210</v>
      </c>
      <c r="D24">
        <v>1509721200</v>
      </c>
      <c r="E24">
        <v>17</v>
      </c>
      <c r="F24">
        <v>1</v>
      </c>
      <c r="G24">
        <v>1200</v>
      </c>
      <c r="H24">
        <v>1050</v>
      </c>
      <c r="I24">
        <v>5</v>
      </c>
      <c r="J24">
        <v>8</v>
      </c>
      <c r="K24">
        <v>3</v>
      </c>
      <c r="L24">
        <v>4</v>
      </c>
      <c r="M24">
        <v>6</v>
      </c>
      <c r="N24">
        <v>1</v>
      </c>
      <c r="O24">
        <v>0</v>
      </c>
      <c r="P24">
        <v>1</v>
      </c>
      <c r="Q24">
        <v>0</v>
      </c>
      <c r="R24">
        <v>1</v>
      </c>
      <c r="S24">
        <v>59.881773171739198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60.068689932309503</v>
      </c>
      <c r="AH24">
        <v>5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59.919984909785299</v>
      </c>
      <c r="AO24" t="s">
        <v>304</v>
      </c>
      <c r="AP24">
        <v>58.932275283122998</v>
      </c>
      <c r="AQ24">
        <v>3</v>
      </c>
      <c r="AR24">
        <v>3</v>
      </c>
      <c r="AS24">
        <v>6.7</v>
      </c>
      <c r="AT24">
        <v>55.781180032328699</v>
      </c>
      <c r="AU24">
        <v>1</v>
      </c>
      <c r="AV24">
        <f>ABS(AP24-AT24)</f>
        <v>3.1510952507942989</v>
      </c>
      <c r="AY24" t="s">
        <v>284</v>
      </c>
      <c r="BC24" s="4">
        <v>7</v>
      </c>
      <c r="BD24" s="4">
        <v>120</v>
      </c>
      <c r="BE24" s="25">
        <f t="shared" si="3"/>
        <v>4.0431266846361183E-2</v>
      </c>
    </row>
    <row r="25" spans="2:57" x14ac:dyDescent="0.15">
      <c r="B25">
        <v>398</v>
      </c>
      <c r="C25">
        <v>1703030211</v>
      </c>
      <c r="D25">
        <v>1509721200</v>
      </c>
      <c r="E25">
        <v>17</v>
      </c>
      <c r="F25">
        <v>1</v>
      </c>
      <c r="G25">
        <v>1200</v>
      </c>
      <c r="H25">
        <v>1820</v>
      </c>
      <c r="I25">
        <v>2</v>
      </c>
      <c r="J25">
        <v>4</v>
      </c>
      <c r="K25">
        <v>2</v>
      </c>
      <c r="L25">
        <v>5</v>
      </c>
      <c r="M25">
        <v>14</v>
      </c>
      <c r="N25">
        <v>3</v>
      </c>
      <c r="O25">
        <v>1</v>
      </c>
      <c r="P25">
        <v>1</v>
      </c>
      <c r="Q25">
        <v>2</v>
      </c>
      <c r="R25">
        <v>2</v>
      </c>
      <c r="S25">
        <v>58.382876225602999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40.716280580937202</v>
      </c>
      <c r="AA25">
        <v>12</v>
      </c>
      <c r="AB25">
        <v>3</v>
      </c>
      <c r="AC25">
        <v>1</v>
      </c>
      <c r="AD25">
        <v>1</v>
      </c>
      <c r="AE25">
        <v>2</v>
      </c>
      <c r="AF25">
        <v>2</v>
      </c>
      <c r="AG25">
        <v>59.811906877142</v>
      </c>
      <c r="AH25">
        <v>14</v>
      </c>
      <c r="AI25">
        <v>3</v>
      </c>
      <c r="AJ25">
        <v>1</v>
      </c>
      <c r="AK25">
        <v>1</v>
      </c>
      <c r="AL25">
        <v>2</v>
      </c>
      <c r="AM25">
        <v>2</v>
      </c>
      <c r="AN25">
        <v>58.382876225602999</v>
      </c>
      <c r="AO25" t="s">
        <v>305</v>
      </c>
      <c r="AP25">
        <v>57.553774409315302</v>
      </c>
      <c r="AQ25">
        <v>11</v>
      </c>
      <c r="AR25">
        <v>3</v>
      </c>
      <c r="AS25">
        <v>5.9</v>
      </c>
      <c r="AT25">
        <v>48.384185139962298</v>
      </c>
      <c r="AU25">
        <v>1</v>
      </c>
      <c r="AV25">
        <f>ABS(AP25-AT25)</f>
        <v>9.1695892693530041</v>
      </c>
      <c r="AY25" s="21" t="s">
        <v>281</v>
      </c>
      <c r="AZ25" s="21" t="s">
        <v>282</v>
      </c>
      <c r="BA25" s="21" t="s">
        <v>283</v>
      </c>
      <c r="BC25" s="4">
        <v>8</v>
      </c>
      <c r="BD25" s="4">
        <v>94</v>
      </c>
      <c r="BE25" s="25">
        <f t="shared" si="3"/>
        <v>3.1671159029649593E-2</v>
      </c>
    </row>
    <row r="26" spans="2:57" x14ac:dyDescent="0.15">
      <c r="B26">
        <v>552</v>
      </c>
      <c r="C26">
        <v>1703030212</v>
      </c>
      <c r="D26">
        <v>1509721200</v>
      </c>
      <c r="E26">
        <v>17</v>
      </c>
      <c r="F26">
        <v>2</v>
      </c>
      <c r="G26">
        <v>1150</v>
      </c>
      <c r="H26">
        <v>750</v>
      </c>
      <c r="I26">
        <v>6</v>
      </c>
      <c r="J26">
        <v>11</v>
      </c>
      <c r="K26">
        <v>1</v>
      </c>
      <c r="L26">
        <v>4</v>
      </c>
      <c r="M26">
        <v>11</v>
      </c>
      <c r="N26">
        <v>1</v>
      </c>
      <c r="O26">
        <v>1</v>
      </c>
      <c r="P26">
        <v>5</v>
      </c>
      <c r="Q26">
        <v>1</v>
      </c>
      <c r="R26">
        <v>1</v>
      </c>
      <c r="S26">
        <v>55.027901630603097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66.420883026386903</v>
      </c>
      <c r="AA26">
        <v>7</v>
      </c>
      <c r="AB26">
        <v>1</v>
      </c>
      <c r="AC26">
        <v>1</v>
      </c>
      <c r="AD26">
        <v>3</v>
      </c>
      <c r="AE26">
        <v>0</v>
      </c>
      <c r="AF26">
        <v>1</v>
      </c>
      <c r="AG26">
        <v>56.628166509131397</v>
      </c>
      <c r="AH26">
        <v>6</v>
      </c>
      <c r="AI26">
        <v>0</v>
      </c>
      <c r="AJ26">
        <v>1</v>
      </c>
      <c r="AK26">
        <v>3</v>
      </c>
      <c r="AL26">
        <v>0</v>
      </c>
      <c r="AM26">
        <v>1</v>
      </c>
      <c r="AN26">
        <v>56.955035585893498</v>
      </c>
      <c r="AO26" t="s">
        <v>306</v>
      </c>
      <c r="AP26">
        <v>64.447740375132796</v>
      </c>
      <c r="AQ26">
        <v>3</v>
      </c>
      <c r="AR26">
        <v>1</v>
      </c>
      <c r="AS26">
        <v>3</v>
      </c>
      <c r="AT26">
        <v>60.6822727735846</v>
      </c>
      <c r="AU26">
        <v>1</v>
      </c>
      <c r="AV26">
        <f>ABS(AP26-AT26)</f>
        <v>3.7654676015481954</v>
      </c>
      <c r="AY26" s="15">
        <v>1</v>
      </c>
      <c r="AZ26" s="15">
        <v>18</v>
      </c>
      <c r="BA26" s="25">
        <v>0.14516129032258066</v>
      </c>
      <c r="BC26" s="4">
        <v>9</v>
      </c>
      <c r="BD26" s="4">
        <v>78</v>
      </c>
      <c r="BE26" s="25">
        <f t="shared" si="3"/>
        <v>2.6280323450134771E-2</v>
      </c>
    </row>
    <row r="27" spans="2:57" x14ac:dyDescent="0.15">
      <c r="B27">
        <v>1061</v>
      </c>
      <c r="C27">
        <v>1703030301</v>
      </c>
      <c r="D27">
        <v>1510326000</v>
      </c>
      <c r="E27">
        <v>17</v>
      </c>
      <c r="F27">
        <v>2</v>
      </c>
      <c r="G27">
        <v>1700</v>
      </c>
      <c r="H27">
        <v>500</v>
      </c>
      <c r="I27">
        <v>2</v>
      </c>
      <c r="J27">
        <v>3</v>
      </c>
      <c r="K27">
        <v>1</v>
      </c>
      <c r="L27">
        <v>2</v>
      </c>
      <c r="M27">
        <v>4</v>
      </c>
      <c r="N27">
        <v>0</v>
      </c>
      <c r="O27">
        <v>0</v>
      </c>
      <c r="P27">
        <v>1</v>
      </c>
      <c r="Q27">
        <v>1</v>
      </c>
      <c r="R27">
        <v>0</v>
      </c>
      <c r="S27">
        <v>43.835197333996298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48.078461346985897</v>
      </c>
      <c r="AH27">
        <v>3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47.557720661228103</v>
      </c>
      <c r="AO27" t="s">
        <v>307</v>
      </c>
      <c r="AP27">
        <v>34.064538903532203</v>
      </c>
      <c r="AQ27">
        <v>11</v>
      </c>
      <c r="AS27">
        <v>10.5</v>
      </c>
      <c r="AT27">
        <v>47.771285463725299</v>
      </c>
      <c r="AU27">
        <v>1</v>
      </c>
      <c r="AV27">
        <f>ABS(AP27-AT27)</f>
        <v>13.706746560193096</v>
      </c>
      <c r="AY27" s="15">
        <v>2</v>
      </c>
      <c r="AZ27" s="15">
        <v>13</v>
      </c>
      <c r="BA27" s="25">
        <v>0.10483870967741936</v>
      </c>
      <c r="BC27" s="4">
        <v>10</v>
      </c>
      <c r="BD27" s="4">
        <v>60</v>
      </c>
      <c r="BE27" s="25">
        <f t="shared" si="3"/>
        <v>2.0215633423180591E-2</v>
      </c>
    </row>
    <row r="28" spans="2:57" x14ac:dyDescent="0.15">
      <c r="B28">
        <v>1204</v>
      </c>
      <c r="C28">
        <v>1703030302</v>
      </c>
      <c r="D28">
        <v>1510326000</v>
      </c>
      <c r="E28">
        <v>17</v>
      </c>
      <c r="F28">
        <v>2</v>
      </c>
      <c r="G28">
        <v>1700</v>
      </c>
      <c r="H28">
        <v>750</v>
      </c>
      <c r="I28">
        <v>4</v>
      </c>
      <c r="J28">
        <v>7</v>
      </c>
      <c r="K28">
        <v>3</v>
      </c>
      <c r="L28">
        <v>4</v>
      </c>
      <c r="M28">
        <v>12</v>
      </c>
      <c r="N28">
        <v>1</v>
      </c>
      <c r="O28">
        <v>0</v>
      </c>
      <c r="P28">
        <v>1</v>
      </c>
      <c r="Q28">
        <v>1</v>
      </c>
      <c r="R28">
        <v>2</v>
      </c>
      <c r="S28">
        <v>53.496437639750702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1</v>
      </c>
      <c r="AC28">
        <v>0</v>
      </c>
      <c r="AD28">
        <v>1</v>
      </c>
      <c r="AE28">
        <v>1</v>
      </c>
      <c r="AF28">
        <v>2</v>
      </c>
      <c r="AG28">
        <v>55.353688543061097</v>
      </c>
      <c r="AH28">
        <v>12</v>
      </c>
      <c r="AI28">
        <v>1</v>
      </c>
      <c r="AJ28">
        <v>0</v>
      </c>
      <c r="AK28">
        <v>1</v>
      </c>
      <c r="AL28">
        <v>1</v>
      </c>
      <c r="AM28">
        <v>2</v>
      </c>
      <c r="AN28">
        <v>53.496437639750702</v>
      </c>
      <c r="AO28" t="s">
        <v>308</v>
      </c>
      <c r="AP28">
        <v>53.328804557573598</v>
      </c>
      <c r="AQ28">
        <v>8</v>
      </c>
      <c r="AS28">
        <v>14.4</v>
      </c>
      <c r="AT28">
        <v>60.233515909937303</v>
      </c>
      <c r="AU28">
        <v>1</v>
      </c>
      <c r="AV28">
        <f>ABS(AP28-AT28)</f>
        <v>6.9047113523637051</v>
      </c>
      <c r="AY28" s="15">
        <v>3</v>
      </c>
      <c r="AZ28" s="15">
        <v>15</v>
      </c>
      <c r="BA28" s="25">
        <v>0.12096774193548387</v>
      </c>
      <c r="BC28" s="4">
        <v>11</v>
      </c>
      <c r="BD28" s="4">
        <v>39</v>
      </c>
      <c r="BE28" s="25">
        <f t="shared" si="3"/>
        <v>1.3140161725067386E-2</v>
      </c>
    </row>
    <row r="29" spans="2:57" x14ac:dyDescent="0.15">
      <c r="B29">
        <v>1245</v>
      </c>
      <c r="C29">
        <v>1703030303</v>
      </c>
      <c r="D29">
        <v>1510326000</v>
      </c>
      <c r="E29">
        <v>17</v>
      </c>
      <c r="F29">
        <v>1</v>
      </c>
      <c r="G29">
        <v>1200</v>
      </c>
      <c r="H29">
        <v>500</v>
      </c>
      <c r="I29">
        <v>4</v>
      </c>
      <c r="J29">
        <v>8</v>
      </c>
      <c r="K29">
        <v>1</v>
      </c>
      <c r="L29">
        <v>2</v>
      </c>
      <c r="M29">
        <v>4</v>
      </c>
      <c r="N29">
        <v>0</v>
      </c>
      <c r="O29">
        <v>2</v>
      </c>
      <c r="P29">
        <v>1</v>
      </c>
      <c r="Q29">
        <v>0</v>
      </c>
      <c r="R29">
        <v>0</v>
      </c>
      <c r="S29">
        <v>50.739958315859496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54.796772661700103</v>
      </c>
      <c r="AA29">
        <v>4</v>
      </c>
      <c r="AB29">
        <v>0</v>
      </c>
      <c r="AC29">
        <v>2</v>
      </c>
      <c r="AD29">
        <v>1</v>
      </c>
      <c r="AE29">
        <v>0</v>
      </c>
      <c r="AF29">
        <v>0</v>
      </c>
      <c r="AG29">
        <v>50.739958315859496</v>
      </c>
      <c r="AH29">
        <v>4</v>
      </c>
      <c r="AI29">
        <v>0</v>
      </c>
      <c r="AJ29">
        <v>2</v>
      </c>
      <c r="AK29">
        <v>1</v>
      </c>
      <c r="AL29">
        <v>0</v>
      </c>
      <c r="AM29">
        <v>0</v>
      </c>
      <c r="AN29">
        <v>50.739958315859496</v>
      </c>
      <c r="AO29" t="s">
        <v>309</v>
      </c>
      <c r="AP29">
        <v>50.661270040277103</v>
      </c>
      <c r="AQ29">
        <v>1</v>
      </c>
      <c r="AS29">
        <v>2</v>
      </c>
      <c r="AT29">
        <v>51.5690379378416</v>
      </c>
      <c r="AU29">
        <v>1</v>
      </c>
      <c r="AV29">
        <f>ABS(AP29-AT29)</f>
        <v>0.90776789756449716</v>
      </c>
      <c r="AY29" s="15">
        <v>4</v>
      </c>
      <c r="AZ29" s="15">
        <v>6</v>
      </c>
      <c r="BA29" s="25">
        <v>4.8387096774193547E-2</v>
      </c>
      <c r="BC29" s="4">
        <v>12</v>
      </c>
      <c r="BD29" s="4">
        <v>38</v>
      </c>
      <c r="BE29" s="25">
        <f t="shared" si="3"/>
        <v>1.2803234501347708E-2</v>
      </c>
    </row>
    <row r="30" spans="2:57" x14ac:dyDescent="0.15">
      <c r="B30">
        <v>1291</v>
      </c>
      <c r="C30">
        <v>1703030304</v>
      </c>
      <c r="D30">
        <v>1510326000</v>
      </c>
      <c r="E30">
        <v>17</v>
      </c>
      <c r="F30">
        <v>1</v>
      </c>
      <c r="G30">
        <v>2000</v>
      </c>
      <c r="H30">
        <v>500</v>
      </c>
      <c r="I30">
        <v>5</v>
      </c>
      <c r="J30">
        <v>9</v>
      </c>
      <c r="K30">
        <v>1</v>
      </c>
      <c r="L30">
        <v>2</v>
      </c>
      <c r="M30">
        <v>6</v>
      </c>
      <c r="N30">
        <v>0</v>
      </c>
      <c r="O30">
        <v>1</v>
      </c>
      <c r="P30">
        <v>4</v>
      </c>
      <c r="Q30">
        <v>0</v>
      </c>
      <c r="R30">
        <v>0</v>
      </c>
      <c r="S30">
        <v>44.775098544917597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1</v>
      </c>
      <c r="AD30">
        <v>4</v>
      </c>
      <c r="AE30">
        <v>0</v>
      </c>
      <c r="AF30">
        <v>0</v>
      </c>
      <c r="AG30">
        <v>44.775098544917597</v>
      </c>
      <c r="AH30">
        <v>3</v>
      </c>
      <c r="AI30">
        <v>0</v>
      </c>
      <c r="AJ30">
        <v>1</v>
      </c>
      <c r="AK30">
        <v>2</v>
      </c>
      <c r="AL30">
        <v>0</v>
      </c>
      <c r="AM30">
        <v>0</v>
      </c>
      <c r="AN30">
        <v>47.186676142114699</v>
      </c>
      <c r="AO30" t="s">
        <v>310</v>
      </c>
      <c r="AP30">
        <v>45.9882166544322</v>
      </c>
      <c r="AQ30">
        <v>2</v>
      </c>
      <c r="AS30">
        <v>4.5</v>
      </c>
      <c r="AT30">
        <v>47.202947231860001</v>
      </c>
      <c r="AU30">
        <v>1</v>
      </c>
      <c r="AV30">
        <f>ABS(AP30-AT30)</f>
        <v>1.214730577427801</v>
      </c>
      <c r="AY30" s="15">
        <v>5</v>
      </c>
      <c r="AZ30" s="15">
        <v>12</v>
      </c>
      <c r="BA30" s="25">
        <v>9.6774193548387094E-2</v>
      </c>
      <c r="BC30" s="4">
        <v>13</v>
      </c>
      <c r="BD30" s="4">
        <v>25</v>
      </c>
      <c r="BE30" s="25">
        <f t="shared" si="3"/>
        <v>8.4231805929919131E-3</v>
      </c>
    </row>
    <row r="31" spans="2:57" x14ac:dyDescent="0.15">
      <c r="B31">
        <v>1311</v>
      </c>
      <c r="C31">
        <v>1703030305</v>
      </c>
      <c r="D31">
        <v>1510326000</v>
      </c>
      <c r="E31">
        <v>17</v>
      </c>
      <c r="F31">
        <v>1</v>
      </c>
      <c r="G31">
        <v>1200</v>
      </c>
      <c r="H31">
        <v>700</v>
      </c>
      <c r="I31">
        <v>5</v>
      </c>
      <c r="J31">
        <v>10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311</v>
      </c>
      <c r="AP31">
        <v>39.633263049816001</v>
      </c>
      <c r="AQ31">
        <v>9</v>
      </c>
      <c r="AS31">
        <v>28.3</v>
      </c>
      <c r="AT31">
        <v>30.576367020257099</v>
      </c>
      <c r="AU31">
        <v>1</v>
      </c>
      <c r="AV31">
        <f>ABS(AP31-AT31)</f>
        <v>9.0568960295589029</v>
      </c>
      <c r="AY31" s="15">
        <v>6</v>
      </c>
      <c r="AZ31" s="15">
        <v>9</v>
      </c>
      <c r="BA31" s="25">
        <v>7.2580645161290328E-2</v>
      </c>
      <c r="BC31" s="4">
        <v>14</v>
      </c>
      <c r="BD31" s="4">
        <v>17</v>
      </c>
      <c r="BE31" s="25">
        <f t="shared" si="3"/>
        <v>5.7277628032345014E-3</v>
      </c>
    </row>
    <row r="32" spans="2:57" x14ac:dyDescent="0.15">
      <c r="B32">
        <v>1344</v>
      </c>
      <c r="C32">
        <v>1703030305</v>
      </c>
      <c r="D32">
        <v>1510326000</v>
      </c>
      <c r="E32">
        <v>17</v>
      </c>
      <c r="F32">
        <v>1</v>
      </c>
      <c r="G32">
        <v>1200</v>
      </c>
      <c r="H32">
        <v>700</v>
      </c>
      <c r="I32">
        <v>6</v>
      </c>
      <c r="J32">
        <v>11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312</v>
      </c>
      <c r="AP32">
        <v>41.011763923623597</v>
      </c>
      <c r="AQ32">
        <v>8</v>
      </c>
      <c r="AS32">
        <v>11.2</v>
      </c>
      <c r="AT32">
        <v>30.576367020257099</v>
      </c>
      <c r="AU32">
        <v>1</v>
      </c>
      <c r="AV32">
        <f>ABS(AP32-AT32)</f>
        <v>10.435396903366499</v>
      </c>
      <c r="AY32" s="15">
        <v>7</v>
      </c>
      <c r="AZ32" s="15">
        <v>7</v>
      </c>
      <c r="BA32" s="25">
        <v>5.6451612903225805E-2</v>
      </c>
      <c r="BC32" s="4">
        <v>15</v>
      </c>
      <c r="BD32" s="4">
        <v>8</v>
      </c>
      <c r="BE32" s="25">
        <f t="shared" si="3"/>
        <v>2.6954177897574125E-3</v>
      </c>
    </row>
    <row r="33" spans="2:57" x14ac:dyDescent="0.15">
      <c r="B33">
        <v>1377</v>
      </c>
      <c r="C33">
        <v>1703030305</v>
      </c>
      <c r="D33">
        <v>1510326000</v>
      </c>
      <c r="E33">
        <v>17</v>
      </c>
      <c r="F33">
        <v>1</v>
      </c>
      <c r="G33">
        <v>1200</v>
      </c>
      <c r="H33">
        <v>700</v>
      </c>
      <c r="I33">
        <v>6</v>
      </c>
      <c r="J33">
        <v>12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313</v>
      </c>
      <c r="AP33">
        <v>21.712751690316502</v>
      </c>
      <c r="AQ33">
        <v>15</v>
      </c>
      <c r="AS33">
        <v>197.6</v>
      </c>
      <c r="AT33">
        <v>30.576367020257099</v>
      </c>
      <c r="AU33">
        <v>1</v>
      </c>
      <c r="AV33">
        <f>ABS(AP33-AT33)</f>
        <v>8.8636153299405969</v>
      </c>
      <c r="AY33" s="15">
        <v>8</v>
      </c>
      <c r="AZ33" s="15">
        <v>8</v>
      </c>
      <c r="BA33" s="25">
        <v>6.4516129032258063E-2</v>
      </c>
      <c r="BC33" s="4">
        <v>16</v>
      </c>
      <c r="BD33" s="4">
        <v>8</v>
      </c>
      <c r="BE33" s="25">
        <f t="shared" si="3"/>
        <v>2.6954177897574125E-3</v>
      </c>
    </row>
    <row r="34" spans="2:57" x14ac:dyDescent="0.15">
      <c r="B34">
        <v>1296</v>
      </c>
      <c r="C34">
        <v>1703030306</v>
      </c>
      <c r="D34">
        <v>1510326000</v>
      </c>
      <c r="E34">
        <v>17</v>
      </c>
      <c r="F34">
        <v>2</v>
      </c>
      <c r="G34">
        <v>1150</v>
      </c>
      <c r="H34">
        <v>750</v>
      </c>
      <c r="I34">
        <v>5</v>
      </c>
      <c r="J34">
        <v>10</v>
      </c>
      <c r="K34">
        <v>2</v>
      </c>
      <c r="L34">
        <v>5</v>
      </c>
      <c r="M34">
        <v>34</v>
      </c>
      <c r="N34">
        <v>2</v>
      </c>
      <c r="O34">
        <v>1</v>
      </c>
      <c r="P34">
        <v>3</v>
      </c>
      <c r="Q34">
        <v>3</v>
      </c>
      <c r="R34">
        <v>6</v>
      </c>
      <c r="S34">
        <v>53.763923510408802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57.538899436793699</v>
      </c>
      <c r="AA34">
        <v>25</v>
      </c>
      <c r="AB34">
        <v>2</v>
      </c>
      <c r="AC34">
        <v>1</v>
      </c>
      <c r="AD34">
        <v>2</v>
      </c>
      <c r="AE34">
        <v>3</v>
      </c>
      <c r="AF34">
        <v>3</v>
      </c>
      <c r="AG34">
        <v>55.042521420584499</v>
      </c>
      <c r="AH34">
        <v>32</v>
      </c>
      <c r="AI34">
        <v>2</v>
      </c>
      <c r="AJ34">
        <v>1</v>
      </c>
      <c r="AK34">
        <v>3</v>
      </c>
      <c r="AL34">
        <v>3</v>
      </c>
      <c r="AM34">
        <v>5</v>
      </c>
      <c r="AN34">
        <v>54.200985461905397</v>
      </c>
      <c r="AO34" t="s">
        <v>190</v>
      </c>
      <c r="AP34">
        <v>58.0793096137117</v>
      </c>
      <c r="AQ34">
        <v>9</v>
      </c>
      <c r="AS34">
        <v>18.100000000000001</v>
      </c>
      <c r="AT34">
        <v>58.3363805956227</v>
      </c>
      <c r="AU34">
        <v>1</v>
      </c>
      <c r="AV34">
        <f>ABS(AP34-AT34)</f>
        <v>0.25707098191099931</v>
      </c>
      <c r="AY34" s="15">
        <v>9</v>
      </c>
      <c r="AZ34" s="15">
        <v>7</v>
      </c>
      <c r="BA34" s="25">
        <v>5.6451612903225805E-2</v>
      </c>
      <c r="BC34" s="4">
        <v>17</v>
      </c>
      <c r="BD34" s="4">
        <v>2</v>
      </c>
      <c r="BE34" s="25">
        <f t="shared" si="3"/>
        <v>6.7385444743935314E-4</v>
      </c>
    </row>
    <row r="35" spans="2:57" x14ac:dyDescent="0.15">
      <c r="B35">
        <v>1260</v>
      </c>
      <c r="C35">
        <v>1703030307</v>
      </c>
      <c r="D35">
        <v>1510326000</v>
      </c>
      <c r="E35">
        <v>17</v>
      </c>
      <c r="F35">
        <v>1</v>
      </c>
      <c r="G35">
        <v>2600</v>
      </c>
      <c r="H35">
        <v>750</v>
      </c>
      <c r="I35">
        <v>6</v>
      </c>
      <c r="J35">
        <v>8</v>
      </c>
      <c r="K35">
        <v>2</v>
      </c>
      <c r="L35">
        <v>7</v>
      </c>
      <c r="M35">
        <v>58</v>
      </c>
      <c r="N35">
        <v>1</v>
      </c>
      <c r="O35">
        <v>5</v>
      </c>
      <c r="P35">
        <v>3</v>
      </c>
      <c r="Q35">
        <v>6</v>
      </c>
      <c r="R35">
        <v>6</v>
      </c>
      <c r="S35">
        <v>50.659123206733099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50.605689163981502</v>
      </c>
      <c r="AA35">
        <v>14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46.3909026836686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52.475035436201402</v>
      </c>
      <c r="AO35" t="s">
        <v>314</v>
      </c>
      <c r="AP35">
        <v>45.380810731025697</v>
      </c>
      <c r="AQ35">
        <v>13</v>
      </c>
      <c r="AS35">
        <v>163.9</v>
      </c>
      <c r="AT35">
        <v>52.313069026791297</v>
      </c>
      <c r="AU35">
        <v>1</v>
      </c>
      <c r="AV35">
        <f>ABS(AP35-AT35)</f>
        <v>6.9322582957655996</v>
      </c>
      <c r="AY35" s="15">
        <v>10</v>
      </c>
      <c r="AZ35" s="15">
        <v>6</v>
      </c>
      <c r="BA35" s="25">
        <v>4.8387096774193547E-2</v>
      </c>
    </row>
    <row r="36" spans="2:57" x14ac:dyDescent="0.15">
      <c r="B36">
        <v>1345</v>
      </c>
      <c r="C36">
        <v>1703030308</v>
      </c>
      <c r="D36">
        <v>1510326000</v>
      </c>
      <c r="E36">
        <v>17</v>
      </c>
      <c r="F36">
        <v>1</v>
      </c>
      <c r="G36">
        <v>1200</v>
      </c>
      <c r="H36">
        <v>750</v>
      </c>
      <c r="I36">
        <v>6</v>
      </c>
      <c r="J36">
        <v>11</v>
      </c>
      <c r="K36">
        <v>2</v>
      </c>
      <c r="L36">
        <v>3</v>
      </c>
      <c r="M36">
        <v>16</v>
      </c>
      <c r="N36">
        <v>1</v>
      </c>
      <c r="O36">
        <v>0</v>
      </c>
      <c r="P36">
        <v>2</v>
      </c>
      <c r="Q36">
        <v>0</v>
      </c>
      <c r="R36">
        <v>2</v>
      </c>
      <c r="S36">
        <v>48.241750066050798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40.020774232110298</v>
      </c>
      <c r="AA36">
        <v>15</v>
      </c>
      <c r="AB36">
        <v>1</v>
      </c>
      <c r="AC36">
        <v>0</v>
      </c>
      <c r="AD36">
        <v>2</v>
      </c>
      <c r="AE36">
        <v>0</v>
      </c>
      <c r="AF36">
        <v>2</v>
      </c>
      <c r="AG36">
        <v>48.322514318284199</v>
      </c>
      <c r="AH36">
        <v>15</v>
      </c>
      <c r="AI36">
        <v>1</v>
      </c>
      <c r="AJ36">
        <v>0</v>
      </c>
      <c r="AK36">
        <v>2</v>
      </c>
      <c r="AL36">
        <v>0</v>
      </c>
      <c r="AM36">
        <v>2</v>
      </c>
      <c r="AN36">
        <v>48.660073993353002</v>
      </c>
      <c r="AO36" t="s">
        <v>315</v>
      </c>
      <c r="AP36">
        <v>49.2827691664695</v>
      </c>
      <c r="AQ36">
        <v>12</v>
      </c>
      <c r="AS36">
        <v>11.6</v>
      </c>
      <c r="AT36">
        <v>53.331096068437603</v>
      </c>
      <c r="AU36">
        <v>1</v>
      </c>
      <c r="AV36">
        <f>ABS(AP36-AT36)</f>
        <v>4.0483269019681032</v>
      </c>
      <c r="AY36" s="15">
        <v>11</v>
      </c>
      <c r="AZ36" s="15">
        <v>3</v>
      </c>
      <c r="BA36" s="25">
        <v>2.4193548387096774E-2</v>
      </c>
    </row>
    <row r="37" spans="2:57" x14ac:dyDescent="0.15">
      <c r="B37">
        <v>1437</v>
      </c>
      <c r="C37">
        <v>1703030309</v>
      </c>
      <c r="D37">
        <v>1510326000</v>
      </c>
      <c r="E37">
        <v>17</v>
      </c>
      <c r="F37">
        <v>2</v>
      </c>
      <c r="G37">
        <v>1150</v>
      </c>
      <c r="H37">
        <v>750</v>
      </c>
      <c r="I37">
        <v>8</v>
      </c>
      <c r="J37">
        <v>15</v>
      </c>
      <c r="K37">
        <v>2</v>
      </c>
      <c r="L37">
        <v>4</v>
      </c>
      <c r="M37">
        <v>20</v>
      </c>
      <c r="N37">
        <v>2</v>
      </c>
      <c r="O37">
        <v>1</v>
      </c>
      <c r="P37">
        <v>2</v>
      </c>
      <c r="Q37">
        <v>3</v>
      </c>
      <c r="R37">
        <v>1</v>
      </c>
      <c r="S37">
        <v>53.078550131974701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42.464525701758497</v>
      </c>
      <c r="AA37">
        <v>17</v>
      </c>
      <c r="AB37">
        <v>1</v>
      </c>
      <c r="AC37">
        <v>1</v>
      </c>
      <c r="AD37">
        <v>2</v>
      </c>
      <c r="AE37">
        <v>3</v>
      </c>
      <c r="AF37">
        <v>1</v>
      </c>
      <c r="AG37">
        <v>55.766716691896598</v>
      </c>
      <c r="AH37">
        <v>17</v>
      </c>
      <c r="AI37">
        <v>2</v>
      </c>
      <c r="AJ37">
        <v>1</v>
      </c>
      <c r="AK37">
        <v>2</v>
      </c>
      <c r="AL37">
        <v>3</v>
      </c>
      <c r="AM37">
        <v>1</v>
      </c>
      <c r="AN37">
        <v>52.767188373174001</v>
      </c>
      <c r="AO37" t="s">
        <v>316</v>
      </c>
      <c r="AP37">
        <v>60.202119867518697</v>
      </c>
      <c r="AQ37">
        <v>4</v>
      </c>
      <c r="AS37">
        <v>5.7</v>
      </c>
      <c r="AT37">
        <v>60.329471823064701</v>
      </c>
      <c r="AU37">
        <v>1</v>
      </c>
      <c r="AV37">
        <f>ABS(AP37-AT37)</f>
        <v>0.12735195554600409</v>
      </c>
      <c r="AY37" s="15">
        <v>12</v>
      </c>
      <c r="AZ37" s="15">
        <v>6</v>
      </c>
      <c r="BA37" s="25">
        <v>4.8387096774193547E-2</v>
      </c>
    </row>
    <row r="38" spans="2:57" x14ac:dyDescent="0.15">
      <c r="B38">
        <v>1111</v>
      </c>
      <c r="C38">
        <v>1703030310</v>
      </c>
      <c r="D38">
        <v>1510326000</v>
      </c>
      <c r="E38">
        <v>17</v>
      </c>
      <c r="F38">
        <v>1</v>
      </c>
      <c r="G38">
        <v>2000</v>
      </c>
      <c r="H38">
        <v>1050</v>
      </c>
      <c r="I38">
        <v>3</v>
      </c>
      <c r="J38">
        <v>4</v>
      </c>
      <c r="K38">
        <v>1</v>
      </c>
      <c r="L38">
        <v>5</v>
      </c>
      <c r="M38">
        <v>35</v>
      </c>
      <c r="N38">
        <v>1</v>
      </c>
      <c r="O38">
        <v>0</v>
      </c>
      <c r="P38">
        <v>3</v>
      </c>
      <c r="Q38">
        <v>1</v>
      </c>
      <c r="R38">
        <v>1</v>
      </c>
      <c r="S38">
        <v>49.212744152915498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48.982866935710199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48.5983659946545</v>
      </c>
      <c r="AH38">
        <v>25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48.235433425723002</v>
      </c>
      <c r="AO38" t="s">
        <v>317</v>
      </c>
      <c r="AP38">
        <v>47.965498144878303</v>
      </c>
      <c r="AQ38">
        <v>11</v>
      </c>
      <c r="AS38">
        <v>279.89999999999998</v>
      </c>
      <c r="AT38">
        <v>53.962392204474199</v>
      </c>
      <c r="AU38">
        <v>1</v>
      </c>
      <c r="AV38">
        <f>ABS(AP38-AT38)</f>
        <v>5.9968940595958955</v>
      </c>
      <c r="AY38" s="15">
        <v>13</v>
      </c>
      <c r="AZ38" s="15">
        <v>1</v>
      </c>
      <c r="BA38" s="25">
        <v>8.0645161290322578E-3</v>
      </c>
    </row>
    <row r="39" spans="2:57" x14ac:dyDescent="0.15">
      <c r="B39">
        <v>1024</v>
      </c>
      <c r="C39">
        <v>1703030311</v>
      </c>
      <c r="D39">
        <v>1510326000</v>
      </c>
      <c r="E39">
        <v>17</v>
      </c>
      <c r="F39">
        <v>2</v>
      </c>
      <c r="G39">
        <v>1700</v>
      </c>
      <c r="H39">
        <v>1500</v>
      </c>
      <c r="I39">
        <v>2</v>
      </c>
      <c r="J39">
        <v>2</v>
      </c>
      <c r="K39">
        <v>1</v>
      </c>
      <c r="L39">
        <v>4</v>
      </c>
      <c r="M39">
        <v>15</v>
      </c>
      <c r="N39">
        <v>3</v>
      </c>
      <c r="O39">
        <v>4</v>
      </c>
      <c r="P39">
        <v>1</v>
      </c>
      <c r="Q39">
        <v>0</v>
      </c>
      <c r="R39">
        <v>0</v>
      </c>
      <c r="S39">
        <v>55.712526001494801</v>
      </c>
      <c r="T39">
        <v>2</v>
      </c>
      <c r="U39">
        <v>0</v>
      </c>
      <c r="V39">
        <v>2</v>
      </c>
      <c r="W39">
        <v>0</v>
      </c>
      <c r="X39">
        <v>0</v>
      </c>
      <c r="Y39">
        <v>0</v>
      </c>
      <c r="Z39">
        <v>65.043560698544695</v>
      </c>
      <c r="AA39">
        <v>12</v>
      </c>
      <c r="AB39">
        <v>3</v>
      </c>
      <c r="AC39">
        <v>4</v>
      </c>
      <c r="AD39">
        <v>1</v>
      </c>
      <c r="AE39">
        <v>0</v>
      </c>
      <c r="AF39">
        <v>0</v>
      </c>
      <c r="AG39">
        <v>58.389743243596698</v>
      </c>
      <c r="AH39">
        <v>13</v>
      </c>
      <c r="AI39">
        <v>3</v>
      </c>
      <c r="AJ39">
        <v>4</v>
      </c>
      <c r="AK39">
        <v>1</v>
      </c>
      <c r="AL39">
        <v>0</v>
      </c>
      <c r="AM39">
        <v>0</v>
      </c>
      <c r="AN39">
        <v>57.860925030077802</v>
      </c>
      <c r="AO39" t="s">
        <v>195</v>
      </c>
      <c r="AP39">
        <v>66.345200269763794</v>
      </c>
      <c r="AQ39">
        <v>1</v>
      </c>
      <c r="AS39">
        <v>5.2</v>
      </c>
      <c r="AT39">
        <v>61.709774580242701</v>
      </c>
      <c r="AU39">
        <v>1</v>
      </c>
      <c r="AV39">
        <f>ABS(AP39-AT39)</f>
        <v>4.6354256895210924</v>
      </c>
      <c r="AY39" s="15">
        <v>14</v>
      </c>
      <c r="AZ39" s="15">
        <v>7</v>
      </c>
      <c r="BA39" s="25">
        <v>5.6451612903225805E-2</v>
      </c>
    </row>
    <row r="40" spans="2:57" x14ac:dyDescent="0.15">
      <c r="B40">
        <v>1031</v>
      </c>
      <c r="C40">
        <v>1703030312</v>
      </c>
      <c r="D40">
        <v>1510326000</v>
      </c>
      <c r="E40">
        <v>17</v>
      </c>
      <c r="F40">
        <v>1</v>
      </c>
      <c r="G40">
        <v>1200</v>
      </c>
      <c r="H40">
        <v>1050</v>
      </c>
      <c r="I40">
        <v>2</v>
      </c>
      <c r="J40">
        <v>2</v>
      </c>
      <c r="K40">
        <v>2</v>
      </c>
      <c r="L40">
        <v>3</v>
      </c>
      <c r="M40">
        <v>8</v>
      </c>
      <c r="N40">
        <v>0</v>
      </c>
      <c r="O40">
        <v>0</v>
      </c>
      <c r="P40">
        <v>1</v>
      </c>
      <c r="Q40">
        <v>1</v>
      </c>
      <c r="R40">
        <v>0</v>
      </c>
      <c r="S40">
        <v>46.3999473782942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51.766837072110697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57.481510142557703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55.762252386083702</v>
      </c>
      <c r="AO40" t="s">
        <v>318</v>
      </c>
      <c r="AP40">
        <v>50.661270040277103</v>
      </c>
      <c r="AQ40">
        <v>12</v>
      </c>
      <c r="AS40">
        <v>68.400000000000006</v>
      </c>
      <c r="AT40">
        <v>51.487375773654101</v>
      </c>
      <c r="AU40">
        <v>1</v>
      </c>
      <c r="AV40">
        <f>ABS(AP40-AT40)</f>
        <v>0.82610573337699833</v>
      </c>
      <c r="AY40" s="15">
        <v>15</v>
      </c>
      <c r="AZ40" s="15">
        <v>3</v>
      </c>
      <c r="BA40" s="25">
        <v>2.4193548387096774E-2</v>
      </c>
    </row>
    <row r="41" spans="2:57" x14ac:dyDescent="0.15">
      <c r="B41">
        <v>1502</v>
      </c>
      <c r="C41">
        <v>1703030401</v>
      </c>
      <c r="D41">
        <v>1510412400</v>
      </c>
      <c r="E41">
        <v>17</v>
      </c>
      <c r="F41">
        <v>2</v>
      </c>
      <c r="G41">
        <v>1150</v>
      </c>
      <c r="H41">
        <v>500</v>
      </c>
      <c r="I41">
        <v>3</v>
      </c>
      <c r="J41">
        <v>5</v>
      </c>
      <c r="K41">
        <v>1</v>
      </c>
      <c r="L41">
        <v>2</v>
      </c>
      <c r="M41">
        <v>5</v>
      </c>
      <c r="N41">
        <v>0</v>
      </c>
      <c r="O41">
        <v>2</v>
      </c>
      <c r="P41">
        <v>1</v>
      </c>
      <c r="Q41">
        <v>0</v>
      </c>
      <c r="R41">
        <v>0</v>
      </c>
      <c r="S41">
        <v>46.669105093439903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51.003275434354997</v>
      </c>
      <c r="AA41">
        <v>4</v>
      </c>
      <c r="AB41">
        <v>0</v>
      </c>
      <c r="AC41">
        <v>2</v>
      </c>
      <c r="AD41">
        <v>1</v>
      </c>
      <c r="AE41">
        <v>0</v>
      </c>
      <c r="AF41">
        <v>0</v>
      </c>
      <c r="AG41">
        <v>47.943321168285102</v>
      </c>
      <c r="AH41">
        <v>4</v>
      </c>
      <c r="AI41">
        <v>0</v>
      </c>
      <c r="AJ41">
        <v>2</v>
      </c>
      <c r="AK41">
        <v>1</v>
      </c>
      <c r="AL41">
        <v>0</v>
      </c>
      <c r="AM41">
        <v>0</v>
      </c>
      <c r="AN41">
        <v>47.943321168285102</v>
      </c>
      <c r="AO41" t="s">
        <v>319</v>
      </c>
      <c r="AP41">
        <v>52.418482270226399</v>
      </c>
      <c r="AQ41">
        <v>2</v>
      </c>
      <c r="AS41">
        <v>9.3000000000000007</v>
      </c>
      <c r="AT41">
        <v>50.761739899517202</v>
      </c>
      <c r="AU41">
        <v>1</v>
      </c>
      <c r="AV41">
        <f>ABS(AP41-AT41)</f>
        <v>1.6567423707091962</v>
      </c>
      <c r="AY41" s="15">
        <v>16</v>
      </c>
      <c r="AZ41" s="15">
        <v>1</v>
      </c>
      <c r="BA41" s="25">
        <v>8.0645161290322578E-3</v>
      </c>
    </row>
    <row r="42" spans="2:57" x14ac:dyDescent="0.15">
      <c r="B42">
        <v>1478</v>
      </c>
      <c r="C42">
        <v>1703030402</v>
      </c>
      <c r="D42">
        <v>1510412400</v>
      </c>
      <c r="E42">
        <v>17</v>
      </c>
      <c r="F42">
        <v>2</v>
      </c>
      <c r="G42">
        <v>1700</v>
      </c>
      <c r="H42">
        <v>750</v>
      </c>
      <c r="I42">
        <v>2</v>
      </c>
      <c r="J42">
        <v>2</v>
      </c>
      <c r="K42">
        <v>2</v>
      </c>
      <c r="L42">
        <v>3</v>
      </c>
      <c r="M42">
        <v>10</v>
      </c>
      <c r="N42">
        <v>1</v>
      </c>
      <c r="O42">
        <v>3</v>
      </c>
      <c r="P42">
        <v>0</v>
      </c>
      <c r="Q42">
        <v>1</v>
      </c>
      <c r="R42">
        <v>2</v>
      </c>
      <c r="S42">
        <v>53.118418144139902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1</v>
      </c>
      <c r="AC42">
        <v>3</v>
      </c>
      <c r="AD42">
        <v>0</v>
      </c>
      <c r="AE42">
        <v>0</v>
      </c>
      <c r="AF42">
        <v>1</v>
      </c>
      <c r="AG42">
        <v>57.5877791407788</v>
      </c>
      <c r="AH42">
        <v>10</v>
      </c>
      <c r="AI42">
        <v>1</v>
      </c>
      <c r="AJ42">
        <v>3</v>
      </c>
      <c r="AK42">
        <v>0</v>
      </c>
      <c r="AL42">
        <v>1</v>
      </c>
      <c r="AM42">
        <v>2</v>
      </c>
      <c r="AN42">
        <v>53.118418144139902</v>
      </c>
      <c r="AO42" t="s">
        <v>320</v>
      </c>
      <c r="AP42">
        <v>61.659297813375296</v>
      </c>
      <c r="AQ42">
        <v>2</v>
      </c>
      <c r="AS42">
        <v>1.8</v>
      </c>
      <c r="AT42">
        <v>60.946744392619301</v>
      </c>
      <c r="AU42">
        <v>1</v>
      </c>
      <c r="AV42">
        <f>ABS(AP42-AT42)</f>
        <v>0.71255342075599515</v>
      </c>
      <c r="AY42" s="15">
        <v>17</v>
      </c>
      <c r="AZ42" s="15">
        <v>1</v>
      </c>
      <c r="BA42" s="25">
        <v>8.0645161290322578E-3</v>
      </c>
    </row>
    <row r="43" spans="2:57" x14ac:dyDescent="0.15">
      <c r="B43">
        <v>1532</v>
      </c>
      <c r="C43">
        <v>1703030403</v>
      </c>
      <c r="D43">
        <v>1510412400</v>
      </c>
      <c r="E43">
        <v>17</v>
      </c>
      <c r="F43">
        <v>2</v>
      </c>
      <c r="G43">
        <v>1700</v>
      </c>
      <c r="H43">
        <v>750</v>
      </c>
      <c r="I43">
        <v>5</v>
      </c>
      <c r="J43">
        <v>8</v>
      </c>
      <c r="K43">
        <v>1</v>
      </c>
      <c r="L43">
        <v>3</v>
      </c>
      <c r="M43">
        <v>8</v>
      </c>
      <c r="N43">
        <v>1</v>
      </c>
      <c r="O43">
        <v>1</v>
      </c>
      <c r="P43">
        <v>2</v>
      </c>
      <c r="Q43">
        <v>1</v>
      </c>
      <c r="R43">
        <v>0</v>
      </c>
      <c r="S43">
        <v>54.2992957116222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</v>
      </c>
      <c r="AB43">
        <v>1</v>
      </c>
      <c r="AC43">
        <v>1</v>
      </c>
      <c r="AD43">
        <v>2</v>
      </c>
      <c r="AE43">
        <v>1</v>
      </c>
      <c r="AF43">
        <v>0</v>
      </c>
      <c r="AG43">
        <v>54.2992957116222</v>
      </c>
      <c r="AH43">
        <v>6</v>
      </c>
      <c r="AI43">
        <v>1</v>
      </c>
      <c r="AJ43">
        <v>0</v>
      </c>
      <c r="AK43">
        <v>2</v>
      </c>
      <c r="AL43">
        <v>1</v>
      </c>
      <c r="AM43">
        <v>0</v>
      </c>
      <c r="AN43">
        <v>56.100251005162399</v>
      </c>
      <c r="AO43" t="s">
        <v>199</v>
      </c>
      <c r="AP43">
        <v>63.741921127325703</v>
      </c>
      <c r="AQ43">
        <v>2</v>
      </c>
      <c r="AS43">
        <v>3.8</v>
      </c>
      <c r="AT43">
        <v>60.172965268278901</v>
      </c>
      <c r="AU43">
        <v>1</v>
      </c>
      <c r="AV43">
        <f>ABS(AP43-AT43)</f>
        <v>3.5689558590468025</v>
      </c>
      <c r="AY43" s="15">
        <v>18</v>
      </c>
      <c r="AZ43" s="15">
        <v>1</v>
      </c>
      <c r="BA43" s="25">
        <v>8.0645161290322578E-3</v>
      </c>
    </row>
    <row r="44" spans="2:57" x14ac:dyDescent="0.15">
      <c r="B44">
        <v>1483</v>
      </c>
      <c r="C44">
        <v>1703030404</v>
      </c>
      <c r="D44">
        <v>1510412400</v>
      </c>
      <c r="E44">
        <v>17</v>
      </c>
      <c r="F44">
        <v>3</v>
      </c>
      <c r="G44">
        <v>2750</v>
      </c>
      <c r="H44">
        <v>780</v>
      </c>
      <c r="I44">
        <v>2</v>
      </c>
      <c r="J44">
        <v>2</v>
      </c>
      <c r="K44">
        <v>3</v>
      </c>
      <c r="L44">
        <v>5</v>
      </c>
      <c r="M44">
        <v>27</v>
      </c>
      <c r="N44">
        <v>0</v>
      </c>
      <c r="O44">
        <v>3</v>
      </c>
      <c r="P44">
        <v>7</v>
      </c>
      <c r="Q44">
        <v>3</v>
      </c>
      <c r="R44">
        <v>2</v>
      </c>
      <c r="S44">
        <v>49.909766609350299</v>
      </c>
      <c r="T44">
        <v>5</v>
      </c>
      <c r="U44">
        <v>0</v>
      </c>
      <c r="V44">
        <v>1</v>
      </c>
      <c r="W44">
        <v>1</v>
      </c>
      <c r="X44">
        <v>2</v>
      </c>
      <c r="Y44">
        <v>0</v>
      </c>
      <c r="Z44">
        <v>51.307432375003998</v>
      </c>
      <c r="AA44">
        <v>17</v>
      </c>
      <c r="AB44">
        <v>0</v>
      </c>
      <c r="AC44">
        <v>3</v>
      </c>
      <c r="AD44">
        <v>6</v>
      </c>
      <c r="AE44">
        <v>3</v>
      </c>
      <c r="AF44">
        <v>1</v>
      </c>
      <c r="AG44">
        <v>54.997669259370099</v>
      </c>
      <c r="AH44">
        <v>10</v>
      </c>
      <c r="AI44">
        <v>0</v>
      </c>
      <c r="AJ44">
        <v>2</v>
      </c>
      <c r="AK44">
        <v>3</v>
      </c>
      <c r="AL44">
        <v>3</v>
      </c>
      <c r="AM44">
        <v>1</v>
      </c>
      <c r="AN44">
        <v>55.593626735568201</v>
      </c>
      <c r="AO44" t="s">
        <v>200</v>
      </c>
      <c r="AP44">
        <v>49.098820572817601</v>
      </c>
      <c r="AQ44">
        <v>4</v>
      </c>
      <c r="AS44">
        <v>11.3</v>
      </c>
      <c r="AT44">
        <v>55.4037406769122</v>
      </c>
      <c r="AU44">
        <v>1</v>
      </c>
      <c r="AV44">
        <f>ABS(AP44-AT44)</f>
        <v>6.3049201040945988</v>
      </c>
    </row>
    <row r="45" spans="2:57" x14ac:dyDescent="0.15">
      <c r="B45">
        <v>1491</v>
      </c>
      <c r="C45">
        <v>1703030405</v>
      </c>
      <c r="D45">
        <v>1510412400</v>
      </c>
      <c r="E45">
        <v>17</v>
      </c>
      <c r="F45">
        <v>3</v>
      </c>
      <c r="G45">
        <v>2750</v>
      </c>
      <c r="H45">
        <v>780</v>
      </c>
      <c r="I45">
        <v>3</v>
      </c>
      <c r="J45">
        <v>3</v>
      </c>
      <c r="K45">
        <v>1</v>
      </c>
      <c r="L45">
        <v>7</v>
      </c>
      <c r="M45">
        <v>26</v>
      </c>
      <c r="N45">
        <v>0</v>
      </c>
      <c r="O45">
        <v>2</v>
      </c>
      <c r="P45">
        <v>4</v>
      </c>
      <c r="Q45">
        <v>3</v>
      </c>
      <c r="R45">
        <v>2</v>
      </c>
      <c r="S45">
        <v>53.575031877373803</v>
      </c>
      <c r="T45">
        <v>4</v>
      </c>
      <c r="U45">
        <v>0</v>
      </c>
      <c r="V45">
        <v>0</v>
      </c>
      <c r="W45">
        <v>0</v>
      </c>
      <c r="X45">
        <v>1</v>
      </c>
      <c r="Y45">
        <v>0</v>
      </c>
      <c r="Z45">
        <v>50.842141902277604</v>
      </c>
      <c r="AA45">
        <v>12</v>
      </c>
      <c r="AB45">
        <v>0</v>
      </c>
      <c r="AC45">
        <v>2</v>
      </c>
      <c r="AD45">
        <v>3</v>
      </c>
      <c r="AE45">
        <v>2</v>
      </c>
      <c r="AF45">
        <v>0</v>
      </c>
      <c r="AG45">
        <v>54.046724071379501</v>
      </c>
      <c r="AH45">
        <v>7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53.9065736970757</v>
      </c>
      <c r="AO45" t="s">
        <v>321</v>
      </c>
      <c r="AP45">
        <v>49.656413072425003</v>
      </c>
      <c r="AQ45">
        <v>3</v>
      </c>
      <c r="AS45">
        <v>7.9</v>
      </c>
      <c r="AT45">
        <v>53.671987944160399</v>
      </c>
      <c r="AU45">
        <v>1</v>
      </c>
      <c r="AV45">
        <f>ABS(AP45-AT45)</f>
        <v>4.0155748717353958</v>
      </c>
    </row>
    <row r="46" spans="2:57" x14ac:dyDescent="0.15">
      <c r="B46">
        <v>1515</v>
      </c>
      <c r="C46">
        <v>1703030406</v>
      </c>
      <c r="D46">
        <v>1510412400</v>
      </c>
      <c r="E46">
        <v>17</v>
      </c>
      <c r="F46">
        <v>2</v>
      </c>
      <c r="G46">
        <v>1700</v>
      </c>
      <c r="H46">
        <v>750</v>
      </c>
      <c r="I46">
        <v>4</v>
      </c>
      <c r="J46">
        <v>6</v>
      </c>
      <c r="K46">
        <v>1</v>
      </c>
      <c r="L46">
        <v>4</v>
      </c>
      <c r="M46">
        <v>11</v>
      </c>
      <c r="N46">
        <v>1</v>
      </c>
      <c r="O46">
        <v>0</v>
      </c>
      <c r="P46">
        <v>2</v>
      </c>
      <c r="Q46">
        <v>1</v>
      </c>
      <c r="R46">
        <v>1</v>
      </c>
      <c r="S46">
        <v>55.549352293961803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54.370116214548702</v>
      </c>
      <c r="AA46">
        <v>11</v>
      </c>
      <c r="AB46">
        <v>1</v>
      </c>
      <c r="AC46">
        <v>0</v>
      </c>
      <c r="AD46">
        <v>2</v>
      </c>
      <c r="AE46">
        <v>1</v>
      </c>
      <c r="AF46">
        <v>1</v>
      </c>
      <c r="AG46">
        <v>55.549352293961803</v>
      </c>
      <c r="AH46">
        <v>10</v>
      </c>
      <c r="AI46">
        <v>1</v>
      </c>
      <c r="AJ46">
        <v>0</v>
      </c>
      <c r="AK46">
        <v>2</v>
      </c>
      <c r="AL46">
        <v>1</v>
      </c>
      <c r="AM46">
        <v>1</v>
      </c>
      <c r="AN46">
        <v>55.311916741037201</v>
      </c>
      <c r="AO46" t="s">
        <v>322</v>
      </c>
      <c r="AP46">
        <v>63.741921127325703</v>
      </c>
      <c r="AQ46">
        <v>1</v>
      </c>
      <c r="AS46">
        <v>13.9</v>
      </c>
      <c r="AT46">
        <v>59.907284614114801</v>
      </c>
      <c r="AU46">
        <v>1</v>
      </c>
      <c r="AV46">
        <f>ABS(AP46-AT46)</f>
        <v>3.8346365132109028</v>
      </c>
    </row>
    <row r="47" spans="2:57" x14ac:dyDescent="0.15">
      <c r="B47">
        <v>1534</v>
      </c>
      <c r="C47">
        <v>1703030407</v>
      </c>
      <c r="D47">
        <v>1510412400</v>
      </c>
      <c r="E47">
        <v>17</v>
      </c>
      <c r="F47">
        <v>1</v>
      </c>
      <c r="G47">
        <v>2000</v>
      </c>
      <c r="H47">
        <v>750</v>
      </c>
      <c r="I47">
        <v>4</v>
      </c>
      <c r="J47">
        <v>8</v>
      </c>
      <c r="K47">
        <v>2</v>
      </c>
      <c r="L47">
        <v>3</v>
      </c>
      <c r="M47">
        <v>9</v>
      </c>
      <c r="N47">
        <v>1</v>
      </c>
      <c r="O47">
        <v>1</v>
      </c>
      <c r="P47">
        <v>0</v>
      </c>
      <c r="Q47">
        <v>1</v>
      </c>
      <c r="R47">
        <v>2</v>
      </c>
      <c r="S47">
        <v>47.011546492505197</v>
      </c>
      <c r="T47">
        <v>3</v>
      </c>
      <c r="U47">
        <v>0</v>
      </c>
      <c r="V47">
        <v>0</v>
      </c>
      <c r="W47">
        <v>0</v>
      </c>
      <c r="X47">
        <v>0</v>
      </c>
      <c r="Y47">
        <v>1</v>
      </c>
      <c r="Z47">
        <v>40.096061313897998</v>
      </c>
      <c r="AA47">
        <v>9</v>
      </c>
      <c r="AB47">
        <v>1</v>
      </c>
      <c r="AC47">
        <v>1</v>
      </c>
      <c r="AD47">
        <v>0</v>
      </c>
      <c r="AE47">
        <v>1</v>
      </c>
      <c r="AF47">
        <v>2</v>
      </c>
      <c r="AG47">
        <v>47.011546492505197</v>
      </c>
      <c r="AH47">
        <v>6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47.4067793964958</v>
      </c>
      <c r="AO47" t="s">
        <v>323</v>
      </c>
      <c r="AP47">
        <v>59.334866714944397</v>
      </c>
      <c r="AQ47">
        <v>1</v>
      </c>
      <c r="AS47">
        <v>2.9</v>
      </c>
      <c r="AT47">
        <v>54.090714875323599</v>
      </c>
      <c r="AU47">
        <v>1</v>
      </c>
      <c r="AV47">
        <f>ABS(AP47-AT47)</f>
        <v>5.2441518396207982</v>
      </c>
    </row>
    <row r="48" spans="2:57" x14ac:dyDescent="0.15">
      <c r="B48">
        <v>1582</v>
      </c>
      <c r="C48">
        <v>1703030408</v>
      </c>
      <c r="D48">
        <v>1510412400</v>
      </c>
      <c r="E48">
        <v>17</v>
      </c>
      <c r="F48">
        <v>1</v>
      </c>
      <c r="G48">
        <v>1200</v>
      </c>
      <c r="H48">
        <v>750</v>
      </c>
      <c r="I48">
        <v>7</v>
      </c>
      <c r="J48">
        <v>14</v>
      </c>
      <c r="K48">
        <v>2</v>
      </c>
      <c r="L48">
        <v>3</v>
      </c>
      <c r="M48">
        <v>7</v>
      </c>
      <c r="N48">
        <v>1</v>
      </c>
      <c r="O48">
        <v>0</v>
      </c>
      <c r="P48">
        <v>3</v>
      </c>
      <c r="Q48">
        <v>1</v>
      </c>
      <c r="R48">
        <v>0</v>
      </c>
      <c r="S48">
        <v>51.364832320241199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58.932275283122998</v>
      </c>
      <c r="AA48">
        <v>5</v>
      </c>
      <c r="AB48">
        <v>1</v>
      </c>
      <c r="AC48">
        <v>0</v>
      </c>
      <c r="AD48">
        <v>2</v>
      </c>
      <c r="AE48">
        <v>1</v>
      </c>
      <c r="AF48">
        <v>0</v>
      </c>
      <c r="AG48">
        <v>55.352515772325702</v>
      </c>
      <c r="AH48">
        <v>5</v>
      </c>
      <c r="AI48">
        <v>1</v>
      </c>
      <c r="AJ48">
        <v>0</v>
      </c>
      <c r="AK48">
        <v>2</v>
      </c>
      <c r="AL48">
        <v>1</v>
      </c>
      <c r="AM48">
        <v>0</v>
      </c>
      <c r="AN48">
        <v>55.352515772325702</v>
      </c>
      <c r="AO48" t="s">
        <v>324</v>
      </c>
      <c r="AP48">
        <v>54.107522224796298</v>
      </c>
      <c r="AQ48">
        <v>3</v>
      </c>
      <c r="AS48">
        <v>4.0999999999999996</v>
      </c>
      <c r="AT48">
        <v>53.060258594495899</v>
      </c>
      <c r="AU48">
        <v>1</v>
      </c>
      <c r="AV48">
        <f>ABS(AP48-AT48)</f>
        <v>1.0472636303003995</v>
      </c>
    </row>
    <row r="49" spans="2:48" x14ac:dyDescent="0.15">
      <c r="B49">
        <v>1494</v>
      </c>
      <c r="C49">
        <v>1703030409</v>
      </c>
      <c r="D49">
        <v>1510412400</v>
      </c>
      <c r="E49">
        <v>17</v>
      </c>
      <c r="F49">
        <v>2</v>
      </c>
      <c r="G49">
        <v>1150</v>
      </c>
      <c r="H49">
        <v>750</v>
      </c>
      <c r="I49">
        <v>2</v>
      </c>
      <c r="J49">
        <v>4</v>
      </c>
      <c r="K49">
        <v>1</v>
      </c>
      <c r="L49">
        <v>4</v>
      </c>
      <c r="M49">
        <v>11</v>
      </c>
      <c r="N49">
        <v>0</v>
      </c>
      <c r="O49">
        <v>2</v>
      </c>
      <c r="P49">
        <v>1</v>
      </c>
      <c r="Q49">
        <v>4</v>
      </c>
      <c r="R49">
        <v>0</v>
      </c>
      <c r="S49">
        <v>52.792923698629103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2</v>
      </c>
      <c r="AD49">
        <v>1</v>
      </c>
      <c r="AE49">
        <v>4</v>
      </c>
      <c r="AF49">
        <v>0</v>
      </c>
      <c r="AG49">
        <v>53.4231410771567</v>
      </c>
      <c r="AH49">
        <v>2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54.103934897530003</v>
      </c>
      <c r="AO49" t="s">
        <v>325</v>
      </c>
      <c r="AP49">
        <v>67.985757464811101</v>
      </c>
      <c r="AQ49">
        <v>1</v>
      </c>
      <c r="AS49">
        <v>3</v>
      </c>
      <c r="AT49">
        <v>59.615968562132302</v>
      </c>
      <c r="AU49">
        <v>1</v>
      </c>
      <c r="AV49">
        <f>ABS(AP49-AT49)</f>
        <v>8.369788902678799</v>
      </c>
    </row>
    <row r="50" spans="2:48" x14ac:dyDescent="0.15">
      <c r="B50">
        <v>554</v>
      </c>
      <c r="C50">
        <v>1705050101</v>
      </c>
      <c r="D50">
        <v>1509721200</v>
      </c>
      <c r="E50">
        <v>17</v>
      </c>
      <c r="F50">
        <v>2</v>
      </c>
      <c r="G50">
        <v>1400</v>
      </c>
      <c r="H50">
        <v>500</v>
      </c>
      <c r="I50">
        <v>6</v>
      </c>
      <c r="J50">
        <v>11</v>
      </c>
      <c r="K50">
        <v>1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53.221680911182197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53.221680911182197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53.221680911182197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53.221680911182197</v>
      </c>
      <c r="AO50" t="s">
        <v>326</v>
      </c>
      <c r="AP50">
        <v>42.407019013527297</v>
      </c>
      <c r="AQ50">
        <v>7</v>
      </c>
      <c r="AR50">
        <v>9</v>
      </c>
      <c r="AS50">
        <v>47.9</v>
      </c>
      <c r="AT50">
        <v>49.873640311883797</v>
      </c>
      <c r="AU50">
        <v>1</v>
      </c>
      <c r="AV50">
        <f>ABS(AP50-AT50)</f>
        <v>7.4666212983565003</v>
      </c>
    </row>
    <row r="51" spans="2:48" x14ac:dyDescent="0.15">
      <c r="B51">
        <v>486</v>
      </c>
      <c r="C51">
        <v>1705050102</v>
      </c>
      <c r="D51">
        <v>1509721200</v>
      </c>
      <c r="E51">
        <v>17</v>
      </c>
      <c r="F51">
        <v>2</v>
      </c>
      <c r="G51">
        <v>1600</v>
      </c>
      <c r="H51">
        <v>500</v>
      </c>
      <c r="I51">
        <v>6</v>
      </c>
      <c r="J51">
        <v>8</v>
      </c>
      <c r="K51">
        <v>1</v>
      </c>
      <c r="L51">
        <v>2</v>
      </c>
      <c r="M51">
        <v>4</v>
      </c>
      <c r="N51">
        <v>0</v>
      </c>
      <c r="O51">
        <v>2</v>
      </c>
      <c r="P51">
        <v>0</v>
      </c>
      <c r="Q51">
        <v>1</v>
      </c>
      <c r="R51">
        <v>0</v>
      </c>
      <c r="S51">
        <v>53.510260638200201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61.515408964920702</v>
      </c>
      <c r="AA51">
        <v>3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55.339344419517403</v>
      </c>
      <c r="AH51">
        <v>4</v>
      </c>
      <c r="AI51">
        <v>0</v>
      </c>
      <c r="AJ51">
        <v>2</v>
      </c>
      <c r="AK51">
        <v>0</v>
      </c>
      <c r="AL51">
        <v>1</v>
      </c>
      <c r="AM51">
        <v>0</v>
      </c>
      <c r="AN51">
        <v>53.510260638200201</v>
      </c>
      <c r="AO51" t="s">
        <v>327</v>
      </c>
      <c r="AP51">
        <v>54.803982041859697</v>
      </c>
      <c r="AQ51">
        <v>2</v>
      </c>
      <c r="AR51">
        <v>1</v>
      </c>
      <c r="AS51">
        <v>1.2</v>
      </c>
      <c r="AT51">
        <v>52.302048632135701</v>
      </c>
      <c r="AU51">
        <v>1</v>
      </c>
      <c r="AV51">
        <f>ABS(AP51-AT51)</f>
        <v>2.5019334097239962</v>
      </c>
    </row>
    <row r="52" spans="2:48" x14ac:dyDescent="0.15">
      <c r="B52">
        <v>524</v>
      </c>
      <c r="C52">
        <v>1705050103</v>
      </c>
      <c r="D52">
        <v>1509721200</v>
      </c>
      <c r="E52">
        <v>17</v>
      </c>
      <c r="F52">
        <v>1</v>
      </c>
      <c r="G52">
        <v>2000</v>
      </c>
      <c r="H52">
        <v>500</v>
      </c>
      <c r="I52">
        <v>7</v>
      </c>
      <c r="J52">
        <v>9</v>
      </c>
      <c r="K52">
        <v>1</v>
      </c>
      <c r="L52">
        <v>2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39.554706518584901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39.554706518584901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39.554706518584901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39.554706518584901</v>
      </c>
      <c r="AO52" t="s">
        <v>328</v>
      </c>
      <c r="AP52">
        <v>50.371382939344301</v>
      </c>
      <c r="AQ52">
        <v>8</v>
      </c>
      <c r="AR52">
        <v>6</v>
      </c>
      <c r="AS52">
        <v>23.2</v>
      </c>
      <c r="AT52">
        <v>47.509339490545798</v>
      </c>
      <c r="AU52">
        <v>1</v>
      </c>
      <c r="AV52">
        <f>ABS(AP52-AT52)</f>
        <v>2.8620434487985023</v>
      </c>
    </row>
    <row r="53" spans="2:48" x14ac:dyDescent="0.15">
      <c r="B53">
        <v>646</v>
      </c>
      <c r="C53">
        <v>1705050104</v>
      </c>
      <c r="D53">
        <v>1509721200</v>
      </c>
      <c r="E53">
        <v>17</v>
      </c>
      <c r="F53">
        <v>1</v>
      </c>
      <c r="G53">
        <v>1400</v>
      </c>
      <c r="H53">
        <v>500</v>
      </c>
      <c r="I53">
        <v>8</v>
      </c>
      <c r="J53">
        <v>16</v>
      </c>
      <c r="K53">
        <v>1</v>
      </c>
      <c r="L53">
        <v>2</v>
      </c>
      <c r="M53">
        <v>4</v>
      </c>
      <c r="N53">
        <v>0</v>
      </c>
      <c r="O53">
        <v>1</v>
      </c>
      <c r="P53">
        <v>2</v>
      </c>
      <c r="Q53">
        <v>1</v>
      </c>
      <c r="R53">
        <v>0</v>
      </c>
      <c r="S53">
        <v>51.395592886510002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42.852274673329603</v>
      </c>
      <c r="AA53">
        <v>4</v>
      </c>
      <c r="AB53">
        <v>0</v>
      </c>
      <c r="AC53">
        <v>1</v>
      </c>
      <c r="AD53">
        <v>2</v>
      </c>
      <c r="AE53">
        <v>1</v>
      </c>
      <c r="AF53">
        <v>0</v>
      </c>
      <c r="AG53">
        <v>51.395592886510002</v>
      </c>
      <c r="AH53">
        <v>2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53.955180095305202</v>
      </c>
      <c r="AO53" t="s">
        <v>329</v>
      </c>
      <c r="AP53">
        <v>54.875376661582202</v>
      </c>
      <c r="AQ53">
        <v>1</v>
      </c>
      <c r="AR53">
        <v>1</v>
      </c>
      <c r="AS53">
        <v>3.4</v>
      </c>
      <c r="AT53">
        <v>52.540175009260899</v>
      </c>
      <c r="AU53">
        <v>1</v>
      </c>
      <c r="AV53">
        <f>ABS(AP53-AT53)</f>
        <v>2.3352016523213024</v>
      </c>
    </row>
    <row r="54" spans="2:48" x14ac:dyDescent="0.15">
      <c r="B54">
        <v>595</v>
      </c>
      <c r="C54">
        <v>1705050105</v>
      </c>
      <c r="D54">
        <v>1509721200</v>
      </c>
      <c r="E54">
        <v>17</v>
      </c>
      <c r="F54">
        <v>2</v>
      </c>
      <c r="G54">
        <v>1300</v>
      </c>
      <c r="H54">
        <v>700</v>
      </c>
      <c r="I54">
        <v>8</v>
      </c>
      <c r="J54">
        <v>13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330</v>
      </c>
      <c r="AP54">
        <v>53.241193731003499</v>
      </c>
      <c r="AQ54">
        <v>5</v>
      </c>
      <c r="AR54">
        <v>2</v>
      </c>
      <c r="AS54">
        <v>5.4</v>
      </c>
      <c r="AT54">
        <v>37.521127782629399</v>
      </c>
      <c r="AU54">
        <v>1</v>
      </c>
      <c r="AV54">
        <f>ABS(AP54-AT54)</f>
        <v>15.720065948374099</v>
      </c>
    </row>
    <row r="55" spans="2:48" x14ac:dyDescent="0.15">
      <c r="B55">
        <v>544</v>
      </c>
      <c r="C55">
        <v>1705050106</v>
      </c>
      <c r="D55">
        <v>1509721200</v>
      </c>
      <c r="E55">
        <v>17</v>
      </c>
      <c r="F55">
        <v>1</v>
      </c>
      <c r="G55">
        <v>1600</v>
      </c>
      <c r="H55">
        <v>700</v>
      </c>
      <c r="I55">
        <v>8</v>
      </c>
      <c r="J55">
        <v>10</v>
      </c>
      <c r="K55">
        <v>2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331</v>
      </c>
      <c r="AP55">
        <v>43.265445581827201</v>
      </c>
      <c r="AQ55">
        <v>5</v>
      </c>
      <c r="AR55">
        <v>3</v>
      </c>
      <c r="AS55">
        <v>4</v>
      </c>
      <c r="AT55">
        <v>32.875687773300001</v>
      </c>
      <c r="AU55">
        <v>1</v>
      </c>
      <c r="AV55">
        <f>ABS(AP55-AT55)</f>
        <v>10.3897578085272</v>
      </c>
    </row>
    <row r="56" spans="2:48" x14ac:dyDescent="0.15">
      <c r="B56">
        <v>343</v>
      </c>
      <c r="C56">
        <v>1705050107</v>
      </c>
      <c r="D56">
        <v>1509721200</v>
      </c>
      <c r="E56">
        <v>17</v>
      </c>
      <c r="F56">
        <v>2</v>
      </c>
      <c r="G56">
        <v>1600</v>
      </c>
      <c r="H56">
        <v>750</v>
      </c>
      <c r="I56">
        <v>1</v>
      </c>
      <c r="J56">
        <v>2</v>
      </c>
      <c r="K56">
        <v>2</v>
      </c>
      <c r="L56">
        <v>4</v>
      </c>
      <c r="M56">
        <v>15</v>
      </c>
      <c r="N56">
        <v>2</v>
      </c>
      <c r="O56">
        <v>3</v>
      </c>
      <c r="P56">
        <v>1</v>
      </c>
      <c r="Q56">
        <v>1</v>
      </c>
      <c r="R56">
        <v>0</v>
      </c>
      <c r="S56">
        <v>53.767589203538201</v>
      </c>
      <c r="T56">
        <v>7</v>
      </c>
      <c r="U56">
        <v>1</v>
      </c>
      <c r="V56">
        <v>2</v>
      </c>
      <c r="W56">
        <v>0</v>
      </c>
      <c r="X56">
        <v>1</v>
      </c>
      <c r="Y56">
        <v>0</v>
      </c>
      <c r="Z56">
        <v>54.159218646639999</v>
      </c>
      <c r="AA56">
        <v>5</v>
      </c>
      <c r="AB56">
        <v>2</v>
      </c>
      <c r="AC56">
        <v>1</v>
      </c>
      <c r="AD56">
        <v>1</v>
      </c>
      <c r="AE56">
        <v>0</v>
      </c>
      <c r="AF56">
        <v>0</v>
      </c>
      <c r="AG56">
        <v>54.322732784259898</v>
      </c>
      <c r="AH56">
        <v>14</v>
      </c>
      <c r="AI56">
        <v>2</v>
      </c>
      <c r="AJ56">
        <v>3</v>
      </c>
      <c r="AK56">
        <v>1</v>
      </c>
      <c r="AL56">
        <v>1</v>
      </c>
      <c r="AM56">
        <v>0</v>
      </c>
      <c r="AN56">
        <v>54.069124850717202</v>
      </c>
      <c r="AO56" t="s">
        <v>332</v>
      </c>
      <c r="AP56">
        <v>43.2986787451837</v>
      </c>
      <c r="AQ56">
        <v>14</v>
      </c>
      <c r="AR56">
        <v>1</v>
      </c>
      <c r="AS56">
        <v>2.7</v>
      </c>
      <c r="AT56">
        <v>59.009448965025598</v>
      </c>
      <c r="AU56">
        <v>1</v>
      </c>
      <c r="AV56">
        <f>ABS(AP56-AT56)</f>
        <v>15.710770219841898</v>
      </c>
    </row>
    <row r="57" spans="2:48" x14ac:dyDescent="0.15">
      <c r="B57">
        <v>439</v>
      </c>
      <c r="C57">
        <v>1705050108</v>
      </c>
      <c r="D57">
        <v>1509721200</v>
      </c>
      <c r="E57">
        <v>17</v>
      </c>
      <c r="F57">
        <v>2</v>
      </c>
      <c r="G57">
        <v>1600</v>
      </c>
      <c r="H57">
        <v>750</v>
      </c>
      <c r="I57">
        <v>5</v>
      </c>
      <c r="J57">
        <v>6</v>
      </c>
      <c r="K57">
        <v>1</v>
      </c>
      <c r="L57">
        <v>3</v>
      </c>
      <c r="M57">
        <v>10</v>
      </c>
      <c r="N57">
        <v>1</v>
      </c>
      <c r="O57">
        <v>2</v>
      </c>
      <c r="P57">
        <v>0</v>
      </c>
      <c r="Q57">
        <v>2</v>
      </c>
      <c r="R57">
        <v>0</v>
      </c>
      <c r="S57">
        <v>53.702062479102601</v>
      </c>
      <c r="T57">
        <v>6</v>
      </c>
      <c r="U57">
        <v>1</v>
      </c>
      <c r="V57">
        <v>2</v>
      </c>
      <c r="W57">
        <v>0</v>
      </c>
      <c r="X57">
        <v>2</v>
      </c>
      <c r="Y57">
        <v>0</v>
      </c>
      <c r="Z57">
        <v>56.613311621237997</v>
      </c>
      <c r="AA57">
        <v>6</v>
      </c>
      <c r="AB57">
        <v>1</v>
      </c>
      <c r="AC57">
        <v>1</v>
      </c>
      <c r="AD57">
        <v>0</v>
      </c>
      <c r="AE57">
        <v>2</v>
      </c>
      <c r="AF57">
        <v>0</v>
      </c>
      <c r="AG57">
        <v>59.178152996208802</v>
      </c>
      <c r="AH57">
        <v>9</v>
      </c>
      <c r="AI57">
        <v>1</v>
      </c>
      <c r="AJ57">
        <v>2</v>
      </c>
      <c r="AK57">
        <v>0</v>
      </c>
      <c r="AL57">
        <v>1</v>
      </c>
      <c r="AM57">
        <v>0</v>
      </c>
      <c r="AN57">
        <v>52.982669926228098</v>
      </c>
      <c r="AO57" t="s">
        <v>333</v>
      </c>
      <c r="AP57">
        <v>57.200920228667201</v>
      </c>
      <c r="AQ57">
        <v>4</v>
      </c>
      <c r="AR57">
        <v>3</v>
      </c>
      <c r="AS57">
        <v>5.4</v>
      </c>
      <c r="AT57">
        <v>59.659093058921599</v>
      </c>
      <c r="AU57">
        <v>1</v>
      </c>
      <c r="AV57">
        <f>ABS(AP57-AT57)</f>
        <v>2.4581728302543979</v>
      </c>
    </row>
    <row r="58" spans="2:48" x14ac:dyDescent="0.15">
      <c r="B58">
        <v>408</v>
      </c>
      <c r="C58">
        <v>1705050109</v>
      </c>
      <c r="D58">
        <v>1509721200</v>
      </c>
      <c r="E58">
        <v>17</v>
      </c>
      <c r="F58">
        <v>1</v>
      </c>
      <c r="G58">
        <v>2400</v>
      </c>
      <c r="H58">
        <v>1500</v>
      </c>
      <c r="I58">
        <v>4</v>
      </c>
      <c r="J58">
        <v>4</v>
      </c>
      <c r="K58">
        <v>1</v>
      </c>
      <c r="L58">
        <v>4</v>
      </c>
      <c r="M58">
        <v>21</v>
      </c>
      <c r="N58">
        <v>3</v>
      </c>
      <c r="O58">
        <v>1</v>
      </c>
      <c r="P58">
        <v>2</v>
      </c>
      <c r="Q58">
        <v>2</v>
      </c>
      <c r="R58">
        <v>3</v>
      </c>
      <c r="S58">
        <v>50.490430256852903</v>
      </c>
      <c r="T58">
        <v>6</v>
      </c>
      <c r="U58">
        <v>1</v>
      </c>
      <c r="V58">
        <v>1</v>
      </c>
      <c r="W58">
        <v>0</v>
      </c>
      <c r="X58">
        <v>0</v>
      </c>
      <c r="Y58">
        <v>1</v>
      </c>
      <c r="Z58">
        <v>48.872947945370498</v>
      </c>
      <c r="AA58">
        <v>21</v>
      </c>
      <c r="AB58">
        <v>3</v>
      </c>
      <c r="AC58">
        <v>1</v>
      </c>
      <c r="AD58">
        <v>2</v>
      </c>
      <c r="AE58">
        <v>2</v>
      </c>
      <c r="AF58">
        <v>3</v>
      </c>
      <c r="AG58">
        <v>50.490430256852903</v>
      </c>
      <c r="AH58">
        <v>16</v>
      </c>
      <c r="AI58">
        <v>3</v>
      </c>
      <c r="AJ58">
        <v>1</v>
      </c>
      <c r="AK58">
        <v>2</v>
      </c>
      <c r="AL58">
        <v>1</v>
      </c>
      <c r="AM58">
        <v>2</v>
      </c>
      <c r="AN58">
        <v>51.080019388915296</v>
      </c>
      <c r="AO58" t="s">
        <v>334</v>
      </c>
      <c r="AP58">
        <v>39.721065441491298</v>
      </c>
      <c r="AQ58">
        <v>7</v>
      </c>
      <c r="AR58">
        <v>3</v>
      </c>
      <c r="AS58">
        <v>7.6</v>
      </c>
      <c r="AT58">
        <v>50.1369803517184</v>
      </c>
      <c r="AU58">
        <v>1</v>
      </c>
      <c r="AV58">
        <f>ABS(AP58-AT58)</f>
        <v>10.415914910227102</v>
      </c>
    </row>
    <row r="59" spans="2:48" x14ac:dyDescent="0.15">
      <c r="B59">
        <v>431</v>
      </c>
      <c r="C59">
        <v>1705050110</v>
      </c>
      <c r="D59">
        <v>1509721200</v>
      </c>
      <c r="E59">
        <v>17</v>
      </c>
      <c r="F59">
        <v>1</v>
      </c>
      <c r="G59">
        <v>2000</v>
      </c>
      <c r="H59">
        <v>1820</v>
      </c>
      <c r="I59">
        <v>4</v>
      </c>
      <c r="J59">
        <v>5</v>
      </c>
      <c r="K59">
        <v>2</v>
      </c>
      <c r="L59">
        <v>6</v>
      </c>
      <c r="M59">
        <v>47</v>
      </c>
      <c r="N59">
        <v>3</v>
      </c>
      <c r="O59">
        <v>0</v>
      </c>
      <c r="P59">
        <v>1</v>
      </c>
      <c r="Q59">
        <v>2</v>
      </c>
      <c r="R59">
        <v>3</v>
      </c>
      <c r="S59">
        <v>52.2512209231041</v>
      </c>
      <c r="T59">
        <v>17</v>
      </c>
      <c r="U59">
        <v>1</v>
      </c>
      <c r="V59">
        <v>0</v>
      </c>
      <c r="W59">
        <v>0</v>
      </c>
      <c r="X59">
        <v>0</v>
      </c>
      <c r="Y59">
        <v>3</v>
      </c>
      <c r="Z59">
        <v>52.477915613162097</v>
      </c>
      <c r="AA59">
        <v>40</v>
      </c>
      <c r="AB59">
        <v>3</v>
      </c>
      <c r="AC59">
        <v>0</v>
      </c>
      <c r="AD59">
        <v>1</v>
      </c>
      <c r="AE59">
        <v>2</v>
      </c>
      <c r="AF59">
        <v>3</v>
      </c>
      <c r="AG59">
        <v>52.327660625748202</v>
      </c>
      <c r="AH59">
        <v>24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52.659432992066897</v>
      </c>
      <c r="AO59" t="s">
        <v>215</v>
      </c>
      <c r="AP59">
        <v>55.818777220210798</v>
      </c>
      <c r="AQ59">
        <v>10</v>
      </c>
      <c r="AR59">
        <v>14</v>
      </c>
      <c r="AS59">
        <v>241.2</v>
      </c>
      <c r="AT59">
        <v>49.763984397159497</v>
      </c>
      <c r="AU59">
        <v>1</v>
      </c>
      <c r="AV59">
        <f>ABS(AP59-AT59)</f>
        <v>6.0547928230513008</v>
      </c>
    </row>
    <row r="60" spans="2:48" x14ac:dyDescent="0.15">
      <c r="B60">
        <v>401</v>
      </c>
      <c r="C60">
        <v>1705050111</v>
      </c>
      <c r="D60">
        <v>1509721200</v>
      </c>
      <c r="E60">
        <v>17</v>
      </c>
      <c r="F60">
        <v>1</v>
      </c>
      <c r="G60">
        <v>1400</v>
      </c>
      <c r="H60">
        <v>3800</v>
      </c>
      <c r="I60">
        <v>4</v>
      </c>
      <c r="J60">
        <v>4</v>
      </c>
      <c r="K60">
        <v>2</v>
      </c>
      <c r="L60">
        <v>2</v>
      </c>
      <c r="M60">
        <v>2</v>
      </c>
      <c r="N60">
        <v>1</v>
      </c>
      <c r="O60">
        <v>0</v>
      </c>
      <c r="P60">
        <v>0</v>
      </c>
      <c r="Q60">
        <v>1</v>
      </c>
      <c r="R60">
        <v>0</v>
      </c>
      <c r="S60">
        <v>50.2424955130871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50.2424955130871</v>
      </c>
      <c r="AH60">
        <v>2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50.2424955130871</v>
      </c>
      <c r="AO60" t="s">
        <v>335</v>
      </c>
      <c r="AP60">
        <v>54.875376661582202</v>
      </c>
      <c r="AQ60">
        <v>5</v>
      </c>
      <c r="AR60">
        <v>8</v>
      </c>
      <c r="AS60">
        <v>42.3</v>
      </c>
      <c r="AT60">
        <v>50.509480816589203</v>
      </c>
      <c r="AU60">
        <v>1</v>
      </c>
      <c r="AV60">
        <f>ABS(AP60-AT60)</f>
        <v>4.3658958449929983</v>
      </c>
    </row>
    <row r="61" spans="2:48" x14ac:dyDescent="0.15">
      <c r="B61">
        <v>444</v>
      </c>
      <c r="C61">
        <v>1705050112</v>
      </c>
      <c r="D61">
        <v>1509721200</v>
      </c>
      <c r="E61">
        <v>17</v>
      </c>
      <c r="F61">
        <v>2</v>
      </c>
      <c r="G61">
        <v>2100</v>
      </c>
      <c r="H61">
        <v>1050</v>
      </c>
      <c r="I61">
        <v>3</v>
      </c>
      <c r="J61">
        <v>6</v>
      </c>
      <c r="K61">
        <v>1</v>
      </c>
      <c r="L61">
        <v>4</v>
      </c>
      <c r="M61">
        <v>17</v>
      </c>
      <c r="N61">
        <v>3</v>
      </c>
      <c r="O61">
        <v>4</v>
      </c>
      <c r="P61">
        <v>0</v>
      </c>
      <c r="Q61">
        <v>0</v>
      </c>
      <c r="R61">
        <v>5</v>
      </c>
      <c r="S61">
        <v>56.177732172353103</v>
      </c>
      <c r="T61">
        <v>9</v>
      </c>
      <c r="U61">
        <v>1</v>
      </c>
      <c r="V61">
        <v>2</v>
      </c>
      <c r="W61">
        <v>0</v>
      </c>
      <c r="X61">
        <v>0</v>
      </c>
      <c r="Y61">
        <v>4</v>
      </c>
      <c r="Z61">
        <v>55.444648954913497</v>
      </c>
      <c r="AA61">
        <v>12</v>
      </c>
      <c r="AB61">
        <v>2</v>
      </c>
      <c r="AC61">
        <v>3</v>
      </c>
      <c r="AD61">
        <v>0</v>
      </c>
      <c r="AE61">
        <v>0</v>
      </c>
      <c r="AF61">
        <v>4</v>
      </c>
      <c r="AG61">
        <v>57.320317890679</v>
      </c>
      <c r="AH61">
        <v>8</v>
      </c>
      <c r="AI61">
        <v>1</v>
      </c>
      <c r="AJ61">
        <v>2</v>
      </c>
      <c r="AK61">
        <v>0</v>
      </c>
      <c r="AL61">
        <v>0</v>
      </c>
      <c r="AM61">
        <v>2</v>
      </c>
      <c r="AN61">
        <v>54.820104700557202</v>
      </c>
      <c r="AO61" t="s">
        <v>336</v>
      </c>
      <c r="AP61">
        <v>57.7505397121787</v>
      </c>
      <c r="AQ61">
        <v>2</v>
      </c>
      <c r="AR61">
        <v>2</v>
      </c>
      <c r="AS61">
        <v>5</v>
      </c>
      <c r="AT61">
        <v>59.332903503769202</v>
      </c>
      <c r="AU61">
        <v>1</v>
      </c>
      <c r="AV61">
        <f>ABS(AP61-AT61)</f>
        <v>1.5823637915905024</v>
      </c>
    </row>
    <row r="62" spans="2:48" x14ac:dyDescent="0.15">
      <c r="B62">
        <v>748</v>
      </c>
      <c r="C62">
        <v>1705050201</v>
      </c>
      <c r="D62">
        <v>1509807600</v>
      </c>
      <c r="E62">
        <v>17</v>
      </c>
      <c r="F62">
        <v>2</v>
      </c>
      <c r="G62">
        <v>1600</v>
      </c>
      <c r="H62">
        <v>500</v>
      </c>
      <c r="I62">
        <v>3</v>
      </c>
      <c r="J62">
        <v>5</v>
      </c>
      <c r="K62">
        <v>1</v>
      </c>
      <c r="L62">
        <v>2</v>
      </c>
      <c r="M62">
        <v>3</v>
      </c>
      <c r="N62">
        <v>0</v>
      </c>
      <c r="O62">
        <v>1</v>
      </c>
      <c r="P62">
        <v>0</v>
      </c>
      <c r="Q62">
        <v>0</v>
      </c>
      <c r="R62">
        <v>0</v>
      </c>
      <c r="S62">
        <v>48.029640751043999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51.756532240459002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43.8035263555497</v>
      </c>
      <c r="AO62" t="s">
        <v>337</v>
      </c>
      <c r="AP62">
        <v>43.778066382545298</v>
      </c>
      <c r="AQ62">
        <v>3</v>
      </c>
      <c r="AR62">
        <v>1</v>
      </c>
      <c r="AS62">
        <v>2.5</v>
      </c>
      <c r="AT62">
        <v>49.301218024465904</v>
      </c>
      <c r="AU62">
        <v>1</v>
      </c>
      <c r="AV62">
        <f>ABS(AP62-AT62)</f>
        <v>5.5231516419206059</v>
      </c>
    </row>
    <row r="63" spans="2:48" x14ac:dyDescent="0.15">
      <c r="B63">
        <v>816</v>
      </c>
      <c r="C63">
        <v>1705050202</v>
      </c>
      <c r="D63">
        <v>1509807600</v>
      </c>
      <c r="E63">
        <v>17</v>
      </c>
      <c r="F63">
        <v>2</v>
      </c>
      <c r="G63">
        <v>1300</v>
      </c>
      <c r="H63">
        <v>500</v>
      </c>
      <c r="I63">
        <v>4</v>
      </c>
      <c r="J63">
        <v>8</v>
      </c>
      <c r="K63">
        <v>2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54.632288984789398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54.632288984789398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54.632288984789398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54.632288984789398</v>
      </c>
      <c r="AO63" t="s">
        <v>338</v>
      </c>
      <c r="AP63">
        <v>44.171822245812599</v>
      </c>
      <c r="AQ63">
        <v>5</v>
      </c>
      <c r="AR63">
        <v>8</v>
      </c>
      <c r="AS63">
        <v>20.8</v>
      </c>
      <c r="AT63">
        <v>52.965610626839101</v>
      </c>
      <c r="AU63">
        <v>1</v>
      </c>
      <c r="AV63">
        <f>ABS(AP63-AT63)</f>
        <v>8.7937883810265021</v>
      </c>
    </row>
    <row r="64" spans="2:48" x14ac:dyDescent="0.15">
      <c r="B64">
        <v>688</v>
      </c>
      <c r="C64">
        <v>1705050203</v>
      </c>
      <c r="D64">
        <v>1509807600</v>
      </c>
      <c r="E64">
        <v>17</v>
      </c>
      <c r="F64">
        <v>1</v>
      </c>
      <c r="G64">
        <v>1600</v>
      </c>
      <c r="H64">
        <v>500</v>
      </c>
      <c r="I64">
        <v>1</v>
      </c>
      <c r="J64">
        <v>2</v>
      </c>
      <c r="K64">
        <v>2</v>
      </c>
      <c r="L64">
        <v>2</v>
      </c>
      <c r="M64">
        <v>4</v>
      </c>
      <c r="N64">
        <v>0</v>
      </c>
      <c r="O64">
        <v>1</v>
      </c>
      <c r="P64">
        <v>1</v>
      </c>
      <c r="Q64">
        <v>1</v>
      </c>
      <c r="R64">
        <v>0</v>
      </c>
      <c r="S64">
        <v>45.2223658687941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53.071797777030199</v>
      </c>
      <c r="AA64">
        <v>4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45.2223658687941</v>
      </c>
      <c r="AH64">
        <v>4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45.2223658687941</v>
      </c>
      <c r="AO64" t="s">
        <v>339</v>
      </c>
      <c r="AP64">
        <v>52.663199768896703</v>
      </c>
      <c r="AQ64">
        <v>6</v>
      </c>
      <c r="AR64">
        <v>2</v>
      </c>
      <c r="AS64">
        <v>4.5999999999999996</v>
      </c>
      <c r="AT64">
        <v>47.072678399008602</v>
      </c>
      <c r="AU64">
        <v>1</v>
      </c>
      <c r="AV64">
        <f>ABS(AP64-AT64)</f>
        <v>5.5905213698881013</v>
      </c>
    </row>
    <row r="65" spans="2:48" x14ac:dyDescent="0.15">
      <c r="B65">
        <v>888</v>
      </c>
      <c r="C65">
        <v>1705050204</v>
      </c>
      <c r="D65">
        <v>1509807600</v>
      </c>
      <c r="E65">
        <v>17</v>
      </c>
      <c r="F65">
        <v>2</v>
      </c>
      <c r="G65">
        <v>1600</v>
      </c>
      <c r="H65">
        <v>700</v>
      </c>
      <c r="I65">
        <v>8</v>
      </c>
      <c r="J65">
        <v>11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340</v>
      </c>
      <c r="AP65">
        <v>40.901740558376297</v>
      </c>
      <c r="AQ65">
        <v>2</v>
      </c>
      <c r="AR65">
        <v>2</v>
      </c>
      <c r="AS65">
        <v>4.2</v>
      </c>
      <c r="AT65">
        <v>38.874731546956703</v>
      </c>
      <c r="AU65">
        <v>1</v>
      </c>
      <c r="AV65">
        <f>ABS(AP65-AT65)</f>
        <v>2.0270090114195938</v>
      </c>
    </row>
    <row r="66" spans="2:48" x14ac:dyDescent="0.15">
      <c r="B66">
        <v>872</v>
      </c>
      <c r="C66">
        <v>1705050205</v>
      </c>
      <c r="D66">
        <v>1509807600</v>
      </c>
      <c r="E66">
        <v>17</v>
      </c>
      <c r="F66">
        <v>1</v>
      </c>
      <c r="G66">
        <v>1400</v>
      </c>
      <c r="H66">
        <v>700</v>
      </c>
      <c r="I66">
        <v>5</v>
      </c>
      <c r="J66">
        <v>10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341</v>
      </c>
      <c r="AP66">
        <v>49.997560176823903</v>
      </c>
      <c r="AQ66">
        <v>2</v>
      </c>
      <c r="AR66">
        <v>3</v>
      </c>
      <c r="AS66">
        <v>4.3</v>
      </c>
      <c r="AT66">
        <v>30.576367020257099</v>
      </c>
      <c r="AU66">
        <v>1</v>
      </c>
      <c r="AV66">
        <f>ABS(AP66-AT66)</f>
        <v>19.421193156566805</v>
      </c>
    </row>
    <row r="67" spans="2:48" x14ac:dyDescent="0.15">
      <c r="B67">
        <v>894</v>
      </c>
      <c r="C67">
        <v>1705050205</v>
      </c>
      <c r="D67">
        <v>1509807600</v>
      </c>
      <c r="E67">
        <v>17</v>
      </c>
      <c r="F67">
        <v>1</v>
      </c>
      <c r="G67">
        <v>1400</v>
      </c>
      <c r="H67">
        <v>700</v>
      </c>
      <c r="I67">
        <v>6</v>
      </c>
      <c r="J67">
        <v>11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342</v>
      </c>
      <c r="AP67">
        <v>44.676305829814901</v>
      </c>
      <c r="AQ67">
        <v>8</v>
      </c>
      <c r="AR67">
        <v>1</v>
      </c>
      <c r="AS67">
        <v>3.5</v>
      </c>
      <c r="AT67">
        <v>30.576367020257099</v>
      </c>
      <c r="AU67">
        <v>1</v>
      </c>
      <c r="AV67">
        <f>ABS(AP67-AT67)</f>
        <v>14.099938809557802</v>
      </c>
    </row>
    <row r="68" spans="2:48" x14ac:dyDescent="0.15">
      <c r="B68">
        <v>913</v>
      </c>
      <c r="C68">
        <v>1705050205</v>
      </c>
      <c r="D68">
        <v>1509807600</v>
      </c>
      <c r="E68">
        <v>17</v>
      </c>
      <c r="F68">
        <v>1</v>
      </c>
      <c r="G68">
        <v>1400</v>
      </c>
      <c r="H68">
        <v>700</v>
      </c>
      <c r="I68">
        <v>6</v>
      </c>
      <c r="J68">
        <v>12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343</v>
      </c>
      <c r="AP68">
        <v>30.486294237790901</v>
      </c>
      <c r="AQ68">
        <v>16</v>
      </c>
      <c r="AR68">
        <v>16</v>
      </c>
      <c r="AS68">
        <v>236.3</v>
      </c>
      <c r="AT68">
        <v>30.576367020257099</v>
      </c>
      <c r="AU68">
        <v>1</v>
      </c>
      <c r="AV68">
        <f>ABS(AP68-AT68)</f>
        <v>9.0072782466197765E-2</v>
      </c>
    </row>
    <row r="69" spans="2:48" x14ac:dyDescent="0.15">
      <c r="B69">
        <v>878</v>
      </c>
      <c r="C69">
        <v>1705050206</v>
      </c>
      <c r="D69">
        <v>1509807600</v>
      </c>
      <c r="E69">
        <v>17</v>
      </c>
      <c r="F69">
        <v>1</v>
      </c>
      <c r="G69">
        <v>1800</v>
      </c>
      <c r="H69">
        <v>700</v>
      </c>
      <c r="I69">
        <v>8</v>
      </c>
      <c r="J69">
        <v>10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226</v>
      </c>
      <c r="AP69">
        <v>24.532451591414699</v>
      </c>
      <c r="AQ69">
        <v>10</v>
      </c>
      <c r="AR69">
        <v>9</v>
      </c>
      <c r="AS69">
        <v>220.7</v>
      </c>
      <c r="AT69">
        <v>29.759310065807</v>
      </c>
      <c r="AU69">
        <v>1</v>
      </c>
      <c r="AV69">
        <f>ABS(AP69-AT69)</f>
        <v>5.2268584743923014</v>
      </c>
    </row>
    <row r="70" spans="2:48" x14ac:dyDescent="0.15">
      <c r="B70">
        <v>842</v>
      </c>
      <c r="C70">
        <v>1705050207</v>
      </c>
      <c r="D70">
        <v>1509807600</v>
      </c>
      <c r="E70">
        <v>17</v>
      </c>
      <c r="F70">
        <v>2</v>
      </c>
      <c r="G70">
        <v>1400</v>
      </c>
      <c r="H70">
        <v>750</v>
      </c>
      <c r="I70">
        <v>5</v>
      </c>
      <c r="J70">
        <v>9</v>
      </c>
      <c r="K70">
        <v>3</v>
      </c>
      <c r="L70">
        <v>4</v>
      </c>
      <c r="M70">
        <v>13</v>
      </c>
      <c r="N70">
        <v>2</v>
      </c>
      <c r="O70">
        <v>3</v>
      </c>
      <c r="P70">
        <v>0</v>
      </c>
      <c r="Q70">
        <v>1</v>
      </c>
      <c r="R70">
        <v>1</v>
      </c>
      <c r="S70">
        <v>58.045988066145803</v>
      </c>
      <c r="T70">
        <v>5</v>
      </c>
      <c r="U70">
        <v>1</v>
      </c>
      <c r="V70">
        <v>2</v>
      </c>
      <c r="W70">
        <v>0</v>
      </c>
      <c r="X70">
        <v>0</v>
      </c>
      <c r="Y70">
        <v>0</v>
      </c>
      <c r="Z70">
        <v>59.548211850003298</v>
      </c>
      <c r="AA70">
        <v>13</v>
      </c>
      <c r="AB70">
        <v>2</v>
      </c>
      <c r="AC70">
        <v>3</v>
      </c>
      <c r="AD70">
        <v>0</v>
      </c>
      <c r="AE70">
        <v>1</v>
      </c>
      <c r="AF70">
        <v>1</v>
      </c>
      <c r="AG70">
        <v>58.045988066145803</v>
      </c>
      <c r="AH70">
        <v>12</v>
      </c>
      <c r="AI70">
        <v>2</v>
      </c>
      <c r="AJ70">
        <v>3</v>
      </c>
      <c r="AK70">
        <v>0</v>
      </c>
      <c r="AL70">
        <v>1</v>
      </c>
      <c r="AM70">
        <v>1</v>
      </c>
      <c r="AN70">
        <v>57.748376513042203</v>
      </c>
      <c r="AO70" t="s">
        <v>344</v>
      </c>
      <c r="AP70">
        <v>54.632288984789398</v>
      </c>
      <c r="AQ70">
        <v>2</v>
      </c>
      <c r="AR70">
        <v>1</v>
      </c>
      <c r="AS70">
        <v>1.9</v>
      </c>
      <c r="AT70">
        <v>59.090488388941502</v>
      </c>
      <c r="AU70">
        <v>1</v>
      </c>
      <c r="AV70">
        <f>ABS(AP70-AT70)</f>
        <v>4.4581994041521043</v>
      </c>
    </row>
    <row r="71" spans="2:48" x14ac:dyDescent="0.15">
      <c r="B71">
        <v>759</v>
      </c>
      <c r="C71">
        <v>1705050208</v>
      </c>
      <c r="D71">
        <v>1509807600</v>
      </c>
      <c r="E71">
        <v>17</v>
      </c>
      <c r="F71">
        <v>1</v>
      </c>
      <c r="G71">
        <v>1600</v>
      </c>
      <c r="H71">
        <v>1050</v>
      </c>
      <c r="I71">
        <v>4</v>
      </c>
      <c r="J71">
        <v>5</v>
      </c>
      <c r="K71">
        <v>1</v>
      </c>
      <c r="L71">
        <v>3</v>
      </c>
      <c r="M71">
        <v>4</v>
      </c>
      <c r="N71">
        <v>1</v>
      </c>
      <c r="O71">
        <v>1</v>
      </c>
      <c r="P71">
        <v>1</v>
      </c>
      <c r="Q71">
        <v>0</v>
      </c>
      <c r="R71">
        <v>0</v>
      </c>
      <c r="S71">
        <v>48.1848008408491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41.264778933991401</v>
      </c>
      <c r="AA71">
        <v>4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48.1848008408491</v>
      </c>
      <c r="AH71">
        <v>4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48.1848008408491</v>
      </c>
      <c r="AO71" t="s">
        <v>345</v>
      </c>
      <c r="AP71">
        <v>54.706189809564002</v>
      </c>
      <c r="AQ71">
        <v>13</v>
      </c>
      <c r="AR71">
        <v>11</v>
      </c>
      <c r="AS71">
        <v>64.099999999999994</v>
      </c>
      <c r="AT71">
        <v>47.584763700434102</v>
      </c>
      <c r="AU71">
        <v>1</v>
      </c>
      <c r="AV71">
        <f>ABS(AP71-AT71)</f>
        <v>7.1214261091298994</v>
      </c>
    </row>
    <row r="72" spans="2:48" x14ac:dyDescent="0.15">
      <c r="B72">
        <v>695</v>
      </c>
      <c r="C72">
        <v>1705050209</v>
      </c>
      <c r="D72">
        <v>1509807600</v>
      </c>
      <c r="E72">
        <v>17</v>
      </c>
      <c r="F72">
        <v>1</v>
      </c>
      <c r="G72">
        <v>2000</v>
      </c>
      <c r="H72">
        <v>1000</v>
      </c>
      <c r="I72">
        <v>2</v>
      </c>
      <c r="J72">
        <v>2</v>
      </c>
      <c r="K72">
        <v>1</v>
      </c>
      <c r="L72">
        <v>2</v>
      </c>
      <c r="M72">
        <v>2</v>
      </c>
      <c r="N72">
        <v>1</v>
      </c>
      <c r="O72">
        <v>0</v>
      </c>
      <c r="P72">
        <v>0</v>
      </c>
      <c r="Q72">
        <v>0</v>
      </c>
      <c r="R72">
        <v>1</v>
      </c>
      <c r="S72">
        <v>51.891508715993197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51.891508715993197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51.891508715993197</v>
      </c>
      <c r="AO72" t="s">
        <v>346</v>
      </c>
      <c r="AP72">
        <v>57.252302030965097</v>
      </c>
      <c r="AQ72">
        <v>1</v>
      </c>
      <c r="AR72">
        <v>4</v>
      </c>
      <c r="AS72">
        <v>10.9</v>
      </c>
      <c r="AT72">
        <v>50.456380425050298</v>
      </c>
      <c r="AU72">
        <v>1</v>
      </c>
      <c r="AV72">
        <f>ABS(AP72-AT72)</f>
        <v>6.7959216059147991</v>
      </c>
    </row>
    <row r="73" spans="2:48" x14ac:dyDescent="0.15">
      <c r="B73">
        <v>777</v>
      </c>
      <c r="C73">
        <v>1705050210</v>
      </c>
      <c r="D73">
        <v>1509807600</v>
      </c>
      <c r="E73">
        <v>17</v>
      </c>
      <c r="F73">
        <v>2</v>
      </c>
      <c r="G73">
        <v>2100</v>
      </c>
      <c r="H73">
        <v>1820</v>
      </c>
      <c r="I73">
        <v>5</v>
      </c>
      <c r="J73">
        <v>6</v>
      </c>
      <c r="K73">
        <v>3</v>
      </c>
      <c r="L73">
        <v>4</v>
      </c>
      <c r="M73">
        <v>15</v>
      </c>
      <c r="N73">
        <v>4</v>
      </c>
      <c r="O73">
        <v>1</v>
      </c>
      <c r="P73">
        <v>1</v>
      </c>
      <c r="Q73">
        <v>2</v>
      </c>
      <c r="R73">
        <v>0</v>
      </c>
      <c r="S73">
        <v>58.060516711713298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69.163392314729194</v>
      </c>
      <c r="AA73">
        <v>11</v>
      </c>
      <c r="AB73">
        <v>4</v>
      </c>
      <c r="AC73">
        <v>1</v>
      </c>
      <c r="AD73">
        <v>0</v>
      </c>
      <c r="AE73">
        <v>1</v>
      </c>
      <c r="AF73">
        <v>0</v>
      </c>
      <c r="AG73">
        <v>58.355821584606502</v>
      </c>
      <c r="AH73">
        <v>4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60.815278165445903</v>
      </c>
      <c r="AO73" t="s">
        <v>347</v>
      </c>
      <c r="AP73">
        <v>57.079195441440604</v>
      </c>
      <c r="AQ73">
        <v>11</v>
      </c>
      <c r="AR73">
        <v>3</v>
      </c>
      <c r="AS73">
        <v>5.2</v>
      </c>
      <c r="AT73">
        <v>64.203162250897904</v>
      </c>
      <c r="AU73">
        <v>1</v>
      </c>
      <c r="AV73">
        <f>ABS(AP73-AT73)</f>
        <v>7.1239668094573005</v>
      </c>
    </row>
    <row r="74" spans="2:48" x14ac:dyDescent="0.15">
      <c r="B74">
        <v>672</v>
      </c>
      <c r="C74">
        <v>1705050211</v>
      </c>
      <c r="D74">
        <v>1509807600</v>
      </c>
      <c r="E74">
        <v>17</v>
      </c>
      <c r="F74">
        <v>1</v>
      </c>
      <c r="G74">
        <v>2500</v>
      </c>
      <c r="H74">
        <v>5700</v>
      </c>
      <c r="I74">
        <v>1</v>
      </c>
      <c r="J74">
        <v>1</v>
      </c>
      <c r="K74">
        <v>1</v>
      </c>
      <c r="L74">
        <v>3</v>
      </c>
      <c r="M74">
        <v>3</v>
      </c>
      <c r="N74">
        <v>3</v>
      </c>
      <c r="O74">
        <v>0</v>
      </c>
      <c r="P74">
        <v>0</v>
      </c>
      <c r="Q74">
        <v>0</v>
      </c>
      <c r="R74">
        <v>0</v>
      </c>
      <c r="S74">
        <v>56.709396628985701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60.145831211242999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101</v>
      </c>
      <c r="AP74">
        <v>62.040857725930799</v>
      </c>
      <c r="AQ74">
        <v>3</v>
      </c>
      <c r="AR74">
        <v>3</v>
      </c>
      <c r="AS74">
        <v>7.5</v>
      </c>
      <c r="AT74">
        <v>51.976382680816897</v>
      </c>
      <c r="AU74">
        <v>1</v>
      </c>
      <c r="AV74">
        <f>ABS(AP74-AT74)</f>
        <v>10.064475045113902</v>
      </c>
    </row>
    <row r="75" spans="2:48" x14ac:dyDescent="0.15">
      <c r="B75">
        <v>795</v>
      </c>
      <c r="C75">
        <v>1705050212</v>
      </c>
      <c r="D75">
        <v>1509807600</v>
      </c>
      <c r="E75">
        <v>17</v>
      </c>
      <c r="F75">
        <v>2</v>
      </c>
      <c r="G75">
        <v>1400</v>
      </c>
      <c r="H75">
        <v>1050</v>
      </c>
      <c r="I75">
        <v>4</v>
      </c>
      <c r="J75">
        <v>7</v>
      </c>
      <c r="K75">
        <v>1</v>
      </c>
      <c r="L75">
        <v>4</v>
      </c>
      <c r="M75">
        <v>14</v>
      </c>
      <c r="N75">
        <v>3</v>
      </c>
      <c r="O75">
        <v>0</v>
      </c>
      <c r="P75">
        <v>4</v>
      </c>
      <c r="Q75">
        <v>0</v>
      </c>
      <c r="R75">
        <v>1</v>
      </c>
      <c r="S75">
        <v>56.194496185465702</v>
      </c>
      <c r="T75">
        <v>5</v>
      </c>
      <c r="U75">
        <v>0</v>
      </c>
      <c r="V75">
        <v>0</v>
      </c>
      <c r="W75">
        <v>3</v>
      </c>
      <c r="X75">
        <v>0</v>
      </c>
      <c r="Y75">
        <v>1</v>
      </c>
      <c r="Z75">
        <v>60.809232514117902</v>
      </c>
      <c r="AA75">
        <v>11</v>
      </c>
      <c r="AB75">
        <v>3</v>
      </c>
      <c r="AC75">
        <v>0</v>
      </c>
      <c r="AD75">
        <v>4</v>
      </c>
      <c r="AE75">
        <v>0</v>
      </c>
      <c r="AF75">
        <v>1</v>
      </c>
      <c r="AG75">
        <v>58.782943613438299</v>
      </c>
      <c r="AH75">
        <v>12</v>
      </c>
      <c r="AI75">
        <v>3</v>
      </c>
      <c r="AJ75">
        <v>0</v>
      </c>
      <c r="AK75">
        <v>4</v>
      </c>
      <c r="AL75">
        <v>0</v>
      </c>
      <c r="AM75">
        <v>1</v>
      </c>
      <c r="AN75">
        <v>58.086187162004201</v>
      </c>
      <c r="AO75" t="s">
        <v>348</v>
      </c>
      <c r="AP75">
        <v>58.393910514408503</v>
      </c>
      <c r="AQ75">
        <v>2</v>
      </c>
      <c r="AR75">
        <v>4</v>
      </c>
      <c r="AS75">
        <v>6.5</v>
      </c>
      <c r="AT75">
        <v>61.035686175468499</v>
      </c>
      <c r="AU75">
        <v>1</v>
      </c>
      <c r="AV75">
        <f>ABS(AP75-AT75)</f>
        <v>2.6417756610599952</v>
      </c>
    </row>
    <row r="76" spans="2:48" x14ac:dyDescent="0.15">
      <c r="B76">
        <v>1367</v>
      </c>
      <c r="C76">
        <v>1705050301</v>
      </c>
      <c r="D76">
        <v>1510326000</v>
      </c>
      <c r="E76">
        <v>17</v>
      </c>
      <c r="F76">
        <v>2</v>
      </c>
      <c r="G76">
        <v>1400</v>
      </c>
      <c r="H76">
        <v>500</v>
      </c>
      <c r="I76">
        <v>7</v>
      </c>
      <c r="J76">
        <v>12</v>
      </c>
      <c r="K76">
        <v>2</v>
      </c>
      <c r="L76">
        <v>2</v>
      </c>
      <c r="M76">
        <v>2</v>
      </c>
      <c r="N76">
        <v>0</v>
      </c>
      <c r="O76">
        <v>1</v>
      </c>
      <c r="P76">
        <v>1</v>
      </c>
      <c r="Q76">
        <v>0</v>
      </c>
      <c r="R76">
        <v>0</v>
      </c>
      <c r="S76">
        <v>52.526133284289202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52.526133284289202</v>
      </c>
      <c r="AA76">
        <v>2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52.526133284289202</v>
      </c>
      <c r="AH76">
        <v>2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52.526133284289202</v>
      </c>
      <c r="AO76" t="s">
        <v>349</v>
      </c>
      <c r="AP76">
        <v>42.8772217047296</v>
      </c>
      <c r="AQ76">
        <v>8</v>
      </c>
      <c r="AS76">
        <v>2.5</v>
      </c>
      <c r="AT76">
        <v>53.7766878801079</v>
      </c>
      <c r="AU76">
        <v>1</v>
      </c>
      <c r="AV76">
        <f>ABS(AP76-AT76)</f>
        <v>10.899466175378301</v>
      </c>
    </row>
    <row r="77" spans="2:48" x14ac:dyDescent="0.15">
      <c r="B77">
        <v>1441</v>
      </c>
      <c r="C77">
        <v>1705050302</v>
      </c>
      <c r="D77">
        <v>1510326000</v>
      </c>
      <c r="E77">
        <v>17</v>
      </c>
      <c r="F77">
        <v>2</v>
      </c>
      <c r="G77">
        <v>1600</v>
      </c>
      <c r="H77">
        <v>500</v>
      </c>
      <c r="I77">
        <v>8</v>
      </c>
      <c r="J77">
        <v>15</v>
      </c>
      <c r="K77">
        <v>1</v>
      </c>
      <c r="L77">
        <v>2</v>
      </c>
      <c r="M77">
        <v>7</v>
      </c>
      <c r="N77">
        <v>0</v>
      </c>
      <c r="O77">
        <v>0</v>
      </c>
      <c r="P77">
        <v>0</v>
      </c>
      <c r="Q77">
        <v>1</v>
      </c>
      <c r="R77">
        <v>1</v>
      </c>
      <c r="S77">
        <v>45.717033782747002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47.136830086624698</v>
      </c>
      <c r="AA77">
        <v>4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46.741422911083497</v>
      </c>
      <c r="AH77">
        <v>6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46.685478420733901</v>
      </c>
      <c r="AO77" t="s">
        <v>350</v>
      </c>
      <c r="AP77">
        <v>41.860515833099299</v>
      </c>
      <c r="AQ77">
        <v>7</v>
      </c>
      <c r="AS77">
        <v>38.700000000000003</v>
      </c>
      <c r="AT77">
        <v>47.834071348818199</v>
      </c>
      <c r="AU77">
        <v>1</v>
      </c>
      <c r="AV77">
        <f>ABS(AP77-AT77)</f>
        <v>5.9735555157188998</v>
      </c>
    </row>
    <row r="78" spans="2:48" x14ac:dyDescent="0.15">
      <c r="B78">
        <v>1431</v>
      </c>
      <c r="C78">
        <v>1705050303</v>
      </c>
      <c r="D78">
        <v>1510326000</v>
      </c>
      <c r="E78">
        <v>17</v>
      </c>
      <c r="F78">
        <v>1</v>
      </c>
      <c r="G78">
        <v>1400</v>
      </c>
      <c r="H78">
        <v>500</v>
      </c>
      <c r="I78">
        <v>8</v>
      </c>
      <c r="J78">
        <v>14</v>
      </c>
      <c r="K78">
        <v>2</v>
      </c>
      <c r="L78">
        <v>2</v>
      </c>
      <c r="M78">
        <v>3</v>
      </c>
      <c r="N78">
        <v>0</v>
      </c>
      <c r="O78">
        <v>0</v>
      </c>
      <c r="P78">
        <v>2</v>
      </c>
      <c r="Q78">
        <v>0</v>
      </c>
      <c r="R78">
        <v>0</v>
      </c>
      <c r="S78">
        <v>50.095061392303897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50.095061392303897</v>
      </c>
      <c r="AH78">
        <v>3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50.095061392303897</v>
      </c>
      <c r="AO78" t="s">
        <v>351</v>
      </c>
      <c r="AP78">
        <v>54.431938799331398</v>
      </c>
      <c r="AQ78">
        <v>4</v>
      </c>
      <c r="AS78">
        <v>14.6</v>
      </c>
      <c r="AT78">
        <v>49.397950903456099</v>
      </c>
      <c r="AU78">
        <v>1</v>
      </c>
      <c r="AV78">
        <f>ABS(AP78-AT78)</f>
        <v>5.033987895875299</v>
      </c>
    </row>
    <row r="79" spans="2:48" x14ac:dyDescent="0.15">
      <c r="B79">
        <v>1352</v>
      </c>
      <c r="C79">
        <v>1705050304</v>
      </c>
      <c r="D79">
        <v>1510326000</v>
      </c>
      <c r="E79">
        <v>17</v>
      </c>
      <c r="F79">
        <v>1</v>
      </c>
      <c r="G79">
        <v>1600</v>
      </c>
      <c r="H79">
        <v>500</v>
      </c>
      <c r="I79">
        <v>8</v>
      </c>
      <c r="J79">
        <v>11</v>
      </c>
      <c r="K79">
        <v>1</v>
      </c>
      <c r="L79">
        <v>2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48.700917761802302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49.554122314573199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48.700917761802302</v>
      </c>
      <c r="AH79">
        <v>2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48.700917761802302</v>
      </c>
      <c r="AO79" t="s">
        <v>352</v>
      </c>
      <c r="AP79">
        <v>51.846003752629798</v>
      </c>
      <c r="AQ79">
        <v>4</v>
      </c>
      <c r="AS79">
        <v>1.3</v>
      </c>
      <c r="AT79">
        <v>48.631443387861196</v>
      </c>
      <c r="AU79">
        <v>1</v>
      </c>
      <c r="AV79">
        <f>ABS(AP79-AT79)</f>
        <v>3.2145603647686016</v>
      </c>
    </row>
    <row r="80" spans="2:48" x14ac:dyDescent="0.15">
      <c r="B80">
        <v>1323</v>
      </c>
      <c r="C80">
        <v>1705050305</v>
      </c>
      <c r="D80">
        <v>1510326000</v>
      </c>
      <c r="E80">
        <v>17</v>
      </c>
      <c r="F80">
        <v>1</v>
      </c>
      <c r="G80">
        <v>2000</v>
      </c>
      <c r="H80">
        <v>700</v>
      </c>
      <c r="I80">
        <v>8</v>
      </c>
      <c r="J80">
        <v>10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353</v>
      </c>
      <c r="AP80">
        <v>50.944792863646001</v>
      </c>
      <c r="AQ80">
        <v>2</v>
      </c>
      <c r="AS80">
        <v>23.8</v>
      </c>
      <c r="AT80">
        <v>28.422053045292099</v>
      </c>
      <c r="AU80">
        <v>1</v>
      </c>
      <c r="AV80">
        <f>ABS(AP80-AT80)</f>
        <v>22.522739818353902</v>
      </c>
    </row>
    <row r="81" spans="2:48" x14ac:dyDescent="0.15">
      <c r="B81">
        <v>1356</v>
      </c>
      <c r="C81">
        <v>1705050305</v>
      </c>
      <c r="D81">
        <v>1510326000</v>
      </c>
      <c r="E81">
        <v>17</v>
      </c>
      <c r="F81">
        <v>1</v>
      </c>
      <c r="G81">
        <v>2000</v>
      </c>
      <c r="H81">
        <v>700</v>
      </c>
      <c r="I81">
        <v>8</v>
      </c>
      <c r="J81">
        <v>11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236</v>
      </c>
      <c r="AP81">
        <v>37.469659642555101</v>
      </c>
      <c r="AQ81">
        <v>11</v>
      </c>
      <c r="AS81">
        <v>218.2</v>
      </c>
      <c r="AT81">
        <v>28.422053045292099</v>
      </c>
      <c r="AU81">
        <v>1</v>
      </c>
      <c r="AV81">
        <f>ABS(AP81-AT81)</f>
        <v>9.0476065972630018</v>
      </c>
    </row>
    <row r="82" spans="2:48" x14ac:dyDescent="0.15">
      <c r="B82">
        <v>1304</v>
      </c>
      <c r="C82">
        <v>1705050306</v>
      </c>
      <c r="D82">
        <v>1510326000</v>
      </c>
      <c r="E82">
        <v>17</v>
      </c>
      <c r="F82">
        <v>2</v>
      </c>
      <c r="G82">
        <v>1600</v>
      </c>
      <c r="H82">
        <v>700</v>
      </c>
      <c r="I82">
        <v>6</v>
      </c>
      <c r="J82">
        <v>10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354</v>
      </c>
      <c r="AP82">
        <v>27.4788867122545</v>
      </c>
      <c r="AQ82">
        <v>11</v>
      </c>
      <c r="AS82">
        <v>32.4</v>
      </c>
      <c r="AT82">
        <v>39.130335532319499</v>
      </c>
      <c r="AU82">
        <v>1</v>
      </c>
      <c r="AV82">
        <f>ABS(AP82-AT82)</f>
        <v>11.651448820064999</v>
      </c>
    </row>
    <row r="83" spans="2:48" x14ac:dyDescent="0.15">
      <c r="B83">
        <v>1320</v>
      </c>
      <c r="C83">
        <v>1705050307</v>
      </c>
      <c r="D83">
        <v>1510326000</v>
      </c>
      <c r="E83">
        <v>17</v>
      </c>
      <c r="F83">
        <v>1</v>
      </c>
      <c r="G83">
        <v>1600</v>
      </c>
      <c r="H83">
        <v>750</v>
      </c>
      <c r="I83">
        <v>5</v>
      </c>
      <c r="J83">
        <v>10</v>
      </c>
      <c r="K83">
        <v>2</v>
      </c>
      <c r="L83">
        <v>3</v>
      </c>
      <c r="M83">
        <v>3</v>
      </c>
      <c r="N83">
        <v>1</v>
      </c>
      <c r="O83">
        <v>0</v>
      </c>
      <c r="P83">
        <v>1</v>
      </c>
      <c r="Q83">
        <v>0</v>
      </c>
      <c r="R83">
        <v>1</v>
      </c>
      <c r="S83">
        <v>57.410762287908099</v>
      </c>
      <c r="T83">
        <v>3</v>
      </c>
      <c r="U83">
        <v>1</v>
      </c>
      <c r="V83">
        <v>0</v>
      </c>
      <c r="W83">
        <v>1</v>
      </c>
      <c r="X83">
        <v>0</v>
      </c>
      <c r="Y83">
        <v>1</v>
      </c>
      <c r="Z83">
        <v>57.410762287908099</v>
      </c>
      <c r="AA83">
        <v>3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57.410762287908099</v>
      </c>
      <c r="AH83">
        <v>3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57.410762287908099</v>
      </c>
      <c r="AO83" t="s">
        <v>355</v>
      </c>
      <c r="AP83">
        <v>54.706189809564002</v>
      </c>
      <c r="AQ83">
        <v>10</v>
      </c>
      <c r="AS83">
        <v>15</v>
      </c>
      <c r="AT83">
        <v>53.094567353195004</v>
      </c>
      <c r="AU83">
        <v>1</v>
      </c>
      <c r="AV83">
        <f>ABS(AP83-AT83)</f>
        <v>1.6116224563689983</v>
      </c>
    </row>
    <row r="84" spans="2:48" x14ac:dyDescent="0.15">
      <c r="B84">
        <v>1185</v>
      </c>
      <c r="C84">
        <v>1705050308</v>
      </c>
      <c r="D84">
        <v>1510326000</v>
      </c>
      <c r="E84">
        <v>17</v>
      </c>
      <c r="F84">
        <v>1</v>
      </c>
      <c r="G84">
        <v>2000</v>
      </c>
      <c r="H84">
        <v>1050</v>
      </c>
      <c r="I84">
        <v>6</v>
      </c>
      <c r="J84">
        <v>6</v>
      </c>
      <c r="K84">
        <v>2</v>
      </c>
      <c r="L84">
        <v>4</v>
      </c>
      <c r="M84">
        <v>18</v>
      </c>
      <c r="N84">
        <v>1</v>
      </c>
      <c r="O84">
        <v>0</v>
      </c>
      <c r="P84">
        <v>2</v>
      </c>
      <c r="Q84">
        <v>2</v>
      </c>
      <c r="R84">
        <v>1</v>
      </c>
      <c r="S84">
        <v>50.4960613641367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1</v>
      </c>
      <c r="AC84">
        <v>0</v>
      </c>
      <c r="AD84">
        <v>2</v>
      </c>
      <c r="AE84">
        <v>2</v>
      </c>
      <c r="AF84">
        <v>1</v>
      </c>
      <c r="AG84">
        <v>50.4960613641367</v>
      </c>
      <c r="AH84">
        <v>18</v>
      </c>
      <c r="AI84">
        <v>1</v>
      </c>
      <c r="AJ84">
        <v>0</v>
      </c>
      <c r="AK84">
        <v>2</v>
      </c>
      <c r="AL84">
        <v>2</v>
      </c>
      <c r="AM84">
        <v>1</v>
      </c>
      <c r="AN84">
        <v>50.4960613641367</v>
      </c>
      <c r="AO84" t="s">
        <v>356</v>
      </c>
      <c r="AP84">
        <v>52.6650226365512</v>
      </c>
      <c r="AQ84">
        <v>9</v>
      </c>
      <c r="AS84">
        <v>143.69999999999999</v>
      </c>
      <c r="AT84">
        <v>51.400404659943</v>
      </c>
      <c r="AU84">
        <v>1</v>
      </c>
      <c r="AV84">
        <f>ABS(AP84-AT84)</f>
        <v>1.2646179766082</v>
      </c>
    </row>
    <row r="85" spans="2:48" x14ac:dyDescent="0.15">
      <c r="B85">
        <v>1162</v>
      </c>
      <c r="C85">
        <v>1705050309</v>
      </c>
      <c r="D85">
        <v>1510326000</v>
      </c>
      <c r="E85">
        <v>17</v>
      </c>
      <c r="F85">
        <v>2</v>
      </c>
      <c r="G85">
        <v>1400</v>
      </c>
      <c r="H85">
        <v>1000</v>
      </c>
      <c r="I85">
        <v>5</v>
      </c>
      <c r="J85">
        <v>6</v>
      </c>
      <c r="K85">
        <v>2</v>
      </c>
      <c r="L85">
        <v>2</v>
      </c>
      <c r="M85">
        <v>3</v>
      </c>
      <c r="N85">
        <v>1</v>
      </c>
      <c r="O85">
        <v>2</v>
      </c>
      <c r="P85">
        <v>0</v>
      </c>
      <c r="Q85">
        <v>0</v>
      </c>
      <c r="R85">
        <v>0</v>
      </c>
      <c r="S85">
        <v>52.762909578388303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53.731559954731203</v>
      </c>
      <c r="AH85">
        <v>3</v>
      </c>
      <c r="AI85">
        <v>1</v>
      </c>
      <c r="AJ85">
        <v>2</v>
      </c>
      <c r="AK85">
        <v>0</v>
      </c>
      <c r="AL85">
        <v>0</v>
      </c>
      <c r="AM85">
        <v>0</v>
      </c>
      <c r="AN85">
        <v>52.762909578388303</v>
      </c>
      <c r="AO85" t="s">
        <v>357</v>
      </c>
      <c r="AP85">
        <v>45.228235160741598</v>
      </c>
      <c r="AQ85">
        <v>11</v>
      </c>
      <c r="AS85">
        <v>18.100000000000001</v>
      </c>
      <c r="AT85">
        <v>57.383681723309202</v>
      </c>
      <c r="AU85">
        <v>1</v>
      </c>
      <c r="AV85">
        <f>ABS(AP85-AT85)</f>
        <v>12.155446562567604</v>
      </c>
    </row>
    <row r="86" spans="2:48" x14ac:dyDescent="0.15">
      <c r="B86">
        <v>1141</v>
      </c>
      <c r="C86">
        <v>1705050310</v>
      </c>
      <c r="D86">
        <v>1510326000</v>
      </c>
      <c r="E86">
        <v>17</v>
      </c>
      <c r="F86">
        <v>1</v>
      </c>
      <c r="G86">
        <v>1400</v>
      </c>
      <c r="H86">
        <v>1500</v>
      </c>
      <c r="I86">
        <v>3</v>
      </c>
      <c r="J86">
        <v>5</v>
      </c>
      <c r="K86">
        <v>1</v>
      </c>
      <c r="L86">
        <v>3</v>
      </c>
      <c r="M86">
        <v>4</v>
      </c>
      <c r="N86">
        <v>2</v>
      </c>
      <c r="O86">
        <v>0</v>
      </c>
      <c r="P86">
        <v>0</v>
      </c>
      <c r="Q86">
        <v>2</v>
      </c>
      <c r="R86">
        <v>0</v>
      </c>
      <c r="S86">
        <v>60.507597701306402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2</v>
      </c>
      <c r="AF86">
        <v>0</v>
      </c>
      <c r="AG86">
        <v>60.507597701306402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62.859430288170302</v>
      </c>
      <c r="AO86" t="s">
        <v>358</v>
      </c>
      <c r="AP86">
        <v>64.187571768847803</v>
      </c>
      <c r="AQ86">
        <v>1</v>
      </c>
      <c r="AS86">
        <v>1.5</v>
      </c>
      <c r="AT86">
        <v>53.371382150033703</v>
      </c>
      <c r="AU86">
        <v>1</v>
      </c>
      <c r="AV86">
        <f>ABS(AP86-AT86)</f>
        <v>10.8161896188141</v>
      </c>
    </row>
    <row r="87" spans="2:48" x14ac:dyDescent="0.15">
      <c r="B87">
        <v>1129</v>
      </c>
      <c r="C87">
        <v>1705050311</v>
      </c>
      <c r="D87">
        <v>1510326000</v>
      </c>
      <c r="E87">
        <v>17</v>
      </c>
      <c r="F87">
        <v>2</v>
      </c>
      <c r="G87">
        <v>1600</v>
      </c>
      <c r="H87">
        <v>3800</v>
      </c>
      <c r="I87">
        <v>3</v>
      </c>
      <c r="J87">
        <v>5</v>
      </c>
      <c r="K87">
        <v>1</v>
      </c>
      <c r="L87">
        <v>6</v>
      </c>
      <c r="M87">
        <v>32</v>
      </c>
      <c r="N87">
        <v>7</v>
      </c>
      <c r="O87">
        <v>5</v>
      </c>
      <c r="P87">
        <v>4</v>
      </c>
      <c r="Q87">
        <v>3</v>
      </c>
      <c r="R87">
        <v>3</v>
      </c>
      <c r="S87">
        <v>61.195970634769203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66.897662434289998</v>
      </c>
      <c r="AA87">
        <v>32</v>
      </c>
      <c r="AB87">
        <v>7</v>
      </c>
      <c r="AC87">
        <v>5</v>
      </c>
      <c r="AD87">
        <v>4</v>
      </c>
      <c r="AE87">
        <v>3</v>
      </c>
      <c r="AF87">
        <v>3</v>
      </c>
      <c r="AG87">
        <v>61.195970634769203</v>
      </c>
      <c r="AH87">
        <v>27</v>
      </c>
      <c r="AI87">
        <v>6</v>
      </c>
      <c r="AJ87">
        <v>4</v>
      </c>
      <c r="AK87">
        <v>4</v>
      </c>
      <c r="AL87">
        <v>2</v>
      </c>
      <c r="AM87">
        <v>3</v>
      </c>
      <c r="AN87">
        <v>61.404354481264001</v>
      </c>
      <c r="AO87" t="s">
        <v>142</v>
      </c>
      <c r="AP87">
        <v>64.871122426451095</v>
      </c>
      <c r="AQ87">
        <v>8</v>
      </c>
      <c r="AS87">
        <v>50.1</v>
      </c>
      <c r="AT87">
        <v>63.537934027700302</v>
      </c>
      <c r="AU87">
        <v>1</v>
      </c>
      <c r="AV87">
        <f>ABS(AP87-AT87)</f>
        <v>1.3331883987507922</v>
      </c>
    </row>
    <row r="88" spans="2:48" x14ac:dyDescent="0.15">
      <c r="B88">
        <v>1364</v>
      </c>
      <c r="C88">
        <v>1705050312</v>
      </c>
      <c r="D88">
        <v>1510326000</v>
      </c>
      <c r="E88">
        <v>17</v>
      </c>
      <c r="F88">
        <v>2</v>
      </c>
      <c r="G88">
        <v>1300</v>
      </c>
      <c r="H88">
        <v>1050</v>
      </c>
      <c r="I88">
        <v>6</v>
      </c>
      <c r="J88">
        <v>12</v>
      </c>
      <c r="K88">
        <v>2</v>
      </c>
      <c r="L88">
        <v>5</v>
      </c>
      <c r="M88">
        <v>18</v>
      </c>
      <c r="N88">
        <v>3</v>
      </c>
      <c r="O88">
        <v>3</v>
      </c>
      <c r="P88">
        <v>1</v>
      </c>
      <c r="Q88">
        <v>3</v>
      </c>
      <c r="R88">
        <v>0</v>
      </c>
      <c r="S88">
        <v>54.566546208233198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54.180399540189399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55.013201096693699</v>
      </c>
      <c r="AH88">
        <v>14</v>
      </c>
      <c r="AI88">
        <v>2</v>
      </c>
      <c r="AJ88">
        <v>3</v>
      </c>
      <c r="AK88">
        <v>1</v>
      </c>
      <c r="AL88">
        <v>3</v>
      </c>
      <c r="AM88">
        <v>0</v>
      </c>
      <c r="AN88">
        <v>55.856255948016297</v>
      </c>
      <c r="AO88" t="s">
        <v>359</v>
      </c>
      <c r="AP88">
        <v>40.970867603980501</v>
      </c>
      <c r="AQ88">
        <v>15</v>
      </c>
      <c r="AS88">
        <v>43</v>
      </c>
      <c r="AT88">
        <v>60.271884593171997</v>
      </c>
      <c r="AU88">
        <v>1</v>
      </c>
      <c r="AV88">
        <f>ABS(AP88-AT88)</f>
        <v>19.301016989191496</v>
      </c>
    </row>
    <row r="89" spans="2:48" x14ac:dyDescent="0.15">
      <c r="B89">
        <v>73</v>
      </c>
      <c r="C89">
        <v>1708050101</v>
      </c>
      <c r="D89">
        <v>1509634800</v>
      </c>
      <c r="E89">
        <v>17</v>
      </c>
      <c r="F89">
        <v>2</v>
      </c>
      <c r="G89">
        <v>1200</v>
      </c>
      <c r="H89">
        <v>500</v>
      </c>
      <c r="I89">
        <v>3</v>
      </c>
      <c r="J89">
        <v>4</v>
      </c>
      <c r="K89">
        <v>1</v>
      </c>
      <c r="L89">
        <v>2</v>
      </c>
      <c r="M89">
        <v>5</v>
      </c>
      <c r="N89">
        <v>0</v>
      </c>
      <c r="O89">
        <v>1</v>
      </c>
      <c r="P89">
        <v>1</v>
      </c>
      <c r="Q89">
        <v>2</v>
      </c>
      <c r="R89">
        <v>0</v>
      </c>
      <c r="S89">
        <v>48.480165792600403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57.304530263521301</v>
      </c>
      <c r="AA89">
        <v>5</v>
      </c>
      <c r="AB89">
        <v>0</v>
      </c>
      <c r="AC89">
        <v>1</v>
      </c>
      <c r="AD89">
        <v>1</v>
      </c>
      <c r="AE89">
        <v>2</v>
      </c>
      <c r="AF89">
        <v>0</v>
      </c>
      <c r="AG89">
        <v>48.480165792600403</v>
      </c>
      <c r="AH89">
        <v>5</v>
      </c>
      <c r="AI89">
        <v>0</v>
      </c>
      <c r="AJ89">
        <v>1</v>
      </c>
      <c r="AK89">
        <v>1</v>
      </c>
      <c r="AL89">
        <v>2</v>
      </c>
      <c r="AM89">
        <v>0</v>
      </c>
      <c r="AN89">
        <v>48.480165792600403</v>
      </c>
      <c r="AO89" t="s">
        <v>360</v>
      </c>
      <c r="AP89">
        <v>45.681707972936103</v>
      </c>
      <c r="AQ89">
        <v>5</v>
      </c>
      <c r="AR89">
        <v>2</v>
      </c>
      <c r="AS89">
        <v>3</v>
      </c>
      <c r="AT89">
        <v>50.815022696710997</v>
      </c>
      <c r="AU89">
        <v>1</v>
      </c>
      <c r="AV89">
        <f>ABS(AP89-AT89)</f>
        <v>5.1333147237748946</v>
      </c>
    </row>
    <row r="90" spans="2:48" x14ac:dyDescent="0.15">
      <c r="B90">
        <v>80</v>
      </c>
      <c r="C90">
        <v>1708050102</v>
      </c>
      <c r="D90">
        <v>1509634800</v>
      </c>
      <c r="E90">
        <v>17</v>
      </c>
      <c r="F90">
        <v>2</v>
      </c>
      <c r="G90">
        <v>1800</v>
      </c>
      <c r="H90">
        <v>500</v>
      </c>
      <c r="I90">
        <v>4</v>
      </c>
      <c r="J90">
        <v>4</v>
      </c>
      <c r="K90">
        <v>1</v>
      </c>
      <c r="L90">
        <v>2</v>
      </c>
      <c r="M90">
        <v>3</v>
      </c>
      <c r="N90">
        <v>0</v>
      </c>
      <c r="O90">
        <v>0</v>
      </c>
      <c r="P90">
        <v>0</v>
      </c>
      <c r="Q90">
        <v>0</v>
      </c>
      <c r="R90">
        <v>3</v>
      </c>
      <c r="S90">
        <v>46.657621971657797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46.657621971657797</v>
      </c>
      <c r="AO90" t="s">
        <v>361</v>
      </c>
      <c r="AP90">
        <v>46.164346916173201</v>
      </c>
      <c r="AQ90">
        <v>3</v>
      </c>
      <c r="AR90">
        <v>2</v>
      </c>
      <c r="AS90">
        <v>3</v>
      </c>
      <c r="AT90">
        <v>47.389351874668499</v>
      </c>
      <c r="AU90">
        <v>1</v>
      </c>
      <c r="AV90">
        <f>ABS(AP90-AT90)</f>
        <v>1.2250049584952976</v>
      </c>
    </row>
    <row r="91" spans="2:48" x14ac:dyDescent="0.15">
      <c r="B91">
        <v>35</v>
      </c>
      <c r="C91">
        <v>1708050103</v>
      </c>
      <c r="D91">
        <v>1509634800</v>
      </c>
      <c r="E91">
        <v>17</v>
      </c>
      <c r="F91">
        <v>1</v>
      </c>
      <c r="G91">
        <v>1200</v>
      </c>
      <c r="H91">
        <v>500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50.1749905777667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50.1749905777667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50.1749905777667</v>
      </c>
      <c r="AO91" t="s">
        <v>362</v>
      </c>
      <c r="AP91">
        <v>48.981869840420103</v>
      </c>
      <c r="AQ91">
        <v>7</v>
      </c>
      <c r="AR91">
        <v>3</v>
      </c>
      <c r="AS91">
        <v>4.4000000000000004</v>
      </c>
      <c r="AT91">
        <v>50.263295277244303</v>
      </c>
      <c r="AU91">
        <v>1</v>
      </c>
      <c r="AV91">
        <f>ABS(AP91-AT91)</f>
        <v>1.2814254368242004</v>
      </c>
    </row>
    <row r="92" spans="2:48" x14ac:dyDescent="0.15">
      <c r="B92">
        <v>138</v>
      </c>
      <c r="C92">
        <v>1708050104</v>
      </c>
      <c r="D92">
        <v>1509634800</v>
      </c>
      <c r="E92">
        <v>17</v>
      </c>
      <c r="F92">
        <v>1</v>
      </c>
      <c r="G92">
        <v>2000</v>
      </c>
      <c r="H92">
        <v>500</v>
      </c>
      <c r="I92">
        <v>6</v>
      </c>
      <c r="J92">
        <v>6</v>
      </c>
      <c r="K92">
        <v>1</v>
      </c>
      <c r="L92">
        <v>2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48.077743242137302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48.077743242137302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48.077743242137302</v>
      </c>
      <c r="AO92" t="s">
        <v>246</v>
      </c>
      <c r="AP92">
        <v>51.895096385234702</v>
      </c>
      <c r="AQ92">
        <v>2</v>
      </c>
      <c r="AR92">
        <v>2</v>
      </c>
      <c r="AS92">
        <v>2.2999999999999998</v>
      </c>
      <c r="AT92">
        <v>50.9783318694817</v>
      </c>
      <c r="AU92">
        <v>1</v>
      </c>
      <c r="AV92">
        <f>ABS(AP92-AT92)</f>
        <v>0.91676451575300177</v>
      </c>
    </row>
    <row r="93" spans="2:48" x14ac:dyDescent="0.15">
      <c r="B93">
        <v>224</v>
      </c>
      <c r="C93">
        <v>1708050105</v>
      </c>
      <c r="D93">
        <v>1509634800</v>
      </c>
      <c r="E93">
        <v>17</v>
      </c>
      <c r="F93">
        <v>1</v>
      </c>
      <c r="G93">
        <v>1400</v>
      </c>
      <c r="H93">
        <v>700</v>
      </c>
      <c r="I93">
        <v>6</v>
      </c>
      <c r="J93">
        <v>10</v>
      </c>
      <c r="K93">
        <v>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363</v>
      </c>
      <c r="AP93">
        <v>45.270163511143402</v>
      </c>
      <c r="AQ93">
        <v>6</v>
      </c>
      <c r="AR93">
        <v>3</v>
      </c>
      <c r="AS93">
        <v>6.4</v>
      </c>
      <c r="AT93">
        <v>30.576367020257099</v>
      </c>
      <c r="AU93">
        <v>1</v>
      </c>
      <c r="AV93">
        <f>ABS(AP93-AT93)</f>
        <v>14.693796490886303</v>
      </c>
    </row>
    <row r="94" spans="2:48" x14ac:dyDescent="0.15">
      <c r="B94">
        <v>254</v>
      </c>
      <c r="C94">
        <v>1708050106</v>
      </c>
      <c r="D94">
        <v>1509634800</v>
      </c>
      <c r="E94">
        <v>17</v>
      </c>
      <c r="F94">
        <v>2</v>
      </c>
      <c r="G94">
        <v>1400</v>
      </c>
      <c r="H94">
        <v>700</v>
      </c>
      <c r="I94">
        <v>8</v>
      </c>
      <c r="J94">
        <v>12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364</v>
      </c>
      <c r="AP94">
        <v>27.653532533112099</v>
      </c>
      <c r="AQ94">
        <v>9</v>
      </c>
      <c r="AR94">
        <v>12</v>
      </c>
      <c r="AS94">
        <v>135</v>
      </c>
      <c r="AT94">
        <v>38.488253822937601</v>
      </c>
      <c r="AU94">
        <v>1</v>
      </c>
      <c r="AV94">
        <f>ABS(AP94-AT94)</f>
        <v>10.834721289825502</v>
      </c>
    </row>
    <row r="95" spans="2:48" x14ac:dyDescent="0.15">
      <c r="B95">
        <v>274</v>
      </c>
      <c r="C95">
        <v>1708050106</v>
      </c>
      <c r="D95">
        <v>1509634800</v>
      </c>
      <c r="E95">
        <v>17</v>
      </c>
      <c r="F95">
        <v>2</v>
      </c>
      <c r="G95">
        <v>1400</v>
      </c>
      <c r="H95">
        <v>700</v>
      </c>
      <c r="I95">
        <v>8</v>
      </c>
      <c r="J95">
        <v>13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365</v>
      </c>
      <c r="AP95">
        <v>23.299772952507801</v>
      </c>
      <c r="AQ95">
        <v>12</v>
      </c>
      <c r="AR95">
        <v>8</v>
      </c>
      <c r="AS95">
        <v>55</v>
      </c>
      <c r="AT95">
        <v>38.488253822937601</v>
      </c>
      <c r="AU95">
        <v>1</v>
      </c>
      <c r="AV95">
        <f>ABS(AP95-AT95)</f>
        <v>15.1884808704298</v>
      </c>
    </row>
    <row r="96" spans="2:48" x14ac:dyDescent="0.15">
      <c r="B96">
        <v>267</v>
      </c>
      <c r="C96">
        <v>1708050107</v>
      </c>
      <c r="D96">
        <v>1509634800</v>
      </c>
      <c r="E96">
        <v>17</v>
      </c>
      <c r="F96">
        <v>1</v>
      </c>
      <c r="G96">
        <v>1600</v>
      </c>
      <c r="H96">
        <v>700</v>
      </c>
      <c r="I96">
        <v>8</v>
      </c>
      <c r="J96">
        <v>12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366</v>
      </c>
      <c r="AP96">
        <v>52.994686676827698</v>
      </c>
      <c r="AQ96">
        <v>4</v>
      </c>
      <c r="AR96">
        <v>6</v>
      </c>
      <c r="AS96">
        <v>26.6</v>
      </c>
      <c r="AT96">
        <v>32.875687773300001</v>
      </c>
      <c r="AU96">
        <v>1</v>
      </c>
      <c r="AV96">
        <f>ABS(AP96-AT96)</f>
        <v>20.118998903527697</v>
      </c>
    </row>
    <row r="97" spans="2:48" x14ac:dyDescent="0.15">
      <c r="B97">
        <v>240</v>
      </c>
      <c r="C97">
        <v>1708050108</v>
      </c>
      <c r="D97">
        <v>1509634800</v>
      </c>
      <c r="E97">
        <v>17</v>
      </c>
      <c r="F97">
        <v>2</v>
      </c>
      <c r="G97">
        <v>1800</v>
      </c>
      <c r="H97">
        <v>1050</v>
      </c>
      <c r="I97">
        <v>7</v>
      </c>
      <c r="J97">
        <v>11</v>
      </c>
      <c r="K97">
        <v>2</v>
      </c>
      <c r="L97">
        <v>4</v>
      </c>
      <c r="M97">
        <v>17</v>
      </c>
      <c r="N97">
        <v>3</v>
      </c>
      <c r="O97">
        <v>3</v>
      </c>
      <c r="P97">
        <v>1</v>
      </c>
      <c r="Q97">
        <v>2</v>
      </c>
      <c r="R97">
        <v>0</v>
      </c>
      <c r="S97">
        <v>58.977581773212698</v>
      </c>
      <c r="T97">
        <v>9</v>
      </c>
      <c r="U97">
        <v>1</v>
      </c>
      <c r="V97">
        <v>2</v>
      </c>
      <c r="W97">
        <v>0</v>
      </c>
      <c r="X97">
        <v>1</v>
      </c>
      <c r="Y97">
        <v>0</v>
      </c>
      <c r="Z97">
        <v>60.187980006397098</v>
      </c>
      <c r="AA97">
        <v>17</v>
      </c>
      <c r="AB97">
        <v>3</v>
      </c>
      <c r="AC97">
        <v>3</v>
      </c>
      <c r="AD97">
        <v>1</v>
      </c>
      <c r="AE97">
        <v>2</v>
      </c>
      <c r="AF97">
        <v>0</v>
      </c>
      <c r="AG97">
        <v>58.977581773212698</v>
      </c>
      <c r="AH97">
        <v>13</v>
      </c>
      <c r="AI97">
        <v>2</v>
      </c>
      <c r="AJ97">
        <v>2</v>
      </c>
      <c r="AK97">
        <v>1</v>
      </c>
      <c r="AL97">
        <v>1</v>
      </c>
      <c r="AM97">
        <v>0</v>
      </c>
      <c r="AN97">
        <v>61.045671780207201</v>
      </c>
      <c r="AO97" t="s">
        <v>367</v>
      </c>
      <c r="AP97">
        <v>57.942784189675997</v>
      </c>
      <c r="AQ97">
        <v>9</v>
      </c>
      <c r="AR97">
        <v>6</v>
      </c>
      <c r="AS97">
        <v>12.6</v>
      </c>
      <c r="AT97">
        <v>60.696140254914503</v>
      </c>
      <c r="AU97">
        <v>1</v>
      </c>
      <c r="AV97">
        <f>ABS(AP97-AT97)</f>
        <v>2.7533560652385063</v>
      </c>
    </row>
    <row r="98" spans="2:48" x14ac:dyDescent="0.15">
      <c r="B98">
        <v>137</v>
      </c>
      <c r="C98">
        <v>1708050109</v>
      </c>
      <c r="D98">
        <v>1509634800</v>
      </c>
      <c r="E98">
        <v>17</v>
      </c>
      <c r="F98">
        <v>1</v>
      </c>
      <c r="G98">
        <v>1800</v>
      </c>
      <c r="H98">
        <v>1500</v>
      </c>
      <c r="I98">
        <v>5</v>
      </c>
      <c r="J98">
        <v>6</v>
      </c>
      <c r="K98">
        <v>3</v>
      </c>
      <c r="L98">
        <v>5</v>
      </c>
      <c r="M98">
        <v>18</v>
      </c>
      <c r="N98">
        <v>1</v>
      </c>
      <c r="O98">
        <v>1</v>
      </c>
      <c r="P98">
        <v>1</v>
      </c>
      <c r="Q98">
        <v>0</v>
      </c>
      <c r="R98">
        <v>1</v>
      </c>
      <c r="S98">
        <v>51.991519360467201</v>
      </c>
      <c r="T98">
        <v>5</v>
      </c>
      <c r="U98">
        <v>1</v>
      </c>
      <c r="V98">
        <v>1</v>
      </c>
      <c r="W98">
        <v>1</v>
      </c>
      <c r="X98">
        <v>0</v>
      </c>
      <c r="Y98">
        <v>0</v>
      </c>
      <c r="Z98">
        <v>51.556202137257898</v>
      </c>
      <c r="AA98">
        <v>17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52.3660753159376</v>
      </c>
      <c r="AH98">
        <v>18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51.991519360467201</v>
      </c>
      <c r="AO98" t="s">
        <v>368</v>
      </c>
      <c r="AP98">
        <v>57.806320207505998</v>
      </c>
      <c r="AQ98">
        <v>10</v>
      </c>
      <c r="AR98">
        <v>10</v>
      </c>
      <c r="AS98">
        <v>40.299999999999997</v>
      </c>
      <c r="AT98">
        <v>51.875927213104497</v>
      </c>
      <c r="AU98">
        <v>1</v>
      </c>
      <c r="AV98">
        <f>ABS(AP98-AT98)</f>
        <v>5.930392994401501</v>
      </c>
    </row>
    <row r="99" spans="2:48" x14ac:dyDescent="0.15">
      <c r="B99">
        <v>302</v>
      </c>
      <c r="C99">
        <v>1708050110</v>
      </c>
      <c r="D99">
        <v>1509634800</v>
      </c>
      <c r="E99">
        <v>17</v>
      </c>
      <c r="F99">
        <v>2</v>
      </c>
      <c r="G99">
        <v>1400</v>
      </c>
      <c r="H99">
        <v>1820</v>
      </c>
      <c r="I99">
        <v>8</v>
      </c>
      <c r="J99">
        <v>15</v>
      </c>
      <c r="K99">
        <v>1</v>
      </c>
      <c r="L99">
        <v>4</v>
      </c>
      <c r="M99">
        <v>14</v>
      </c>
      <c r="N99">
        <v>4</v>
      </c>
      <c r="O99">
        <v>2</v>
      </c>
      <c r="P99">
        <v>0</v>
      </c>
      <c r="Q99">
        <v>2</v>
      </c>
      <c r="R99">
        <v>0</v>
      </c>
      <c r="S99">
        <v>60.7593339152616</v>
      </c>
      <c r="T99">
        <v>3</v>
      </c>
      <c r="U99">
        <v>0</v>
      </c>
      <c r="V99">
        <v>0</v>
      </c>
      <c r="W99">
        <v>0</v>
      </c>
      <c r="X99">
        <v>1</v>
      </c>
      <c r="Y99">
        <v>0</v>
      </c>
      <c r="Z99">
        <v>60.644898429537498</v>
      </c>
      <c r="AA99">
        <v>14</v>
      </c>
      <c r="AB99">
        <v>4</v>
      </c>
      <c r="AC99">
        <v>2</v>
      </c>
      <c r="AD99">
        <v>0</v>
      </c>
      <c r="AE99">
        <v>2</v>
      </c>
      <c r="AF99">
        <v>0</v>
      </c>
      <c r="AG99">
        <v>60.7593339152616</v>
      </c>
      <c r="AH99">
        <v>12</v>
      </c>
      <c r="AI99">
        <v>4</v>
      </c>
      <c r="AJ99">
        <v>1</v>
      </c>
      <c r="AK99">
        <v>0</v>
      </c>
      <c r="AL99">
        <v>2</v>
      </c>
      <c r="AM99">
        <v>0</v>
      </c>
      <c r="AN99">
        <v>60.122693594601998</v>
      </c>
      <c r="AO99" t="s">
        <v>369</v>
      </c>
      <c r="AP99">
        <v>57.041409702192198</v>
      </c>
      <c r="AQ99">
        <v>9</v>
      </c>
      <c r="AR99">
        <v>2</v>
      </c>
      <c r="AS99">
        <v>4.8</v>
      </c>
      <c r="AT99">
        <v>64.142676241159506</v>
      </c>
      <c r="AU99">
        <v>1</v>
      </c>
      <c r="AV99">
        <f>ABS(AP99-AT99)</f>
        <v>7.1012665389673089</v>
      </c>
    </row>
    <row r="100" spans="2:48" x14ac:dyDescent="0.15">
      <c r="B100">
        <v>40</v>
      </c>
      <c r="C100">
        <v>1708050111</v>
      </c>
      <c r="D100">
        <v>1509634800</v>
      </c>
      <c r="E100">
        <v>17</v>
      </c>
      <c r="F100">
        <v>1</v>
      </c>
      <c r="G100">
        <v>1400</v>
      </c>
      <c r="H100">
        <v>2900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49.362978386633799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49.362978386633799</v>
      </c>
      <c r="AH100">
        <v>3</v>
      </c>
      <c r="AI100">
        <v>2</v>
      </c>
      <c r="AJ100">
        <v>1</v>
      </c>
      <c r="AK100">
        <v>0</v>
      </c>
      <c r="AL100">
        <v>0</v>
      </c>
      <c r="AM100">
        <v>0</v>
      </c>
      <c r="AN100">
        <v>49.362978386633799</v>
      </c>
      <c r="AO100" t="s">
        <v>370</v>
      </c>
      <c r="AP100">
        <v>49.472806190783601</v>
      </c>
      <c r="AQ100">
        <v>9</v>
      </c>
      <c r="AR100">
        <v>10</v>
      </c>
      <c r="AS100">
        <v>38.5</v>
      </c>
      <c r="AT100">
        <v>50.851707444461702</v>
      </c>
      <c r="AU100">
        <v>1</v>
      </c>
      <c r="AV100">
        <f>ABS(AP100-AT100)</f>
        <v>1.3789012536781016</v>
      </c>
    </row>
    <row r="101" spans="2:48" x14ac:dyDescent="0.15">
      <c r="B101">
        <v>4</v>
      </c>
      <c r="C101">
        <v>1708050112</v>
      </c>
      <c r="D101">
        <v>1509634800</v>
      </c>
      <c r="E101">
        <v>17</v>
      </c>
      <c r="F101">
        <v>2</v>
      </c>
      <c r="G101">
        <v>1400</v>
      </c>
      <c r="H101">
        <v>750</v>
      </c>
      <c r="I101">
        <v>1</v>
      </c>
      <c r="J101">
        <v>1</v>
      </c>
      <c r="K101">
        <v>1</v>
      </c>
      <c r="L101">
        <v>4</v>
      </c>
      <c r="M101">
        <v>7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61.326349976564103</v>
      </c>
      <c r="T101">
        <v>4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63.389955791145198</v>
      </c>
      <c r="AA101">
        <v>7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61.326349976564103</v>
      </c>
      <c r="AH101">
        <v>7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61.326349976564103</v>
      </c>
      <c r="AO101" t="s">
        <v>371</v>
      </c>
      <c r="AP101">
        <v>56.497189754616599</v>
      </c>
      <c r="AQ101">
        <v>3</v>
      </c>
      <c r="AR101">
        <v>4</v>
      </c>
      <c r="AS101">
        <v>9.1999999999999993</v>
      </c>
      <c r="AT101">
        <v>62.803593638544001</v>
      </c>
      <c r="AU101">
        <v>1</v>
      </c>
      <c r="AV101">
        <f>ABS(AP101-AT101)</f>
        <v>6.3064038839274019</v>
      </c>
    </row>
    <row r="102" spans="2:48" x14ac:dyDescent="0.15">
      <c r="B102">
        <v>651</v>
      </c>
      <c r="C102">
        <v>1708050201</v>
      </c>
      <c r="D102">
        <v>1509807600</v>
      </c>
      <c r="E102">
        <v>17</v>
      </c>
      <c r="F102">
        <v>2</v>
      </c>
      <c r="G102">
        <v>1400</v>
      </c>
      <c r="H102">
        <v>500</v>
      </c>
      <c r="I102">
        <v>1</v>
      </c>
      <c r="J102">
        <v>1</v>
      </c>
      <c r="K102">
        <v>2</v>
      </c>
      <c r="L102">
        <v>2</v>
      </c>
      <c r="M102">
        <v>5</v>
      </c>
      <c r="N102">
        <v>0</v>
      </c>
      <c r="O102">
        <v>1</v>
      </c>
      <c r="P102">
        <v>1</v>
      </c>
      <c r="Q102">
        <v>2</v>
      </c>
      <c r="R102">
        <v>0</v>
      </c>
      <c r="S102">
        <v>46.823972463066703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49.422330436134303</v>
      </c>
      <c r="AA102">
        <v>3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48.523640543923896</v>
      </c>
      <c r="AH102">
        <v>4</v>
      </c>
      <c r="AI102">
        <v>0</v>
      </c>
      <c r="AJ102">
        <v>1</v>
      </c>
      <c r="AK102">
        <v>1</v>
      </c>
      <c r="AL102">
        <v>2</v>
      </c>
      <c r="AM102">
        <v>0</v>
      </c>
      <c r="AN102">
        <v>47.4518359515234</v>
      </c>
      <c r="AO102" t="s">
        <v>372</v>
      </c>
      <c r="AP102">
        <v>43.435911012803203</v>
      </c>
      <c r="AQ102">
        <v>4</v>
      </c>
      <c r="AR102">
        <v>1</v>
      </c>
      <c r="AS102">
        <v>1.5</v>
      </c>
      <c r="AT102">
        <v>50.107758853485599</v>
      </c>
      <c r="AU102">
        <v>1</v>
      </c>
      <c r="AV102">
        <f>ABS(AP102-AT102)</f>
        <v>6.6718478406823962</v>
      </c>
    </row>
    <row r="103" spans="2:48" x14ac:dyDescent="0.15">
      <c r="B103">
        <v>663</v>
      </c>
      <c r="C103">
        <v>1708050202</v>
      </c>
      <c r="D103">
        <v>1509807600</v>
      </c>
      <c r="E103">
        <v>17</v>
      </c>
      <c r="F103">
        <v>1</v>
      </c>
      <c r="G103">
        <v>1600</v>
      </c>
      <c r="H103">
        <v>500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47.945258872265697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56.352831052894402</v>
      </c>
      <c r="AA103">
        <v>2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47.945258872265697</v>
      </c>
      <c r="AH103">
        <v>2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47.945258872265697</v>
      </c>
      <c r="AO103" t="s">
        <v>373</v>
      </c>
      <c r="AP103">
        <v>55.873096142027798</v>
      </c>
      <c r="AQ103">
        <v>2</v>
      </c>
      <c r="AR103">
        <v>2</v>
      </c>
      <c r="AS103">
        <v>3.2</v>
      </c>
      <c r="AT103">
        <v>51.2637744410126</v>
      </c>
      <c r="AU103">
        <v>1</v>
      </c>
      <c r="AV103">
        <f>ABS(AP103-AT103)</f>
        <v>4.6093217010151974</v>
      </c>
    </row>
    <row r="104" spans="2:48" x14ac:dyDescent="0.15">
      <c r="B104">
        <v>750</v>
      </c>
      <c r="C104">
        <v>1708050203</v>
      </c>
      <c r="D104">
        <v>1509807600</v>
      </c>
      <c r="E104">
        <v>17</v>
      </c>
      <c r="F104">
        <v>2</v>
      </c>
      <c r="G104">
        <v>1800</v>
      </c>
      <c r="H104">
        <v>500</v>
      </c>
      <c r="I104">
        <v>5</v>
      </c>
      <c r="J104">
        <v>5</v>
      </c>
      <c r="K104">
        <v>1</v>
      </c>
      <c r="L104">
        <v>2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50.632030019915703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50.632030019915703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50.632030019915703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50.632030019915703</v>
      </c>
      <c r="AO104" t="s">
        <v>374</v>
      </c>
      <c r="AP104">
        <v>49.413570991622201</v>
      </c>
      <c r="AQ104">
        <v>1</v>
      </c>
      <c r="AR104">
        <v>1</v>
      </c>
      <c r="AS104">
        <v>1.1000000000000001</v>
      </c>
      <c r="AT104">
        <v>52.124907621273401</v>
      </c>
      <c r="AU104">
        <v>1</v>
      </c>
      <c r="AV104">
        <f>ABS(AP104-AT104)</f>
        <v>2.7113366296511998</v>
      </c>
    </row>
    <row r="105" spans="2:48" x14ac:dyDescent="0.15">
      <c r="B105">
        <v>761</v>
      </c>
      <c r="C105">
        <v>1708050204</v>
      </c>
      <c r="D105">
        <v>1509807600</v>
      </c>
      <c r="E105">
        <v>17</v>
      </c>
      <c r="F105">
        <v>1</v>
      </c>
      <c r="G105">
        <v>1800</v>
      </c>
      <c r="H105">
        <v>500</v>
      </c>
      <c r="I105">
        <v>5</v>
      </c>
      <c r="J105">
        <v>5</v>
      </c>
      <c r="K105">
        <v>1</v>
      </c>
      <c r="L105">
        <v>2</v>
      </c>
      <c r="M105">
        <v>3</v>
      </c>
      <c r="N105">
        <v>0</v>
      </c>
      <c r="O105">
        <v>2</v>
      </c>
      <c r="P105">
        <v>0</v>
      </c>
      <c r="Q105">
        <v>0</v>
      </c>
      <c r="R105">
        <v>1</v>
      </c>
      <c r="S105">
        <v>49.145285750422403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56.722879331849697</v>
      </c>
      <c r="AA105">
        <v>3</v>
      </c>
      <c r="AB105">
        <v>0</v>
      </c>
      <c r="AC105">
        <v>2</v>
      </c>
      <c r="AD105">
        <v>0</v>
      </c>
      <c r="AE105">
        <v>0</v>
      </c>
      <c r="AF105">
        <v>1</v>
      </c>
      <c r="AG105">
        <v>49.145285750422403</v>
      </c>
      <c r="AH105">
        <v>3</v>
      </c>
      <c r="AI105">
        <v>0</v>
      </c>
      <c r="AJ105">
        <v>2</v>
      </c>
      <c r="AK105">
        <v>0</v>
      </c>
      <c r="AL105">
        <v>0</v>
      </c>
      <c r="AM105">
        <v>1</v>
      </c>
      <c r="AN105">
        <v>49.145285750422403</v>
      </c>
      <c r="AO105" t="s">
        <v>375</v>
      </c>
      <c r="AP105">
        <v>56.4920047841685</v>
      </c>
      <c r="AQ105">
        <v>1</v>
      </c>
      <c r="AR105">
        <v>1</v>
      </c>
      <c r="AS105">
        <v>1.7</v>
      </c>
      <c r="AT105">
        <v>51.139401866156398</v>
      </c>
      <c r="AU105">
        <v>1</v>
      </c>
      <c r="AV105">
        <f>ABS(AP105-AT105)</f>
        <v>5.3526029180121029</v>
      </c>
    </row>
    <row r="106" spans="2:48" x14ac:dyDescent="0.15">
      <c r="B106">
        <v>917</v>
      </c>
      <c r="C106">
        <v>1708050205</v>
      </c>
      <c r="D106">
        <v>1509807600</v>
      </c>
      <c r="E106">
        <v>17</v>
      </c>
      <c r="F106">
        <v>1</v>
      </c>
      <c r="G106">
        <v>2000</v>
      </c>
      <c r="H106">
        <v>700</v>
      </c>
      <c r="I106">
        <v>8</v>
      </c>
      <c r="J106">
        <v>12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376</v>
      </c>
      <c r="AP106">
        <v>48.3547222243837</v>
      </c>
      <c r="AQ106">
        <v>1</v>
      </c>
      <c r="AR106">
        <v>6</v>
      </c>
      <c r="AS106">
        <v>21.5</v>
      </c>
      <c r="AT106">
        <v>28.422053045292099</v>
      </c>
      <c r="AU106">
        <v>1</v>
      </c>
      <c r="AV106">
        <f>ABS(AP106-AT106)</f>
        <v>19.932669179091601</v>
      </c>
    </row>
    <row r="107" spans="2:48" x14ac:dyDescent="0.15">
      <c r="B107">
        <v>934</v>
      </c>
      <c r="C107">
        <v>1708050205</v>
      </c>
      <c r="D107">
        <v>1509807600</v>
      </c>
      <c r="E107">
        <v>17</v>
      </c>
      <c r="F107">
        <v>1</v>
      </c>
      <c r="G107">
        <v>2000</v>
      </c>
      <c r="H107">
        <v>700</v>
      </c>
      <c r="I107">
        <v>8</v>
      </c>
      <c r="J107">
        <v>13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260</v>
      </c>
      <c r="AP107">
        <v>47.389165635060699</v>
      </c>
      <c r="AQ107">
        <v>3</v>
      </c>
      <c r="AR107">
        <v>7</v>
      </c>
      <c r="AS107">
        <v>33.4</v>
      </c>
      <c r="AT107">
        <v>28.422053045292099</v>
      </c>
      <c r="AU107">
        <v>1</v>
      </c>
      <c r="AV107">
        <f>ABS(AP107-AT107)</f>
        <v>18.9671125897686</v>
      </c>
    </row>
    <row r="108" spans="2:48" x14ac:dyDescent="0.15">
      <c r="B108">
        <v>804</v>
      </c>
      <c r="C108">
        <v>1708050206</v>
      </c>
      <c r="D108">
        <v>1509807600</v>
      </c>
      <c r="E108">
        <v>17</v>
      </c>
      <c r="F108">
        <v>1</v>
      </c>
      <c r="G108">
        <v>1400</v>
      </c>
      <c r="H108">
        <v>700</v>
      </c>
      <c r="I108">
        <v>5</v>
      </c>
      <c r="J108">
        <v>7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261</v>
      </c>
      <c r="AP108">
        <v>57.8780915500639</v>
      </c>
      <c r="AQ108">
        <v>1</v>
      </c>
      <c r="AR108">
        <v>3</v>
      </c>
      <c r="AS108">
        <v>6.1</v>
      </c>
      <c r="AT108">
        <v>29.275767793383501</v>
      </c>
      <c r="AU108">
        <v>1</v>
      </c>
      <c r="AV108">
        <f>ABS(AP108-AT108)</f>
        <v>28.602323756680399</v>
      </c>
    </row>
    <row r="109" spans="2:48" x14ac:dyDescent="0.15">
      <c r="B109">
        <v>957</v>
      </c>
      <c r="C109">
        <v>1708050207</v>
      </c>
      <c r="D109">
        <v>1509807600</v>
      </c>
      <c r="E109">
        <v>17</v>
      </c>
      <c r="F109">
        <v>2</v>
      </c>
      <c r="G109">
        <v>1900</v>
      </c>
      <c r="H109">
        <v>750</v>
      </c>
      <c r="I109">
        <v>8</v>
      </c>
      <c r="J109">
        <v>15</v>
      </c>
      <c r="K109">
        <v>1</v>
      </c>
      <c r="L109">
        <v>3</v>
      </c>
      <c r="M109">
        <v>9</v>
      </c>
      <c r="N109">
        <v>1</v>
      </c>
      <c r="O109">
        <v>1</v>
      </c>
      <c r="P109">
        <v>0</v>
      </c>
      <c r="Q109">
        <v>2</v>
      </c>
      <c r="R109">
        <v>2</v>
      </c>
      <c r="S109">
        <v>51.408977113169897</v>
      </c>
      <c r="T109">
        <v>3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52.586780949466799</v>
      </c>
      <c r="AA109">
        <v>6</v>
      </c>
      <c r="AB109">
        <v>1</v>
      </c>
      <c r="AC109">
        <v>1</v>
      </c>
      <c r="AD109">
        <v>0</v>
      </c>
      <c r="AE109">
        <v>2</v>
      </c>
      <c r="AF109">
        <v>2</v>
      </c>
      <c r="AG109">
        <v>56.081150842019298</v>
      </c>
      <c r="AH109">
        <v>8</v>
      </c>
      <c r="AI109">
        <v>1</v>
      </c>
      <c r="AJ109">
        <v>1</v>
      </c>
      <c r="AK109">
        <v>0</v>
      </c>
      <c r="AL109">
        <v>2</v>
      </c>
      <c r="AM109">
        <v>1</v>
      </c>
      <c r="AN109">
        <v>50.5364333341196</v>
      </c>
      <c r="AO109" t="s">
        <v>377</v>
      </c>
      <c r="AP109">
        <v>48.0326187335382</v>
      </c>
      <c r="AQ109">
        <v>8</v>
      </c>
      <c r="AR109">
        <v>4</v>
      </c>
      <c r="AS109">
        <v>10.7</v>
      </c>
      <c r="AT109">
        <v>57.932590445683601</v>
      </c>
      <c r="AU109">
        <v>1</v>
      </c>
      <c r="AV109">
        <f>ABS(AP109-AT109)</f>
        <v>9.8999717121454012</v>
      </c>
    </row>
    <row r="110" spans="2:48" x14ac:dyDescent="0.15">
      <c r="B110">
        <v>740</v>
      </c>
      <c r="C110">
        <v>1708050208</v>
      </c>
      <c r="D110">
        <v>1509807600</v>
      </c>
      <c r="E110">
        <v>17</v>
      </c>
      <c r="F110">
        <v>1</v>
      </c>
      <c r="G110">
        <v>2000</v>
      </c>
      <c r="H110">
        <v>750</v>
      </c>
      <c r="I110">
        <v>3</v>
      </c>
      <c r="J110">
        <v>4</v>
      </c>
      <c r="K110">
        <v>1</v>
      </c>
      <c r="L110">
        <v>5</v>
      </c>
      <c r="M110">
        <v>12</v>
      </c>
      <c r="N110">
        <v>0</v>
      </c>
      <c r="O110">
        <v>1</v>
      </c>
      <c r="P110">
        <v>1</v>
      </c>
      <c r="Q110">
        <v>2</v>
      </c>
      <c r="R110">
        <v>2</v>
      </c>
      <c r="S110">
        <v>47.904532866614097</v>
      </c>
      <c r="T110">
        <v>3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44.312095848698199</v>
      </c>
      <c r="AA110">
        <v>7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45.546372818132397</v>
      </c>
      <c r="AH110">
        <v>8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49.066512635362997</v>
      </c>
      <c r="AO110" t="s">
        <v>378</v>
      </c>
      <c r="AP110">
        <v>48.9984266172657</v>
      </c>
      <c r="AQ110">
        <v>14</v>
      </c>
      <c r="AR110">
        <v>12</v>
      </c>
      <c r="AS110">
        <v>216.4</v>
      </c>
      <c r="AT110">
        <v>53.752668442839401</v>
      </c>
      <c r="AU110">
        <v>1</v>
      </c>
      <c r="AV110">
        <f>ABS(AP110-AT110)</f>
        <v>4.7542418255737005</v>
      </c>
    </row>
    <row r="111" spans="2:48" x14ac:dyDescent="0.15">
      <c r="B111">
        <v>944</v>
      </c>
      <c r="C111">
        <v>1708050209</v>
      </c>
      <c r="D111">
        <v>1509807600</v>
      </c>
      <c r="E111">
        <v>17</v>
      </c>
      <c r="F111">
        <v>1</v>
      </c>
      <c r="G111">
        <v>1200</v>
      </c>
      <c r="H111">
        <v>1500</v>
      </c>
      <c r="I111">
        <v>7</v>
      </c>
      <c r="J111">
        <v>14</v>
      </c>
      <c r="K111">
        <v>1</v>
      </c>
      <c r="L111">
        <v>5</v>
      </c>
      <c r="M111">
        <v>10</v>
      </c>
      <c r="N111">
        <v>2</v>
      </c>
      <c r="O111">
        <v>1</v>
      </c>
      <c r="P111">
        <v>1</v>
      </c>
      <c r="Q111">
        <v>1</v>
      </c>
      <c r="R111">
        <v>0</v>
      </c>
      <c r="S111">
        <v>55.602366621270598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47.682807847516699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61.643619763308898</v>
      </c>
      <c r="AH111">
        <v>10</v>
      </c>
      <c r="AI111">
        <v>2</v>
      </c>
      <c r="AJ111">
        <v>1</v>
      </c>
      <c r="AK111">
        <v>1</v>
      </c>
      <c r="AL111">
        <v>1</v>
      </c>
      <c r="AM111">
        <v>0</v>
      </c>
      <c r="AN111">
        <v>55.602366621270598</v>
      </c>
      <c r="AO111" t="s">
        <v>379</v>
      </c>
      <c r="AP111">
        <v>55.0123330933164</v>
      </c>
      <c r="AQ111">
        <v>13</v>
      </c>
      <c r="AR111">
        <v>13</v>
      </c>
      <c r="AS111">
        <v>74</v>
      </c>
      <c r="AT111">
        <v>53.020399406796699</v>
      </c>
      <c r="AU111">
        <v>1</v>
      </c>
      <c r="AV111">
        <f>ABS(AP111-AT111)</f>
        <v>1.991933686519701</v>
      </c>
    </row>
    <row r="112" spans="2:48" x14ac:dyDescent="0.15">
      <c r="B112">
        <v>832</v>
      </c>
      <c r="C112">
        <v>1708050210</v>
      </c>
      <c r="D112">
        <v>1509807600</v>
      </c>
      <c r="E112">
        <v>17</v>
      </c>
      <c r="F112">
        <v>1</v>
      </c>
      <c r="G112">
        <v>1600</v>
      </c>
      <c r="H112">
        <v>1820</v>
      </c>
      <c r="I112">
        <v>8</v>
      </c>
      <c r="J112">
        <v>8</v>
      </c>
      <c r="K112">
        <v>1</v>
      </c>
      <c r="L112">
        <v>5</v>
      </c>
      <c r="M112">
        <v>17</v>
      </c>
      <c r="N112">
        <v>4</v>
      </c>
      <c r="O112">
        <v>5</v>
      </c>
      <c r="P112">
        <v>2</v>
      </c>
      <c r="Q112">
        <v>2</v>
      </c>
      <c r="R112">
        <v>0</v>
      </c>
      <c r="S112">
        <v>56.605929964431098</v>
      </c>
      <c r="T112">
        <v>4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49.010483829235703</v>
      </c>
      <c r="AA112">
        <v>4</v>
      </c>
      <c r="AB112">
        <v>1</v>
      </c>
      <c r="AC112">
        <v>2</v>
      </c>
      <c r="AD112">
        <v>0</v>
      </c>
      <c r="AE112">
        <v>0</v>
      </c>
      <c r="AF112">
        <v>0</v>
      </c>
      <c r="AG112">
        <v>58.439025809501203</v>
      </c>
      <c r="AH112">
        <v>13</v>
      </c>
      <c r="AI112">
        <v>3</v>
      </c>
      <c r="AJ112">
        <v>5</v>
      </c>
      <c r="AK112">
        <v>1</v>
      </c>
      <c r="AL112">
        <v>1</v>
      </c>
      <c r="AM112">
        <v>0</v>
      </c>
      <c r="AN112">
        <v>58.1973265768925</v>
      </c>
      <c r="AO112" t="s">
        <v>265</v>
      </c>
      <c r="AP112">
        <v>56.832565963761098</v>
      </c>
      <c r="AQ112">
        <v>7</v>
      </c>
      <c r="AR112">
        <v>4</v>
      </c>
      <c r="AS112">
        <v>20.100000000000001</v>
      </c>
      <c r="AT112">
        <v>40.047663248019099</v>
      </c>
      <c r="AU112">
        <v>1</v>
      </c>
      <c r="AV112">
        <f>ABS(AP112-AT112)</f>
        <v>16.784902715742</v>
      </c>
    </row>
    <row r="113" spans="2:48" x14ac:dyDescent="0.15">
      <c r="B113">
        <v>657</v>
      </c>
      <c r="C113">
        <v>1708050211</v>
      </c>
      <c r="D113">
        <v>1509807600</v>
      </c>
      <c r="E113">
        <v>17</v>
      </c>
      <c r="F113">
        <v>2</v>
      </c>
      <c r="G113">
        <v>1800</v>
      </c>
      <c r="H113">
        <v>3800</v>
      </c>
      <c r="I113">
        <v>1</v>
      </c>
      <c r="J113">
        <v>1</v>
      </c>
      <c r="K113">
        <v>1</v>
      </c>
      <c r="L113">
        <v>5</v>
      </c>
      <c r="M113">
        <v>25</v>
      </c>
      <c r="N113">
        <v>7</v>
      </c>
      <c r="O113">
        <v>3</v>
      </c>
      <c r="P113">
        <v>2</v>
      </c>
      <c r="Q113">
        <v>2</v>
      </c>
      <c r="R113">
        <v>1</v>
      </c>
      <c r="S113">
        <v>60.4448628852371</v>
      </c>
      <c r="T113">
        <v>8</v>
      </c>
      <c r="U113">
        <v>3</v>
      </c>
      <c r="V113">
        <v>1</v>
      </c>
      <c r="W113">
        <v>1</v>
      </c>
      <c r="X113">
        <v>1</v>
      </c>
      <c r="Y113">
        <v>0</v>
      </c>
      <c r="Z113">
        <v>56.863543409531601</v>
      </c>
      <c r="AA113">
        <v>24</v>
      </c>
      <c r="AB113">
        <v>7</v>
      </c>
      <c r="AC113">
        <v>3</v>
      </c>
      <c r="AD113">
        <v>2</v>
      </c>
      <c r="AE113">
        <v>2</v>
      </c>
      <c r="AF113">
        <v>1</v>
      </c>
      <c r="AG113">
        <v>61.035752305085701</v>
      </c>
      <c r="AH113">
        <v>21</v>
      </c>
      <c r="AI113">
        <v>7</v>
      </c>
      <c r="AJ113">
        <v>3</v>
      </c>
      <c r="AK113">
        <v>2</v>
      </c>
      <c r="AL113">
        <v>1</v>
      </c>
      <c r="AM113">
        <v>0</v>
      </c>
      <c r="AN113">
        <v>61.184947924585998</v>
      </c>
      <c r="AO113" t="s">
        <v>122</v>
      </c>
      <c r="AP113">
        <v>62.410467293418499</v>
      </c>
      <c r="AQ113">
        <v>5</v>
      </c>
      <c r="AR113">
        <v>4</v>
      </c>
      <c r="AS113">
        <v>8.1</v>
      </c>
      <c r="AT113">
        <v>64.143867142245995</v>
      </c>
      <c r="AU113">
        <v>1</v>
      </c>
      <c r="AV113">
        <f>ABS(AP113-AT113)</f>
        <v>1.7333998488274958</v>
      </c>
    </row>
    <row r="114" spans="2:48" x14ac:dyDescent="0.15">
      <c r="B114">
        <v>720</v>
      </c>
      <c r="C114">
        <v>1708050212</v>
      </c>
      <c r="D114">
        <v>1509807600</v>
      </c>
      <c r="E114">
        <v>17</v>
      </c>
      <c r="F114">
        <v>2</v>
      </c>
      <c r="G114">
        <v>1200</v>
      </c>
      <c r="H114">
        <v>1050</v>
      </c>
      <c r="I114">
        <v>2</v>
      </c>
      <c r="J114">
        <v>4</v>
      </c>
      <c r="K114">
        <v>2</v>
      </c>
      <c r="L114">
        <v>4</v>
      </c>
      <c r="M114">
        <v>10</v>
      </c>
      <c r="N114">
        <v>3</v>
      </c>
      <c r="O114">
        <v>1</v>
      </c>
      <c r="P114">
        <v>2</v>
      </c>
      <c r="Q114">
        <v>3</v>
      </c>
      <c r="R114">
        <v>0</v>
      </c>
      <c r="S114">
        <v>59.855357021184503</v>
      </c>
      <c r="T114">
        <v>4</v>
      </c>
      <c r="U114">
        <v>2</v>
      </c>
      <c r="V114">
        <v>0</v>
      </c>
      <c r="W114">
        <v>2</v>
      </c>
      <c r="X114">
        <v>0</v>
      </c>
      <c r="Y114">
        <v>0</v>
      </c>
      <c r="Z114">
        <v>60.494860832093202</v>
      </c>
      <c r="AA114">
        <v>10</v>
      </c>
      <c r="AB114">
        <v>3</v>
      </c>
      <c r="AC114">
        <v>1</v>
      </c>
      <c r="AD114">
        <v>2</v>
      </c>
      <c r="AE114">
        <v>3</v>
      </c>
      <c r="AF114">
        <v>0</v>
      </c>
      <c r="AG114">
        <v>59.855357021184503</v>
      </c>
      <c r="AH114">
        <v>9</v>
      </c>
      <c r="AI114">
        <v>3</v>
      </c>
      <c r="AJ114">
        <v>1</v>
      </c>
      <c r="AK114">
        <v>2</v>
      </c>
      <c r="AL114">
        <v>3</v>
      </c>
      <c r="AM114">
        <v>0</v>
      </c>
      <c r="AN114">
        <v>59.830702684334298</v>
      </c>
      <c r="AO114" t="s">
        <v>380</v>
      </c>
      <c r="AP114">
        <v>56.751062535398198</v>
      </c>
      <c r="AQ114">
        <v>4</v>
      </c>
      <c r="AR114">
        <v>4</v>
      </c>
      <c r="AS114">
        <v>8.4</v>
      </c>
      <c r="AT114">
        <v>61.764917770154902</v>
      </c>
      <c r="AU114">
        <v>1</v>
      </c>
      <c r="AV114">
        <f>ABS(AP114-AT114)</f>
        <v>5.0138552347567042</v>
      </c>
    </row>
    <row r="115" spans="2:48" x14ac:dyDescent="0.15">
      <c r="B115">
        <v>1265</v>
      </c>
      <c r="C115">
        <v>1708050301</v>
      </c>
      <c r="D115">
        <v>1510326000</v>
      </c>
      <c r="E115">
        <v>17</v>
      </c>
      <c r="F115">
        <v>2</v>
      </c>
      <c r="G115">
        <v>1400</v>
      </c>
      <c r="H115">
        <v>500</v>
      </c>
      <c r="I115">
        <v>6</v>
      </c>
      <c r="J115">
        <v>9</v>
      </c>
      <c r="K115">
        <v>2</v>
      </c>
      <c r="L115">
        <v>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56.497189754616599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56.497189754616599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56.497189754616599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56.497189754616599</v>
      </c>
      <c r="AO115" t="s">
        <v>381</v>
      </c>
      <c r="AP115">
        <v>34.728391851594502</v>
      </c>
      <c r="AQ115">
        <v>10</v>
      </c>
      <c r="AS115">
        <v>4.4000000000000004</v>
      </c>
      <c r="AT115">
        <v>52.573846829655899</v>
      </c>
      <c r="AU115">
        <v>1</v>
      </c>
      <c r="AV115">
        <f>ABS(AP115-AT115)</f>
        <v>17.845454978061397</v>
      </c>
    </row>
    <row r="116" spans="2:48" x14ac:dyDescent="0.15">
      <c r="B116">
        <v>1027</v>
      </c>
      <c r="C116">
        <v>1708050302</v>
      </c>
      <c r="D116">
        <v>1510326000</v>
      </c>
      <c r="E116">
        <v>17</v>
      </c>
      <c r="F116">
        <v>2</v>
      </c>
      <c r="G116">
        <v>1800</v>
      </c>
      <c r="H116">
        <v>500</v>
      </c>
      <c r="I116">
        <v>2</v>
      </c>
      <c r="J116">
        <v>2</v>
      </c>
      <c r="K116">
        <v>2</v>
      </c>
      <c r="L116">
        <v>2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41.536103404450799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41.2590312225011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41.2590312225011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382</v>
      </c>
      <c r="AP116">
        <v>42.508969831293001</v>
      </c>
      <c r="AQ116">
        <v>5</v>
      </c>
      <c r="AS116">
        <v>40.799999999999997</v>
      </c>
      <c r="AT116">
        <v>46.414913422303997</v>
      </c>
      <c r="AU116">
        <v>1</v>
      </c>
      <c r="AV116">
        <f>ABS(AP116-AT116)</f>
        <v>3.9059435910109954</v>
      </c>
    </row>
    <row r="117" spans="2:48" x14ac:dyDescent="0.15">
      <c r="B117">
        <v>1036</v>
      </c>
      <c r="C117">
        <v>1708050303</v>
      </c>
      <c r="D117">
        <v>1510326000</v>
      </c>
      <c r="E117">
        <v>17</v>
      </c>
      <c r="F117">
        <v>1</v>
      </c>
      <c r="G117">
        <v>1600</v>
      </c>
      <c r="H117">
        <v>500</v>
      </c>
      <c r="I117">
        <v>2</v>
      </c>
      <c r="J117">
        <v>2</v>
      </c>
      <c r="K117">
        <v>1</v>
      </c>
      <c r="L117">
        <v>2</v>
      </c>
      <c r="M117">
        <v>3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42.814875070891603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53.474421587694302</v>
      </c>
      <c r="AA117">
        <v>3</v>
      </c>
      <c r="AB117">
        <v>0</v>
      </c>
      <c r="AC117">
        <v>2</v>
      </c>
      <c r="AD117">
        <v>1</v>
      </c>
      <c r="AE117">
        <v>0</v>
      </c>
      <c r="AF117">
        <v>0</v>
      </c>
      <c r="AG117">
        <v>42.814875070891603</v>
      </c>
      <c r="AH117">
        <v>3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42.814875070891603</v>
      </c>
      <c r="AO117" t="s">
        <v>383</v>
      </c>
      <c r="AP117">
        <v>54.913626320294398</v>
      </c>
      <c r="AQ117">
        <v>3</v>
      </c>
      <c r="AS117">
        <v>1.8</v>
      </c>
      <c r="AT117">
        <v>51.136496540412999</v>
      </c>
      <c r="AU117">
        <v>1</v>
      </c>
      <c r="AV117">
        <f>ABS(AP117-AT117)</f>
        <v>3.777129779881399</v>
      </c>
    </row>
    <row r="118" spans="2:48" x14ac:dyDescent="0.15">
      <c r="B118">
        <v>1218</v>
      </c>
      <c r="C118">
        <v>1708050304</v>
      </c>
      <c r="D118">
        <v>1510326000</v>
      </c>
      <c r="E118">
        <v>17</v>
      </c>
      <c r="F118">
        <v>1</v>
      </c>
      <c r="G118">
        <v>1800</v>
      </c>
      <c r="H118">
        <v>500</v>
      </c>
      <c r="I118">
        <v>6</v>
      </c>
      <c r="J118">
        <v>7</v>
      </c>
      <c r="K118">
        <v>1</v>
      </c>
      <c r="L118">
        <v>2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38.122904439960998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38.122904439960998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38.122904439960998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38.122904439960998</v>
      </c>
      <c r="AO118" t="s">
        <v>384</v>
      </c>
      <c r="AP118">
        <v>50.796637949705598</v>
      </c>
      <c r="AQ118">
        <v>2</v>
      </c>
      <c r="AS118">
        <v>1.7</v>
      </c>
      <c r="AT118">
        <v>45.819414510378003</v>
      </c>
      <c r="AU118">
        <v>1</v>
      </c>
      <c r="AV118">
        <f>ABS(AP118-AT118)</f>
        <v>4.9772234393275951</v>
      </c>
    </row>
    <row r="119" spans="2:48" x14ac:dyDescent="0.15">
      <c r="B119">
        <v>1381</v>
      </c>
      <c r="C119">
        <v>1708050305</v>
      </c>
      <c r="D119">
        <v>1510326000</v>
      </c>
      <c r="E119">
        <v>17</v>
      </c>
      <c r="F119">
        <v>1</v>
      </c>
      <c r="G119">
        <v>1400</v>
      </c>
      <c r="H119">
        <v>700</v>
      </c>
      <c r="I119">
        <v>8</v>
      </c>
      <c r="J119">
        <v>12</v>
      </c>
      <c r="K119">
        <v>3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385</v>
      </c>
      <c r="AP119">
        <v>32.662235472223003</v>
      </c>
      <c r="AQ119">
        <v>10</v>
      </c>
      <c r="AS119">
        <v>118.7</v>
      </c>
      <c r="AT119">
        <v>29.912231660952799</v>
      </c>
      <c r="AU119">
        <v>1</v>
      </c>
      <c r="AV119">
        <f>ABS(AP119-AT119)</f>
        <v>2.7500038112702043</v>
      </c>
    </row>
    <row r="120" spans="2:48" x14ac:dyDescent="0.15">
      <c r="B120">
        <v>1276</v>
      </c>
      <c r="C120">
        <v>1708050306</v>
      </c>
      <c r="D120">
        <v>1510326000</v>
      </c>
      <c r="E120">
        <v>17</v>
      </c>
      <c r="F120">
        <v>2</v>
      </c>
      <c r="G120">
        <v>1800</v>
      </c>
      <c r="H120">
        <v>700</v>
      </c>
      <c r="I120">
        <v>6</v>
      </c>
      <c r="J120">
        <v>9</v>
      </c>
      <c r="K120">
        <v>1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386</v>
      </c>
      <c r="AP120">
        <v>42.508969831293001</v>
      </c>
      <c r="AQ120">
        <v>6</v>
      </c>
      <c r="AS120">
        <v>14.7</v>
      </c>
      <c r="AT120">
        <v>41.332805670437303</v>
      </c>
      <c r="AU120">
        <v>1</v>
      </c>
      <c r="AV120">
        <f>ABS(AP120-AT120)</f>
        <v>1.1761641608556985</v>
      </c>
    </row>
    <row r="121" spans="2:48" x14ac:dyDescent="0.15">
      <c r="B121">
        <v>1151</v>
      </c>
      <c r="C121">
        <v>1708050307</v>
      </c>
      <c r="D121">
        <v>1510326000</v>
      </c>
      <c r="E121">
        <v>17</v>
      </c>
      <c r="F121">
        <v>1</v>
      </c>
      <c r="G121">
        <v>2200</v>
      </c>
      <c r="H121">
        <v>1050</v>
      </c>
      <c r="I121">
        <v>5</v>
      </c>
      <c r="J121">
        <v>5</v>
      </c>
      <c r="K121">
        <v>1</v>
      </c>
      <c r="L121">
        <v>3</v>
      </c>
      <c r="M121">
        <v>5</v>
      </c>
      <c r="N121">
        <v>2</v>
      </c>
      <c r="O121">
        <v>2</v>
      </c>
      <c r="P121">
        <v>1</v>
      </c>
      <c r="Q121">
        <v>0</v>
      </c>
      <c r="R121">
        <v>0</v>
      </c>
      <c r="S121">
        <v>47.344922213476401</v>
      </c>
      <c r="T121">
        <v>3</v>
      </c>
      <c r="U121">
        <v>2</v>
      </c>
      <c r="V121">
        <v>0</v>
      </c>
      <c r="W121">
        <v>1</v>
      </c>
      <c r="X121">
        <v>0</v>
      </c>
      <c r="Y121">
        <v>0</v>
      </c>
      <c r="Z121">
        <v>51.394894044434302</v>
      </c>
      <c r="AA121">
        <v>5</v>
      </c>
      <c r="AB121">
        <v>2</v>
      </c>
      <c r="AC121">
        <v>2</v>
      </c>
      <c r="AD121">
        <v>1</v>
      </c>
      <c r="AE121">
        <v>0</v>
      </c>
      <c r="AF121">
        <v>0</v>
      </c>
      <c r="AG121">
        <v>47.344922213476401</v>
      </c>
      <c r="AH121">
        <v>4</v>
      </c>
      <c r="AI121">
        <v>1</v>
      </c>
      <c r="AJ121">
        <v>2</v>
      </c>
      <c r="AK121">
        <v>1</v>
      </c>
      <c r="AL121">
        <v>0</v>
      </c>
      <c r="AM121">
        <v>0</v>
      </c>
      <c r="AN121">
        <v>45.934361853028499</v>
      </c>
      <c r="AO121" t="s">
        <v>387</v>
      </c>
      <c r="AP121">
        <v>52.892684463579997</v>
      </c>
      <c r="AQ121">
        <v>1</v>
      </c>
      <c r="AS121">
        <v>1.5</v>
      </c>
      <c r="AT121">
        <v>50.048555507831402</v>
      </c>
      <c r="AU121">
        <v>1</v>
      </c>
      <c r="AV121">
        <f>ABS(AP121-AT121)</f>
        <v>2.8441289557485945</v>
      </c>
    </row>
    <row r="122" spans="2:48" x14ac:dyDescent="0.15">
      <c r="B122">
        <v>1048</v>
      </c>
      <c r="C122">
        <v>1708050308</v>
      </c>
      <c r="D122">
        <v>1510326000</v>
      </c>
      <c r="E122">
        <v>17</v>
      </c>
      <c r="F122">
        <v>3</v>
      </c>
      <c r="G122">
        <v>3170</v>
      </c>
      <c r="H122">
        <v>2900</v>
      </c>
      <c r="I122">
        <v>2</v>
      </c>
      <c r="J122">
        <v>2</v>
      </c>
      <c r="K122">
        <v>1</v>
      </c>
      <c r="L122">
        <v>3</v>
      </c>
      <c r="M122">
        <v>8</v>
      </c>
      <c r="N122">
        <v>1</v>
      </c>
      <c r="O122">
        <v>2</v>
      </c>
      <c r="P122">
        <v>1</v>
      </c>
      <c r="Q122">
        <v>0</v>
      </c>
      <c r="R122">
        <v>0</v>
      </c>
      <c r="S122">
        <v>54.388679169098701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49.555982069797899</v>
      </c>
      <c r="AA122">
        <v>3</v>
      </c>
      <c r="AB122">
        <v>1</v>
      </c>
      <c r="AC122">
        <v>2</v>
      </c>
      <c r="AD122">
        <v>0</v>
      </c>
      <c r="AE122">
        <v>0</v>
      </c>
      <c r="AF122">
        <v>0</v>
      </c>
      <c r="AG122">
        <v>61.506214107541503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72.943724064403298</v>
      </c>
      <c r="AO122" t="s">
        <v>388</v>
      </c>
      <c r="AP122">
        <v>45.128087909165998</v>
      </c>
      <c r="AQ122">
        <v>10</v>
      </c>
      <c r="AS122">
        <v>21.2</v>
      </c>
      <c r="AT122">
        <v>61.234977475596601</v>
      </c>
      <c r="AU122">
        <v>1</v>
      </c>
      <c r="AV122">
        <f>ABS(AP122-AT122)</f>
        <v>16.106889566430603</v>
      </c>
    </row>
    <row r="123" spans="2:48" x14ac:dyDescent="0.15">
      <c r="B123">
        <v>1419</v>
      </c>
      <c r="C123">
        <v>1708050309</v>
      </c>
      <c r="D123">
        <v>1510326000</v>
      </c>
      <c r="E123">
        <v>17</v>
      </c>
      <c r="F123">
        <v>2</v>
      </c>
      <c r="G123">
        <v>1400</v>
      </c>
      <c r="H123">
        <v>1500</v>
      </c>
      <c r="I123">
        <v>7</v>
      </c>
      <c r="J123">
        <v>14</v>
      </c>
      <c r="K123">
        <v>1</v>
      </c>
      <c r="L123">
        <v>7</v>
      </c>
      <c r="M123">
        <v>18</v>
      </c>
      <c r="N123">
        <v>3</v>
      </c>
      <c r="O123">
        <v>1</v>
      </c>
      <c r="P123">
        <v>1</v>
      </c>
      <c r="Q123">
        <v>3</v>
      </c>
      <c r="R123">
        <v>3</v>
      </c>
      <c r="S123">
        <v>58.339710989824297</v>
      </c>
      <c r="T123">
        <v>7</v>
      </c>
      <c r="U123">
        <v>2</v>
      </c>
      <c r="V123">
        <v>1</v>
      </c>
      <c r="W123">
        <v>0</v>
      </c>
      <c r="X123">
        <v>2</v>
      </c>
      <c r="Y123">
        <v>1</v>
      </c>
      <c r="Z123">
        <v>58.706591047099799</v>
      </c>
      <c r="AA123">
        <v>18</v>
      </c>
      <c r="AB123">
        <v>3</v>
      </c>
      <c r="AC123">
        <v>1</v>
      </c>
      <c r="AD123">
        <v>1</v>
      </c>
      <c r="AE123">
        <v>3</v>
      </c>
      <c r="AF123">
        <v>3</v>
      </c>
      <c r="AG123">
        <v>58.339710989824297</v>
      </c>
      <c r="AH123">
        <v>18</v>
      </c>
      <c r="AI123">
        <v>3</v>
      </c>
      <c r="AJ123">
        <v>1</v>
      </c>
      <c r="AK123">
        <v>1</v>
      </c>
      <c r="AL123">
        <v>3</v>
      </c>
      <c r="AM123">
        <v>3</v>
      </c>
      <c r="AN123">
        <v>58.339710989824297</v>
      </c>
      <c r="AO123" t="s">
        <v>389</v>
      </c>
      <c r="AP123">
        <v>58.6740695449189</v>
      </c>
      <c r="AQ123">
        <v>7</v>
      </c>
      <c r="AS123">
        <v>63.5</v>
      </c>
      <c r="AT123">
        <v>61.3971904025057</v>
      </c>
      <c r="AU123">
        <v>1</v>
      </c>
      <c r="AV123">
        <f>ABS(AP123-AT123)</f>
        <v>2.7231208575867996</v>
      </c>
    </row>
    <row r="124" spans="2:48" x14ac:dyDescent="0.15">
      <c r="B124">
        <v>1152</v>
      </c>
      <c r="C124">
        <v>1708050310</v>
      </c>
      <c r="D124">
        <v>1510326000</v>
      </c>
      <c r="E124">
        <v>17</v>
      </c>
      <c r="F124">
        <v>1</v>
      </c>
      <c r="G124">
        <v>2200</v>
      </c>
      <c r="H124">
        <v>1820</v>
      </c>
      <c r="I124">
        <v>5</v>
      </c>
      <c r="J124">
        <v>5</v>
      </c>
      <c r="K124">
        <v>1</v>
      </c>
      <c r="L124">
        <v>4</v>
      </c>
      <c r="M124">
        <v>17</v>
      </c>
      <c r="N124">
        <v>4</v>
      </c>
      <c r="O124">
        <v>6</v>
      </c>
      <c r="P124">
        <v>4</v>
      </c>
      <c r="Q124">
        <v>1</v>
      </c>
      <c r="R124">
        <v>2</v>
      </c>
      <c r="S124">
        <v>50.656732405071203</v>
      </c>
      <c r="T124">
        <v>4</v>
      </c>
      <c r="U124">
        <v>0</v>
      </c>
      <c r="V124">
        <v>1</v>
      </c>
      <c r="W124">
        <v>1</v>
      </c>
      <c r="X124">
        <v>0</v>
      </c>
      <c r="Y124">
        <v>2</v>
      </c>
      <c r="Z124">
        <v>47.047733659262697</v>
      </c>
      <c r="AA124">
        <v>17</v>
      </c>
      <c r="AB124">
        <v>4</v>
      </c>
      <c r="AC124">
        <v>6</v>
      </c>
      <c r="AD124">
        <v>4</v>
      </c>
      <c r="AE124">
        <v>1</v>
      </c>
      <c r="AF124">
        <v>2</v>
      </c>
      <c r="AG124">
        <v>50.656732405071203</v>
      </c>
      <c r="AH124">
        <v>14</v>
      </c>
      <c r="AI124">
        <v>3</v>
      </c>
      <c r="AJ124">
        <v>5</v>
      </c>
      <c r="AK124">
        <v>4</v>
      </c>
      <c r="AL124">
        <v>1</v>
      </c>
      <c r="AM124">
        <v>1</v>
      </c>
      <c r="AN124">
        <v>51.218606968068499</v>
      </c>
      <c r="AO124" t="s">
        <v>390</v>
      </c>
      <c r="AP124">
        <v>58.945860576334802</v>
      </c>
      <c r="AQ124">
        <v>6</v>
      </c>
      <c r="AS124">
        <v>2.5</v>
      </c>
      <c r="AT124">
        <v>48.5217739763224</v>
      </c>
      <c r="AU124">
        <v>1</v>
      </c>
      <c r="AV124">
        <f>ABS(AP124-AT124)</f>
        <v>10.424086600012402</v>
      </c>
    </row>
    <row r="125" spans="2:48" x14ac:dyDescent="0.15">
      <c r="B125">
        <v>1287</v>
      </c>
      <c r="C125">
        <v>1708050311</v>
      </c>
      <c r="D125">
        <v>1510326000</v>
      </c>
      <c r="E125">
        <v>17</v>
      </c>
      <c r="F125">
        <v>1</v>
      </c>
      <c r="G125">
        <v>1600</v>
      </c>
      <c r="H125">
        <v>3800</v>
      </c>
      <c r="I125">
        <v>8</v>
      </c>
      <c r="J125">
        <v>9</v>
      </c>
      <c r="K125">
        <v>1</v>
      </c>
      <c r="L125">
        <v>2</v>
      </c>
      <c r="M125">
        <v>8</v>
      </c>
      <c r="N125">
        <v>1</v>
      </c>
      <c r="O125">
        <v>0</v>
      </c>
      <c r="P125">
        <v>1</v>
      </c>
      <c r="Q125">
        <v>2</v>
      </c>
      <c r="R125">
        <v>0</v>
      </c>
      <c r="S125">
        <v>47.846481752402802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47.2454506458322</v>
      </c>
      <c r="AA125">
        <v>6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47.431430332014202</v>
      </c>
      <c r="AH125">
        <v>6</v>
      </c>
      <c r="AI125">
        <v>0</v>
      </c>
      <c r="AJ125">
        <v>0</v>
      </c>
      <c r="AK125">
        <v>1</v>
      </c>
      <c r="AL125">
        <v>2</v>
      </c>
      <c r="AM125">
        <v>0</v>
      </c>
      <c r="AN125">
        <v>46.586990561640398</v>
      </c>
      <c r="AO125" t="s">
        <v>391</v>
      </c>
      <c r="AP125">
        <v>46.758132835561</v>
      </c>
      <c r="AQ125">
        <v>5</v>
      </c>
      <c r="AS125">
        <v>277.89999999999998</v>
      </c>
      <c r="AT125">
        <v>54.371842816652197</v>
      </c>
      <c r="AU125">
        <v>1</v>
      </c>
      <c r="AV125">
        <f>ABS(AP125-AT125)</f>
        <v>7.6137099810911977</v>
      </c>
    </row>
    <row r="126" spans="2:48" x14ac:dyDescent="0.15">
      <c r="B126">
        <v>1121</v>
      </c>
      <c r="C126">
        <v>1708050312</v>
      </c>
      <c r="D126">
        <v>1510326000</v>
      </c>
      <c r="E126">
        <v>17</v>
      </c>
      <c r="F126">
        <v>2</v>
      </c>
      <c r="G126">
        <v>1200</v>
      </c>
      <c r="H126">
        <v>750</v>
      </c>
      <c r="I126">
        <v>3</v>
      </c>
      <c r="J126">
        <v>5</v>
      </c>
      <c r="K126">
        <v>2</v>
      </c>
      <c r="L126">
        <v>5</v>
      </c>
      <c r="M126">
        <v>28</v>
      </c>
      <c r="N126">
        <v>1</v>
      </c>
      <c r="O126">
        <v>5</v>
      </c>
      <c r="P126">
        <v>5</v>
      </c>
      <c r="Q126">
        <v>1</v>
      </c>
      <c r="R126">
        <v>3</v>
      </c>
      <c r="S126">
        <v>51.469048110426499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49.469181113522197</v>
      </c>
      <c r="AA126">
        <v>25</v>
      </c>
      <c r="AB126">
        <v>1</v>
      </c>
      <c r="AC126">
        <v>5</v>
      </c>
      <c r="AD126">
        <v>5</v>
      </c>
      <c r="AE126">
        <v>1</v>
      </c>
      <c r="AF126">
        <v>2</v>
      </c>
      <c r="AG126">
        <v>51.888568682132501</v>
      </c>
      <c r="AH126">
        <v>24</v>
      </c>
      <c r="AI126">
        <v>1</v>
      </c>
      <c r="AJ126">
        <v>5</v>
      </c>
      <c r="AK126">
        <v>5</v>
      </c>
      <c r="AL126">
        <v>1</v>
      </c>
      <c r="AM126">
        <v>3</v>
      </c>
      <c r="AN126">
        <v>52.401223397491997</v>
      </c>
      <c r="AO126" t="s">
        <v>280</v>
      </c>
      <c r="AP126">
        <v>54.537191622905702</v>
      </c>
      <c r="AQ126">
        <v>4</v>
      </c>
      <c r="AS126">
        <v>45.8</v>
      </c>
      <c r="AT126">
        <v>59.139167763409802</v>
      </c>
      <c r="AU126">
        <v>1</v>
      </c>
      <c r="AV126">
        <f>ABS(AP126-AT126)</f>
        <v>4.6019761405040995</v>
      </c>
    </row>
  </sheetData>
  <autoFilter ref="C2:AW126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workbookViewId="0">
      <selection activeCell="G9" sqref="G9"/>
    </sheetView>
  </sheetViews>
  <sheetFormatPr defaultRowHeight="13.5" x14ac:dyDescent="0.15"/>
  <cols>
    <col min="2" max="2" width="5.25" bestFit="1" customWidth="1"/>
    <col min="3" max="3" width="17.375" bestFit="1" customWidth="1"/>
    <col min="4" max="4" width="12.75" bestFit="1" customWidth="1"/>
    <col min="5" max="5" width="12.75" customWidth="1"/>
    <col min="6" max="6" width="7.25" bestFit="1" customWidth="1"/>
    <col min="8" max="8" width="6" bestFit="1" customWidth="1"/>
    <col min="9" max="9" width="17.375" bestFit="1" customWidth="1"/>
    <col min="10" max="10" width="6.875" bestFit="1" customWidth="1"/>
    <col min="11" max="12" width="7.25" bestFit="1" customWidth="1"/>
    <col min="13" max="13" width="12.75" bestFit="1" customWidth="1"/>
    <col min="15" max="15" width="5.25" bestFit="1" customWidth="1"/>
    <col min="16" max="16" width="17.375" bestFit="1" customWidth="1"/>
    <col min="17" max="17" width="12.75" bestFit="1" customWidth="1"/>
    <col min="18" max="18" width="11" bestFit="1" customWidth="1"/>
    <col min="19" max="19" width="5.25" bestFit="1" customWidth="1"/>
  </cols>
  <sheetData>
    <row r="2" spans="2:13" ht="40.5" x14ac:dyDescent="0.15">
      <c r="B2" s="15" t="s">
        <v>117</v>
      </c>
      <c r="C2" s="15" t="s">
        <v>118</v>
      </c>
      <c r="D2" s="15" t="s">
        <v>119</v>
      </c>
      <c r="E2" s="17" t="s">
        <v>120</v>
      </c>
      <c r="F2" s="17" t="s">
        <v>121</v>
      </c>
      <c r="H2" s="1" t="s">
        <v>8</v>
      </c>
      <c r="I2" s="1" t="s">
        <v>9</v>
      </c>
      <c r="J2" s="1" t="s">
        <v>6</v>
      </c>
      <c r="K2" s="1" t="s">
        <v>10</v>
      </c>
      <c r="L2" s="1" t="s">
        <v>11</v>
      </c>
      <c r="M2" s="1" t="s">
        <v>100</v>
      </c>
    </row>
    <row r="3" spans="2:13" x14ac:dyDescent="0.15">
      <c r="B3" s="22">
        <v>1</v>
      </c>
      <c r="C3" s="22" t="s">
        <v>101</v>
      </c>
      <c r="D3" s="22">
        <v>39.664252106627202</v>
      </c>
      <c r="E3" s="22">
        <f>VLOOKUP(B3,$H$3:$J$18,3,FALSE)</f>
        <v>3</v>
      </c>
      <c r="F3" s="22">
        <f>VLOOKUP(B3,$H$3:$K$18,4,FALSE)</f>
        <v>3</v>
      </c>
      <c r="H3" s="4">
        <v>4</v>
      </c>
      <c r="I3" s="2" t="s">
        <v>104</v>
      </c>
      <c r="J3" s="4">
        <v>1</v>
      </c>
      <c r="K3" s="4">
        <v>1</v>
      </c>
      <c r="L3" s="4">
        <v>2</v>
      </c>
      <c r="M3" s="4">
        <v>69.716904526211707</v>
      </c>
    </row>
    <row r="4" spans="2:13" x14ac:dyDescent="0.15">
      <c r="B4" s="21">
        <v>4</v>
      </c>
      <c r="C4" s="21" t="s">
        <v>104</v>
      </c>
      <c r="D4" s="21">
        <v>37.751848241097399</v>
      </c>
      <c r="E4" s="21">
        <f t="shared" ref="E4:E18" si="0">VLOOKUP(B4,$H$3:$J$18,3,FALSE)</f>
        <v>1</v>
      </c>
      <c r="F4" s="21">
        <f t="shared" ref="F4:F18" si="1">VLOOKUP(B4,$H$3:$K$18,4,FALSE)</f>
        <v>1</v>
      </c>
      <c r="H4" s="4">
        <v>7</v>
      </c>
      <c r="I4" s="2" t="s">
        <v>107</v>
      </c>
      <c r="J4" s="4">
        <v>2</v>
      </c>
      <c r="K4" s="4">
        <v>7</v>
      </c>
      <c r="L4" s="4">
        <v>19.5</v>
      </c>
      <c r="M4" s="4">
        <v>64.599539992691106</v>
      </c>
    </row>
    <row r="5" spans="2:13" x14ac:dyDescent="0.15">
      <c r="B5" s="15">
        <v>3</v>
      </c>
      <c r="C5" s="15" t="s">
        <v>103</v>
      </c>
      <c r="D5" s="15">
        <v>37.013802108045603</v>
      </c>
      <c r="E5" s="15">
        <f t="shared" si="0"/>
        <v>8</v>
      </c>
      <c r="F5" s="15">
        <f t="shared" si="1"/>
        <v>4</v>
      </c>
      <c r="H5" s="4">
        <v>1</v>
      </c>
      <c r="I5" s="2" t="s">
        <v>101</v>
      </c>
      <c r="J5" s="4">
        <v>3</v>
      </c>
      <c r="K5" s="4">
        <v>3</v>
      </c>
      <c r="L5" s="4">
        <v>7.5</v>
      </c>
      <c r="M5" s="4">
        <v>62.040857725930799</v>
      </c>
    </row>
    <row r="6" spans="2:13" x14ac:dyDescent="0.15">
      <c r="B6" s="23">
        <v>7</v>
      </c>
      <c r="C6" s="23" t="s">
        <v>107</v>
      </c>
      <c r="D6" s="23">
        <v>36.4863477776127</v>
      </c>
      <c r="E6" s="23">
        <f t="shared" si="0"/>
        <v>2</v>
      </c>
      <c r="F6" s="23">
        <f t="shared" si="1"/>
        <v>7</v>
      </c>
      <c r="H6" s="4">
        <v>11</v>
      </c>
      <c r="I6" s="2" t="s">
        <v>111</v>
      </c>
      <c r="J6" s="4">
        <v>4</v>
      </c>
      <c r="K6" s="4">
        <v>2</v>
      </c>
      <c r="L6" s="4">
        <v>4</v>
      </c>
      <c r="M6" s="4">
        <v>60.761516592550699</v>
      </c>
    </row>
    <row r="7" spans="2:13" x14ac:dyDescent="0.15">
      <c r="B7" s="15">
        <v>8</v>
      </c>
      <c r="C7" s="15" t="s">
        <v>108</v>
      </c>
      <c r="D7" s="15">
        <v>36.4863477776127</v>
      </c>
      <c r="E7" s="15">
        <f t="shared" si="0"/>
        <v>5</v>
      </c>
      <c r="F7" s="15">
        <f t="shared" si="1"/>
        <v>8</v>
      </c>
      <c r="H7" s="4">
        <v>8</v>
      </c>
      <c r="I7" s="2" t="s">
        <v>108</v>
      </c>
      <c r="J7" s="4">
        <v>5</v>
      </c>
      <c r="K7" s="4">
        <v>8</v>
      </c>
      <c r="L7" s="4">
        <v>31.7</v>
      </c>
      <c r="M7" s="4">
        <v>60.761516592550699</v>
      </c>
    </row>
    <row r="8" spans="2:13" x14ac:dyDescent="0.15">
      <c r="B8" s="15">
        <v>9</v>
      </c>
      <c r="C8" s="15" t="s">
        <v>109</v>
      </c>
      <c r="D8" s="15">
        <v>36.4863477776127</v>
      </c>
      <c r="E8" s="15">
        <f t="shared" si="0"/>
        <v>7</v>
      </c>
      <c r="F8" s="15">
        <f t="shared" si="1"/>
        <v>12</v>
      </c>
      <c r="H8" s="4">
        <v>5</v>
      </c>
      <c r="I8" s="2" t="s">
        <v>105</v>
      </c>
      <c r="J8" s="4">
        <v>6</v>
      </c>
      <c r="K8" s="4">
        <v>15</v>
      </c>
      <c r="L8" s="4">
        <v>280.89999999999998</v>
      </c>
      <c r="M8" s="4">
        <v>59.482175459170499</v>
      </c>
    </row>
    <row r="9" spans="2:13" x14ac:dyDescent="0.15">
      <c r="B9" s="15">
        <v>13</v>
      </c>
      <c r="C9" s="15" t="s">
        <v>113</v>
      </c>
      <c r="D9" s="15">
        <v>36.4863477776127</v>
      </c>
      <c r="E9" s="15">
        <f t="shared" si="0"/>
        <v>10</v>
      </c>
      <c r="F9" s="15">
        <f t="shared" si="1"/>
        <v>9</v>
      </c>
      <c r="H9" s="4">
        <v>9</v>
      </c>
      <c r="I9" s="2" t="s">
        <v>109</v>
      </c>
      <c r="J9" s="4">
        <v>7</v>
      </c>
      <c r="K9" s="4">
        <v>12</v>
      </c>
      <c r="L9" s="4">
        <v>85.7</v>
      </c>
      <c r="M9" s="4">
        <v>58.202834325790398</v>
      </c>
    </row>
    <row r="10" spans="2:13" x14ac:dyDescent="0.15">
      <c r="B10" s="15">
        <v>14</v>
      </c>
      <c r="C10" s="15" t="s">
        <v>114</v>
      </c>
      <c r="D10" s="15">
        <v>36.4863477776127</v>
      </c>
      <c r="E10" s="15">
        <f t="shared" si="0"/>
        <v>15</v>
      </c>
      <c r="F10" s="15">
        <f t="shared" si="1"/>
        <v>5</v>
      </c>
      <c r="H10" s="4">
        <v>3</v>
      </c>
      <c r="I10" s="2" t="s">
        <v>103</v>
      </c>
      <c r="J10" s="4">
        <v>8</v>
      </c>
      <c r="K10" s="4">
        <v>4</v>
      </c>
      <c r="L10" s="4">
        <v>12.5</v>
      </c>
      <c r="M10" s="4">
        <v>58.202834325790398</v>
      </c>
    </row>
    <row r="11" spans="2:13" x14ac:dyDescent="0.15">
      <c r="B11" s="15">
        <v>16</v>
      </c>
      <c r="C11" s="15" t="s">
        <v>116</v>
      </c>
      <c r="D11" s="15">
        <v>36.4863477776127</v>
      </c>
      <c r="E11" s="15">
        <f t="shared" si="0"/>
        <v>13</v>
      </c>
      <c r="F11" s="15">
        <f t="shared" si="1"/>
        <v>16</v>
      </c>
      <c r="H11" s="4">
        <v>6</v>
      </c>
      <c r="I11" s="2" t="s">
        <v>106</v>
      </c>
      <c r="J11" s="4">
        <v>9</v>
      </c>
      <c r="K11" s="4">
        <v>6</v>
      </c>
      <c r="L11" s="4">
        <v>15.9</v>
      </c>
      <c r="M11" s="4">
        <v>56.923493192410199</v>
      </c>
    </row>
    <row r="12" spans="2:13" x14ac:dyDescent="0.15">
      <c r="B12" s="15">
        <v>15</v>
      </c>
      <c r="C12" s="15" t="s">
        <v>115</v>
      </c>
      <c r="D12" s="15">
        <v>33.028694023464702</v>
      </c>
      <c r="E12" s="15">
        <f t="shared" si="0"/>
        <v>12</v>
      </c>
      <c r="F12" s="15">
        <f t="shared" si="1"/>
        <v>13</v>
      </c>
      <c r="H12" s="4">
        <v>13</v>
      </c>
      <c r="I12" s="2" t="s">
        <v>113</v>
      </c>
      <c r="J12" s="4">
        <v>10</v>
      </c>
      <c r="K12" s="4">
        <v>9</v>
      </c>
      <c r="L12" s="4">
        <v>36.6</v>
      </c>
      <c r="M12" s="4">
        <v>55.644152059030098</v>
      </c>
    </row>
    <row r="13" spans="2:13" x14ac:dyDescent="0.15">
      <c r="B13" s="16">
        <v>11</v>
      </c>
      <c r="C13" s="16" t="s">
        <v>111</v>
      </c>
      <c r="D13" s="16">
        <v>32.8845425551334</v>
      </c>
      <c r="E13" s="16">
        <f t="shared" si="0"/>
        <v>4</v>
      </c>
      <c r="F13" s="16">
        <f t="shared" si="1"/>
        <v>2</v>
      </c>
      <c r="H13" s="4">
        <v>2</v>
      </c>
      <c r="I13" s="2" t="s">
        <v>102</v>
      </c>
      <c r="J13" s="4">
        <v>11</v>
      </c>
      <c r="K13" s="4">
        <v>11</v>
      </c>
      <c r="L13" s="4">
        <v>75.2</v>
      </c>
      <c r="M13" s="4">
        <v>53.085469792269798</v>
      </c>
    </row>
    <row r="14" spans="2:13" x14ac:dyDescent="0.15">
      <c r="B14" s="15">
        <v>5</v>
      </c>
      <c r="C14" s="15" t="s">
        <v>105</v>
      </c>
      <c r="D14" s="15">
        <v>32.357088224700497</v>
      </c>
      <c r="E14" s="15">
        <f t="shared" si="0"/>
        <v>6</v>
      </c>
      <c r="F14" s="15">
        <f t="shared" si="1"/>
        <v>15</v>
      </c>
      <c r="H14" s="4">
        <v>15</v>
      </c>
      <c r="I14" s="2" t="s">
        <v>115</v>
      </c>
      <c r="J14" s="4">
        <v>12</v>
      </c>
      <c r="K14" s="4">
        <v>13</v>
      </c>
      <c r="L14" s="4">
        <v>95.8</v>
      </c>
      <c r="M14" s="4">
        <v>53.085469792269798</v>
      </c>
    </row>
    <row r="15" spans="2:13" x14ac:dyDescent="0.15">
      <c r="B15" s="15">
        <v>10</v>
      </c>
      <c r="C15" s="15" t="s">
        <v>110</v>
      </c>
      <c r="D15" s="15">
        <v>30.685537627894199</v>
      </c>
      <c r="E15" s="15">
        <f t="shared" si="0"/>
        <v>16</v>
      </c>
      <c r="F15" s="15">
        <f t="shared" si="1"/>
        <v>10</v>
      </c>
      <c r="H15" s="4">
        <v>16</v>
      </c>
      <c r="I15" s="2" t="s">
        <v>116</v>
      </c>
      <c r="J15" s="4">
        <v>13</v>
      </c>
      <c r="K15" s="4">
        <v>16</v>
      </c>
      <c r="L15" s="4">
        <v>379.8</v>
      </c>
      <c r="M15" s="4">
        <v>50.526787525509498</v>
      </c>
    </row>
    <row r="16" spans="2:13" x14ac:dyDescent="0.15">
      <c r="B16" s="15">
        <v>2</v>
      </c>
      <c r="C16" s="15" t="s">
        <v>102</v>
      </c>
      <c r="D16" s="15">
        <v>30.1131989010856</v>
      </c>
      <c r="E16" s="15">
        <f t="shared" si="0"/>
        <v>11</v>
      </c>
      <c r="F16" s="15">
        <f t="shared" si="1"/>
        <v>11</v>
      </c>
      <c r="H16" s="4">
        <v>12</v>
      </c>
      <c r="I16" s="2" t="s">
        <v>112</v>
      </c>
      <c r="J16" s="4">
        <v>14</v>
      </c>
      <c r="K16" s="4">
        <v>14</v>
      </c>
      <c r="L16" s="4">
        <v>145.1</v>
      </c>
      <c r="M16" s="4">
        <v>46.688764125368998</v>
      </c>
    </row>
    <row r="17" spans="2:13" x14ac:dyDescent="0.15">
      <c r="B17" s="15">
        <v>12</v>
      </c>
      <c r="C17" s="15" t="s">
        <v>112</v>
      </c>
      <c r="D17" s="15">
        <v>30.0454405082995</v>
      </c>
      <c r="E17" s="15">
        <f t="shared" si="0"/>
        <v>14</v>
      </c>
      <c r="F17" s="15">
        <f t="shared" si="1"/>
        <v>14</v>
      </c>
      <c r="H17" s="4">
        <v>14</v>
      </c>
      <c r="I17" s="2" t="s">
        <v>114</v>
      </c>
      <c r="J17" s="4">
        <v>15</v>
      </c>
      <c r="K17" s="4">
        <v>5</v>
      </c>
      <c r="L17" s="4">
        <v>15.4</v>
      </c>
      <c r="M17" s="4">
        <v>42.850740725228597</v>
      </c>
    </row>
    <row r="18" spans="2:13" x14ac:dyDescent="0.15">
      <c r="B18" s="15">
        <v>6</v>
      </c>
      <c r="C18" s="15" t="s">
        <v>106</v>
      </c>
      <c r="D18" s="15">
        <v>29.5179861778666</v>
      </c>
      <c r="E18" s="15">
        <f t="shared" si="0"/>
        <v>9</v>
      </c>
      <c r="F18" s="15">
        <f t="shared" si="1"/>
        <v>6</v>
      </c>
      <c r="H18" s="4">
        <v>10</v>
      </c>
      <c r="I18" s="2" t="s">
        <v>110</v>
      </c>
      <c r="J18" s="4">
        <v>16</v>
      </c>
      <c r="K18" s="4">
        <v>10</v>
      </c>
      <c r="L18" s="4">
        <v>46.7</v>
      </c>
      <c r="M18" s="4">
        <v>42.850740725228597</v>
      </c>
    </row>
    <row r="21" spans="2:13" ht="40.5" x14ac:dyDescent="0.15">
      <c r="B21" s="15" t="s">
        <v>117</v>
      </c>
      <c r="C21" s="15" t="s">
        <v>118</v>
      </c>
      <c r="D21" s="15" t="s">
        <v>119</v>
      </c>
      <c r="E21" s="17" t="s">
        <v>120</v>
      </c>
      <c r="F21" s="17" t="s">
        <v>121</v>
      </c>
      <c r="H21" s="1" t="s">
        <v>8</v>
      </c>
      <c r="I21" s="1" t="s">
        <v>9</v>
      </c>
      <c r="J21" s="1" t="s">
        <v>6</v>
      </c>
      <c r="K21" s="1" t="s">
        <v>10</v>
      </c>
      <c r="L21" s="1" t="s">
        <v>11</v>
      </c>
      <c r="M21" s="1" t="s">
        <v>100</v>
      </c>
    </row>
    <row r="22" spans="2:13" x14ac:dyDescent="0.15">
      <c r="B22" s="15">
        <v>3</v>
      </c>
      <c r="C22" s="15" t="s">
        <v>124</v>
      </c>
      <c r="D22" s="15">
        <v>66.744768381049397</v>
      </c>
      <c r="E22" s="15">
        <f>VLOOKUP(B22,$H$22:$M$37,3,FALSE)</f>
        <v>9</v>
      </c>
      <c r="F22" s="15">
        <f>VLOOKUP(B22,$H$22:$M$37,4,FALSE)</f>
        <v>6</v>
      </c>
      <c r="H22" s="4">
        <v>16</v>
      </c>
      <c r="I22" s="2" t="s">
        <v>136</v>
      </c>
      <c r="J22" s="4">
        <v>1</v>
      </c>
      <c r="K22" s="4">
        <v>2</v>
      </c>
      <c r="L22" s="4">
        <v>3.1</v>
      </c>
      <c r="M22" s="4">
        <v>68.502762434885497</v>
      </c>
    </row>
    <row r="23" spans="2:13" x14ac:dyDescent="0.15">
      <c r="B23" s="15">
        <v>1</v>
      </c>
      <c r="C23" s="15" t="s">
        <v>122</v>
      </c>
      <c r="D23" s="15">
        <v>65.724392194328402</v>
      </c>
      <c r="E23" s="15">
        <f t="shared" ref="E23:E36" si="2">VLOOKUP(B23,$H$22:$M$37,3,FALSE)</f>
        <v>5</v>
      </c>
      <c r="F23" s="15">
        <f t="shared" ref="F23:F36" si="3">VLOOKUP(B23,$H$22:$M$37,4,FALSE)</f>
        <v>4</v>
      </c>
      <c r="H23" s="4">
        <v>10</v>
      </c>
      <c r="I23" s="2" t="s">
        <v>130</v>
      </c>
      <c r="J23" s="4">
        <v>2</v>
      </c>
      <c r="K23" s="4">
        <v>9</v>
      </c>
      <c r="L23" s="4">
        <v>55.1</v>
      </c>
      <c r="M23" s="4">
        <v>66.878150397160994</v>
      </c>
    </row>
    <row r="24" spans="2:13" x14ac:dyDescent="0.15">
      <c r="B24" s="15">
        <v>14</v>
      </c>
      <c r="C24" s="15" t="s">
        <v>134</v>
      </c>
      <c r="D24" s="15">
        <v>65.639525377988605</v>
      </c>
      <c r="E24" s="15">
        <f t="shared" si="2"/>
        <v>4</v>
      </c>
      <c r="F24" s="15">
        <f t="shared" si="3"/>
        <v>11</v>
      </c>
      <c r="H24" s="4">
        <v>12</v>
      </c>
      <c r="I24" s="2" t="s">
        <v>132</v>
      </c>
      <c r="J24" s="4">
        <v>3</v>
      </c>
      <c r="K24" s="4">
        <v>3</v>
      </c>
      <c r="L24" s="4">
        <v>7.3</v>
      </c>
      <c r="M24" s="4">
        <v>66.065844378298706</v>
      </c>
    </row>
    <row r="25" spans="2:13" x14ac:dyDescent="0.15">
      <c r="B25" s="15">
        <v>9</v>
      </c>
      <c r="C25" s="15" t="s">
        <v>129</v>
      </c>
      <c r="D25" s="15">
        <v>65.183804537062002</v>
      </c>
      <c r="E25" s="15">
        <f t="shared" si="2"/>
        <v>6</v>
      </c>
      <c r="F25" s="15">
        <f t="shared" si="3"/>
        <v>14</v>
      </c>
      <c r="H25" s="4">
        <v>14</v>
      </c>
      <c r="I25" s="2" t="s">
        <v>134</v>
      </c>
      <c r="J25" s="4">
        <v>4</v>
      </c>
      <c r="K25" s="4">
        <v>11</v>
      </c>
      <c r="L25" s="4">
        <v>81.599999999999994</v>
      </c>
      <c r="M25" s="4">
        <v>63.2227733122808</v>
      </c>
    </row>
    <row r="26" spans="2:13" x14ac:dyDescent="0.15">
      <c r="B26" s="21">
        <v>16</v>
      </c>
      <c r="C26" s="21" t="s">
        <v>136</v>
      </c>
      <c r="D26" s="21">
        <v>65.021157058876</v>
      </c>
      <c r="E26" s="21">
        <f t="shared" si="2"/>
        <v>1</v>
      </c>
      <c r="F26" s="21">
        <f t="shared" si="3"/>
        <v>2</v>
      </c>
      <c r="H26" s="4">
        <v>1</v>
      </c>
      <c r="I26" s="2" t="s">
        <v>122</v>
      </c>
      <c r="J26" s="4">
        <v>5</v>
      </c>
      <c r="K26" s="4">
        <v>4</v>
      </c>
      <c r="L26" s="4">
        <v>8.1</v>
      </c>
      <c r="M26" s="4">
        <v>62.410467293418499</v>
      </c>
    </row>
    <row r="27" spans="2:13" x14ac:dyDescent="0.15">
      <c r="B27" s="23">
        <v>10</v>
      </c>
      <c r="C27" s="23" t="s">
        <v>130</v>
      </c>
      <c r="D27" s="23">
        <v>64.966791201384098</v>
      </c>
      <c r="E27" s="23">
        <f t="shared" si="2"/>
        <v>2</v>
      </c>
      <c r="F27" s="23">
        <f t="shared" si="3"/>
        <v>9</v>
      </c>
      <c r="H27" s="4">
        <v>9</v>
      </c>
      <c r="I27" s="2" t="s">
        <v>129</v>
      </c>
      <c r="J27" s="4">
        <v>6</v>
      </c>
      <c r="K27" s="4">
        <v>14</v>
      </c>
      <c r="L27" s="4">
        <v>159.80000000000001</v>
      </c>
      <c r="M27" s="4">
        <v>62.410467293418499</v>
      </c>
    </row>
    <row r="28" spans="2:13" x14ac:dyDescent="0.15">
      <c r="B28" s="15">
        <v>8</v>
      </c>
      <c r="C28" s="15" t="s">
        <v>128</v>
      </c>
      <c r="D28" s="15">
        <v>64.897819661444203</v>
      </c>
      <c r="E28" s="15">
        <f t="shared" si="2"/>
        <v>14</v>
      </c>
      <c r="F28" s="15">
        <f t="shared" si="3"/>
        <v>13</v>
      </c>
      <c r="H28" s="4">
        <v>11</v>
      </c>
      <c r="I28" s="2" t="s">
        <v>131</v>
      </c>
      <c r="J28" s="4">
        <v>7</v>
      </c>
      <c r="K28" s="4">
        <v>7</v>
      </c>
      <c r="L28" s="4">
        <v>25.2</v>
      </c>
      <c r="M28" s="4">
        <v>62.410467293418499</v>
      </c>
    </row>
    <row r="29" spans="2:13" x14ac:dyDescent="0.15">
      <c r="B29" s="15">
        <v>5</v>
      </c>
      <c r="C29" s="15" t="s">
        <v>125</v>
      </c>
      <c r="D29" s="15">
        <v>64.783220663850003</v>
      </c>
      <c r="E29" s="15">
        <f t="shared" si="2"/>
        <v>10</v>
      </c>
      <c r="F29" s="15">
        <f t="shared" si="3"/>
        <v>5</v>
      </c>
      <c r="H29" s="4">
        <v>15</v>
      </c>
      <c r="I29" s="2" t="s">
        <v>135</v>
      </c>
      <c r="J29" s="4">
        <v>8</v>
      </c>
      <c r="K29" s="4">
        <v>1</v>
      </c>
      <c r="L29" s="4">
        <v>2.4</v>
      </c>
      <c r="M29" s="4">
        <v>62.004314283987398</v>
      </c>
    </row>
    <row r="30" spans="2:13" x14ac:dyDescent="0.15">
      <c r="B30" s="15">
        <v>11</v>
      </c>
      <c r="C30" s="15" t="s">
        <v>131</v>
      </c>
      <c r="D30" s="15">
        <v>64.510187783016704</v>
      </c>
      <c r="E30" s="15">
        <f t="shared" si="2"/>
        <v>7</v>
      </c>
      <c r="F30" s="15">
        <f t="shared" si="3"/>
        <v>7</v>
      </c>
      <c r="H30" s="4">
        <v>3</v>
      </c>
      <c r="I30" s="2" t="s">
        <v>124</v>
      </c>
      <c r="J30" s="4">
        <v>9</v>
      </c>
      <c r="K30" s="4">
        <v>6</v>
      </c>
      <c r="L30" s="4">
        <v>20.6</v>
      </c>
      <c r="M30" s="4">
        <v>60.379702246262802</v>
      </c>
    </row>
    <row r="31" spans="2:13" x14ac:dyDescent="0.15">
      <c r="B31" s="15">
        <v>7</v>
      </c>
      <c r="C31" s="15" t="s">
        <v>127</v>
      </c>
      <c r="D31" s="15">
        <v>63.832152256940397</v>
      </c>
      <c r="E31" s="15">
        <f t="shared" si="2"/>
        <v>12</v>
      </c>
      <c r="F31" s="15">
        <f t="shared" si="3"/>
        <v>15</v>
      </c>
      <c r="H31" s="4">
        <v>5</v>
      </c>
      <c r="I31" s="2" t="s">
        <v>125</v>
      </c>
      <c r="J31" s="4">
        <v>10</v>
      </c>
      <c r="K31" s="4">
        <v>5</v>
      </c>
      <c r="L31" s="4">
        <v>13.8</v>
      </c>
      <c r="M31" s="4">
        <v>60.379702246262802</v>
      </c>
    </row>
    <row r="32" spans="2:13" x14ac:dyDescent="0.15">
      <c r="B32" s="22">
        <v>12</v>
      </c>
      <c r="C32" s="22" t="s">
        <v>132</v>
      </c>
      <c r="D32" s="22">
        <v>63.514947644185703</v>
      </c>
      <c r="E32" s="22">
        <f t="shared" si="2"/>
        <v>3</v>
      </c>
      <c r="F32" s="22">
        <f t="shared" si="3"/>
        <v>3</v>
      </c>
      <c r="H32" s="4">
        <v>6</v>
      </c>
      <c r="I32" s="2" t="s">
        <v>126</v>
      </c>
      <c r="J32" s="4">
        <v>11</v>
      </c>
      <c r="K32" s="4">
        <v>8</v>
      </c>
      <c r="L32" s="4">
        <v>28.1</v>
      </c>
      <c r="M32" s="4">
        <v>59.1612432179694</v>
      </c>
    </row>
    <row r="33" spans="2:13" x14ac:dyDescent="0.15">
      <c r="B33" s="15">
        <v>13</v>
      </c>
      <c r="C33" s="15" t="s">
        <v>133</v>
      </c>
      <c r="D33" s="15">
        <v>63.351380398325297</v>
      </c>
      <c r="E33" s="15">
        <f t="shared" si="2"/>
        <v>13</v>
      </c>
      <c r="F33" s="15">
        <f t="shared" si="3"/>
        <v>12</v>
      </c>
      <c r="H33" s="4">
        <v>7</v>
      </c>
      <c r="I33" s="2" t="s">
        <v>127</v>
      </c>
      <c r="J33" s="4">
        <v>12</v>
      </c>
      <c r="K33" s="4">
        <v>15</v>
      </c>
      <c r="L33" s="4">
        <v>214.9</v>
      </c>
      <c r="M33" s="4">
        <v>53.475101085933602</v>
      </c>
    </row>
    <row r="34" spans="2:13" x14ac:dyDescent="0.15">
      <c r="B34" s="15">
        <v>15</v>
      </c>
      <c r="C34" s="15" t="s">
        <v>135</v>
      </c>
      <c r="D34" s="15">
        <v>63.291091384862597</v>
      </c>
      <c r="E34" s="15">
        <f t="shared" si="2"/>
        <v>8</v>
      </c>
      <c r="F34" s="15">
        <f t="shared" si="3"/>
        <v>1</v>
      </c>
      <c r="H34" s="4">
        <v>13</v>
      </c>
      <c r="I34" s="2" t="s">
        <v>133</v>
      </c>
      <c r="J34" s="4">
        <v>13</v>
      </c>
      <c r="K34" s="4">
        <v>12</v>
      </c>
      <c r="L34" s="4">
        <v>133.19999999999999</v>
      </c>
      <c r="M34" s="4">
        <v>51.038183029346797</v>
      </c>
    </row>
    <row r="35" spans="2:13" x14ac:dyDescent="0.15">
      <c r="B35" s="15">
        <v>2</v>
      </c>
      <c r="C35" s="15" t="s">
        <v>123</v>
      </c>
      <c r="D35" s="15">
        <v>63.036697117178797</v>
      </c>
      <c r="E35" s="15">
        <f t="shared" si="2"/>
        <v>15</v>
      </c>
      <c r="F35" s="15">
        <f t="shared" si="3"/>
        <v>10</v>
      </c>
      <c r="H35" s="4">
        <v>8</v>
      </c>
      <c r="I35" s="2" t="s">
        <v>128</v>
      </c>
      <c r="J35" s="4">
        <v>14</v>
      </c>
      <c r="K35" s="4">
        <v>13</v>
      </c>
      <c r="L35" s="4">
        <v>147</v>
      </c>
      <c r="M35" s="4">
        <v>49.413570991622301</v>
      </c>
    </row>
    <row r="36" spans="2:13" x14ac:dyDescent="0.15">
      <c r="B36" s="15">
        <v>6</v>
      </c>
      <c r="C36" s="15" t="s">
        <v>126</v>
      </c>
      <c r="D36" s="15">
        <v>62.411622956231099</v>
      </c>
      <c r="E36" s="15">
        <f t="shared" si="2"/>
        <v>11</v>
      </c>
      <c r="F36" s="15">
        <f t="shared" si="3"/>
        <v>8</v>
      </c>
      <c r="H36" s="4">
        <v>2</v>
      </c>
      <c r="I36" s="2" t="s">
        <v>123</v>
      </c>
      <c r="J36" s="4">
        <v>15</v>
      </c>
      <c r="K36" s="4">
        <v>10</v>
      </c>
      <c r="L36" s="4">
        <v>81</v>
      </c>
      <c r="M36" s="4">
        <v>49.0074179821911</v>
      </c>
    </row>
    <row r="37" spans="2:13" x14ac:dyDescent="0.15">
      <c r="H37" s="4">
        <v>4</v>
      </c>
      <c r="I37" s="2" t="s">
        <v>137</v>
      </c>
      <c r="J37" s="3" t="s">
        <v>17</v>
      </c>
      <c r="K37" s="3" t="s">
        <v>17</v>
      </c>
      <c r="L37" s="3" t="s">
        <v>17</v>
      </c>
      <c r="M37" s="3" t="s">
        <v>17</v>
      </c>
    </row>
    <row r="38" spans="2:13" x14ac:dyDescent="0.15">
      <c r="H38" s="18"/>
      <c r="I38" s="19"/>
      <c r="J38" s="20"/>
      <c r="K38" s="20"/>
      <c r="L38" s="20"/>
      <c r="M38" s="20"/>
    </row>
    <row r="39" spans="2:13" x14ac:dyDescent="0.15">
      <c r="H39" s="18"/>
      <c r="I39" s="19"/>
      <c r="J39" s="20"/>
      <c r="K39" s="20"/>
      <c r="L39" s="20"/>
      <c r="M39" s="20"/>
    </row>
    <row r="40" spans="2:13" ht="40.5" x14ac:dyDescent="0.15">
      <c r="B40" s="15" t="s">
        <v>117</v>
      </c>
      <c r="C40" s="15" t="s">
        <v>118</v>
      </c>
      <c r="D40" s="15" t="s">
        <v>119</v>
      </c>
      <c r="E40" s="17" t="s">
        <v>120</v>
      </c>
      <c r="F40" s="17" t="s">
        <v>121</v>
      </c>
      <c r="H40" s="1" t="s">
        <v>8</v>
      </c>
      <c r="I40" s="1" t="s">
        <v>9</v>
      </c>
      <c r="J40" s="1" t="s">
        <v>6</v>
      </c>
      <c r="K40" s="1" t="s">
        <v>10</v>
      </c>
      <c r="L40" s="1" t="s">
        <v>11</v>
      </c>
      <c r="M40" s="1" t="s">
        <v>100</v>
      </c>
    </row>
    <row r="41" spans="2:13" x14ac:dyDescent="0.15">
      <c r="B41" s="23">
        <v>9</v>
      </c>
      <c r="C41" s="23" t="s">
        <v>146</v>
      </c>
      <c r="D41" s="23">
        <v>66.876617119300406</v>
      </c>
      <c r="E41" s="23">
        <f>VLOOKUP(B41,$H$41:$M$56,3,FALSE)</f>
        <v>2</v>
      </c>
      <c r="F41" s="23" t="str">
        <f>VLOOKUP(B41,$H$41:$K$56,4,FALSE)</f>
        <v>​(NULL)​</v>
      </c>
      <c r="H41" s="4">
        <v>13</v>
      </c>
      <c r="I41" s="2" t="s">
        <v>150</v>
      </c>
      <c r="J41" s="4">
        <v>1</v>
      </c>
      <c r="K41" s="3" t="s">
        <v>17</v>
      </c>
      <c r="L41" s="4">
        <v>13.9</v>
      </c>
      <c r="M41" s="4">
        <v>68.226835887981593</v>
      </c>
    </row>
    <row r="42" spans="2:13" x14ac:dyDescent="0.15">
      <c r="B42" s="15">
        <v>16</v>
      </c>
      <c r="C42" s="15" t="s">
        <v>153</v>
      </c>
      <c r="D42" s="15">
        <v>66.605775364644302</v>
      </c>
      <c r="E42" s="15">
        <f t="shared" ref="E42:E56" si="4">VLOOKUP(B42,$H$41:$M$56,3,FALSE)</f>
        <v>5</v>
      </c>
      <c r="F42" s="15" t="str">
        <f t="shared" ref="F42:F56" si="5">VLOOKUP(B42,$H$41:$K$56,4,FALSE)</f>
        <v>​(NULL)​</v>
      </c>
      <c r="H42" s="4">
        <v>9</v>
      </c>
      <c r="I42" s="2" t="s">
        <v>146</v>
      </c>
      <c r="J42" s="4">
        <v>2</v>
      </c>
      <c r="K42" s="3" t="s">
        <v>17</v>
      </c>
      <c r="L42" s="4">
        <v>18.899999999999999</v>
      </c>
      <c r="M42" s="4">
        <v>67.747448250620096</v>
      </c>
    </row>
    <row r="43" spans="2:13" x14ac:dyDescent="0.15">
      <c r="B43" s="15">
        <v>10</v>
      </c>
      <c r="C43" s="15" t="s">
        <v>147</v>
      </c>
      <c r="D43" s="15">
        <v>66.339735878497706</v>
      </c>
      <c r="E43" s="15">
        <f t="shared" si="4"/>
        <v>6</v>
      </c>
      <c r="F43" s="15" t="str">
        <f t="shared" si="5"/>
        <v>​(NULL)​</v>
      </c>
      <c r="H43" s="4">
        <v>7</v>
      </c>
      <c r="I43" s="2" t="s">
        <v>144</v>
      </c>
      <c r="J43" s="4">
        <v>3</v>
      </c>
      <c r="K43" s="3" t="s">
        <v>17</v>
      </c>
      <c r="L43" s="4">
        <v>148.6</v>
      </c>
      <c r="M43" s="4">
        <v>66.309285338535602</v>
      </c>
    </row>
    <row r="44" spans="2:13" x14ac:dyDescent="0.15">
      <c r="B44" s="15">
        <v>3</v>
      </c>
      <c r="C44" s="15" t="s">
        <v>140</v>
      </c>
      <c r="D44" s="15">
        <v>66.195903747183607</v>
      </c>
      <c r="E44" s="15">
        <f t="shared" si="4"/>
        <v>11</v>
      </c>
      <c r="F44" s="15" t="str">
        <f t="shared" si="5"/>
        <v>​(NULL)​</v>
      </c>
      <c r="H44" s="4">
        <v>8</v>
      </c>
      <c r="I44" s="2" t="s">
        <v>145</v>
      </c>
      <c r="J44" s="4">
        <v>4</v>
      </c>
      <c r="K44" s="3" t="s">
        <v>17</v>
      </c>
      <c r="L44" s="4">
        <v>18.7</v>
      </c>
      <c r="M44" s="4">
        <v>66.309285338535602</v>
      </c>
    </row>
    <row r="45" spans="2:13" x14ac:dyDescent="0.15">
      <c r="B45" s="21">
        <v>13</v>
      </c>
      <c r="C45" s="21" t="s">
        <v>150</v>
      </c>
      <c r="D45" s="21">
        <v>65.694745010120698</v>
      </c>
      <c r="E45" s="21">
        <f t="shared" si="4"/>
        <v>1</v>
      </c>
      <c r="F45" s="21" t="str">
        <f t="shared" si="5"/>
        <v>​(NULL)​</v>
      </c>
      <c r="H45" s="4">
        <v>16</v>
      </c>
      <c r="I45" s="2" t="s">
        <v>153</v>
      </c>
      <c r="J45" s="4">
        <v>5</v>
      </c>
      <c r="K45" s="3" t="s">
        <v>17</v>
      </c>
      <c r="L45" s="4">
        <v>3.7</v>
      </c>
      <c r="M45" s="4">
        <v>65.350510063812607</v>
      </c>
    </row>
    <row r="46" spans="2:13" x14ac:dyDescent="0.15">
      <c r="B46" s="15">
        <v>5</v>
      </c>
      <c r="C46" s="15" t="s">
        <v>142</v>
      </c>
      <c r="D46" s="15">
        <v>65.008189198511403</v>
      </c>
      <c r="E46" s="15">
        <f t="shared" si="4"/>
        <v>8</v>
      </c>
      <c r="F46" s="15" t="str">
        <f t="shared" si="5"/>
        <v>​(NULL)​</v>
      </c>
      <c r="H46" s="4">
        <v>10</v>
      </c>
      <c r="I46" s="2" t="s">
        <v>147</v>
      </c>
      <c r="J46" s="4">
        <v>6</v>
      </c>
      <c r="K46" s="3" t="s">
        <v>17</v>
      </c>
      <c r="L46" s="4">
        <v>21.5</v>
      </c>
      <c r="M46" s="4">
        <v>65.350510063812607</v>
      </c>
    </row>
    <row r="47" spans="2:13" x14ac:dyDescent="0.15">
      <c r="B47" s="15">
        <v>15</v>
      </c>
      <c r="C47" s="15" t="s">
        <v>152</v>
      </c>
      <c r="D47" s="15">
        <v>64.9586563494464</v>
      </c>
      <c r="E47" s="15">
        <f t="shared" si="4"/>
        <v>15</v>
      </c>
      <c r="F47" s="15" t="str">
        <f t="shared" si="5"/>
        <v>​(NULL)​</v>
      </c>
      <c r="H47" s="4">
        <v>12</v>
      </c>
      <c r="I47" s="2" t="s">
        <v>149</v>
      </c>
      <c r="J47" s="4">
        <v>7</v>
      </c>
      <c r="K47" s="3" t="s">
        <v>17</v>
      </c>
      <c r="L47" s="4">
        <v>7.3</v>
      </c>
      <c r="M47" s="4">
        <v>65.350510063812607</v>
      </c>
    </row>
    <row r="48" spans="2:13" x14ac:dyDescent="0.15">
      <c r="B48" s="15">
        <v>12</v>
      </c>
      <c r="C48" s="15" t="s">
        <v>149</v>
      </c>
      <c r="D48" s="15">
        <v>64.939619085171898</v>
      </c>
      <c r="E48" s="15">
        <f t="shared" si="4"/>
        <v>7</v>
      </c>
      <c r="F48" s="15" t="str">
        <f t="shared" si="5"/>
        <v>​(NULL)​</v>
      </c>
      <c r="H48" s="4">
        <v>5</v>
      </c>
      <c r="I48" s="2" t="s">
        <v>142</v>
      </c>
      <c r="J48" s="4">
        <v>8</v>
      </c>
      <c r="K48" s="3" t="s">
        <v>17</v>
      </c>
      <c r="L48" s="4">
        <v>50.1</v>
      </c>
      <c r="M48" s="4">
        <v>64.871122426451095</v>
      </c>
    </row>
    <row r="49" spans="2:13" x14ac:dyDescent="0.15">
      <c r="B49" s="15">
        <v>6</v>
      </c>
      <c r="C49" s="15" t="s">
        <v>143</v>
      </c>
      <c r="D49" s="15">
        <v>64.719647352614501</v>
      </c>
      <c r="E49" s="15">
        <f t="shared" si="4"/>
        <v>12</v>
      </c>
      <c r="F49" s="15" t="str">
        <f t="shared" si="5"/>
        <v>​(NULL)​</v>
      </c>
      <c r="H49" s="4">
        <v>14</v>
      </c>
      <c r="I49" s="2" t="s">
        <v>151</v>
      </c>
      <c r="J49" s="4">
        <v>9</v>
      </c>
      <c r="K49" s="3" t="s">
        <v>17</v>
      </c>
      <c r="L49" s="4">
        <v>8.1999999999999993</v>
      </c>
      <c r="M49" s="4">
        <v>64.391734789089696</v>
      </c>
    </row>
    <row r="50" spans="2:13" x14ac:dyDescent="0.15">
      <c r="B50" s="15">
        <v>2</v>
      </c>
      <c r="C50" s="15" t="s">
        <v>139</v>
      </c>
      <c r="D50" s="15">
        <v>64.210721434507604</v>
      </c>
      <c r="E50" s="15">
        <f t="shared" si="4"/>
        <v>13</v>
      </c>
      <c r="F50" s="15" t="str">
        <f t="shared" si="5"/>
        <v>​(NULL)​</v>
      </c>
      <c r="H50" s="4">
        <v>1</v>
      </c>
      <c r="I50" s="2" t="s">
        <v>138</v>
      </c>
      <c r="J50" s="4">
        <v>10</v>
      </c>
      <c r="K50" s="3" t="s">
        <v>17</v>
      </c>
      <c r="L50" s="4">
        <v>27</v>
      </c>
      <c r="M50" s="4">
        <v>63.912347151728198</v>
      </c>
    </row>
    <row r="51" spans="2:13" x14ac:dyDescent="0.15">
      <c r="B51" s="15">
        <v>8</v>
      </c>
      <c r="C51" s="15" t="s">
        <v>145</v>
      </c>
      <c r="D51" s="15">
        <v>63.949526485233498</v>
      </c>
      <c r="E51" s="15">
        <f t="shared" si="4"/>
        <v>4</v>
      </c>
      <c r="F51" s="15" t="str">
        <f t="shared" si="5"/>
        <v>​(NULL)​</v>
      </c>
      <c r="H51" s="4">
        <v>3</v>
      </c>
      <c r="I51" s="2" t="s">
        <v>140</v>
      </c>
      <c r="J51" s="4">
        <v>11</v>
      </c>
      <c r="K51" s="3" t="s">
        <v>17</v>
      </c>
      <c r="L51" s="4">
        <v>77</v>
      </c>
      <c r="M51" s="4">
        <v>62.474184239643698</v>
      </c>
    </row>
    <row r="52" spans="2:13" x14ac:dyDescent="0.15">
      <c r="B52" s="15">
        <v>11</v>
      </c>
      <c r="C52" s="15" t="s">
        <v>148</v>
      </c>
      <c r="D52" s="15">
        <v>63.775465739090698</v>
      </c>
      <c r="E52" s="15">
        <f t="shared" si="4"/>
        <v>14</v>
      </c>
      <c r="F52" s="15" t="str">
        <f t="shared" si="5"/>
        <v>​(NULL)​</v>
      </c>
      <c r="H52" s="4">
        <v>6</v>
      </c>
      <c r="I52" s="2" t="s">
        <v>143</v>
      </c>
      <c r="J52" s="4">
        <v>12</v>
      </c>
      <c r="K52" s="3" t="s">
        <v>17</v>
      </c>
      <c r="L52" s="4">
        <v>3.1</v>
      </c>
      <c r="M52" s="4">
        <v>61.9947966022822</v>
      </c>
    </row>
    <row r="53" spans="2:13" x14ac:dyDescent="0.15">
      <c r="B53" s="15">
        <v>1</v>
      </c>
      <c r="C53" s="15" t="s">
        <v>138</v>
      </c>
      <c r="D53" s="15">
        <v>63.592626346314297</v>
      </c>
      <c r="E53" s="15">
        <f t="shared" si="4"/>
        <v>10</v>
      </c>
      <c r="F53" s="15" t="str">
        <f t="shared" si="5"/>
        <v>​(NULL)​</v>
      </c>
      <c r="H53" s="4">
        <v>2</v>
      </c>
      <c r="I53" s="2" t="s">
        <v>139</v>
      </c>
      <c r="J53" s="4">
        <v>13</v>
      </c>
      <c r="K53" s="3" t="s">
        <v>17</v>
      </c>
      <c r="L53" s="4">
        <v>13.7</v>
      </c>
      <c r="M53" s="4">
        <v>60.077246052836202</v>
      </c>
    </row>
    <row r="54" spans="2:13" x14ac:dyDescent="0.15">
      <c r="B54" s="15">
        <v>14</v>
      </c>
      <c r="C54" s="15" t="s">
        <v>151</v>
      </c>
      <c r="D54" s="15">
        <v>63.566908535078802</v>
      </c>
      <c r="E54" s="15">
        <f t="shared" si="4"/>
        <v>9</v>
      </c>
      <c r="F54" s="15" t="str">
        <f t="shared" si="5"/>
        <v>​(NULL)​</v>
      </c>
      <c r="H54" s="4">
        <v>11</v>
      </c>
      <c r="I54" s="2" t="s">
        <v>148</v>
      </c>
      <c r="J54" s="4">
        <v>14</v>
      </c>
      <c r="K54" s="3" t="s">
        <v>17</v>
      </c>
      <c r="L54" s="4">
        <v>43.3</v>
      </c>
      <c r="M54" s="4">
        <v>60.077246052836202</v>
      </c>
    </row>
    <row r="55" spans="2:13" x14ac:dyDescent="0.15">
      <c r="B55" s="22">
        <v>7</v>
      </c>
      <c r="C55" s="22" t="s">
        <v>144</v>
      </c>
      <c r="D55" s="22">
        <v>63.385025789831197</v>
      </c>
      <c r="E55" s="22">
        <f t="shared" si="4"/>
        <v>3</v>
      </c>
      <c r="F55" s="22" t="str">
        <f t="shared" si="5"/>
        <v>​(NULL)​</v>
      </c>
      <c r="H55" s="4">
        <v>15</v>
      </c>
      <c r="I55" s="2" t="s">
        <v>152</v>
      </c>
      <c r="J55" s="4">
        <v>15</v>
      </c>
      <c r="K55" s="3" t="s">
        <v>17</v>
      </c>
      <c r="L55" s="4">
        <v>75.900000000000006</v>
      </c>
      <c r="M55" s="4">
        <v>59.118470778113199</v>
      </c>
    </row>
    <row r="56" spans="2:13" x14ac:dyDescent="0.15">
      <c r="B56" s="15">
        <v>4</v>
      </c>
      <c r="C56" s="15" t="s">
        <v>141</v>
      </c>
      <c r="D56" s="15">
        <v>63.103167572939697</v>
      </c>
      <c r="E56" s="15">
        <f t="shared" si="4"/>
        <v>16</v>
      </c>
      <c r="F56" s="15" t="str">
        <f t="shared" si="5"/>
        <v>​(NULL)​</v>
      </c>
      <c r="H56" s="4">
        <v>4</v>
      </c>
      <c r="I56" s="2" t="s">
        <v>141</v>
      </c>
      <c r="J56" s="4">
        <v>16</v>
      </c>
      <c r="K56" s="3" t="s">
        <v>17</v>
      </c>
      <c r="L56" s="4">
        <v>345.9</v>
      </c>
      <c r="M56" s="4">
        <v>57.680307866028699</v>
      </c>
    </row>
  </sheetData>
  <sortState ref="B40:D55">
    <sortCondition descending="1" ref="D40:D55"/>
  </sortState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119"/>
  <sheetViews>
    <sheetView workbookViewId="0"/>
  </sheetViews>
  <sheetFormatPr defaultRowHeight="13.5" x14ac:dyDescent="0.15"/>
  <cols>
    <col min="2" max="2" width="10.125" customWidth="1"/>
    <col min="3" max="3" width="7.25" customWidth="1"/>
    <col min="4" max="4" width="7.125" customWidth="1"/>
    <col min="5" max="5" width="5.375" customWidth="1"/>
    <col min="6" max="6" width="8.375" customWidth="1"/>
    <col min="7" max="7" width="4.875" customWidth="1"/>
    <col min="8" max="8" width="5.125" customWidth="1"/>
    <col min="9" max="12" width="7.75" customWidth="1"/>
    <col min="13" max="13" width="7.75" hidden="1" customWidth="1"/>
    <col min="14" max="14" width="18.875" hidden="1" customWidth="1"/>
    <col min="15" max="19" width="21.75" hidden="1" customWidth="1"/>
    <col min="20" max="20" width="13.125" hidden="1" customWidth="1"/>
    <col min="21" max="25" width="16.125" hidden="1" customWidth="1"/>
    <col min="26" max="26" width="14.875" hidden="1" customWidth="1"/>
    <col min="27" max="31" width="17.75" hidden="1" customWidth="1"/>
    <col min="32" max="32" width="18" bestFit="1" customWidth="1"/>
    <col min="33" max="33" width="12.75" bestFit="1" customWidth="1"/>
    <col min="34" max="34" width="6.125" bestFit="1" customWidth="1"/>
    <col min="35" max="35" width="12.625" bestFit="1" customWidth="1"/>
    <col min="36" max="36" width="6.5" bestFit="1" customWidth="1"/>
    <col min="37" max="37" width="12.75" bestFit="1" customWidth="1"/>
    <col min="38" max="38" width="10" bestFit="1" customWidth="1"/>
    <col min="39" max="40" width="10" customWidth="1"/>
    <col min="42" max="44" width="8.25" customWidth="1"/>
    <col min="47" max="47" width="12.125" customWidth="1"/>
  </cols>
  <sheetData>
    <row r="2" spans="2:51" x14ac:dyDescent="0.15">
      <c r="C2" t="s">
        <v>5</v>
      </c>
      <c r="D2" t="s">
        <v>40</v>
      </c>
      <c r="E2" t="s">
        <v>32</v>
      </c>
      <c r="F2" t="s">
        <v>33</v>
      </c>
      <c r="G2" t="s">
        <v>34</v>
      </c>
      <c r="H2" t="s">
        <v>7</v>
      </c>
      <c r="I2" t="s">
        <v>8</v>
      </c>
      <c r="J2" t="s">
        <v>35</v>
      </c>
      <c r="K2" t="s">
        <v>36</v>
      </c>
      <c r="L2" t="s">
        <v>76</v>
      </c>
      <c r="M2" t="s">
        <v>77</v>
      </c>
      <c r="N2" t="s">
        <v>78</v>
      </c>
      <c r="O2" t="s">
        <v>79</v>
      </c>
      <c r="P2" t="s">
        <v>154</v>
      </c>
      <c r="Q2" t="s">
        <v>82</v>
      </c>
      <c r="R2" t="s">
        <v>83</v>
      </c>
      <c r="S2" t="s">
        <v>84</v>
      </c>
      <c r="T2" t="s">
        <v>85</v>
      </c>
      <c r="U2" t="s">
        <v>155</v>
      </c>
      <c r="V2" t="s">
        <v>88</v>
      </c>
      <c r="W2" t="s">
        <v>89</v>
      </c>
      <c r="X2" t="s">
        <v>90</v>
      </c>
      <c r="Y2" t="s">
        <v>91</v>
      </c>
      <c r="Z2" t="s">
        <v>156</v>
      </c>
      <c r="AA2" t="s">
        <v>94</v>
      </c>
      <c r="AB2" t="s">
        <v>95</v>
      </c>
      <c r="AC2" t="s">
        <v>96</v>
      </c>
      <c r="AD2" t="s">
        <v>97</v>
      </c>
      <c r="AE2" t="s">
        <v>157</v>
      </c>
      <c r="AF2" t="s">
        <v>9</v>
      </c>
      <c r="AG2" t="s">
        <v>100</v>
      </c>
      <c r="AH2" t="s">
        <v>6</v>
      </c>
      <c r="AI2" t="s">
        <v>10</v>
      </c>
      <c r="AJ2" t="s">
        <v>11</v>
      </c>
      <c r="AK2" t="s">
        <v>158</v>
      </c>
      <c r="AL2" t="s">
        <v>159</v>
      </c>
      <c r="AM2" t="s">
        <v>393</v>
      </c>
      <c r="AN2" t="s">
        <v>394</v>
      </c>
      <c r="AP2" t="s">
        <v>284</v>
      </c>
      <c r="AT2" t="s">
        <v>287</v>
      </c>
      <c r="AX2" t="s">
        <v>419</v>
      </c>
    </row>
    <row r="3" spans="2:51" x14ac:dyDescent="0.15">
      <c r="B3">
        <v>100</v>
      </c>
      <c r="C3">
        <v>1703030101</v>
      </c>
      <c r="D3">
        <v>17</v>
      </c>
      <c r="E3">
        <v>2</v>
      </c>
      <c r="F3">
        <v>1700</v>
      </c>
      <c r="G3">
        <v>500</v>
      </c>
      <c r="H3">
        <v>4</v>
      </c>
      <c r="I3">
        <v>5</v>
      </c>
      <c r="J3">
        <v>2</v>
      </c>
      <c r="K3">
        <v>2</v>
      </c>
      <c r="L3">
        <v>3</v>
      </c>
      <c r="M3">
        <v>0</v>
      </c>
      <c r="N3">
        <v>0</v>
      </c>
      <c r="O3">
        <v>1</v>
      </c>
      <c r="P3">
        <v>45.430907279840902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55.283369679221202</v>
      </c>
      <c r="AA3">
        <v>3</v>
      </c>
      <c r="AB3">
        <v>0</v>
      </c>
      <c r="AC3">
        <v>0</v>
      </c>
      <c r="AD3">
        <v>1</v>
      </c>
      <c r="AE3">
        <v>45.430907279840902</v>
      </c>
      <c r="AF3" t="s">
        <v>160</v>
      </c>
      <c r="AG3">
        <v>47.601590444209997</v>
      </c>
      <c r="AH3">
        <v>1</v>
      </c>
      <c r="AI3">
        <v>1</v>
      </c>
      <c r="AJ3">
        <v>2.8</v>
      </c>
      <c r="AK3">
        <v>47.667541151960698</v>
      </c>
      <c r="AL3">
        <v>1</v>
      </c>
      <c r="AM3">
        <f>ABS(AG3-AK3)</f>
        <v>6.5950707750701554E-2</v>
      </c>
      <c r="AN3">
        <f>AVERAGE(AM3:AM126)</f>
        <v>5.4484390545900627</v>
      </c>
      <c r="AP3" s="21" t="s">
        <v>281</v>
      </c>
      <c r="AQ3" s="21" t="s">
        <v>282</v>
      </c>
      <c r="AR3" s="21" t="s">
        <v>283</v>
      </c>
      <c r="AT3" s="1" t="s">
        <v>6</v>
      </c>
      <c r="AU3" s="1" t="s">
        <v>285</v>
      </c>
      <c r="AV3" s="1" t="s">
        <v>286</v>
      </c>
      <c r="AX3" s="26" t="s">
        <v>392</v>
      </c>
      <c r="AY3" s="25">
        <f t="array" ref="AY3">SUM(IF(result1!AL3:AL126=1,result1!AN3:AN126*100-100,-100))/(COUNTA(result1!AL3:AL126)*100)</f>
        <v>0.24435483870967742</v>
      </c>
    </row>
    <row r="4" spans="2:51" x14ac:dyDescent="0.15">
      <c r="B4">
        <v>304</v>
      </c>
      <c r="C4">
        <v>1703030102</v>
      </c>
      <c r="D4">
        <v>17</v>
      </c>
      <c r="E4">
        <v>1</v>
      </c>
      <c r="F4">
        <v>1200</v>
      </c>
      <c r="G4">
        <v>500</v>
      </c>
      <c r="H4">
        <v>8</v>
      </c>
      <c r="I4">
        <v>15</v>
      </c>
      <c r="J4">
        <v>2</v>
      </c>
      <c r="K4">
        <v>2</v>
      </c>
      <c r="L4">
        <v>4</v>
      </c>
      <c r="M4">
        <v>0</v>
      </c>
      <c r="N4">
        <v>1</v>
      </c>
      <c r="O4">
        <v>3</v>
      </c>
      <c r="P4">
        <v>48.6265030653175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1</v>
      </c>
      <c r="Y4">
        <v>3</v>
      </c>
      <c r="Z4">
        <v>48.6265030653175</v>
      </c>
      <c r="AA4">
        <v>4</v>
      </c>
      <c r="AB4">
        <v>0</v>
      </c>
      <c r="AC4">
        <v>1</v>
      </c>
      <c r="AD4">
        <v>3</v>
      </c>
      <c r="AE4">
        <v>48.6265030653175</v>
      </c>
      <c r="AF4" t="s">
        <v>289</v>
      </c>
      <c r="AG4">
        <v>49.972019603373298</v>
      </c>
      <c r="AH4">
        <v>3</v>
      </c>
      <c r="AI4">
        <v>4</v>
      </c>
      <c r="AJ4">
        <v>6.9</v>
      </c>
      <c r="AK4">
        <v>50.7298440113412</v>
      </c>
      <c r="AL4">
        <v>1</v>
      </c>
      <c r="AM4">
        <f t="shared" ref="AM4:AM67" si="0">ABS(AG4-AK4)</f>
        <v>0.7578244079679024</v>
      </c>
      <c r="AP4" s="15">
        <v>1</v>
      </c>
      <c r="AQ4" s="15">
        <f t="shared" ref="AQ4:AQ19" si="1">COUNTIF(AH:AH,AP4)</f>
        <v>20</v>
      </c>
      <c r="AR4" s="25">
        <f t="shared" ref="AR4:AR19" si="2">AQ4/SUM($AQ$4:$AQ$21)</f>
        <v>0.17094017094017094</v>
      </c>
      <c r="AT4" s="4">
        <v>1</v>
      </c>
      <c r="AU4" s="4">
        <v>27</v>
      </c>
      <c r="AV4" s="25">
        <f t="shared" ref="AV4:AV14" si="3">AU4/SUM($AQ$4:$AQ$21)</f>
        <v>0.23076923076923078</v>
      </c>
      <c r="AX4" s="26" t="s">
        <v>418</v>
      </c>
      <c r="AY4" s="25">
        <f t="array" ref="AY4">SUM(IF(result2!AQ3:AQ126=1,result2!AS3:AS126*100-100,-100))/(COUNTA(result2!AQ3:AQ126)*100)</f>
        <v>-0.33387096774193548</v>
      </c>
    </row>
    <row r="5" spans="2:51" x14ac:dyDescent="0.15">
      <c r="B5">
        <v>32</v>
      </c>
      <c r="C5">
        <v>1703030103</v>
      </c>
      <c r="D5">
        <v>17</v>
      </c>
      <c r="E5">
        <v>2</v>
      </c>
      <c r="F5">
        <v>1700</v>
      </c>
      <c r="G5">
        <v>750</v>
      </c>
      <c r="H5">
        <v>2</v>
      </c>
      <c r="I5">
        <v>2</v>
      </c>
      <c r="J5">
        <v>1</v>
      </c>
      <c r="K5">
        <v>3</v>
      </c>
      <c r="L5">
        <v>6</v>
      </c>
      <c r="M5">
        <v>1</v>
      </c>
      <c r="N5">
        <v>1</v>
      </c>
      <c r="O5">
        <v>0</v>
      </c>
      <c r="P5">
        <v>57.868953379925301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1</v>
      </c>
      <c r="X5">
        <v>1</v>
      </c>
      <c r="Y5">
        <v>0</v>
      </c>
      <c r="Z5">
        <v>57.868953379925301</v>
      </c>
      <c r="AA5">
        <v>5</v>
      </c>
      <c r="AB5">
        <v>1</v>
      </c>
      <c r="AC5">
        <v>1</v>
      </c>
      <c r="AD5">
        <v>0</v>
      </c>
      <c r="AE5">
        <v>57.387799800066901</v>
      </c>
      <c r="AF5" t="s">
        <v>395</v>
      </c>
      <c r="AG5">
        <v>58.014707013962003</v>
      </c>
      <c r="AH5">
        <v>7</v>
      </c>
      <c r="AI5">
        <v>2</v>
      </c>
      <c r="AJ5">
        <v>5.3</v>
      </c>
      <c r="AK5">
        <v>60.867132463138198</v>
      </c>
      <c r="AL5">
        <v>1</v>
      </c>
      <c r="AM5">
        <f t="shared" si="0"/>
        <v>2.8524254491761951</v>
      </c>
      <c r="AP5" s="15">
        <v>2</v>
      </c>
      <c r="AQ5" s="15">
        <f t="shared" si="1"/>
        <v>17</v>
      </c>
      <c r="AR5" s="25">
        <f t="shared" si="2"/>
        <v>0.14529914529914531</v>
      </c>
      <c r="AT5" s="4">
        <v>2</v>
      </c>
      <c r="AU5" s="4">
        <v>9</v>
      </c>
      <c r="AV5" s="25">
        <f t="shared" si="3"/>
        <v>7.6923076923076927E-2</v>
      </c>
      <c r="AX5" s="26" t="s">
        <v>420</v>
      </c>
      <c r="AY5" s="25">
        <f t="array" ref="AY5">SUM(IF(AH3:AH126=1, AJ3:AJ126*100-100,-100))/(COUNTA(AH3:AH119)*100)</f>
        <v>-0.19743589743589743</v>
      </c>
    </row>
    <row r="6" spans="2:51" x14ac:dyDescent="0.15">
      <c r="B6">
        <v>164</v>
      </c>
      <c r="C6">
        <v>1703030104</v>
      </c>
      <c r="D6">
        <v>17</v>
      </c>
      <c r="E6">
        <v>3</v>
      </c>
      <c r="F6">
        <v>3350</v>
      </c>
      <c r="G6">
        <v>1350</v>
      </c>
      <c r="H6">
        <v>5</v>
      </c>
      <c r="I6">
        <v>7</v>
      </c>
      <c r="J6">
        <v>1</v>
      </c>
      <c r="K6">
        <v>7</v>
      </c>
      <c r="L6">
        <v>36</v>
      </c>
      <c r="M6">
        <v>5</v>
      </c>
      <c r="N6">
        <v>2</v>
      </c>
      <c r="O6">
        <v>1</v>
      </c>
      <c r="P6">
        <v>58.162494035710402</v>
      </c>
      <c r="Q6">
        <v>2</v>
      </c>
      <c r="R6">
        <v>1</v>
      </c>
      <c r="S6">
        <v>0</v>
      </c>
      <c r="T6">
        <v>0</v>
      </c>
      <c r="U6">
        <v>57.044513692222999</v>
      </c>
      <c r="V6">
        <v>3</v>
      </c>
      <c r="W6">
        <v>1</v>
      </c>
      <c r="X6">
        <v>1</v>
      </c>
      <c r="Y6">
        <v>0</v>
      </c>
      <c r="Z6">
        <v>58.977188931403496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163</v>
      </c>
      <c r="AG6">
        <v>58.063984831880099</v>
      </c>
      <c r="AH6">
        <v>3</v>
      </c>
      <c r="AI6">
        <v>1</v>
      </c>
      <c r="AJ6">
        <v>2.8</v>
      </c>
      <c r="AK6">
        <v>59.155943884337702</v>
      </c>
      <c r="AL6">
        <v>1</v>
      </c>
      <c r="AM6">
        <f t="shared" si="0"/>
        <v>1.0919590524576037</v>
      </c>
      <c r="AP6" s="15">
        <v>3</v>
      </c>
      <c r="AQ6" s="15">
        <f t="shared" si="1"/>
        <v>15</v>
      </c>
      <c r="AR6" s="25">
        <f t="shared" si="2"/>
        <v>0.12820512820512819</v>
      </c>
      <c r="AT6" s="4">
        <v>3</v>
      </c>
      <c r="AU6" s="4">
        <v>12</v>
      </c>
      <c r="AV6" s="25">
        <f t="shared" si="3"/>
        <v>0.10256410256410256</v>
      </c>
    </row>
    <row r="7" spans="2:51" x14ac:dyDescent="0.15">
      <c r="B7">
        <v>140</v>
      </c>
      <c r="C7">
        <v>1703030105</v>
      </c>
      <c r="D7">
        <v>17</v>
      </c>
      <c r="E7">
        <v>3</v>
      </c>
      <c r="F7">
        <v>2750</v>
      </c>
      <c r="G7">
        <v>780</v>
      </c>
      <c r="H7">
        <v>6</v>
      </c>
      <c r="I7">
        <v>6</v>
      </c>
      <c r="J7">
        <v>1</v>
      </c>
      <c r="K7">
        <v>4</v>
      </c>
      <c r="L7">
        <v>19</v>
      </c>
      <c r="M7">
        <v>0</v>
      </c>
      <c r="N7">
        <v>1</v>
      </c>
      <c r="O7">
        <v>1</v>
      </c>
      <c r="P7">
        <v>47.680794225585998</v>
      </c>
      <c r="Q7">
        <v>4</v>
      </c>
      <c r="R7">
        <v>0</v>
      </c>
      <c r="S7">
        <v>0</v>
      </c>
      <c r="T7">
        <v>1</v>
      </c>
      <c r="U7">
        <v>53.671880396949703</v>
      </c>
      <c r="V7">
        <v>8</v>
      </c>
      <c r="W7">
        <v>0</v>
      </c>
      <c r="X7">
        <v>1</v>
      </c>
      <c r="Y7">
        <v>0</v>
      </c>
      <c r="Z7">
        <v>50.331959843322203</v>
      </c>
      <c r="AA7">
        <v>5</v>
      </c>
      <c r="AB7">
        <v>0</v>
      </c>
      <c r="AC7">
        <v>1</v>
      </c>
      <c r="AD7">
        <v>0</v>
      </c>
      <c r="AE7">
        <v>53.012659296935503</v>
      </c>
      <c r="AF7" t="s">
        <v>164</v>
      </c>
      <c r="AG7">
        <v>57.183911817124901</v>
      </c>
      <c r="AH7">
        <v>2</v>
      </c>
      <c r="AI7">
        <v>3</v>
      </c>
      <c r="AJ7">
        <v>6</v>
      </c>
      <c r="AK7">
        <v>55.046416593641901</v>
      </c>
      <c r="AL7">
        <v>1</v>
      </c>
      <c r="AM7">
        <f t="shared" si="0"/>
        <v>2.1374952234830005</v>
      </c>
      <c r="AP7" s="15">
        <v>4</v>
      </c>
      <c r="AQ7" s="15">
        <f t="shared" si="1"/>
        <v>12</v>
      </c>
      <c r="AR7" s="25">
        <f t="shared" si="2"/>
        <v>0.10256410256410256</v>
      </c>
      <c r="AT7" s="4">
        <v>4</v>
      </c>
      <c r="AU7" s="4">
        <v>6</v>
      </c>
      <c r="AV7" s="25">
        <f t="shared" si="3"/>
        <v>5.128205128205128E-2</v>
      </c>
      <c r="AX7" s="26" t="s">
        <v>475</v>
      </c>
      <c r="AY7" s="25">
        <f>SUM(BB20:BB30)/(SUM(BA20:BA30)*100)</f>
        <v>-0.20833333333333334</v>
      </c>
    </row>
    <row r="8" spans="2:51" x14ac:dyDescent="0.15">
      <c r="B8">
        <v>79</v>
      </c>
      <c r="C8">
        <v>1703030106</v>
      </c>
      <c r="D8">
        <v>17</v>
      </c>
      <c r="E8">
        <v>2</v>
      </c>
      <c r="F8">
        <v>1700</v>
      </c>
      <c r="G8">
        <v>750</v>
      </c>
      <c r="H8">
        <v>3</v>
      </c>
      <c r="I8">
        <v>4</v>
      </c>
      <c r="J8">
        <v>1</v>
      </c>
      <c r="K8">
        <v>3</v>
      </c>
      <c r="L8">
        <v>11</v>
      </c>
      <c r="M8">
        <v>1</v>
      </c>
      <c r="N8">
        <v>3</v>
      </c>
      <c r="O8">
        <v>0</v>
      </c>
      <c r="P8">
        <v>49.885085700124897</v>
      </c>
      <c r="Q8">
        <v>3</v>
      </c>
      <c r="R8">
        <v>1</v>
      </c>
      <c r="S8">
        <v>2</v>
      </c>
      <c r="T8">
        <v>0</v>
      </c>
      <c r="U8">
        <v>51.940389014940003</v>
      </c>
      <c r="V8">
        <v>11</v>
      </c>
      <c r="W8">
        <v>1</v>
      </c>
      <c r="X8">
        <v>3</v>
      </c>
      <c r="Y8">
        <v>0</v>
      </c>
      <c r="Z8">
        <v>49.885085700124897</v>
      </c>
      <c r="AA8">
        <v>11</v>
      </c>
      <c r="AB8">
        <v>1</v>
      </c>
      <c r="AC8">
        <v>3</v>
      </c>
      <c r="AD8">
        <v>0</v>
      </c>
      <c r="AE8">
        <v>49.885085700124897</v>
      </c>
      <c r="AF8" t="s">
        <v>422</v>
      </c>
      <c r="AG8">
        <v>64.262576955813202</v>
      </c>
      <c r="AH8">
        <v>1</v>
      </c>
      <c r="AI8">
        <v>6</v>
      </c>
      <c r="AJ8">
        <v>8.9</v>
      </c>
      <c r="AK8">
        <v>59.023582639015302</v>
      </c>
      <c r="AL8">
        <v>1</v>
      </c>
      <c r="AM8">
        <f t="shared" si="0"/>
        <v>5.2389943167978998</v>
      </c>
      <c r="AP8" s="15">
        <v>5</v>
      </c>
      <c r="AQ8" s="15">
        <f t="shared" si="1"/>
        <v>13</v>
      </c>
      <c r="AR8" s="25">
        <f t="shared" si="2"/>
        <v>0.1111111111111111</v>
      </c>
      <c r="AT8" s="4">
        <v>5</v>
      </c>
      <c r="AU8" s="4">
        <v>1</v>
      </c>
      <c r="AV8" s="25">
        <f t="shared" si="3"/>
        <v>8.5470085470085479E-3</v>
      </c>
    </row>
    <row r="9" spans="2:51" x14ac:dyDescent="0.15">
      <c r="B9">
        <v>222</v>
      </c>
      <c r="C9">
        <v>1703030107</v>
      </c>
      <c r="D9">
        <v>17</v>
      </c>
      <c r="E9">
        <v>1</v>
      </c>
      <c r="F9">
        <v>1200</v>
      </c>
      <c r="G9">
        <v>750</v>
      </c>
      <c r="H9">
        <v>5</v>
      </c>
      <c r="I9">
        <v>10</v>
      </c>
      <c r="J9">
        <v>1</v>
      </c>
      <c r="K9">
        <v>3</v>
      </c>
      <c r="L9">
        <v>11</v>
      </c>
      <c r="M9">
        <v>1</v>
      </c>
      <c r="N9">
        <v>0</v>
      </c>
      <c r="O9">
        <v>0</v>
      </c>
      <c r="P9">
        <v>46.607066941790798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1</v>
      </c>
      <c r="X9">
        <v>0</v>
      </c>
      <c r="Y9">
        <v>0</v>
      </c>
      <c r="Z9">
        <v>46.607066941790798</v>
      </c>
      <c r="AA9">
        <v>11</v>
      </c>
      <c r="AB9">
        <v>1</v>
      </c>
      <c r="AC9">
        <v>0</v>
      </c>
      <c r="AD9">
        <v>0</v>
      </c>
      <c r="AE9">
        <v>46.607066941790798</v>
      </c>
      <c r="AF9" t="s">
        <v>423</v>
      </c>
      <c r="AG9">
        <v>61.689277030738197</v>
      </c>
      <c r="AH9">
        <v>8</v>
      </c>
      <c r="AI9">
        <v>7</v>
      </c>
      <c r="AJ9">
        <v>24.3</v>
      </c>
      <c r="AK9">
        <v>57.903343391031598</v>
      </c>
      <c r="AL9">
        <v>1</v>
      </c>
      <c r="AM9">
        <f t="shared" si="0"/>
        <v>3.7859336397065988</v>
      </c>
      <c r="AP9" s="15">
        <v>6</v>
      </c>
      <c r="AQ9" s="15">
        <f t="shared" si="1"/>
        <v>1</v>
      </c>
      <c r="AR9" s="25">
        <f t="shared" si="2"/>
        <v>8.5470085470085479E-3</v>
      </c>
      <c r="AT9" s="4">
        <v>6</v>
      </c>
      <c r="AU9" s="4">
        <v>2</v>
      </c>
      <c r="AV9" s="25">
        <f t="shared" si="3"/>
        <v>1.7094017094017096E-2</v>
      </c>
    </row>
    <row r="10" spans="2:51" x14ac:dyDescent="0.15">
      <c r="B10">
        <v>165</v>
      </c>
      <c r="C10">
        <v>1703030108</v>
      </c>
      <c r="D10">
        <v>17</v>
      </c>
      <c r="E10">
        <v>2</v>
      </c>
      <c r="F10">
        <v>1150</v>
      </c>
      <c r="G10">
        <v>750</v>
      </c>
      <c r="H10">
        <v>5</v>
      </c>
      <c r="I10">
        <v>8</v>
      </c>
      <c r="J10">
        <v>2</v>
      </c>
      <c r="K10">
        <v>4</v>
      </c>
      <c r="L10">
        <v>9</v>
      </c>
      <c r="M10">
        <v>2</v>
      </c>
      <c r="N10">
        <v>1</v>
      </c>
      <c r="O10">
        <v>3</v>
      </c>
      <c r="P10">
        <v>57.200256776610701</v>
      </c>
      <c r="Q10">
        <v>1</v>
      </c>
      <c r="R10">
        <v>0</v>
      </c>
      <c r="S10">
        <v>0</v>
      </c>
      <c r="T10">
        <v>0</v>
      </c>
      <c r="U10">
        <v>54.101033586948397</v>
      </c>
      <c r="V10">
        <v>9</v>
      </c>
      <c r="W10">
        <v>2</v>
      </c>
      <c r="X10">
        <v>1</v>
      </c>
      <c r="Y10">
        <v>3</v>
      </c>
      <c r="Z10">
        <v>57.200256776610701</v>
      </c>
      <c r="AA10">
        <v>9</v>
      </c>
      <c r="AB10">
        <v>2</v>
      </c>
      <c r="AC10">
        <v>1</v>
      </c>
      <c r="AD10">
        <v>3</v>
      </c>
      <c r="AE10">
        <v>57.200256776610701</v>
      </c>
      <c r="AF10" t="s">
        <v>396</v>
      </c>
      <c r="AG10">
        <v>59.494516449583102</v>
      </c>
      <c r="AH10">
        <v>8</v>
      </c>
      <c r="AI10">
        <v>2</v>
      </c>
      <c r="AJ10">
        <v>4.4000000000000004</v>
      </c>
      <c r="AK10">
        <v>58.799815552919803</v>
      </c>
      <c r="AL10">
        <v>1</v>
      </c>
      <c r="AM10">
        <f t="shared" si="0"/>
        <v>0.69470089666329926</v>
      </c>
      <c r="AP10" s="15">
        <v>7</v>
      </c>
      <c r="AQ10" s="15">
        <f t="shared" si="1"/>
        <v>9</v>
      </c>
      <c r="AR10" s="25">
        <f t="shared" si="2"/>
        <v>7.6923076923076927E-2</v>
      </c>
      <c r="AT10" s="4">
        <v>7</v>
      </c>
      <c r="AU10" s="4">
        <v>2</v>
      </c>
      <c r="AV10" s="25">
        <f t="shared" si="3"/>
        <v>1.7094017094017096E-2</v>
      </c>
    </row>
    <row r="11" spans="2:51" x14ac:dyDescent="0.15">
      <c r="B11">
        <v>91</v>
      </c>
      <c r="C11">
        <v>1703030109</v>
      </c>
      <c r="D11">
        <v>17</v>
      </c>
      <c r="E11">
        <v>1</v>
      </c>
      <c r="F11">
        <v>2600</v>
      </c>
      <c r="G11">
        <v>1050</v>
      </c>
      <c r="H11">
        <v>4</v>
      </c>
      <c r="I11">
        <v>4</v>
      </c>
      <c r="J11">
        <v>3</v>
      </c>
      <c r="K11">
        <v>4</v>
      </c>
      <c r="L11">
        <v>13</v>
      </c>
      <c r="M11">
        <v>1</v>
      </c>
      <c r="N11">
        <v>3</v>
      </c>
      <c r="O11">
        <v>0</v>
      </c>
      <c r="P11">
        <v>55.791970907144297</v>
      </c>
      <c r="Q11">
        <v>2</v>
      </c>
      <c r="R11">
        <v>0</v>
      </c>
      <c r="S11">
        <v>0</v>
      </c>
      <c r="T11">
        <v>0</v>
      </c>
      <c r="U11">
        <v>52.3462983810293</v>
      </c>
      <c r="V11">
        <v>13</v>
      </c>
      <c r="W11">
        <v>1</v>
      </c>
      <c r="X11">
        <v>3</v>
      </c>
      <c r="Y11">
        <v>0</v>
      </c>
      <c r="Z11">
        <v>55.791970907144297</v>
      </c>
      <c r="AA11">
        <v>10</v>
      </c>
      <c r="AB11">
        <v>1</v>
      </c>
      <c r="AC11">
        <v>3</v>
      </c>
      <c r="AD11">
        <v>0</v>
      </c>
      <c r="AE11">
        <v>56.650719563730703</v>
      </c>
      <c r="AF11" t="s">
        <v>397</v>
      </c>
      <c r="AG11">
        <v>63.138575057273499</v>
      </c>
      <c r="AH11">
        <v>2</v>
      </c>
      <c r="AI11">
        <v>3</v>
      </c>
      <c r="AJ11">
        <v>6.1</v>
      </c>
      <c r="AK11">
        <v>55.435383502618102</v>
      </c>
      <c r="AL11">
        <v>1</v>
      </c>
      <c r="AM11">
        <f t="shared" si="0"/>
        <v>7.7031915546553975</v>
      </c>
      <c r="AP11" s="15">
        <v>8</v>
      </c>
      <c r="AQ11" s="15">
        <f t="shared" si="1"/>
        <v>4</v>
      </c>
      <c r="AR11" s="25">
        <f t="shared" si="2"/>
        <v>3.4188034188034191E-2</v>
      </c>
      <c r="AT11" s="4">
        <v>8</v>
      </c>
      <c r="AU11" s="4">
        <v>5</v>
      </c>
      <c r="AV11" s="25">
        <f t="shared" si="3"/>
        <v>4.2735042735042736E-2</v>
      </c>
    </row>
    <row r="12" spans="2:51" x14ac:dyDescent="0.15">
      <c r="B12">
        <v>88</v>
      </c>
      <c r="C12">
        <v>1703030110</v>
      </c>
      <c r="D12">
        <v>17</v>
      </c>
      <c r="E12">
        <v>1</v>
      </c>
      <c r="F12">
        <v>1800</v>
      </c>
      <c r="G12">
        <v>1050</v>
      </c>
      <c r="H12">
        <v>2</v>
      </c>
      <c r="I12">
        <v>4</v>
      </c>
      <c r="J12">
        <v>3</v>
      </c>
      <c r="K12">
        <v>5</v>
      </c>
      <c r="L12">
        <v>26</v>
      </c>
      <c r="M12">
        <v>1</v>
      </c>
      <c r="N12">
        <v>2</v>
      </c>
      <c r="O12">
        <v>2</v>
      </c>
      <c r="P12">
        <v>50.909155622082103</v>
      </c>
      <c r="Q12">
        <v>3</v>
      </c>
      <c r="R12">
        <v>0</v>
      </c>
      <c r="S12">
        <v>1</v>
      </c>
      <c r="T12">
        <v>0</v>
      </c>
      <c r="U12">
        <v>55.2275547663005</v>
      </c>
      <c r="V12">
        <v>23</v>
      </c>
      <c r="W12">
        <v>1</v>
      </c>
      <c r="X12">
        <v>2</v>
      </c>
      <c r="Y12">
        <v>2</v>
      </c>
      <c r="Z12">
        <v>50.929364026024999</v>
      </c>
      <c r="AA12">
        <v>23</v>
      </c>
      <c r="AB12">
        <v>1</v>
      </c>
      <c r="AC12">
        <v>2</v>
      </c>
      <c r="AD12">
        <v>2</v>
      </c>
      <c r="AE12">
        <v>52.447345229292999</v>
      </c>
      <c r="AF12" t="s">
        <v>424</v>
      </c>
      <c r="AG12">
        <v>56.809773156064701</v>
      </c>
      <c r="AH12">
        <v>11</v>
      </c>
      <c r="AI12">
        <v>12</v>
      </c>
      <c r="AJ12">
        <v>63.6</v>
      </c>
      <c r="AK12">
        <v>58.292090455360203</v>
      </c>
      <c r="AL12">
        <v>1</v>
      </c>
      <c r="AM12">
        <f t="shared" si="0"/>
        <v>1.4823172992955023</v>
      </c>
      <c r="AP12" s="15">
        <v>9</v>
      </c>
      <c r="AQ12" s="15">
        <f t="shared" si="1"/>
        <v>5</v>
      </c>
      <c r="AR12" s="25">
        <f t="shared" si="2"/>
        <v>4.2735042735042736E-2</v>
      </c>
      <c r="AT12" s="4">
        <v>9</v>
      </c>
      <c r="AU12" s="4">
        <v>4</v>
      </c>
      <c r="AV12" s="25">
        <f t="shared" si="3"/>
        <v>3.4188034188034191E-2</v>
      </c>
    </row>
    <row r="13" spans="2:51" x14ac:dyDescent="0.15">
      <c r="B13">
        <v>179</v>
      </c>
      <c r="C13">
        <v>1703030111</v>
      </c>
      <c r="D13">
        <v>17</v>
      </c>
      <c r="E13">
        <v>1</v>
      </c>
      <c r="F13">
        <v>1200</v>
      </c>
      <c r="G13">
        <v>1500</v>
      </c>
      <c r="H13">
        <v>4</v>
      </c>
      <c r="I13">
        <v>8</v>
      </c>
      <c r="J13">
        <v>2</v>
      </c>
      <c r="K13">
        <v>4</v>
      </c>
      <c r="L13">
        <v>14</v>
      </c>
      <c r="M13">
        <v>3</v>
      </c>
      <c r="N13">
        <v>2</v>
      </c>
      <c r="O13">
        <v>1</v>
      </c>
      <c r="P13">
        <v>54.994909003108297</v>
      </c>
      <c r="Q13">
        <v>3</v>
      </c>
      <c r="R13">
        <v>1</v>
      </c>
      <c r="S13">
        <v>0</v>
      </c>
      <c r="T13">
        <v>0</v>
      </c>
      <c r="U13">
        <v>59.727356515164203</v>
      </c>
      <c r="V13">
        <v>9</v>
      </c>
      <c r="W13">
        <v>2</v>
      </c>
      <c r="X13">
        <v>0</v>
      </c>
      <c r="Y13">
        <v>1</v>
      </c>
      <c r="Z13">
        <v>55.339283864428701</v>
      </c>
      <c r="AA13">
        <v>9</v>
      </c>
      <c r="AB13">
        <v>3</v>
      </c>
      <c r="AC13">
        <v>1</v>
      </c>
      <c r="AD13">
        <v>0</v>
      </c>
      <c r="AE13">
        <v>57.665509339664901</v>
      </c>
      <c r="AF13" t="s">
        <v>425</v>
      </c>
      <c r="AG13">
        <v>61.000026593834498</v>
      </c>
      <c r="AH13">
        <v>5</v>
      </c>
      <c r="AI13">
        <v>3</v>
      </c>
      <c r="AJ13">
        <v>8.3000000000000007</v>
      </c>
      <c r="AK13">
        <v>59.344098181355001</v>
      </c>
      <c r="AL13">
        <v>1</v>
      </c>
      <c r="AM13">
        <f t="shared" si="0"/>
        <v>1.6559284124794971</v>
      </c>
      <c r="AP13" s="15">
        <v>10</v>
      </c>
      <c r="AQ13" s="15">
        <f t="shared" si="1"/>
        <v>7</v>
      </c>
      <c r="AR13" s="25">
        <f t="shared" si="2"/>
        <v>5.9829059829059832E-2</v>
      </c>
      <c r="AT13" s="4">
        <v>10</v>
      </c>
      <c r="AU13" s="4">
        <v>2</v>
      </c>
      <c r="AV13" s="25">
        <f t="shared" si="3"/>
        <v>1.7094017094017096E-2</v>
      </c>
    </row>
    <row r="14" spans="2:51" x14ac:dyDescent="0.15">
      <c r="B14">
        <v>211</v>
      </c>
      <c r="C14">
        <v>1703030112</v>
      </c>
      <c r="D14">
        <v>17</v>
      </c>
      <c r="E14">
        <v>2</v>
      </c>
      <c r="F14">
        <v>1150</v>
      </c>
      <c r="G14">
        <v>750</v>
      </c>
      <c r="H14">
        <v>7</v>
      </c>
      <c r="I14">
        <v>10</v>
      </c>
      <c r="J14">
        <v>2</v>
      </c>
      <c r="K14">
        <v>3</v>
      </c>
      <c r="L14">
        <v>11</v>
      </c>
      <c r="M14">
        <v>1</v>
      </c>
      <c r="N14">
        <v>1</v>
      </c>
      <c r="O14">
        <v>2</v>
      </c>
      <c r="P14">
        <v>53.769439758328502</v>
      </c>
      <c r="Q14">
        <v>0</v>
      </c>
      <c r="R14">
        <v>0</v>
      </c>
      <c r="S14">
        <v>0</v>
      </c>
      <c r="T14">
        <v>0</v>
      </c>
      <c r="U14">
        <v>0</v>
      </c>
      <c r="V14">
        <v>9</v>
      </c>
      <c r="W14">
        <v>1</v>
      </c>
      <c r="X14">
        <v>1</v>
      </c>
      <c r="Y14">
        <v>2</v>
      </c>
      <c r="Z14">
        <v>55.6884178586442</v>
      </c>
      <c r="AA14">
        <v>6</v>
      </c>
      <c r="AB14">
        <v>1</v>
      </c>
      <c r="AC14">
        <v>1</v>
      </c>
      <c r="AD14">
        <v>1</v>
      </c>
      <c r="AE14">
        <v>52.413360992003199</v>
      </c>
      <c r="AF14" t="s">
        <v>296</v>
      </c>
      <c r="AG14">
        <v>63.740136957197102</v>
      </c>
      <c r="AH14">
        <v>4</v>
      </c>
      <c r="AI14">
        <v>5</v>
      </c>
      <c r="AJ14">
        <v>10.6</v>
      </c>
      <c r="AK14">
        <v>57.826739087480497</v>
      </c>
      <c r="AL14">
        <v>1</v>
      </c>
      <c r="AM14">
        <f t="shared" si="0"/>
        <v>5.9133978697166043</v>
      </c>
      <c r="AP14" s="15">
        <v>11</v>
      </c>
      <c r="AQ14" s="15">
        <f t="shared" si="1"/>
        <v>6</v>
      </c>
      <c r="AR14" s="25">
        <f t="shared" si="2"/>
        <v>5.128205128205128E-2</v>
      </c>
      <c r="AT14" s="4">
        <v>14</v>
      </c>
      <c r="AU14" s="4">
        <v>2</v>
      </c>
      <c r="AV14" s="25">
        <f t="shared" si="3"/>
        <v>1.7094017094017096E-2</v>
      </c>
    </row>
    <row r="15" spans="2:51" x14ac:dyDescent="0.15">
      <c r="B15">
        <v>593</v>
      </c>
      <c r="C15">
        <v>1703030201</v>
      </c>
      <c r="D15">
        <v>17</v>
      </c>
      <c r="E15">
        <v>2</v>
      </c>
      <c r="F15">
        <v>1150</v>
      </c>
      <c r="G15">
        <v>500</v>
      </c>
      <c r="H15">
        <v>7</v>
      </c>
      <c r="I15">
        <v>13</v>
      </c>
      <c r="J15">
        <v>1</v>
      </c>
      <c r="K15">
        <v>2</v>
      </c>
      <c r="L15">
        <v>1</v>
      </c>
      <c r="M15">
        <v>0</v>
      </c>
      <c r="N15">
        <v>1</v>
      </c>
      <c r="O15">
        <v>0</v>
      </c>
      <c r="P15">
        <v>49.002514341674697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49.002514341674697</v>
      </c>
      <c r="AA15">
        <v>1</v>
      </c>
      <c r="AB15">
        <v>0</v>
      </c>
      <c r="AC15">
        <v>1</v>
      </c>
      <c r="AD15">
        <v>0</v>
      </c>
      <c r="AE15">
        <v>49.002514341674697</v>
      </c>
      <c r="AF15" t="s">
        <v>398</v>
      </c>
      <c r="AG15">
        <v>61.617326703390098</v>
      </c>
      <c r="AH15">
        <v>1</v>
      </c>
      <c r="AI15">
        <v>1</v>
      </c>
      <c r="AJ15">
        <v>2.4</v>
      </c>
      <c r="AK15">
        <v>53.203160266901897</v>
      </c>
      <c r="AL15">
        <v>1</v>
      </c>
      <c r="AM15">
        <f t="shared" si="0"/>
        <v>8.4141664364882018</v>
      </c>
      <c r="AP15" s="15">
        <v>12</v>
      </c>
      <c r="AQ15" s="15">
        <f t="shared" si="1"/>
        <v>3</v>
      </c>
      <c r="AR15" s="25">
        <f t="shared" si="2"/>
        <v>2.564102564102564E-2</v>
      </c>
    </row>
    <row r="16" spans="2:51" x14ac:dyDescent="0.15">
      <c r="B16">
        <v>522</v>
      </c>
      <c r="C16">
        <v>1703030202</v>
      </c>
      <c r="D16">
        <v>17</v>
      </c>
      <c r="E16">
        <v>1</v>
      </c>
      <c r="F16">
        <v>1800</v>
      </c>
      <c r="G16">
        <v>500</v>
      </c>
      <c r="H16">
        <v>5</v>
      </c>
      <c r="I16">
        <v>9</v>
      </c>
      <c r="J16">
        <v>1</v>
      </c>
      <c r="K16">
        <v>2</v>
      </c>
      <c r="L16">
        <v>5</v>
      </c>
      <c r="M16">
        <v>0</v>
      </c>
      <c r="N16">
        <v>1</v>
      </c>
      <c r="O16">
        <v>0</v>
      </c>
      <c r="P16">
        <v>44.264541798834102</v>
      </c>
      <c r="Q16">
        <v>2</v>
      </c>
      <c r="R16">
        <v>0</v>
      </c>
      <c r="S16">
        <v>1</v>
      </c>
      <c r="T16">
        <v>0</v>
      </c>
      <c r="U16">
        <v>46.635625526593699</v>
      </c>
      <c r="V16">
        <v>3</v>
      </c>
      <c r="W16">
        <v>0</v>
      </c>
      <c r="X16">
        <v>1</v>
      </c>
      <c r="Y16">
        <v>0</v>
      </c>
      <c r="Z16">
        <v>47.7072948007931</v>
      </c>
      <c r="AA16">
        <v>4</v>
      </c>
      <c r="AB16">
        <v>0</v>
      </c>
      <c r="AC16">
        <v>1</v>
      </c>
      <c r="AD16">
        <v>0</v>
      </c>
      <c r="AE16">
        <v>46.844834605571499</v>
      </c>
      <c r="AF16" t="s">
        <v>298</v>
      </c>
      <c r="AG16">
        <v>48.947931806018801</v>
      </c>
      <c r="AH16">
        <v>5</v>
      </c>
      <c r="AI16">
        <v>3</v>
      </c>
      <c r="AJ16">
        <v>6.5</v>
      </c>
      <c r="AK16">
        <v>50.669734613808501</v>
      </c>
      <c r="AL16">
        <v>1</v>
      </c>
      <c r="AM16">
        <f t="shared" si="0"/>
        <v>1.7218028077897003</v>
      </c>
      <c r="AP16" s="15">
        <v>13</v>
      </c>
      <c r="AQ16" s="15">
        <f t="shared" si="1"/>
        <v>2</v>
      </c>
      <c r="AR16" s="25">
        <f t="shared" si="2"/>
        <v>1.7094017094017096E-2</v>
      </c>
      <c r="AT16" t="s">
        <v>288</v>
      </c>
    </row>
    <row r="17" spans="2:54" x14ac:dyDescent="0.15">
      <c r="B17">
        <v>537</v>
      </c>
      <c r="C17">
        <v>1703030203</v>
      </c>
      <c r="D17">
        <v>17</v>
      </c>
      <c r="E17">
        <v>2</v>
      </c>
      <c r="F17">
        <v>1700</v>
      </c>
      <c r="G17">
        <v>750</v>
      </c>
      <c r="H17">
        <v>6</v>
      </c>
      <c r="I17">
        <v>10</v>
      </c>
      <c r="J17">
        <v>2</v>
      </c>
      <c r="K17">
        <v>3</v>
      </c>
      <c r="L17">
        <v>6</v>
      </c>
      <c r="M17">
        <v>1</v>
      </c>
      <c r="N17">
        <v>1</v>
      </c>
      <c r="O17">
        <v>2</v>
      </c>
      <c r="P17">
        <v>49.669468917262499</v>
      </c>
      <c r="Q17">
        <v>1</v>
      </c>
      <c r="R17">
        <v>1</v>
      </c>
      <c r="S17">
        <v>0</v>
      </c>
      <c r="T17">
        <v>0</v>
      </c>
      <c r="U17">
        <v>59.576674499424897</v>
      </c>
      <c r="V17">
        <v>4</v>
      </c>
      <c r="W17">
        <v>1</v>
      </c>
      <c r="X17">
        <v>1</v>
      </c>
      <c r="Y17">
        <v>2</v>
      </c>
      <c r="Z17">
        <v>55.354992963431201</v>
      </c>
      <c r="AA17">
        <v>5</v>
      </c>
      <c r="AB17">
        <v>1</v>
      </c>
      <c r="AC17">
        <v>1</v>
      </c>
      <c r="AD17">
        <v>2</v>
      </c>
      <c r="AE17">
        <v>51.671076030781698</v>
      </c>
      <c r="AF17" t="s">
        <v>399</v>
      </c>
      <c r="AG17">
        <v>54.370116214548702</v>
      </c>
      <c r="AH17">
        <v>9</v>
      </c>
      <c r="AI17">
        <v>1</v>
      </c>
      <c r="AJ17">
        <v>2.1</v>
      </c>
      <c r="AK17">
        <v>58.000829720275803</v>
      </c>
      <c r="AL17">
        <v>1</v>
      </c>
      <c r="AM17">
        <f t="shared" si="0"/>
        <v>3.6307135057271012</v>
      </c>
      <c r="AP17" s="15">
        <v>14</v>
      </c>
      <c r="AQ17" s="15">
        <f t="shared" si="1"/>
        <v>0</v>
      </c>
      <c r="AR17" s="25">
        <f t="shared" si="2"/>
        <v>0</v>
      </c>
      <c r="AT17" s="1" t="s">
        <v>6</v>
      </c>
      <c r="AU17" s="1" t="s">
        <v>285</v>
      </c>
      <c r="AV17" s="1" t="s">
        <v>286</v>
      </c>
    </row>
    <row r="18" spans="2:54" x14ac:dyDescent="0.15">
      <c r="B18">
        <v>409</v>
      </c>
      <c r="C18">
        <v>1703030204</v>
      </c>
      <c r="D18">
        <v>17</v>
      </c>
      <c r="E18">
        <v>3</v>
      </c>
      <c r="F18">
        <v>2750</v>
      </c>
      <c r="G18">
        <v>780</v>
      </c>
      <c r="H18">
        <v>4</v>
      </c>
      <c r="I18">
        <v>4</v>
      </c>
      <c r="J18">
        <v>1</v>
      </c>
      <c r="K18">
        <v>4</v>
      </c>
      <c r="L18">
        <v>20</v>
      </c>
      <c r="M18">
        <v>1</v>
      </c>
      <c r="N18">
        <v>1</v>
      </c>
      <c r="O18">
        <v>1</v>
      </c>
      <c r="P18">
        <v>51.305589647156403</v>
      </c>
      <c r="Q18">
        <v>1</v>
      </c>
      <c r="R18">
        <v>0</v>
      </c>
      <c r="S18">
        <v>0</v>
      </c>
      <c r="T18">
        <v>0</v>
      </c>
      <c r="U18">
        <v>60.388813435554397</v>
      </c>
      <c r="V18">
        <v>1</v>
      </c>
      <c r="W18">
        <v>0</v>
      </c>
      <c r="X18">
        <v>1</v>
      </c>
      <c r="Y18">
        <v>0</v>
      </c>
      <c r="Z18">
        <v>59.199703807106502</v>
      </c>
      <c r="AA18">
        <v>1</v>
      </c>
      <c r="AB18">
        <v>0</v>
      </c>
      <c r="AC18">
        <v>1</v>
      </c>
      <c r="AD18">
        <v>0</v>
      </c>
      <c r="AE18">
        <v>59.199703807106502</v>
      </c>
      <c r="AF18" t="s">
        <v>300</v>
      </c>
      <c r="AG18">
        <v>52.165579320658203</v>
      </c>
      <c r="AH18">
        <v>2</v>
      </c>
      <c r="AI18">
        <v>1</v>
      </c>
      <c r="AJ18">
        <v>1.9</v>
      </c>
      <c r="AK18">
        <v>57.882475980860498</v>
      </c>
      <c r="AL18">
        <v>1</v>
      </c>
      <c r="AM18">
        <f t="shared" si="0"/>
        <v>5.7168966602022948</v>
      </c>
      <c r="AP18" s="15">
        <v>15</v>
      </c>
      <c r="AQ18" s="15">
        <f t="shared" si="1"/>
        <v>2</v>
      </c>
      <c r="AR18" s="25">
        <f t="shared" si="2"/>
        <v>1.7094017094017096E-2</v>
      </c>
      <c r="AT18" s="4">
        <v>1</v>
      </c>
      <c r="AU18" s="4">
        <v>994</v>
      </c>
      <c r="AV18" s="25">
        <f>AU18/SUM($AU$18:$AU$34)</f>
        <v>0.33490566037735847</v>
      </c>
    </row>
    <row r="19" spans="2:54" ht="27" x14ac:dyDescent="0.15">
      <c r="B19">
        <v>322</v>
      </c>
      <c r="C19">
        <v>1703030205</v>
      </c>
      <c r="D19">
        <v>17</v>
      </c>
      <c r="E19">
        <v>2</v>
      </c>
      <c r="F19">
        <v>1700</v>
      </c>
      <c r="G19">
        <v>700</v>
      </c>
      <c r="H19">
        <v>1</v>
      </c>
      <c r="I19">
        <v>1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426</v>
      </c>
      <c r="AG19">
        <v>27.816668961681</v>
      </c>
      <c r="AH19">
        <v>11</v>
      </c>
      <c r="AI19">
        <v>15</v>
      </c>
      <c r="AJ19">
        <v>184</v>
      </c>
      <c r="AK19">
        <v>39.010284380772298</v>
      </c>
      <c r="AL19">
        <v>1</v>
      </c>
      <c r="AM19">
        <f t="shared" si="0"/>
        <v>11.193615419091298</v>
      </c>
      <c r="AP19" s="15">
        <v>16</v>
      </c>
      <c r="AQ19" s="15">
        <f t="shared" si="1"/>
        <v>1</v>
      </c>
      <c r="AR19" s="25">
        <f t="shared" si="2"/>
        <v>8.5470085470085479E-3</v>
      </c>
      <c r="AT19" s="4">
        <v>2</v>
      </c>
      <c r="AU19" s="4">
        <v>552</v>
      </c>
      <c r="AV19" s="25">
        <f t="shared" ref="AV19:AV34" si="4">AU19/SUM($AU$18:$AU$34)</f>
        <v>0.18598382749326145</v>
      </c>
      <c r="AZ19" s="1" t="s">
        <v>6</v>
      </c>
      <c r="BA19" s="1" t="s">
        <v>285</v>
      </c>
      <c r="BB19" s="1" t="s">
        <v>421</v>
      </c>
    </row>
    <row r="20" spans="2:54" x14ac:dyDescent="0.15">
      <c r="B20">
        <v>327</v>
      </c>
      <c r="C20">
        <v>1703030206</v>
      </c>
      <c r="D20">
        <v>17</v>
      </c>
      <c r="E20">
        <v>1</v>
      </c>
      <c r="F20">
        <v>1200</v>
      </c>
      <c r="G20">
        <v>750</v>
      </c>
      <c r="H20">
        <v>1</v>
      </c>
      <c r="I20">
        <v>1</v>
      </c>
      <c r="J20">
        <v>2</v>
      </c>
      <c r="K20">
        <v>5</v>
      </c>
      <c r="L20">
        <v>13</v>
      </c>
      <c r="M20">
        <v>0</v>
      </c>
      <c r="N20">
        <v>3</v>
      </c>
      <c r="O20">
        <v>1</v>
      </c>
      <c r="P20">
        <v>54.368715197756799</v>
      </c>
      <c r="Q20">
        <v>1</v>
      </c>
      <c r="R20">
        <v>0</v>
      </c>
      <c r="S20">
        <v>0</v>
      </c>
      <c r="T20">
        <v>0</v>
      </c>
      <c r="U20">
        <v>57.553774409315302</v>
      </c>
      <c r="V20">
        <v>12</v>
      </c>
      <c r="W20">
        <v>0</v>
      </c>
      <c r="X20">
        <v>3</v>
      </c>
      <c r="Y20">
        <v>1</v>
      </c>
      <c r="Z20">
        <v>54.798648499389401</v>
      </c>
      <c r="AA20">
        <v>7</v>
      </c>
      <c r="AB20">
        <v>0</v>
      </c>
      <c r="AC20">
        <v>2</v>
      </c>
      <c r="AD20">
        <v>1</v>
      </c>
      <c r="AE20">
        <v>57.009888121683304</v>
      </c>
      <c r="AF20" t="s">
        <v>177</v>
      </c>
      <c r="AG20">
        <v>54.796772661700103</v>
      </c>
      <c r="AH20">
        <v>1</v>
      </c>
      <c r="AI20">
        <v>1</v>
      </c>
      <c r="AJ20">
        <v>2.4</v>
      </c>
      <c r="AK20">
        <v>58.474493721991898</v>
      </c>
      <c r="AL20">
        <v>1</v>
      </c>
      <c r="AM20">
        <f t="shared" si="0"/>
        <v>3.6777210602917947</v>
      </c>
      <c r="AP20" s="15">
        <v>17</v>
      </c>
      <c r="AQ20" s="15">
        <f t="shared" ref="AQ20:AQ21" si="5">COUNTIF(AH:AH,AP20)</f>
        <v>0</v>
      </c>
      <c r="AR20" s="25">
        <f t="shared" ref="AR20:AR21" si="6">AQ20/SUM($AQ$4:$AQ$21)</f>
        <v>0</v>
      </c>
      <c r="AT20" s="4">
        <v>3</v>
      </c>
      <c r="AU20" s="4">
        <v>392</v>
      </c>
      <c r="AV20" s="25">
        <f t="shared" si="4"/>
        <v>0.13207547169811321</v>
      </c>
      <c r="AZ20" s="4">
        <v>1</v>
      </c>
      <c r="BA20" s="4">
        <v>27</v>
      </c>
      <c r="BB20" s="4">
        <v>3000</v>
      </c>
    </row>
    <row r="21" spans="2:54" x14ac:dyDescent="0.15">
      <c r="B21">
        <v>608</v>
      </c>
      <c r="C21">
        <v>1703030207</v>
      </c>
      <c r="D21">
        <v>17</v>
      </c>
      <c r="E21">
        <v>1</v>
      </c>
      <c r="F21">
        <v>2000</v>
      </c>
      <c r="G21">
        <v>750</v>
      </c>
      <c r="H21">
        <v>7</v>
      </c>
      <c r="I21">
        <v>13</v>
      </c>
      <c r="J21">
        <v>2</v>
      </c>
      <c r="K21">
        <v>3</v>
      </c>
      <c r="L21">
        <v>6</v>
      </c>
      <c r="M21">
        <v>1</v>
      </c>
      <c r="N21">
        <v>1</v>
      </c>
      <c r="O21">
        <v>0</v>
      </c>
      <c r="P21">
        <v>49.883399438704302</v>
      </c>
      <c r="Q21">
        <v>1</v>
      </c>
      <c r="R21">
        <v>0</v>
      </c>
      <c r="S21">
        <v>1</v>
      </c>
      <c r="T21">
        <v>0</v>
      </c>
      <c r="U21">
        <v>48.947931806018801</v>
      </c>
      <c r="V21">
        <v>4</v>
      </c>
      <c r="W21">
        <v>0</v>
      </c>
      <c r="X21">
        <v>1</v>
      </c>
      <c r="Y21">
        <v>0</v>
      </c>
      <c r="Z21">
        <v>49.4254516656977</v>
      </c>
      <c r="AA21">
        <v>4</v>
      </c>
      <c r="AB21">
        <v>1</v>
      </c>
      <c r="AC21">
        <v>1</v>
      </c>
      <c r="AD21">
        <v>0</v>
      </c>
      <c r="AE21">
        <v>52.805573439762803</v>
      </c>
      <c r="AF21" t="s">
        <v>427</v>
      </c>
      <c r="AG21">
        <v>53.897342616217301</v>
      </c>
      <c r="AH21">
        <v>11</v>
      </c>
      <c r="AI21">
        <v>7</v>
      </c>
      <c r="AJ21">
        <v>15.2</v>
      </c>
      <c r="AK21">
        <v>57.621865538342597</v>
      </c>
      <c r="AL21">
        <v>1</v>
      </c>
      <c r="AM21">
        <f t="shared" si="0"/>
        <v>3.7245229221252956</v>
      </c>
      <c r="AP21" s="15">
        <v>18</v>
      </c>
      <c r="AQ21" s="15">
        <f t="shared" si="5"/>
        <v>0</v>
      </c>
      <c r="AR21" s="25">
        <f t="shared" si="6"/>
        <v>0</v>
      </c>
      <c r="AT21" s="4">
        <v>4</v>
      </c>
      <c r="AU21" s="4">
        <v>226</v>
      </c>
      <c r="AV21" s="25">
        <f t="shared" si="4"/>
        <v>7.6145552560646895E-2</v>
      </c>
      <c r="AZ21" s="4">
        <v>2</v>
      </c>
      <c r="BA21" s="4">
        <v>9</v>
      </c>
      <c r="BB21" s="4">
        <v>-900</v>
      </c>
    </row>
    <row r="22" spans="2:54" x14ac:dyDescent="0.15">
      <c r="B22">
        <v>630</v>
      </c>
      <c r="C22">
        <v>1703030208</v>
      </c>
      <c r="D22">
        <v>17</v>
      </c>
      <c r="E22">
        <v>2</v>
      </c>
      <c r="F22">
        <v>1700</v>
      </c>
      <c r="G22">
        <v>750</v>
      </c>
      <c r="H22">
        <v>8</v>
      </c>
      <c r="I22">
        <v>15</v>
      </c>
      <c r="J22">
        <v>1</v>
      </c>
      <c r="K22">
        <v>4</v>
      </c>
      <c r="L22">
        <v>18</v>
      </c>
      <c r="M22">
        <v>2</v>
      </c>
      <c r="N22">
        <v>4</v>
      </c>
      <c r="O22">
        <v>3</v>
      </c>
      <c r="P22">
        <v>52.009281799714003</v>
      </c>
      <c r="Q22">
        <v>2</v>
      </c>
      <c r="R22">
        <v>0</v>
      </c>
      <c r="S22">
        <v>1</v>
      </c>
      <c r="T22">
        <v>1</v>
      </c>
      <c r="U22">
        <v>62.7006094703505</v>
      </c>
      <c r="V22">
        <v>12</v>
      </c>
      <c r="W22">
        <v>2</v>
      </c>
      <c r="X22">
        <v>3</v>
      </c>
      <c r="Y22">
        <v>3</v>
      </c>
      <c r="Z22">
        <v>59.259472126408703</v>
      </c>
      <c r="AA22">
        <v>5</v>
      </c>
      <c r="AB22">
        <v>0</v>
      </c>
      <c r="AC22">
        <v>1</v>
      </c>
      <c r="AD22">
        <v>2</v>
      </c>
      <c r="AE22">
        <v>55.5462291793812</v>
      </c>
      <c r="AF22" t="s">
        <v>428</v>
      </c>
      <c r="AG22">
        <v>63.221265298838098</v>
      </c>
      <c r="AH22">
        <v>1</v>
      </c>
      <c r="AI22">
        <v>1</v>
      </c>
      <c r="AJ22">
        <v>1.9</v>
      </c>
      <c r="AK22">
        <v>57.572922299375399</v>
      </c>
      <c r="AL22">
        <v>1</v>
      </c>
      <c r="AM22">
        <f t="shared" si="0"/>
        <v>5.6483429994626988</v>
      </c>
      <c r="AT22" s="4">
        <v>5</v>
      </c>
      <c r="AU22" s="4">
        <v>172</v>
      </c>
      <c r="AV22" s="25">
        <f t="shared" si="4"/>
        <v>5.7951482479784364E-2</v>
      </c>
      <c r="AZ22" s="4">
        <v>3</v>
      </c>
      <c r="BA22" s="4">
        <v>12</v>
      </c>
      <c r="BB22" s="4">
        <v>-1200</v>
      </c>
    </row>
    <row r="23" spans="2:54" x14ac:dyDescent="0.15">
      <c r="B23">
        <v>331</v>
      </c>
      <c r="C23">
        <v>1703030209</v>
      </c>
      <c r="D23">
        <v>17</v>
      </c>
      <c r="E23">
        <v>1</v>
      </c>
      <c r="F23">
        <v>1800</v>
      </c>
      <c r="G23">
        <v>1000</v>
      </c>
      <c r="H23">
        <v>1</v>
      </c>
      <c r="I23">
        <v>1</v>
      </c>
      <c r="J23">
        <v>1</v>
      </c>
      <c r="K23">
        <v>2</v>
      </c>
      <c r="L23">
        <v>3</v>
      </c>
      <c r="M23">
        <v>1</v>
      </c>
      <c r="N23">
        <v>0</v>
      </c>
      <c r="O23">
        <v>0</v>
      </c>
      <c r="P23">
        <v>49.250645402718703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49.250645402718703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429</v>
      </c>
      <c r="AG23">
        <v>39.236245432433002</v>
      </c>
      <c r="AH23">
        <v>3</v>
      </c>
      <c r="AI23">
        <v>4</v>
      </c>
      <c r="AJ23">
        <v>6.3</v>
      </c>
      <c r="AK23">
        <v>54.6520363532766</v>
      </c>
      <c r="AL23">
        <v>1</v>
      </c>
      <c r="AM23">
        <f t="shared" si="0"/>
        <v>15.415790920843598</v>
      </c>
      <c r="AP23" t="s">
        <v>418</v>
      </c>
      <c r="AT23" s="4">
        <v>6</v>
      </c>
      <c r="AU23" s="4">
        <v>143</v>
      </c>
      <c r="AV23" s="25">
        <f t="shared" si="4"/>
        <v>4.8180592991913747E-2</v>
      </c>
      <c r="AZ23" s="4">
        <v>4</v>
      </c>
      <c r="BA23" s="4">
        <v>6</v>
      </c>
      <c r="BB23" s="4">
        <v>-600</v>
      </c>
    </row>
    <row r="24" spans="2:54" x14ac:dyDescent="0.15">
      <c r="B24">
        <v>469</v>
      </c>
      <c r="C24">
        <v>1703030210</v>
      </c>
      <c r="D24">
        <v>17</v>
      </c>
      <c r="E24">
        <v>1</v>
      </c>
      <c r="F24">
        <v>1200</v>
      </c>
      <c r="G24">
        <v>1050</v>
      </c>
      <c r="H24">
        <v>4</v>
      </c>
      <c r="I24">
        <v>7</v>
      </c>
      <c r="J24">
        <v>1</v>
      </c>
      <c r="K24">
        <v>3</v>
      </c>
      <c r="L24">
        <v>5</v>
      </c>
      <c r="M24">
        <v>1</v>
      </c>
      <c r="N24">
        <v>1</v>
      </c>
      <c r="O24">
        <v>0</v>
      </c>
      <c r="P24">
        <v>48.725831065929697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1</v>
      </c>
      <c r="X24">
        <v>1</v>
      </c>
      <c r="Y24">
        <v>0</v>
      </c>
      <c r="Z24">
        <v>48.725831065929697</v>
      </c>
      <c r="AA24">
        <v>2</v>
      </c>
      <c r="AB24">
        <v>1</v>
      </c>
      <c r="AC24">
        <v>1</v>
      </c>
      <c r="AD24">
        <v>0</v>
      </c>
      <c r="AE24">
        <v>51.549592694701502</v>
      </c>
      <c r="AF24" t="s">
        <v>430</v>
      </c>
      <c r="AG24">
        <v>59.621525720026703</v>
      </c>
      <c r="AH24">
        <v>2</v>
      </c>
      <c r="AI24">
        <v>9</v>
      </c>
      <c r="AJ24">
        <v>26.6</v>
      </c>
      <c r="AK24">
        <v>59.427070768003098</v>
      </c>
      <c r="AL24">
        <v>1</v>
      </c>
      <c r="AM24">
        <f t="shared" si="0"/>
        <v>0.19445495202360519</v>
      </c>
      <c r="AP24" t="s">
        <v>284</v>
      </c>
      <c r="AT24" s="4">
        <v>7</v>
      </c>
      <c r="AU24" s="4">
        <v>120</v>
      </c>
      <c r="AV24" s="25">
        <f t="shared" si="4"/>
        <v>4.0431266846361183E-2</v>
      </c>
      <c r="AZ24" s="4">
        <v>5</v>
      </c>
      <c r="BA24" s="4">
        <v>1</v>
      </c>
      <c r="BB24" s="4">
        <v>-100</v>
      </c>
    </row>
    <row r="25" spans="2:54" x14ac:dyDescent="0.15">
      <c r="B25">
        <v>494</v>
      </c>
      <c r="C25">
        <v>1703030211</v>
      </c>
      <c r="D25">
        <v>17</v>
      </c>
      <c r="E25">
        <v>1</v>
      </c>
      <c r="F25">
        <v>1200</v>
      </c>
      <c r="G25">
        <v>1820</v>
      </c>
      <c r="H25">
        <v>4</v>
      </c>
      <c r="I25">
        <v>8</v>
      </c>
      <c r="J25">
        <v>1</v>
      </c>
      <c r="K25">
        <v>5</v>
      </c>
      <c r="L25">
        <v>20</v>
      </c>
      <c r="M25">
        <v>4</v>
      </c>
      <c r="N25">
        <v>4</v>
      </c>
      <c r="O25">
        <v>4</v>
      </c>
      <c r="P25">
        <v>56.922153121144703</v>
      </c>
      <c r="Q25">
        <v>3</v>
      </c>
      <c r="R25">
        <v>1</v>
      </c>
      <c r="S25">
        <v>1</v>
      </c>
      <c r="T25">
        <v>1</v>
      </c>
      <c r="U25">
        <v>65.811917895514398</v>
      </c>
      <c r="V25">
        <v>20</v>
      </c>
      <c r="W25">
        <v>4</v>
      </c>
      <c r="X25">
        <v>4</v>
      </c>
      <c r="Y25">
        <v>4</v>
      </c>
      <c r="Z25">
        <v>56.922153121144703</v>
      </c>
      <c r="AA25">
        <v>15</v>
      </c>
      <c r="AB25">
        <v>3</v>
      </c>
      <c r="AC25">
        <v>3</v>
      </c>
      <c r="AD25">
        <v>4</v>
      </c>
      <c r="AE25">
        <v>59.785294412362298</v>
      </c>
      <c r="AF25" t="s">
        <v>431</v>
      </c>
      <c r="AG25">
        <v>57.553774409315302</v>
      </c>
      <c r="AH25">
        <v>10</v>
      </c>
      <c r="AI25">
        <v>1</v>
      </c>
      <c r="AJ25">
        <v>2.7</v>
      </c>
      <c r="AK25">
        <v>61.042746888122203</v>
      </c>
      <c r="AL25">
        <v>1</v>
      </c>
      <c r="AM25">
        <f t="shared" si="0"/>
        <v>3.4889724788069003</v>
      </c>
      <c r="AP25" s="21" t="s">
        <v>281</v>
      </c>
      <c r="AQ25" s="21" t="s">
        <v>282</v>
      </c>
      <c r="AR25" s="21" t="s">
        <v>283</v>
      </c>
      <c r="AT25" s="4">
        <v>8</v>
      </c>
      <c r="AU25" s="4">
        <v>94</v>
      </c>
      <c r="AV25" s="25">
        <f t="shared" si="4"/>
        <v>3.1671159029649593E-2</v>
      </c>
      <c r="AZ25" s="4">
        <v>6</v>
      </c>
      <c r="BA25" s="4">
        <v>2</v>
      </c>
      <c r="BB25" s="4">
        <v>-200</v>
      </c>
    </row>
    <row r="26" spans="2:54" x14ac:dyDescent="0.15">
      <c r="B26">
        <v>552</v>
      </c>
      <c r="C26">
        <v>1703030212</v>
      </c>
      <c r="D26">
        <v>17</v>
      </c>
      <c r="E26">
        <v>2</v>
      </c>
      <c r="F26">
        <v>1150</v>
      </c>
      <c r="G26">
        <v>750</v>
      </c>
      <c r="H26">
        <v>6</v>
      </c>
      <c r="I26">
        <v>11</v>
      </c>
      <c r="J26">
        <v>1</v>
      </c>
      <c r="K26">
        <v>4</v>
      </c>
      <c r="L26">
        <v>11</v>
      </c>
      <c r="M26">
        <v>1</v>
      </c>
      <c r="N26">
        <v>1</v>
      </c>
      <c r="O26">
        <v>5</v>
      </c>
      <c r="P26">
        <v>55.027901630603097</v>
      </c>
      <c r="Q26">
        <v>1</v>
      </c>
      <c r="R26">
        <v>0</v>
      </c>
      <c r="S26">
        <v>1</v>
      </c>
      <c r="T26">
        <v>0</v>
      </c>
      <c r="U26">
        <v>66.420883026386903</v>
      </c>
      <c r="V26">
        <v>7</v>
      </c>
      <c r="W26">
        <v>1</v>
      </c>
      <c r="X26">
        <v>1</v>
      </c>
      <c r="Y26">
        <v>3</v>
      </c>
      <c r="Z26">
        <v>56.628166509131397</v>
      </c>
      <c r="AA26">
        <v>6</v>
      </c>
      <c r="AB26">
        <v>0</v>
      </c>
      <c r="AC26">
        <v>1</v>
      </c>
      <c r="AD26">
        <v>3</v>
      </c>
      <c r="AE26">
        <v>56.955035585893498</v>
      </c>
      <c r="AF26" t="s">
        <v>306</v>
      </c>
      <c r="AG26">
        <v>64.447740375132796</v>
      </c>
      <c r="AH26">
        <v>3</v>
      </c>
      <c r="AI26">
        <v>1</v>
      </c>
      <c r="AJ26">
        <v>3</v>
      </c>
      <c r="AK26">
        <v>56.0893210048675</v>
      </c>
      <c r="AL26">
        <v>1</v>
      </c>
      <c r="AM26">
        <f t="shared" si="0"/>
        <v>8.3584193702652954</v>
      </c>
      <c r="AP26" s="15">
        <v>1</v>
      </c>
      <c r="AQ26" s="15">
        <v>16</v>
      </c>
      <c r="AR26" s="25">
        <v>0.12903225806451613</v>
      </c>
      <c r="AT26" s="4">
        <v>9</v>
      </c>
      <c r="AU26" s="4">
        <v>78</v>
      </c>
      <c r="AV26" s="25">
        <f t="shared" si="4"/>
        <v>2.6280323450134771E-2</v>
      </c>
      <c r="AZ26" s="4">
        <v>7</v>
      </c>
      <c r="BA26" s="4">
        <v>2</v>
      </c>
      <c r="BB26" s="4">
        <v>-200</v>
      </c>
    </row>
    <row r="27" spans="2:54" x14ac:dyDescent="0.15">
      <c r="B27">
        <v>1273</v>
      </c>
      <c r="C27">
        <v>1703030301</v>
      </c>
      <c r="D27">
        <v>17</v>
      </c>
      <c r="E27">
        <v>2</v>
      </c>
      <c r="F27">
        <v>1700</v>
      </c>
      <c r="G27">
        <v>500</v>
      </c>
      <c r="H27">
        <v>5</v>
      </c>
      <c r="I27">
        <v>9</v>
      </c>
      <c r="J27">
        <v>1</v>
      </c>
      <c r="K27">
        <v>2</v>
      </c>
      <c r="L27">
        <v>3</v>
      </c>
      <c r="M27">
        <v>0</v>
      </c>
      <c r="N27">
        <v>0</v>
      </c>
      <c r="O27">
        <v>1</v>
      </c>
      <c r="P27">
        <v>47.4857525329341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1</v>
      </c>
      <c r="Z27">
        <v>48.242818956254702</v>
      </c>
      <c r="AA27">
        <v>3</v>
      </c>
      <c r="AB27">
        <v>0</v>
      </c>
      <c r="AC27">
        <v>0</v>
      </c>
      <c r="AD27">
        <v>1</v>
      </c>
      <c r="AE27">
        <v>47.4857525329341</v>
      </c>
      <c r="AF27" t="s">
        <v>432</v>
      </c>
      <c r="AG27">
        <v>53.328804557573598</v>
      </c>
      <c r="AH27">
        <v>1</v>
      </c>
      <c r="AJ27">
        <v>4.0999999999999996</v>
      </c>
      <c r="AK27">
        <v>52.738548641603103</v>
      </c>
      <c r="AL27">
        <v>1</v>
      </c>
      <c r="AM27">
        <f t="shared" si="0"/>
        <v>0.59025591597049498</v>
      </c>
      <c r="AP27" s="15">
        <v>2</v>
      </c>
      <c r="AQ27" s="15">
        <v>19</v>
      </c>
      <c r="AR27" s="25">
        <v>0.15322580645161291</v>
      </c>
      <c r="AT27" s="4">
        <v>10</v>
      </c>
      <c r="AU27" s="4">
        <v>60</v>
      </c>
      <c r="AV27" s="25">
        <f t="shared" si="4"/>
        <v>2.0215633423180591E-2</v>
      </c>
      <c r="AZ27" s="4">
        <v>8</v>
      </c>
      <c r="BA27" s="4">
        <v>5</v>
      </c>
      <c r="BB27" s="4">
        <v>-500</v>
      </c>
    </row>
    <row r="28" spans="2:54" x14ac:dyDescent="0.15">
      <c r="B28">
        <v>1445</v>
      </c>
      <c r="C28">
        <v>1703030302</v>
      </c>
      <c r="D28">
        <v>17</v>
      </c>
      <c r="E28">
        <v>2</v>
      </c>
      <c r="F28">
        <v>1700</v>
      </c>
      <c r="G28">
        <v>750</v>
      </c>
      <c r="H28">
        <v>8</v>
      </c>
      <c r="I28">
        <v>15</v>
      </c>
      <c r="J28">
        <v>1</v>
      </c>
      <c r="K28">
        <v>3</v>
      </c>
      <c r="L28">
        <v>13</v>
      </c>
      <c r="M28">
        <v>1</v>
      </c>
      <c r="N28">
        <v>1</v>
      </c>
      <c r="O28">
        <v>1</v>
      </c>
      <c r="P28">
        <v>51.114986548419999</v>
      </c>
      <c r="Q28">
        <v>1</v>
      </c>
      <c r="R28">
        <v>0</v>
      </c>
      <c r="S28">
        <v>0</v>
      </c>
      <c r="T28">
        <v>0</v>
      </c>
      <c r="U28">
        <v>56.452739528499301</v>
      </c>
      <c r="V28">
        <v>10</v>
      </c>
      <c r="W28">
        <v>1</v>
      </c>
      <c r="X28">
        <v>1</v>
      </c>
      <c r="Y28">
        <v>1</v>
      </c>
      <c r="Z28">
        <v>52.882147445806297</v>
      </c>
      <c r="AA28">
        <v>12</v>
      </c>
      <c r="AB28">
        <v>1</v>
      </c>
      <c r="AC28">
        <v>1</v>
      </c>
      <c r="AD28">
        <v>1</v>
      </c>
      <c r="AE28">
        <v>51.093504665774397</v>
      </c>
      <c r="AF28" t="s">
        <v>400</v>
      </c>
      <c r="AG28">
        <v>58.014707013962003</v>
      </c>
      <c r="AH28">
        <v>1</v>
      </c>
      <c r="AJ28">
        <v>9.3000000000000007</v>
      </c>
      <c r="AK28">
        <v>57.488018550826602</v>
      </c>
      <c r="AL28">
        <v>1</v>
      </c>
      <c r="AM28">
        <f t="shared" si="0"/>
        <v>0.5266884631354003</v>
      </c>
      <c r="AP28" s="15">
        <v>3</v>
      </c>
      <c r="AQ28" s="15">
        <v>13</v>
      </c>
      <c r="AR28" s="25">
        <v>0.10483870967741936</v>
      </c>
      <c r="AT28" s="4">
        <v>11</v>
      </c>
      <c r="AU28" s="4">
        <v>39</v>
      </c>
      <c r="AV28" s="25">
        <f t="shared" si="4"/>
        <v>1.3140161725067386E-2</v>
      </c>
      <c r="AZ28" s="4">
        <v>9</v>
      </c>
      <c r="BA28" s="4">
        <v>4</v>
      </c>
      <c r="BB28" s="4">
        <v>-400</v>
      </c>
    </row>
    <row r="29" spans="2:54" x14ac:dyDescent="0.15">
      <c r="B29">
        <v>1245</v>
      </c>
      <c r="C29">
        <v>1703030303</v>
      </c>
      <c r="D29">
        <v>17</v>
      </c>
      <c r="E29">
        <v>1</v>
      </c>
      <c r="F29">
        <v>1200</v>
      </c>
      <c r="G29">
        <v>500</v>
      </c>
      <c r="H29">
        <v>4</v>
      </c>
      <c r="I29">
        <v>8</v>
      </c>
      <c r="J29">
        <v>1</v>
      </c>
      <c r="K29">
        <v>2</v>
      </c>
      <c r="L29">
        <v>4</v>
      </c>
      <c r="M29">
        <v>0</v>
      </c>
      <c r="N29">
        <v>2</v>
      </c>
      <c r="O29">
        <v>1</v>
      </c>
      <c r="P29">
        <v>50.739958315859496</v>
      </c>
      <c r="Q29">
        <v>1</v>
      </c>
      <c r="R29">
        <v>0</v>
      </c>
      <c r="S29">
        <v>0</v>
      </c>
      <c r="T29">
        <v>1</v>
      </c>
      <c r="U29">
        <v>54.796772661700103</v>
      </c>
      <c r="V29">
        <v>4</v>
      </c>
      <c r="W29">
        <v>0</v>
      </c>
      <c r="X29">
        <v>2</v>
      </c>
      <c r="Y29">
        <v>1</v>
      </c>
      <c r="Z29">
        <v>50.739958315859496</v>
      </c>
      <c r="AA29">
        <v>4</v>
      </c>
      <c r="AB29">
        <v>0</v>
      </c>
      <c r="AC29">
        <v>2</v>
      </c>
      <c r="AD29">
        <v>1</v>
      </c>
      <c r="AE29">
        <v>50.739958315859496</v>
      </c>
      <c r="AF29" t="s">
        <v>309</v>
      </c>
      <c r="AG29">
        <v>50.661270040277103</v>
      </c>
      <c r="AH29">
        <v>1</v>
      </c>
      <c r="AJ29">
        <v>2</v>
      </c>
      <c r="AK29">
        <v>50.611316796875798</v>
      </c>
      <c r="AL29">
        <v>1</v>
      </c>
      <c r="AM29">
        <f t="shared" si="0"/>
        <v>4.9953243401304803E-2</v>
      </c>
      <c r="AP29" s="15">
        <v>4</v>
      </c>
      <c r="AQ29" s="15">
        <v>10</v>
      </c>
      <c r="AR29" s="25">
        <v>8.0645161290322578E-2</v>
      </c>
      <c r="AT29" s="4">
        <v>12</v>
      </c>
      <c r="AU29" s="4">
        <v>38</v>
      </c>
      <c r="AV29" s="25">
        <f t="shared" si="4"/>
        <v>1.2803234501347708E-2</v>
      </c>
      <c r="AZ29" s="4">
        <v>10</v>
      </c>
      <c r="BA29" s="4">
        <v>2</v>
      </c>
      <c r="BB29" s="4">
        <v>-200</v>
      </c>
    </row>
    <row r="30" spans="2:54" x14ac:dyDescent="0.15">
      <c r="B30">
        <v>1389</v>
      </c>
      <c r="C30">
        <v>1703030304</v>
      </c>
      <c r="D30">
        <v>17</v>
      </c>
      <c r="E30">
        <v>1</v>
      </c>
      <c r="F30">
        <v>2000</v>
      </c>
      <c r="G30">
        <v>500</v>
      </c>
      <c r="H30">
        <v>6</v>
      </c>
      <c r="I30">
        <v>12</v>
      </c>
      <c r="J30">
        <v>1</v>
      </c>
      <c r="K30">
        <v>2</v>
      </c>
      <c r="L30">
        <v>4</v>
      </c>
      <c r="M30">
        <v>0</v>
      </c>
      <c r="N30">
        <v>2</v>
      </c>
      <c r="O30">
        <v>1</v>
      </c>
      <c r="P30">
        <v>53.631394737318701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2</v>
      </c>
      <c r="Y30">
        <v>1</v>
      </c>
      <c r="Z30">
        <v>53.631394737318701</v>
      </c>
      <c r="AA30">
        <v>2</v>
      </c>
      <c r="AB30">
        <v>0</v>
      </c>
      <c r="AC30">
        <v>1</v>
      </c>
      <c r="AD30">
        <v>1</v>
      </c>
      <c r="AE30">
        <v>49.873466729432401</v>
      </c>
      <c r="AF30" t="s">
        <v>401</v>
      </c>
      <c r="AG30">
        <v>45.493896281820597</v>
      </c>
      <c r="AH30">
        <v>5</v>
      </c>
      <c r="AJ30">
        <v>2.7</v>
      </c>
      <c r="AK30">
        <v>49.1358020793229</v>
      </c>
      <c r="AL30">
        <v>1</v>
      </c>
      <c r="AM30">
        <f t="shared" si="0"/>
        <v>3.6419057975023037</v>
      </c>
      <c r="AP30" s="15">
        <v>5</v>
      </c>
      <c r="AQ30" s="15">
        <v>10</v>
      </c>
      <c r="AR30" s="25">
        <v>8.0645161290322578E-2</v>
      </c>
      <c r="AT30" s="4">
        <v>13</v>
      </c>
      <c r="AU30" s="4">
        <v>25</v>
      </c>
      <c r="AV30" s="25">
        <f t="shared" si="4"/>
        <v>8.4231805929919131E-3</v>
      </c>
      <c r="AZ30" s="4">
        <v>14</v>
      </c>
      <c r="BA30" s="4">
        <v>2</v>
      </c>
      <c r="BB30" s="4">
        <v>-200</v>
      </c>
    </row>
    <row r="31" spans="2:54" x14ac:dyDescent="0.15">
      <c r="B31">
        <v>1404</v>
      </c>
      <c r="C31">
        <v>1703030305</v>
      </c>
      <c r="D31">
        <v>17</v>
      </c>
      <c r="E31">
        <v>1</v>
      </c>
      <c r="F31">
        <v>1200</v>
      </c>
      <c r="G31">
        <v>700</v>
      </c>
      <c r="H31">
        <v>7</v>
      </c>
      <c r="I31">
        <v>13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402</v>
      </c>
      <c r="AG31">
        <v>23.780503001027999</v>
      </c>
      <c r="AH31">
        <v>13</v>
      </c>
      <c r="AJ31">
        <v>22.6</v>
      </c>
      <c r="AK31">
        <v>42.775705960278003</v>
      </c>
      <c r="AL31">
        <v>1</v>
      </c>
      <c r="AM31">
        <f t="shared" si="0"/>
        <v>18.995202959250005</v>
      </c>
      <c r="AP31" s="15">
        <v>6</v>
      </c>
      <c r="AQ31" s="15">
        <v>4</v>
      </c>
      <c r="AR31" s="25">
        <v>3.2258064516129031E-2</v>
      </c>
      <c r="AT31" s="4">
        <v>14</v>
      </c>
      <c r="AU31" s="4">
        <v>17</v>
      </c>
      <c r="AV31" s="25">
        <f t="shared" si="4"/>
        <v>5.7277628032345014E-3</v>
      </c>
    </row>
    <row r="32" spans="2:54" x14ac:dyDescent="0.15">
      <c r="B32">
        <v>1119</v>
      </c>
      <c r="C32">
        <v>1703030306</v>
      </c>
      <c r="D32">
        <v>17</v>
      </c>
      <c r="E32">
        <v>2</v>
      </c>
      <c r="F32">
        <v>1150</v>
      </c>
      <c r="G32">
        <v>750</v>
      </c>
      <c r="H32">
        <v>3</v>
      </c>
      <c r="I32">
        <v>5</v>
      </c>
      <c r="J32">
        <v>2</v>
      </c>
      <c r="K32">
        <v>5</v>
      </c>
      <c r="L32">
        <v>35</v>
      </c>
      <c r="M32">
        <v>2</v>
      </c>
      <c r="N32">
        <v>1</v>
      </c>
      <c r="O32">
        <v>1</v>
      </c>
      <c r="P32">
        <v>51.959991865343</v>
      </c>
      <c r="Q32">
        <v>2</v>
      </c>
      <c r="R32">
        <v>1</v>
      </c>
      <c r="S32">
        <v>0</v>
      </c>
      <c r="T32">
        <v>0</v>
      </c>
      <c r="U32">
        <v>54.027938804427201</v>
      </c>
      <c r="V32">
        <v>23</v>
      </c>
      <c r="W32">
        <v>2</v>
      </c>
      <c r="X32">
        <v>1</v>
      </c>
      <c r="Y32">
        <v>0</v>
      </c>
      <c r="Z32">
        <v>53.671039679668503</v>
      </c>
      <c r="AA32">
        <v>24</v>
      </c>
      <c r="AB32">
        <v>1</v>
      </c>
      <c r="AC32">
        <v>1</v>
      </c>
      <c r="AD32">
        <v>0</v>
      </c>
      <c r="AE32">
        <v>53.329771104407101</v>
      </c>
      <c r="AF32" t="s">
        <v>433</v>
      </c>
      <c r="AG32">
        <v>58.786913031647302</v>
      </c>
      <c r="AH32">
        <v>6</v>
      </c>
      <c r="AJ32">
        <v>6.9</v>
      </c>
      <c r="AK32">
        <v>58.390279344793299</v>
      </c>
      <c r="AL32">
        <v>1</v>
      </c>
      <c r="AM32">
        <f t="shared" si="0"/>
        <v>0.39663368685400258</v>
      </c>
      <c r="AP32" s="15">
        <v>7</v>
      </c>
      <c r="AQ32" s="15">
        <v>8</v>
      </c>
      <c r="AR32" s="25">
        <v>6.4516129032258063E-2</v>
      </c>
      <c r="AT32" s="4">
        <v>15</v>
      </c>
      <c r="AU32" s="4">
        <v>8</v>
      </c>
      <c r="AV32" s="25">
        <f t="shared" si="4"/>
        <v>2.6954177897574125E-3</v>
      </c>
    </row>
    <row r="33" spans="2:48" x14ac:dyDescent="0.15">
      <c r="B33">
        <v>1047</v>
      </c>
      <c r="C33">
        <v>1703030307</v>
      </c>
      <c r="D33">
        <v>17</v>
      </c>
      <c r="E33">
        <v>1</v>
      </c>
      <c r="F33">
        <v>2600</v>
      </c>
      <c r="G33">
        <v>750</v>
      </c>
      <c r="H33">
        <v>2</v>
      </c>
      <c r="I33">
        <v>2</v>
      </c>
      <c r="J33">
        <v>1</v>
      </c>
      <c r="K33">
        <v>4</v>
      </c>
      <c r="L33">
        <v>15</v>
      </c>
      <c r="M33">
        <v>2</v>
      </c>
      <c r="N33">
        <v>4</v>
      </c>
      <c r="O33">
        <v>2</v>
      </c>
      <c r="P33">
        <v>51.139694099423501</v>
      </c>
      <c r="Q33">
        <v>0</v>
      </c>
      <c r="R33">
        <v>0</v>
      </c>
      <c r="S33">
        <v>0</v>
      </c>
      <c r="T33">
        <v>0</v>
      </c>
      <c r="U33">
        <v>0</v>
      </c>
      <c r="V33">
        <v>12</v>
      </c>
      <c r="W33">
        <v>1</v>
      </c>
      <c r="X33">
        <v>3</v>
      </c>
      <c r="Y33">
        <v>2</v>
      </c>
      <c r="Z33">
        <v>48.4191253674053</v>
      </c>
      <c r="AA33">
        <v>8</v>
      </c>
      <c r="AB33">
        <v>1</v>
      </c>
      <c r="AC33">
        <v>2</v>
      </c>
      <c r="AD33">
        <v>2</v>
      </c>
      <c r="AE33">
        <v>51.080974023340502</v>
      </c>
      <c r="AF33" t="s">
        <v>403</v>
      </c>
      <c r="AG33">
        <v>53.452521788410998</v>
      </c>
      <c r="AH33">
        <v>2</v>
      </c>
      <c r="AJ33">
        <v>2.2000000000000002</v>
      </c>
      <c r="AK33">
        <v>59.119295997170703</v>
      </c>
      <c r="AL33">
        <v>1</v>
      </c>
      <c r="AM33">
        <f t="shared" si="0"/>
        <v>5.6667742087597048</v>
      </c>
      <c r="AP33" s="15">
        <v>8</v>
      </c>
      <c r="AQ33" s="15">
        <v>8</v>
      </c>
      <c r="AR33" s="25">
        <v>6.4516129032258063E-2</v>
      </c>
      <c r="AT33" s="4">
        <v>16</v>
      </c>
      <c r="AU33" s="4">
        <v>8</v>
      </c>
      <c r="AV33" s="25">
        <f t="shared" si="4"/>
        <v>2.6954177897574125E-3</v>
      </c>
    </row>
    <row r="34" spans="2:48" x14ac:dyDescent="0.15">
      <c r="B34">
        <v>1405</v>
      </c>
      <c r="C34">
        <v>1703030308</v>
      </c>
      <c r="D34">
        <v>17</v>
      </c>
      <c r="E34">
        <v>1</v>
      </c>
      <c r="F34">
        <v>1200</v>
      </c>
      <c r="G34">
        <v>750</v>
      </c>
      <c r="H34">
        <v>7</v>
      </c>
      <c r="I34">
        <v>13</v>
      </c>
      <c r="J34">
        <v>1</v>
      </c>
      <c r="K34">
        <v>3</v>
      </c>
      <c r="L34">
        <v>11</v>
      </c>
      <c r="M34">
        <v>1</v>
      </c>
      <c r="N34">
        <v>2</v>
      </c>
      <c r="O34">
        <v>1</v>
      </c>
      <c r="P34">
        <v>49.259717961012598</v>
      </c>
      <c r="Q34">
        <v>0</v>
      </c>
      <c r="R34">
        <v>0</v>
      </c>
      <c r="S34">
        <v>0</v>
      </c>
      <c r="T34">
        <v>0</v>
      </c>
      <c r="U34">
        <v>0</v>
      </c>
      <c r="V34">
        <v>11</v>
      </c>
      <c r="W34">
        <v>1</v>
      </c>
      <c r="X34">
        <v>2</v>
      </c>
      <c r="Y34">
        <v>1</v>
      </c>
      <c r="Z34">
        <v>49.259717961012598</v>
      </c>
      <c r="AA34">
        <v>4</v>
      </c>
      <c r="AB34">
        <v>1</v>
      </c>
      <c r="AC34">
        <v>0</v>
      </c>
      <c r="AD34">
        <v>1</v>
      </c>
      <c r="AE34">
        <v>49.013710231277699</v>
      </c>
      <c r="AF34" t="s">
        <v>434</v>
      </c>
      <c r="AG34">
        <v>49.972019603373298</v>
      </c>
      <c r="AH34">
        <v>11</v>
      </c>
      <c r="AJ34">
        <v>4.0999999999999996</v>
      </c>
      <c r="AK34">
        <v>57.231020012791802</v>
      </c>
      <c r="AL34">
        <v>1</v>
      </c>
      <c r="AM34">
        <f t="shared" si="0"/>
        <v>7.2590004094185048</v>
      </c>
      <c r="AP34" s="15">
        <v>9</v>
      </c>
      <c r="AQ34" s="15">
        <v>9</v>
      </c>
      <c r="AR34" s="25">
        <v>7.2580645161290328E-2</v>
      </c>
      <c r="AT34" s="4">
        <v>17</v>
      </c>
      <c r="AU34" s="4">
        <v>2</v>
      </c>
      <c r="AV34" s="25">
        <f t="shared" si="4"/>
        <v>6.7385444743935314E-4</v>
      </c>
    </row>
    <row r="35" spans="2:48" x14ac:dyDescent="0.15">
      <c r="B35">
        <v>1414</v>
      </c>
      <c r="C35">
        <v>1703030309</v>
      </c>
      <c r="D35">
        <v>17</v>
      </c>
      <c r="E35">
        <v>2</v>
      </c>
      <c r="F35">
        <v>1150</v>
      </c>
      <c r="G35">
        <v>750</v>
      </c>
      <c r="H35">
        <v>7</v>
      </c>
      <c r="I35">
        <v>14</v>
      </c>
      <c r="J35">
        <v>2</v>
      </c>
      <c r="K35">
        <v>3</v>
      </c>
      <c r="L35">
        <v>5</v>
      </c>
      <c r="M35">
        <v>1</v>
      </c>
      <c r="N35">
        <v>0</v>
      </c>
      <c r="O35">
        <v>1</v>
      </c>
      <c r="P35">
        <v>51.892686434302497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1</v>
      </c>
      <c r="X35">
        <v>0</v>
      </c>
      <c r="Y35">
        <v>1</v>
      </c>
      <c r="Z35">
        <v>51.892686434302497</v>
      </c>
      <c r="AA35">
        <v>5</v>
      </c>
      <c r="AB35">
        <v>1</v>
      </c>
      <c r="AC35">
        <v>0</v>
      </c>
      <c r="AD35">
        <v>1</v>
      </c>
      <c r="AE35">
        <v>51.892686434302497</v>
      </c>
      <c r="AF35" t="s">
        <v>404</v>
      </c>
      <c r="AG35">
        <v>51.003275434354997</v>
      </c>
      <c r="AH35">
        <v>12</v>
      </c>
      <c r="AJ35">
        <v>15.8</v>
      </c>
      <c r="AK35">
        <v>60.768697364531199</v>
      </c>
      <c r="AL35">
        <v>1</v>
      </c>
      <c r="AM35">
        <f t="shared" si="0"/>
        <v>9.7654219301762026</v>
      </c>
      <c r="AP35" s="15">
        <v>10</v>
      </c>
      <c r="AQ35" s="15">
        <v>7</v>
      </c>
      <c r="AR35" s="25">
        <v>5.6451612903225805E-2</v>
      </c>
    </row>
    <row r="36" spans="2:48" x14ac:dyDescent="0.15">
      <c r="B36">
        <v>1254</v>
      </c>
      <c r="C36">
        <v>1703030310</v>
      </c>
      <c r="D36">
        <v>17</v>
      </c>
      <c r="E36">
        <v>1</v>
      </c>
      <c r="F36">
        <v>2000</v>
      </c>
      <c r="G36">
        <v>1050</v>
      </c>
      <c r="H36">
        <v>5</v>
      </c>
      <c r="I36">
        <v>8</v>
      </c>
      <c r="J36">
        <v>1</v>
      </c>
      <c r="K36">
        <v>3</v>
      </c>
      <c r="L36">
        <v>9</v>
      </c>
      <c r="M36">
        <v>1</v>
      </c>
      <c r="N36">
        <v>2</v>
      </c>
      <c r="O36">
        <v>0</v>
      </c>
      <c r="P36">
        <v>54.759518066016497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</v>
      </c>
      <c r="X36">
        <v>2</v>
      </c>
      <c r="Y36">
        <v>0</v>
      </c>
      <c r="Z36">
        <v>54.759518066016497</v>
      </c>
      <c r="AA36">
        <v>4</v>
      </c>
      <c r="AB36">
        <v>0</v>
      </c>
      <c r="AC36">
        <v>2</v>
      </c>
      <c r="AD36">
        <v>0</v>
      </c>
      <c r="AE36">
        <v>59.3439334673836</v>
      </c>
      <c r="AF36" t="s">
        <v>435</v>
      </c>
      <c r="AG36">
        <v>58.346225969721402</v>
      </c>
      <c r="AH36">
        <v>1</v>
      </c>
      <c r="AJ36">
        <v>4.5999999999999996</v>
      </c>
      <c r="AK36">
        <v>56.9613791717819</v>
      </c>
      <c r="AL36">
        <v>1</v>
      </c>
      <c r="AM36">
        <f t="shared" si="0"/>
        <v>1.3848467979395025</v>
      </c>
      <c r="AP36" s="15">
        <v>11</v>
      </c>
      <c r="AQ36" s="15">
        <v>7</v>
      </c>
      <c r="AR36" s="25">
        <v>5.6451612903225805E-2</v>
      </c>
    </row>
    <row r="37" spans="2:48" x14ac:dyDescent="0.15">
      <c r="B37">
        <v>1024</v>
      </c>
      <c r="C37">
        <v>1703030311</v>
      </c>
      <c r="D37">
        <v>17</v>
      </c>
      <c r="E37">
        <v>2</v>
      </c>
      <c r="F37">
        <v>1700</v>
      </c>
      <c r="G37">
        <v>1500</v>
      </c>
      <c r="H37">
        <v>2</v>
      </c>
      <c r="I37">
        <v>2</v>
      </c>
      <c r="J37">
        <v>1</v>
      </c>
      <c r="K37">
        <v>4</v>
      </c>
      <c r="L37">
        <v>15</v>
      </c>
      <c r="M37">
        <v>3</v>
      </c>
      <c r="N37">
        <v>4</v>
      </c>
      <c r="O37">
        <v>1</v>
      </c>
      <c r="P37">
        <v>55.712526001494801</v>
      </c>
      <c r="Q37">
        <v>2</v>
      </c>
      <c r="R37">
        <v>0</v>
      </c>
      <c r="S37">
        <v>2</v>
      </c>
      <c r="T37">
        <v>0</v>
      </c>
      <c r="U37">
        <v>65.043560698544695</v>
      </c>
      <c r="V37">
        <v>12</v>
      </c>
      <c r="W37">
        <v>3</v>
      </c>
      <c r="X37">
        <v>4</v>
      </c>
      <c r="Y37">
        <v>1</v>
      </c>
      <c r="Z37">
        <v>58.389743243596698</v>
      </c>
      <c r="AA37">
        <v>13</v>
      </c>
      <c r="AB37">
        <v>3</v>
      </c>
      <c r="AC37">
        <v>4</v>
      </c>
      <c r="AD37">
        <v>1</v>
      </c>
      <c r="AE37">
        <v>57.860925030077802</v>
      </c>
      <c r="AF37" t="s">
        <v>195</v>
      </c>
      <c r="AG37">
        <v>66.345200269763794</v>
      </c>
      <c r="AH37">
        <v>1</v>
      </c>
      <c r="AJ37">
        <v>5.2</v>
      </c>
      <c r="AK37">
        <v>62.335643729059299</v>
      </c>
      <c r="AL37">
        <v>1</v>
      </c>
      <c r="AM37">
        <f t="shared" si="0"/>
        <v>4.0095565407044944</v>
      </c>
      <c r="AP37" s="15">
        <v>12</v>
      </c>
      <c r="AQ37" s="15">
        <v>4</v>
      </c>
      <c r="AR37" s="25">
        <v>3.2258064516129031E-2</v>
      </c>
    </row>
    <row r="38" spans="2:48" x14ac:dyDescent="0.15">
      <c r="B38">
        <v>1406</v>
      </c>
      <c r="C38">
        <v>1703030312</v>
      </c>
      <c r="D38">
        <v>17</v>
      </c>
      <c r="E38">
        <v>1</v>
      </c>
      <c r="F38">
        <v>1200</v>
      </c>
      <c r="G38">
        <v>1050</v>
      </c>
      <c r="H38">
        <v>7</v>
      </c>
      <c r="I38">
        <v>13</v>
      </c>
      <c r="J38">
        <v>2</v>
      </c>
      <c r="K38">
        <v>4</v>
      </c>
      <c r="L38">
        <v>15</v>
      </c>
      <c r="M38">
        <v>1</v>
      </c>
      <c r="N38">
        <v>1</v>
      </c>
      <c r="O38">
        <v>2</v>
      </c>
      <c r="P38">
        <v>55.557881316907398</v>
      </c>
      <c r="Q38">
        <v>7</v>
      </c>
      <c r="R38">
        <v>1</v>
      </c>
      <c r="S38">
        <v>1</v>
      </c>
      <c r="T38">
        <v>2</v>
      </c>
      <c r="U38">
        <v>58.317618556816797</v>
      </c>
      <c r="V38">
        <v>15</v>
      </c>
      <c r="W38">
        <v>1</v>
      </c>
      <c r="X38">
        <v>1</v>
      </c>
      <c r="Y38">
        <v>2</v>
      </c>
      <c r="Z38">
        <v>55.557881316907398</v>
      </c>
      <c r="AA38">
        <v>11</v>
      </c>
      <c r="AB38">
        <v>1</v>
      </c>
      <c r="AC38">
        <v>1</v>
      </c>
      <c r="AD38">
        <v>2</v>
      </c>
      <c r="AE38">
        <v>57.666614692095898</v>
      </c>
      <c r="AF38" t="s">
        <v>436</v>
      </c>
      <c r="AG38">
        <v>54.107522224796298</v>
      </c>
      <c r="AH38">
        <v>7</v>
      </c>
      <c r="AJ38">
        <v>19.8</v>
      </c>
      <c r="AK38">
        <v>58.5053543252357</v>
      </c>
      <c r="AL38">
        <v>1</v>
      </c>
      <c r="AM38">
        <f t="shared" si="0"/>
        <v>4.3978321004394019</v>
      </c>
      <c r="AP38" s="15">
        <v>13</v>
      </c>
      <c r="AQ38" s="15">
        <v>3</v>
      </c>
      <c r="AR38" s="25">
        <v>2.4193548387096774E-2</v>
      </c>
    </row>
    <row r="39" spans="2:48" x14ac:dyDescent="0.15">
      <c r="B39">
        <v>1545</v>
      </c>
      <c r="C39">
        <v>1703030401</v>
      </c>
      <c r="D39">
        <v>17</v>
      </c>
      <c r="E39">
        <v>2</v>
      </c>
      <c r="F39">
        <v>1150</v>
      </c>
      <c r="G39">
        <v>500</v>
      </c>
      <c r="H39">
        <v>5</v>
      </c>
      <c r="I39">
        <v>10</v>
      </c>
      <c r="J39">
        <v>1</v>
      </c>
      <c r="K39">
        <v>2</v>
      </c>
      <c r="L39">
        <v>5</v>
      </c>
      <c r="M39">
        <v>0</v>
      </c>
      <c r="N39">
        <v>0</v>
      </c>
      <c r="O39">
        <v>0</v>
      </c>
      <c r="P39">
        <v>42.155059509083699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50.662917526044097</v>
      </c>
      <c r="AA39">
        <v>3</v>
      </c>
      <c r="AB39">
        <v>0</v>
      </c>
      <c r="AC39">
        <v>0</v>
      </c>
      <c r="AD39">
        <v>0</v>
      </c>
      <c r="AE39">
        <v>44.8645593281217</v>
      </c>
      <c r="AF39" t="s">
        <v>437</v>
      </c>
      <c r="AG39">
        <v>51.710878852290698</v>
      </c>
      <c r="AH39">
        <v>5</v>
      </c>
      <c r="AJ39">
        <v>16.100000000000001</v>
      </c>
      <c r="AK39">
        <v>52.747937220100198</v>
      </c>
      <c r="AL39">
        <v>1</v>
      </c>
      <c r="AM39">
        <f t="shared" si="0"/>
        <v>1.0370583678095002</v>
      </c>
      <c r="AP39" s="15">
        <v>14</v>
      </c>
      <c r="AQ39" s="15">
        <v>3</v>
      </c>
      <c r="AR39" s="25">
        <v>2.4193548387096774E-2</v>
      </c>
    </row>
    <row r="40" spans="2:48" x14ac:dyDescent="0.15">
      <c r="B40">
        <v>1478</v>
      </c>
      <c r="C40">
        <v>1703030402</v>
      </c>
      <c r="D40">
        <v>17</v>
      </c>
      <c r="E40">
        <v>2</v>
      </c>
      <c r="F40">
        <v>1700</v>
      </c>
      <c r="G40">
        <v>750</v>
      </c>
      <c r="H40">
        <v>2</v>
      </c>
      <c r="I40">
        <v>2</v>
      </c>
      <c r="J40">
        <v>2</v>
      </c>
      <c r="K40">
        <v>3</v>
      </c>
      <c r="L40">
        <v>10</v>
      </c>
      <c r="M40">
        <v>1</v>
      </c>
      <c r="N40">
        <v>3</v>
      </c>
      <c r="O40">
        <v>0</v>
      </c>
      <c r="P40">
        <v>53.118418144139902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1</v>
      </c>
      <c r="X40">
        <v>3</v>
      </c>
      <c r="Y40">
        <v>0</v>
      </c>
      <c r="Z40">
        <v>57.5877791407788</v>
      </c>
      <c r="AA40">
        <v>10</v>
      </c>
      <c r="AB40">
        <v>1</v>
      </c>
      <c r="AC40">
        <v>3</v>
      </c>
      <c r="AD40">
        <v>0</v>
      </c>
      <c r="AE40">
        <v>53.118418144139902</v>
      </c>
      <c r="AF40" t="s">
        <v>320</v>
      </c>
      <c r="AG40">
        <v>61.659297813375296</v>
      </c>
      <c r="AH40">
        <v>2</v>
      </c>
      <c r="AJ40">
        <v>1.8</v>
      </c>
      <c r="AK40">
        <v>59.351990401486098</v>
      </c>
      <c r="AL40">
        <v>1</v>
      </c>
      <c r="AM40">
        <f t="shared" si="0"/>
        <v>2.3073074118891981</v>
      </c>
      <c r="AP40" s="15">
        <v>15</v>
      </c>
      <c r="AQ40" s="15">
        <v>2</v>
      </c>
      <c r="AR40" s="25">
        <v>1.6129032258064516E-2</v>
      </c>
    </row>
    <row r="41" spans="2:48" x14ac:dyDescent="0.15">
      <c r="B41">
        <v>1532</v>
      </c>
      <c r="C41">
        <v>1703030403</v>
      </c>
      <c r="D41">
        <v>17</v>
      </c>
      <c r="E41">
        <v>2</v>
      </c>
      <c r="F41">
        <v>1700</v>
      </c>
      <c r="G41">
        <v>750</v>
      </c>
      <c r="H41">
        <v>5</v>
      </c>
      <c r="I41">
        <v>8</v>
      </c>
      <c r="J41">
        <v>1</v>
      </c>
      <c r="K41">
        <v>3</v>
      </c>
      <c r="L41">
        <v>8</v>
      </c>
      <c r="M41">
        <v>1</v>
      </c>
      <c r="N41">
        <v>1</v>
      </c>
      <c r="O41">
        <v>2</v>
      </c>
      <c r="P41">
        <v>54.2992957116222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1</v>
      </c>
      <c r="X41">
        <v>1</v>
      </c>
      <c r="Y41">
        <v>2</v>
      </c>
      <c r="Z41">
        <v>54.2992957116222</v>
      </c>
      <c r="AA41">
        <v>6</v>
      </c>
      <c r="AB41">
        <v>1</v>
      </c>
      <c r="AC41">
        <v>0</v>
      </c>
      <c r="AD41">
        <v>2</v>
      </c>
      <c r="AE41">
        <v>56.100251005162399</v>
      </c>
      <c r="AF41" t="s">
        <v>199</v>
      </c>
      <c r="AG41">
        <v>63.741921127325703</v>
      </c>
      <c r="AH41">
        <v>2</v>
      </c>
      <c r="AJ41">
        <v>3.8</v>
      </c>
      <c r="AK41">
        <v>58.121934688431203</v>
      </c>
      <c r="AL41">
        <v>1</v>
      </c>
      <c r="AM41">
        <f t="shared" si="0"/>
        <v>5.6199864388945002</v>
      </c>
      <c r="AP41" s="15">
        <v>16</v>
      </c>
      <c r="AQ41" s="15">
        <v>1</v>
      </c>
      <c r="AR41" s="25">
        <v>8.0645161290322578E-3</v>
      </c>
    </row>
    <row r="42" spans="2:48" x14ac:dyDescent="0.15">
      <c r="B42">
        <v>1483</v>
      </c>
      <c r="C42">
        <v>1703030404</v>
      </c>
      <c r="D42">
        <v>17</v>
      </c>
      <c r="E42">
        <v>3</v>
      </c>
      <c r="F42">
        <v>2750</v>
      </c>
      <c r="G42">
        <v>780</v>
      </c>
      <c r="H42">
        <v>2</v>
      </c>
      <c r="I42">
        <v>2</v>
      </c>
      <c r="J42">
        <v>3</v>
      </c>
      <c r="K42">
        <v>5</v>
      </c>
      <c r="L42">
        <v>27</v>
      </c>
      <c r="M42">
        <v>0</v>
      </c>
      <c r="N42">
        <v>3</v>
      </c>
      <c r="O42">
        <v>7</v>
      </c>
      <c r="P42">
        <v>49.909766609350299</v>
      </c>
      <c r="Q42">
        <v>5</v>
      </c>
      <c r="R42">
        <v>0</v>
      </c>
      <c r="S42">
        <v>1</v>
      </c>
      <c r="T42">
        <v>1</v>
      </c>
      <c r="U42">
        <v>51.307432375003998</v>
      </c>
      <c r="V42">
        <v>17</v>
      </c>
      <c r="W42">
        <v>0</v>
      </c>
      <c r="X42">
        <v>3</v>
      </c>
      <c r="Y42">
        <v>6</v>
      </c>
      <c r="Z42">
        <v>54.997669259370099</v>
      </c>
      <c r="AA42">
        <v>10</v>
      </c>
      <c r="AB42">
        <v>0</v>
      </c>
      <c r="AC42">
        <v>2</v>
      </c>
      <c r="AD42">
        <v>3</v>
      </c>
      <c r="AE42">
        <v>55.593626735568201</v>
      </c>
      <c r="AF42" t="s">
        <v>200</v>
      </c>
      <c r="AG42">
        <v>49.098820572817601</v>
      </c>
      <c r="AH42">
        <v>4</v>
      </c>
      <c r="AJ42">
        <v>11.3</v>
      </c>
      <c r="AK42">
        <v>54.301705386878297</v>
      </c>
      <c r="AL42">
        <v>1</v>
      </c>
      <c r="AM42">
        <f t="shared" si="0"/>
        <v>5.2028848140606954</v>
      </c>
      <c r="AP42" s="15"/>
      <c r="AQ42" s="15"/>
      <c r="AR42" s="25"/>
    </row>
    <row r="43" spans="2:48" x14ac:dyDescent="0.15">
      <c r="B43">
        <v>1501</v>
      </c>
      <c r="C43">
        <v>1703030405</v>
      </c>
      <c r="D43">
        <v>17</v>
      </c>
      <c r="E43">
        <v>3</v>
      </c>
      <c r="F43">
        <v>2750</v>
      </c>
      <c r="G43">
        <v>780</v>
      </c>
      <c r="H43">
        <v>4</v>
      </c>
      <c r="I43">
        <v>4</v>
      </c>
      <c r="J43">
        <v>1</v>
      </c>
      <c r="K43">
        <v>7</v>
      </c>
      <c r="L43">
        <v>20</v>
      </c>
      <c r="M43">
        <v>0</v>
      </c>
      <c r="N43">
        <v>3</v>
      </c>
      <c r="O43">
        <v>3</v>
      </c>
      <c r="P43">
        <v>53.406505464431703</v>
      </c>
      <c r="Q43">
        <v>4</v>
      </c>
      <c r="R43">
        <v>0</v>
      </c>
      <c r="S43">
        <v>0</v>
      </c>
      <c r="T43">
        <v>1</v>
      </c>
      <c r="U43">
        <v>52.135340505665503</v>
      </c>
      <c r="V43">
        <v>14</v>
      </c>
      <c r="W43">
        <v>0</v>
      </c>
      <c r="X43">
        <v>2</v>
      </c>
      <c r="Y43">
        <v>3</v>
      </c>
      <c r="Z43">
        <v>54.853293788655101</v>
      </c>
      <c r="AA43">
        <v>11</v>
      </c>
      <c r="AB43">
        <v>0</v>
      </c>
      <c r="AC43">
        <v>2</v>
      </c>
      <c r="AD43">
        <v>2</v>
      </c>
      <c r="AE43">
        <v>53.726994714286299</v>
      </c>
      <c r="AF43" t="s">
        <v>201</v>
      </c>
      <c r="AG43">
        <v>54.674745568891602</v>
      </c>
      <c r="AH43">
        <v>1</v>
      </c>
      <c r="AJ43">
        <v>1.5</v>
      </c>
      <c r="AK43">
        <v>52.768439532501901</v>
      </c>
      <c r="AL43">
        <v>1</v>
      </c>
      <c r="AM43">
        <f t="shared" si="0"/>
        <v>1.9063060363897009</v>
      </c>
      <c r="AP43" s="15"/>
      <c r="AQ43" s="15"/>
      <c r="AR43" s="25"/>
    </row>
    <row r="44" spans="2:48" x14ac:dyDescent="0.15">
      <c r="B44">
        <v>1580</v>
      </c>
      <c r="C44">
        <v>1703030406</v>
      </c>
      <c r="D44">
        <v>17</v>
      </c>
      <c r="E44">
        <v>2</v>
      </c>
      <c r="F44">
        <v>1700</v>
      </c>
      <c r="G44">
        <v>750</v>
      </c>
      <c r="H44">
        <v>8</v>
      </c>
      <c r="I44">
        <v>14</v>
      </c>
      <c r="J44">
        <v>1</v>
      </c>
      <c r="K44">
        <v>3</v>
      </c>
      <c r="L44">
        <v>4</v>
      </c>
      <c r="M44">
        <v>1</v>
      </c>
      <c r="N44">
        <v>0</v>
      </c>
      <c r="O44">
        <v>0</v>
      </c>
      <c r="P44">
        <v>57.008706008536301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57.008706008536301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438</v>
      </c>
      <c r="AG44">
        <v>63.221265298838098</v>
      </c>
      <c r="AH44">
        <v>2</v>
      </c>
      <c r="AJ44">
        <v>8</v>
      </c>
      <c r="AK44">
        <v>58.717403768636501</v>
      </c>
      <c r="AL44">
        <v>1</v>
      </c>
      <c r="AM44">
        <f t="shared" si="0"/>
        <v>4.503861530201597</v>
      </c>
      <c r="AP44" t="s">
        <v>392</v>
      </c>
    </row>
    <row r="45" spans="2:48" x14ac:dyDescent="0.15">
      <c r="B45">
        <v>1517</v>
      </c>
      <c r="C45">
        <v>1703030407</v>
      </c>
      <c r="D45">
        <v>17</v>
      </c>
      <c r="E45">
        <v>1</v>
      </c>
      <c r="F45">
        <v>2000</v>
      </c>
      <c r="G45">
        <v>750</v>
      </c>
      <c r="H45">
        <v>3</v>
      </c>
      <c r="I45">
        <v>6</v>
      </c>
      <c r="J45">
        <v>2</v>
      </c>
      <c r="K45">
        <v>3</v>
      </c>
      <c r="L45">
        <v>3</v>
      </c>
      <c r="M45">
        <v>1</v>
      </c>
      <c r="N45">
        <v>0</v>
      </c>
      <c r="O45">
        <v>0</v>
      </c>
      <c r="P45">
        <v>54.395612086041403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54.395612086041403</v>
      </c>
      <c r="AA45">
        <v>1</v>
      </c>
      <c r="AB45">
        <v>0</v>
      </c>
      <c r="AC45">
        <v>0</v>
      </c>
      <c r="AD45">
        <v>0</v>
      </c>
      <c r="AE45">
        <v>63.293756232807397</v>
      </c>
      <c r="AF45" t="s">
        <v>439</v>
      </c>
      <c r="AG45">
        <v>44.999575909209</v>
      </c>
      <c r="AH45">
        <v>15</v>
      </c>
      <c r="AJ45">
        <v>16.3</v>
      </c>
      <c r="AK45">
        <v>58.613207246169701</v>
      </c>
      <c r="AL45">
        <v>1</v>
      </c>
      <c r="AM45">
        <f t="shared" si="0"/>
        <v>13.613631336960701</v>
      </c>
      <c r="AP45" t="s">
        <v>284</v>
      </c>
    </row>
    <row r="46" spans="2:48" x14ac:dyDescent="0.15">
      <c r="B46">
        <v>1582</v>
      </c>
      <c r="C46">
        <v>1703030408</v>
      </c>
      <c r="D46">
        <v>17</v>
      </c>
      <c r="E46">
        <v>1</v>
      </c>
      <c r="F46">
        <v>1200</v>
      </c>
      <c r="G46">
        <v>750</v>
      </c>
      <c r="H46">
        <v>7</v>
      </c>
      <c r="I46">
        <v>14</v>
      </c>
      <c r="J46">
        <v>2</v>
      </c>
      <c r="K46">
        <v>3</v>
      </c>
      <c r="L46">
        <v>7</v>
      </c>
      <c r="M46">
        <v>1</v>
      </c>
      <c r="N46">
        <v>0</v>
      </c>
      <c r="O46">
        <v>3</v>
      </c>
      <c r="P46">
        <v>51.364832320241199</v>
      </c>
      <c r="Q46">
        <v>1</v>
      </c>
      <c r="R46">
        <v>1</v>
      </c>
      <c r="S46">
        <v>0</v>
      </c>
      <c r="T46">
        <v>0</v>
      </c>
      <c r="U46">
        <v>58.932275283122998</v>
      </c>
      <c r="V46">
        <v>5</v>
      </c>
      <c r="W46">
        <v>1</v>
      </c>
      <c r="X46">
        <v>0</v>
      </c>
      <c r="Y46">
        <v>2</v>
      </c>
      <c r="Z46">
        <v>55.352515772325702</v>
      </c>
      <c r="AA46">
        <v>5</v>
      </c>
      <c r="AB46">
        <v>1</v>
      </c>
      <c r="AC46">
        <v>0</v>
      </c>
      <c r="AD46">
        <v>2</v>
      </c>
      <c r="AE46">
        <v>55.352515772325702</v>
      </c>
      <c r="AF46" t="s">
        <v>324</v>
      </c>
      <c r="AG46">
        <v>54.107522224796298</v>
      </c>
      <c r="AH46">
        <v>3</v>
      </c>
      <c r="AJ46">
        <v>4.0999999999999996</v>
      </c>
      <c r="AK46">
        <v>58.933616955490898</v>
      </c>
      <c r="AL46">
        <v>1</v>
      </c>
      <c r="AM46">
        <f t="shared" si="0"/>
        <v>4.8260947306945994</v>
      </c>
      <c r="AP46" s="21" t="s">
        <v>281</v>
      </c>
      <c r="AQ46" s="21" t="s">
        <v>282</v>
      </c>
      <c r="AR46" s="21" t="s">
        <v>283</v>
      </c>
    </row>
    <row r="47" spans="2:48" x14ac:dyDescent="0.15">
      <c r="B47">
        <v>1571</v>
      </c>
      <c r="C47">
        <v>1703030409</v>
      </c>
      <c r="D47">
        <v>17</v>
      </c>
      <c r="E47">
        <v>2</v>
      </c>
      <c r="F47">
        <v>1150</v>
      </c>
      <c r="G47">
        <v>750</v>
      </c>
      <c r="H47">
        <v>7</v>
      </c>
      <c r="I47">
        <v>13</v>
      </c>
      <c r="J47">
        <v>2</v>
      </c>
      <c r="K47">
        <v>5</v>
      </c>
      <c r="L47">
        <v>34</v>
      </c>
      <c r="M47">
        <v>1</v>
      </c>
      <c r="N47">
        <v>6</v>
      </c>
      <c r="O47">
        <v>6</v>
      </c>
      <c r="P47">
        <v>55.402073130332198</v>
      </c>
      <c r="Q47">
        <v>2</v>
      </c>
      <c r="R47">
        <v>0</v>
      </c>
      <c r="S47">
        <v>0</v>
      </c>
      <c r="T47">
        <v>0</v>
      </c>
      <c r="U47">
        <v>57.5543969766942</v>
      </c>
      <c r="V47">
        <v>28</v>
      </c>
      <c r="W47">
        <v>0</v>
      </c>
      <c r="X47">
        <v>4</v>
      </c>
      <c r="Y47">
        <v>6</v>
      </c>
      <c r="Z47">
        <v>56.243166308190403</v>
      </c>
      <c r="AA47">
        <v>30</v>
      </c>
      <c r="AB47">
        <v>1</v>
      </c>
      <c r="AC47">
        <v>4</v>
      </c>
      <c r="AD47">
        <v>6</v>
      </c>
      <c r="AE47">
        <v>55.843804218154098</v>
      </c>
      <c r="AF47" t="s">
        <v>440</v>
      </c>
      <c r="AG47">
        <v>51.003275434354997</v>
      </c>
      <c r="AH47">
        <v>15</v>
      </c>
      <c r="AJ47">
        <v>21.1</v>
      </c>
      <c r="AK47">
        <v>58.300632472992902</v>
      </c>
      <c r="AL47">
        <v>1</v>
      </c>
      <c r="AM47">
        <f t="shared" si="0"/>
        <v>7.2973570386379052</v>
      </c>
      <c r="AP47" s="15">
        <v>1</v>
      </c>
      <c r="AQ47" s="15">
        <v>18</v>
      </c>
      <c r="AR47" s="25">
        <v>0.14516129032258066</v>
      </c>
    </row>
    <row r="48" spans="2:48" x14ac:dyDescent="0.15">
      <c r="B48">
        <v>554</v>
      </c>
      <c r="C48">
        <v>1705050101</v>
      </c>
      <c r="D48">
        <v>17</v>
      </c>
      <c r="E48">
        <v>2</v>
      </c>
      <c r="F48">
        <v>1400</v>
      </c>
      <c r="G48">
        <v>500</v>
      </c>
      <c r="H48">
        <v>6</v>
      </c>
      <c r="I48">
        <v>11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53.221680911182197</v>
      </c>
      <c r="Q48">
        <v>1</v>
      </c>
      <c r="R48">
        <v>0</v>
      </c>
      <c r="S48">
        <v>0</v>
      </c>
      <c r="T48">
        <v>0</v>
      </c>
      <c r="U48">
        <v>53.221680911182197</v>
      </c>
      <c r="V48">
        <v>1</v>
      </c>
      <c r="W48">
        <v>0</v>
      </c>
      <c r="X48">
        <v>0</v>
      </c>
      <c r="Y48">
        <v>0</v>
      </c>
      <c r="Z48">
        <v>53.221680911182197</v>
      </c>
      <c r="AA48">
        <v>1</v>
      </c>
      <c r="AB48">
        <v>0</v>
      </c>
      <c r="AC48">
        <v>0</v>
      </c>
      <c r="AD48">
        <v>0</v>
      </c>
      <c r="AE48">
        <v>53.221680911182197</v>
      </c>
      <c r="AF48" t="s">
        <v>326</v>
      </c>
      <c r="AG48">
        <v>42.407019013527297</v>
      </c>
      <c r="AH48">
        <v>7</v>
      </c>
      <c r="AI48">
        <v>9</v>
      </c>
      <c r="AJ48">
        <v>47.9</v>
      </c>
      <c r="AK48">
        <v>51.184223762494099</v>
      </c>
      <c r="AL48">
        <v>1</v>
      </c>
      <c r="AM48">
        <f t="shared" si="0"/>
        <v>8.7772047489668026</v>
      </c>
      <c r="AP48" s="15">
        <v>2</v>
      </c>
      <c r="AQ48" s="15">
        <v>13</v>
      </c>
      <c r="AR48" s="25">
        <v>0.10483870967741936</v>
      </c>
    </row>
    <row r="49" spans="2:44" x14ac:dyDescent="0.15">
      <c r="B49">
        <v>486</v>
      </c>
      <c r="C49">
        <v>1705050102</v>
      </c>
      <c r="D49">
        <v>17</v>
      </c>
      <c r="E49">
        <v>2</v>
      </c>
      <c r="F49">
        <v>1600</v>
      </c>
      <c r="G49">
        <v>500</v>
      </c>
      <c r="H49">
        <v>6</v>
      </c>
      <c r="I49">
        <v>8</v>
      </c>
      <c r="J49">
        <v>1</v>
      </c>
      <c r="K49">
        <v>2</v>
      </c>
      <c r="L49">
        <v>4</v>
      </c>
      <c r="M49">
        <v>0</v>
      </c>
      <c r="N49">
        <v>2</v>
      </c>
      <c r="O49">
        <v>0</v>
      </c>
      <c r="P49">
        <v>53.510260638200201</v>
      </c>
      <c r="Q49">
        <v>1</v>
      </c>
      <c r="R49">
        <v>0</v>
      </c>
      <c r="S49">
        <v>1</v>
      </c>
      <c r="T49">
        <v>0</v>
      </c>
      <c r="U49">
        <v>61.515408964920702</v>
      </c>
      <c r="V49">
        <v>3</v>
      </c>
      <c r="W49">
        <v>0</v>
      </c>
      <c r="X49">
        <v>2</v>
      </c>
      <c r="Y49">
        <v>0</v>
      </c>
      <c r="Z49">
        <v>55.339344419517403</v>
      </c>
      <c r="AA49">
        <v>4</v>
      </c>
      <c r="AB49">
        <v>0</v>
      </c>
      <c r="AC49">
        <v>2</v>
      </c>
      <c r="AD49">
        <v>0</v>
      </c>
      <c r="AE49">
        <v>53.510260638200201</v>
      </c>
      <c r="AF49" t="s">
        <v>327</v>
      </c>
      <c r="AG49">
        <v>54.803982041859697</v>
      </c>
      <c r="AH49">
        <v>2</v>
      </c>
      <c r="AI49">
        <v>1</v>
      </c>
      <c r="AJ49">
        <v>1.2</v>
      </c>
      <c r="AK49">
        <v>53.407442918874501</v>
      </c>
      <c r="AL49">
        <v>1</v>
      </c>
      <c r="AM49">
        <f t="shared" si="0"/>
        <v>1.396539122985196</v>
      </c>
      <c r="AP49" s="15">
        <v>3</v>
      </c>
      <c r="AQ49" s="15">
        <v>15</v>
      </c>
      <c r="AR49" s="25">
        <v>0.12096774193548387</v>
      </c>
    </row>
    <row r="50" spans="2:44" x14ac:dyDescent="0.15">
      <c r="B50">
        <v>406</v>
      </c>
      <c r="C50">
        <v>1705050103</v>
      </c>
      <c r="D50">
        <v>17</v>
      </c>
      <c r="E50">
        <v>1</v>
      </c>
      <c r="F50">
        <v>2000</v>
      </c>
      <c r="G50">
        <v>500</v>
      </c>
      <c r="H50">
        <v>4</v>
      </c>
      <c r="I50">
        <v>4</v>
      </c>
      <c r="J50">
        <v>1</v>
      </c>
      <c r="K50">
        <v>2</v>
      </c>
      <c r="L50">
        <v>1</v>
      </c>
      <c r="M50">
        <v>0</v>
      </c>
      <c r="N50">
        <v>0</v>
      </c>
      <c r="O50">
        <v>1</v>
      </c>
      <c r="P50">
        <v>46.357513469232103</v>
      </c>
      <c r="Q50">
        <v>1</v>
      </c>
      <c r="R50">
        <v>0</v>
      </c>
      <c r="S50">
        <v>0</v>
      </c>
      <c r="T50">
        <v>1</v>
      </c>
      <c r="U50">
        <v>46.357513469232103</v>
      </c>
      <c r="V50">
        <v>1</v>
      </c>
      <c r="W50">
        <v>0</v>
      </c>
      <c r="X50">
        <v>0</v>
      </c>
      <c r="Y50">
        <v>1</v>
      </c>
      <c r="Z50">
        <v>46.357513469232103</v>
      </c>
      <c r="AA50">
        <v>1</v>
      </c>
      <c r="AB50">
        <v>0</v>
      </c>
      <c r="AC50">
        <v>0</v>
      </c>
      <c r="AD50">
        <v>1</v>
      </c>
      <c r="AE50">
        <v>46.357513469232103</v>
      </c>
      <c r="AF50" t="s">
        <v>405</v>
      </c>
      <c r="AG50">
        <v>52.3783176744004</v>
      </c>
      <c r="AH50">
        <v>1</v>
      </c>
      <c r="AI50">
        <v>1</v>
      </c>
      <c r="AJ50">
        <v>1.7</v>
      </c>
      <c r="AK50">
        <v>50.432994901051799</v>
      </c>
      <c r="AL50">
        <v>1</v>
      </c>
      <c r="AM50">
        <f t="shared" si="0"/>
        <v>1.9453227733486003</v>
      </c>
      <c r="AP50" s="15">
        <v>4</v>
      </c>
      <c r="AQ50" s="15">
        <v>6</v>
      </c>
      <c r="AR50" s="25">
        <v>4.8387096774193547E-2</v>
      </c>
    </row>
    <row r="51" spans="2:44" x14ac:dyDescent="0.15">
      <c r="B51">
        <v>646</v>
      </c>
      <c r="C51">
        <v>1705050104</v>
      </c>
      <c r="D51">
        <v>17</v>
      </c>
      <c r="E51">
        <v>1</v>
      </c>
      <c r="F51">
        <v>1400</v>
      </c>
      <c r="G51">
        <v>500</v>
      </c>
      <c r="H51">
        <v>8</v>
      </c>
      <c r="I51">
        <v>16</v>
      </c>
      <c r="J51">
        <v>1</v>
      </c>
      <c r="K51">
        <v>2</v>
      </c>
      <c r="L51">
        <v>4</v>
      </c>
      <c r="M51">
        <v>0</v>
      </c>
      <c r="N51">
        <v>1</v>
      </c>
      <c r="O51">
        <v>2</v>
      </c>
      <c r="P51">
        <v>51.395592886510002</v>
      </c>
      <c r="Q51">
        <v>1</v>
      </c>
      <c r="R51">
        <v>0</v>
      </c>
      <c r="S51">
        <v>0</v>
      </c>
      <c r="T51">
        <v>0</v>
      </c>
      <c r="U51">
        <v>42.852274673329603</v>
      </c>
      <c r="V51">
        <v>4</v>
      </c>
      <c r="W51">
        <v>0</v>
      </c>
      <c r="X51">
        <v>1</v>
      </c>
      <c r="Y51">
        <v>2</v>
      </c>
      <c r="Z51">
        <v>51.395592886510002</v>
      </c>
      <c r="AA51">
        <v>2</v>
      </c>
      <c r="AB51">
        <v>0</v>
      </c>
      <c r="AC51">
        <v>0</v>
      </c>
      <c r="AD51">
        <v>2</v>
      </c>
      <c r="AE51">
        <v>53.955180095305202</v>
      </c>
      <c r="AF51" t="s">
        <v>329</v>
      </c>
      <c r="AG51">
        <v>54.875376661582202</v>
      </c>
      <c r="AH51">
        <v>1</v>
      </c>
      <c r="AI51">
        <v>1</v>
      </c>
      <c r="AJ51">
        <v>3.4</v>
      </c>
      <c r="AK51">
        <v>49.065562709188903</v>
      </c>
      <c r="AL51">
        <v>1</v>
      </c>
      <c r="AM51">
        <f t="shared" si="0"/>
        <v>5.8098139523932986</v>
      </c>
      <c r="AP51" s="15">
        <v>5</v>
      </c>
      <c r="AQ51" s="15">
        <v>12</v>
      </c>
      <c r="AR51" s="25">
        <v>9.6774193548387094E-2</v>
      </c>
    </row>
    <row r="52" spans="2:44" x14ac:dyDescent="0.15">
      <c r="B52">
        <v>507</v>
      </c>
      <c r="C52">
        <v>1705050105</v>
      </c>
      <c r="D52">
        <v>17</v>
      </c>
      <c r="E52">
        <v>2</v>
      </c>
      <c r="F52">
        <v>1300</v>
      </c>
      <c r="G52">
        <v>700</v>
      </c>
      <c r="H52">
        <v>6</v>
      </c>
      <c r="I52">
        <v>9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441</v>
      </c>
      <c r="AG52">
        <v>42.037852484591198</v>
      </c>
      <c r="AH52">
        <v>9</v>
      </c>
      <c r="AI52">
        <v>11</v>
      </c>
      <c r="AJ52">
        <v>85</v>
      </c>
      <c r="AK52">
        <v>46.410462015957499</v>
      </c>
      <c r="AL52">
        <v>1</v>
      </c>
      <c r="AM52">
        <f t="shared" si="0"/>
        <v>4.3726095313663009</v>
      </c>
      <c r="AP52" s="15">
        <v>6</v>
      </c>
      <c r="AQ52" s="15">
        <v>9</v>
      </c>
      <c r="AR52" s="25">
        <v>7.2580645161290328E-2</v>
      </c>
    </row>
    <row r="53" spans="2:44" x14ac:dyDescent="0.15">
      <c r="B53">
        <v>426</v>
      </c>
      <c r="C53">
        <v>1705050106</v>
      </c>
      <c r="D53">
        <v>17</v>
      </c>
      <c r="E53">
        <v>1</v>
      </c>
      <c r="F53">
        <v>1600</v>
      </c>
      <c r="G53">
        <v>700</v>
      </c>
      <c r="H53">
        <v>5</v>
      </c>
      <c r="I53">
        <v>5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406</v>
      </c>
      <c r="AG53">
        <v>38.770867492359102</v>
      </c>
      <c r="AH53">
        <v>10</v>
      </c>
      <c r="AI53">
        <v>6</v>
      </c>
      <c r="AJ53">
        <v>31</v>
      </c>
      <c r="AK53">
        <v>42.474170693553503</v>
      </c>
      <c r="AL53">
        <v>1</v>
      </c>
      <c r="AM53">
        <f t="shared" si="0"/>
        <v>3.7033032011944016</v>
      </c>
      <c r="AP53" s="15">
        <v>7</v>
      </c>
      <c r="AQ53" s="15">
        <v>7</v>
      </c>
      <c r="AR53" s="25">
        <v>5.6451612903225805E-2</v>
      </c>
    </row>
    <row r="54" spans="2:44" x14ac:dyDescent="0.15">
      <c r="B54">
        <v>578</v>
      </c>
      <c r="C54">
        <v>1705050107</v>
      </c>
      <c r="D54">
        <v>17</v>
      </c>
      <c r="E54">
        <v>2</v>
      </c>
      <c r="F54">
        <v>1600</v>
      </c>
      <c r="G54">
        <v>750</v>
      </c>
      <c r="H54">
        <v>6</v>
      </c>
      <c r="I54">
        <v>12</v>
      </c>
      <c r="J54">
        <v>2</v>
      </c>
      <c r="K54">
        <v>4</v>
      </c>
      <c r="L54">
        <v>13</v>
      </c>
      <c r="M54">
        <v>0</v>
      </c>
      <c r="N54">
        <v>7</v>
      </c>
      <c r="O54">
        <v>2</v>
      </c>
      <c r="P54">
        <v>53.945858954713401</v>
      </c>
      <c r="Q54">
        <v>4</v>
      </c>
      <c r="R54">
        <v>0</v>
      </c>
      <c r="S54">
        <v>2</v>
      </c>
      <c r="T54">
        <v>1</v>
      </c>
      <c r="U54">
        <v>53.535890024852698</v>
      </c>
      <c r="V54">
        <v>2</v>
      </c>
      <c r="W54">
        <v>0</v>
      </c>
      <c r="X54">
        <v>1</v>
      </c>
      <c r="Y54">
        <v>1</v>
      </c>
      <c r="Z54">
        <v>61.0698935756973</v>
      </c>
      <c r="AA54">
        <v>13</v>
      </c>
      <c r="AB54">
        <v>0</v>
      </c>
      <c r="AC54">
        <v>7</v>
      </c>
      <c r="AD54">
        <v>2</v>
      </c>
      <c r="AE54">
        <v>53.945858954713401</v>
      </c>
      <c r="AF54" t="s">
        <v>442</v>
      </c>
      <c r="AG54">
        <v>53.365819129775197</v>
      </c>
      <c r="AH54">
        <v>3</v>
      </c>
      <c r="AI54">
        <v>2</v>
      </c>
      <c r="AJ54">
        <v>4.4000000000000004</v>
      </c>
      <c r="AK54">
        <v>58.563549525901301</v>
      </c>
      <c r="AL54">
        <v>1</v>
      </c>
      <c r="AM54">
        <f t="shared" si="0"/>
        <v>5.1977303961261043</v>
      </c>
      <c r="AP54" s="15">
        <v>8</v>
      </c>
      <c r="AQ54" s="15">
        <v>8</v>
      </c>
      <c r="AR54" s="25">
        <v>6.4516129032258063E-2</v>
      </c>
    </row>
    <row r="55" spans="2:44" x14ac:dyDescent="0.15">
      <c r="B55">
        <v>439</v>
      </c>
      <c r="C55">
        <v>1705050108</v>
      </c>
      <c r="D55">
        <v>17</v>
      </c>
      <c r="E55">
        <v>2</v>
      </c>
      <c r="F55">
        <v>1600</v>
      </c>
      <c r="G55">
        <v>750</v>
      </c>
      <c r="H55">
        <v>5</v>
      </c>
      <c r="I55">
        <v>6</v>
      </c>
      <c r="J55">
        <v>1</v>
      </c>
      <c r="K55">
        <v>3</v>
      </c>
      <c r="L55">
        <v>10</v>
      </c>
      <c r="M55">
        <v>1</v>
      </c>
      <c r="N55">
        <v>2</v>
      </c>
      <c r="O55">
        <v>0</v>
      </c>
      <c r="P55">
        <v>53.702062479102601</v>
      </c>
      <c r="Q55">
        <v>6</v>
      </c>
      <c r="R55">
        <v>1</v>
      </c>
      <c r="S55">
        <v>2</v>
      </c>
      <c r="T55">
        <v>0</v>
      </c>
      <c r="U55">
        <v>56.613311621237997</v>
      </c>
      <c r="V55">
        <v>6</v>
      </c>
      <c r="W55">
        <v>1</v>
      </c>
      <c r="X55">
        <v>1</v>
      </c>
      <c r="Y55">
        <v>0</v>
      </c>
      <c r="Z55">
        <v>59.178152996208802</v>
      </c>
      <c r="AA55">
        <v>9</v>
      </c>
      <c r="AB55">
        <v>1</v>
      </c>
      <c r="AC55">
        <v>2</v>
      </c>
      <c r="AD55">
        <v>0</v>
      </c>
      <c r="AE55">
        <v>52.982669926228098</v>
      </c>
      <c r="AF55" t="s">
        <v>333</v>
      </c>
      <c r="AG55">
        <v>57.200920228667201</v>
      </c>
      <c r="AH55">
        <v>4</v>
      </c>
      <c r="AI55">
        <v>3</v>
      </c>
      <c r="AJ55">
        <v>5.4</v>
      </c>
      <c r="AK55">
        <v>59.385072674197801</v>
      </c>
      <c r="AL55">
        <v>1</v>
      </c>
      <c r="AM55">
        <f t="shared" si="0"/>
        <v>2.1841524455306001</v>
      </c>
      <c r="AP55" s="15">
        <v>9</v>
      </c>
      <c r="AQ55" s="15">
        <v>7</v>
      </c>
      <c r="AR55" s="25">
        <v>5.6451612903225805E-2</v>
      </c>
    </row>
    <row r="56" spans="2:44" x14ac:dyDescent="0.15">
      <c r="B56">
        <v>336</v>
      </c>
      <c r="C56">
        <v>1705050109</v>
      </c>
      <c r="D56">
        <v>17</v>
      </c>
      <c r="E56">
        <v>1</v>
      </c>
      <c r="F56">
        <v>2400</v>
      </c>
      <c r="G56">
        <v>1500</v>
      </c>
      <c r="H56">
        <v>1</v>
      </c>
      <c r="I56">
        <v>1</v>
      </c>
      <c r="J56">
        <v>1</v>
      </c>
      <c r="K56">
        <v>3</v>
      </c>
      <c r="L56">
        <v>9</v>
      </c>
      <c r="M56">
        <v>2</v>
      </c>
      <c r="N56">
        <v>0</v>
      </c>
      <c r="O56">
        <v>2</v>
      </c>
      <c r="P56">
        <v>55.748408890273303</v>
      </c>
      <c r="Q56">
        <v>4</v>
      </c>
      <c r="R56">
        <v>2</v>
      </c>
      <c r="S56">
        <v>0</v>
      </c>
      <c r="T56">
        <v>1</v>
      </c>
      <c r="U56">
        <v>57.708570927795499</v>
      </c>
      <c r="V56">
        <v>9</v>
      </c>
      <c r="W56">
        <v>2</v>
      </c>
      <c r="X56">
        <v>0</v>
      </c>
      <c r="Y56">
        <v>2</v>
      </c>
      <c r="Z56">
        <v>55.748408890273303</v>
      </c>
      <c r="AA56">
        <v>6</v>
      </c>
      <c r="AB56">
        <v>2</v>
      </c>
      <c r="AC56">
        <v>0</v>
      </c>
      <c r="AD56">
        <v>1</v>
      </c>
      <c r="AE56">
        <v>57.301519177908602</v>
      </c>
      <c r="AF56" t="s">
        <v>443</v>
      </c>
      <c r="AG56">
        <v>40.557693603644999</v>
      </c>
      <c r="AH56">
        <v>3</v>
      </c>
      <c r="AI56">
        <v>2</v>
      </c>
      <c r="AJ56">
        <v>2.6</v>
      </c>
      <c r="AK56">
        <v>58.7395273133966</v>
      </c>
      <c r="AL56">
        <v>1</v>
      </c>
      <c r="AM56">
        <f t="shared" si="0"/>
        <v>18.181833709751601</v>
      </c>
      <c r="AP56" s="15">
        <v>10</v>
      </c>
      <c r="AQ56" s="15">
        <v>6</v>
      </c>
      <c r="AR56" s="25">
        <v>4.8387096774193547E-2</v>
      </c>
    </row>
    <row r="57" spans="2:44" x14ac:dyDescent="0.15">
      <c r="B57">
        <v>525</v>
      </c>
      <c r="C57">
        <v>1705050110</v>
      </c>
      <c r="D57">
        <v>17</v>
      </c>
      <c r="E57">
        <v>1</v>
      </c>
      <c r="F57">
        <v>2000</v>
      </c>
      <c r="G57">
        <v>1820</v>
      </c>
      <c r="H57">
        <v>6</v>
      </c>
      <c r="I57">
        <v>9</v>
      </c>
      <c r="J57">
        <v>2</v>
      </c>
      <c r="K57">
        <v>5</v>
      </c>
      <c r="L57">
        <v>17</v>
      </c>
      <c r="M57">
        <v>4</v>
      </c>
      <c r="N57">
        <v>2</v>
      </c>
      <c r="O57">
        <v>1</v>
      </c>
      <c r="P57">
        <v>52.721893895390899</v>
      </c>
      <c r="Q57">
        <v>5</v>
      </c>
      <c r="R57">
        <v>2</v>
      </c>
      <c r="S57">
        <v>0</v>
      </c>
      <c r="T57">
        <v>0</v>
      </c>
      <c r="U57">
        <v>53.562757026194298</v>
      </c>
      <c r="V57">
        <v>17</v>
      </c>
      <c r="W57">
        <v>4</v>
      </c>
      <c r="X57">
        <v>2</v>
      </c>
      <c r="Y57">
        <v>1</v>
      </c>
      <c r="Z57">
        <v>52.721893895390899</v>
      </c>
      <c r="AA57">
        <v>14</v>
      </c>
      <c r="AB57">
        <v>3</v>
      </c>
      <c r="AC57">
        <v>1</v>
      </c>
      <c r="AD57">
        <v>1</v>
      </c>
      <c r="AE57">
        <v>53.138942713651097</v>
      </c>
      <c r="AF57" t="s">
        <v>444</v>
      </c>
      <c r="AG57">
        <v>54.671957371607199</v>
      </c>
      <c r="AH57">
        <v>13</v>
      </c>
      <c r="AI57">
        <v>11</v>
      </c>
      <c r="AJ57">
        <v>72.7</v>
      </c>
      <c r="AK57">
        <v>60.690637048323502</v>
      </c>
      <c r="AL57">
        <v>1</v>
      </c>
      <c r="AM57">
        <f t="shared" si="0"/>
        <v>6.0186796767163031</v>
      </c>
      <c r="AP57" s="15">
        <v>11</v>
      </c>
      <c r="AQ57" s="15">
        <v>3</v>
      </c>
      <c r="AR57" s="25">
        <v>2.4193548387096774E-2</v>
      </c>
    </row>
    <row r="58" spans="2:44" x14ac:dyDescent="0.15">
      <c r="B58">
        <v>329</v>
      </c>
      <c r="C58">
        <v>1705050111</v>
      </c>
      <c r="D58">
        <v>17</v>
      </c>
      <c r="E58">
        <v>1</v>
      </c>
      <c r="F58">
        <v>1400</v>
      </c>
      <c r="G58">
        <v>3800</v>
      </c>
      <c r="H58">
        <v>1</v>
      </c>
      <c r="I58">
        <v>1</v>
      </c>
      <c r="J58">
        <v>1</v>
      </c>
      <c r="K58">
        <v>2</v>
      </c>
      <c r="L58">
        <v>3</v>
      </c>
      <c r="M58">
        <v>2</v>
      </c>
      <c r="N58">
        <v>1</v>
      </c>
      <c r="O58">
        <v>0</v>
      </c>
      <c r="P58">
        <v>55.740779229130602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2</v>
      </c>
      <c r="X58">
        <v>1</v>
      </c>
      <c r="Y58">
        <v>0</v>
      </c>
      <c r="Z58">
        <v>55.740779229130602</v>
      </c>
      <c r="AA58">
        <v>3</v>
      </c>
      <c r="AB58">
        <v>2</v>
      </c>
      <c r="AC58">
        <v>1</v>
      </c>
      <c r="AD58">
        <v>0</v>
      </c>
      <c r="AE58">
        <v>55.740779229130602</v>
      </c>
      <c r="AF58" t="s">
        <v>445</v>
      </c>
      <c r="AG58">
        <v>57.536003835086603</v>
      </c>
      <c r="AH58">
        <v>1</v>
      </c>
      <c r="AI58">
        <v>1</v>
      </c>
      <c r="AJ58">
        <v>1.8</v>
      </c>
      <c r="AK58">
        <v>56.3523647634645</v>
      </c>
      <c r="AL58">
        <v>1</v>
      </c>
      <c r="AM58">
        <f t="shared" si="0"/>
        <v>1.1836390716221032</v>
      </c>
      <c r="AP58" s="15">
        <v>12</v>
      </c>
      <c r="AQ58" s="15">
        <v>6</v>
      </c>
      <c r="AR58" s="25">
        <v>4.8387096774193547E-2</v>
      </c>
    </row>
    <row r="59" spans="2:44" x14ac:dyDescent="0.15">
      <c r="B59">
        <v>324</v>
      </c>
      <c r="C59">
        <v>1705050112</v>
      </c>
      <c r="D59">
        <v>17</v>
      </c>
      <c r="E59">
        <v>2</v>
      </c>
      <c r="F59">
        <v>2100</v>
      </c>
      <c r="G59">
        <v>1050</v>
      </c>
      <c r="H59">
        <v>1</v>
      </c>
      <c r="I59">
        <v>1</v>
      </c>
      <c r="J59">
        <v>3</v>
      </c>
      <c r="K59">
        <v>6</v>
      </c>
      <c r="L59">
        <v>27</v>
      </c>
      <c r="M59">
        <v>3</v>
      </c>
      <c r="N59">
        <v>1</v>
      </c>
      <c r="O59">
        <v>4</v>
      </c>
      <c r="P59">
        <v>56.023510282230703</v>
      </c>
      <c r="Q59">
        <v>2</v>
      </c>
      <c r="R59">
        <v>0</v>
      </c>
      <c r="S59">
        <v>0</v>
      </c>
      <c r="T59">
        <v>0</v>
      </c>
      <c r="U59">
        <v>54.375646847791501</v>
      </c>
      <c r="V59">
        <v>23</v>
      </c>
      <c r="W59">
        <v>3</v>
      </c>
      <c r="X59">
        <v>1</v>
      </c>
      <c r="Y59">
        <v>4</v>
      </c>
      <c r="Z59">
        <v>57.466528265204097</v>
      </c>
      <c r="AA59">
        <v>8</v>
      </c>
      <c r="AB59">
        <v>1</v>
      </c>
      <c r="AC59">
        <v>1</v>
      </c>
      <c r="AD59">
        <v>1</v>
      </c>
      <c r="AE59">
        <v>54.070830707823497</v>
      </c>
      <c r="AF59" t="s">
        <v>446</v>
      </c>
      <c r="AG59">
        <v>47.680375651105003</v>
      </c>
      <c r="AH59">
        <v>12</v>
      </c>
      <c r="AI59">
        <v>13</v>
      </c>
      <c r="AJ59">
        <v>234</v>
      </c>
      <c r="AK59">
        <v>60.982640888825202</v>
      </c>
      <c r="AL59">
        <v>1</v>
      </c>
      <c r="AM59">
        <f t="shared" si="0"/>
        <v>13.302265237720199</v>
      </c>
      <c r="AP59" s="15">
        <v>13</v>
      </c>
      <c r="AQ59" s="15">
        <v>1</v>
      </c>
      <c r="AR59" s="25">
        <v>8.0645161290322578E-3</v>
      </c>
    </row>
    <row r="60" spans="2:44" x14ac:dyDescent="0.15">
      <c r="B60">
        <v>866</v>
      </c>
      <c r="C60">
        <v>1705050201</v>
      </c>
      <c r="D60">
        <v>17</v>
      </c>
      <c r="E60">
        <v>2</v>
      </c>
      <c r="F60">
        <v>1600</v>
      </c>
      <c r="G60">
        <v>500</v>
      </c>
      <c r="H60">
        <v>5</v>
      </c>
      <c r="I60">
        <v>10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52.751478219979802</v>
      </c>
      <c r="Q60">
        <v>1</v>
      </c>
      <c r="R60">
        <v>0</v>
      </c>
      <c r="S60">
        <v>0</v>
      </c>
      <c r="T60">
        <v>0</v>
      </c>
      <c r="U60">
        <v>52.751478219979802</v>
      </c>
      <c r="V60">
        <v>1</v>
      </c>
      <c r="W60">
        <v>0</v>
      </c>
      <c r="X60">
        <v>0</v>
      </c>
      <c r="Y60">
        <v>0</v>
      </c>
      <c r="Z60">
        <v>52.751478219979802</v>
      </c>
      <c r="AA60">
        <v>1</v>
      </c>
      <c r="AB60">
        <v>0</v>
      </c>
      <c r="AC60">
        <v>0</v>
      </c>
      <c r="AD60">
        <v>0</v>
      </c>
      <c r="AE60">
        <v>52.751478219979802</v>
      </c>
      <c r="AF60" t="s">
        <v>447</v>
      </c>
      <c r="AG60">
        <v>40.901740558376297</v>
      </c>
      <c r="AH60">
        <v>7</v>
      </c>
      <c r="AI60">
        <v>9</v>
      </c>
      <c r="AJ60">
        <v>66.3</v>
      </c>
      <c r="AK60">
        <v>48.730341292150698</v>
      </c>
      <c r="AL60">
        <v>1</v>
      </c>
      <c r="AM60">
        <f t="shared" si="0"/>
        <v>7.828600733774401</v>
      </c>
      <c r="AP60" s="15">
        <v>14</v>
      </c>
      <c r="AQ60" s="15">
        <v>7</v>
      </c>
      <c r="AR60" s="25">
        <v>5.6451612903225805E-2</v>
      </c>
    </row>
    <row r="61" spans="2:44" x14ac:dyDescent="0.15">
      <c r="B61">
        <v>816</v>
      </c>
      <c r="C61">
        <v>1705050202</v>
      </c>
      <c r="D61">
        <v>17</v>
      </c>
      <c r="E61">
        <v>2</v>
      </c>
      <c r="F61">
        <v>1300</v>
      </c>
      <c r="G61">
        <v>500</v>
      </c>
      <c r="H61">
        <v>4</v>
      </c>
      <c r="I61">
        <v>8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54.632288984789398</v>
      </c>
      <c r="Q61">
        <v>1</v>
      </c>
      <c r="R61">
        <v>0</v>
      </c>
      <c r="S61">
        <v>0</v>
      </c>
      <c r="T61">
        <v>0</v>
      </c>
      <c r="U61">
        <v>54.632288984789398</v>
      </c>
      <c r="V61">
        <v>1</v>
      </c>
      <c r="W61">
        <v>0</v>
      </c>
      <c r="X61">
        <v>0</v>
      </c>
      <c r="Y61">
        <v>0</v>
      </c>
      <c r="Z61">
        <v>54.632288984789398</v>
      </c>
      <c r="AA61">
        <v>1</v>
      </c>
      <c r="AB61">
        <v>0</v>
      </c>
      <c r="AC61">
        <v>0</v>
      </c>
      <c r="AD61">
        <v>0</v>
      </c>
      <c r="AE61">
        <v>54.632288984789398</v>
      </c>
      <c r="AF61" t="s">
        <v>338</v>
      </c>
      <c r="AG61">
        <v>44.171822245812599</v>
      </c>
      <c r="AH61">
        <v>5</v>
      </c>
      <c r="AI61">
        <v>8</v>
      </c>
      <c r="AJ61">
        <v>20.8</v>
      </c>
      <c r="AK61">
        <v>51.101615028053502</v>
      </c>
      <c r="AL61">
        <v>1</v>
      </c>
      <c r="AM61">
        <f t="shared" si="0"/>
        <v>6.9297927822409022</v>
      </c>
      <c r="AP61" s="15">
        <v>15</v>
      </c>
      <c r="AQ61" s="15">
        <v>3</v>
      </c>
      <c r="AR61" s="25">
        <v>2.4193548387096774E-2</v>
      </c>
    </row>
    <row r="62" spans="2:44" x14ac:dyDescent="0.15">
      <c r="B62">
        <v>854</v>
      </c>
      <c r="C62">
        <v>1705050203</v>
      </c>
      <c r="D62">
        <v>17</v>
      </c>
      <c r="E62">
        <v>1</v>
      </c>
      <c r="F62">
        <v>1600</v>
      </c>
      <c r="G62">
        <v>500</v>
      </c>
      <c r="H62">
        <v>5</v>
      </c>
      <c r="I62">
        <v>9</v>
      </c>
      <c r="J62">
        <v>2</v>
      </c>
      <c r="K62">
        <v>2</v>
      </c>
      <c r="L62">
        <v>2</v>
      </c>
      <c r="M62">
        <v>0</v>
      </c>
      <c r="N62">
        <v>0</v>
      </c>
      <c r="O62">
        <v>0</v>
      </c>
      <c r="P62">
        <v>45.695000633351398</v>
      </c>
      <c r="Q62">
        <v>1</v>
      </c>
      <c r="R62">
        <v>0</v>
      </c>
      <c r="S62">
        <v>0</v>
      </c>
      <c r="T62">
        <v>0</v>
      </c>
      <c r="U62">
        <v>51.028807736362801</v>
      </c>
      <c r="V62">
        <v>2</v>
      </c>
      <c r="W62">
        <v>0</v>
      </c>
      <c r="X62">
        <v>0</v>
      </c>
      <c r="Y62">
        <v>0</v>
      </c>
      <c r="Z62">
        <v>45.695000633351398</v>
      </c>
      <c r="AA62">
        <v>2</v>
      </c>
      <c r="AB62">
        <v>0</v>
      </c>
      <c r="AC62">
        <v>0</v>
      </c>
      <c r="AD62">
        <v>0</v>
      </c>
      <c r="AE62">
        <v>45.695000633351398</v>
      </c>
      <c r="AF62" t="s">
        <v>448</v>
      </c>
      <c r="AG62">
        <v>55.114787817697398</v>
      </c>
      <c r="AH62">
        <v>2</v>
      </c>
      <c r="AI62">
        <v>4</v>
      </c>
      <c r="AJ62">
        <v>16</v>
      </c>
      <c r="AK62">
        <v>49.753331469844703</v>
      </c>
      <c r="AL62">
        <v>1</v>
      </c>
      <c r="AM62">
        <f t="shared" si="0"/>
        <v>5.3614563478526946</v>
      </c>
      <c r="AP62" s="15">
        <v>16</v>
      </c>
      <c r="AQ62" s="15">
        <v>1</v>
      </c>
      <c r="AR62" s="25">
        <v>8.0645161290322578E-3</v>
      </c>
    </row>
    <row r="63" spans="2:44" x14ac:dyDescent="0.15">
      <c r="B63">
        <v>773</v>
      </c>
      <c r="C63">
        <v>1705050204</v>
      </c>
      <c r="D63">
        <v>17</v>
      </c>
      <c r="E63">
        <v>2</v>
      </c>
      <c r="F63">
        <v>1600</v>
      </c>
      <c r="G63">
        <v>700</v>
      </c>
      <c r="H63">
        <v>6</v>
      </c>
      <c r="I63">
        <v>6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449</v>
      </c>
      <c r="AG63">
        <v>21.246847426555</v>
      </c>
      <c r="AH63">
        <v>10</v>
      </c>
      <c r="AI63">
        <v>8</v>
      </c>
      <c r="AJ63">
        <v>38.6</v>
      </c>
      <c r="AK63">
        <v>43.560878942246298</v>
      </c>
      <c r="AL63">
        <v>1</v>
      </c>
      <c r="AM63">
        <f t="shared" si="0"/>
        <v>22.314031515691298</v>
      </c>
      <c r="AP63" s="15">
        <v>17</v>
      </c>
      <c r="AQ63" s="15">
        <v>1</v>
      </c>
      <c r="AR63" s="25">
        <v>8.0645161290322578E-3</v>
      </c>
    </row>
    <row r="64" spans="2:44" x14ac:dyDescent="0.15">
      <c r="B64">
        <v>913</v>
      </c>
      <c r="C64">
        <v>1705050205</v>
      </c>
      <c r="D64">
        <v>17</v>
      </c>
      <c r="E64">
        <v>1</v>
      </c>
      <c r="F64">
        <v>1400</v>
      </c>
      <c r="G64">
        <v>700</v>
      </c>
      <c r="H64">
        <v>6</v>
      </c>
      <c r="I64">
        <v>12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343</v>
      </c>
      <c r="AG64">
        <v>30.486294237790901</v>
      </c>
      <c r="AH64">
        <v>16</v>
      </c>
      <c r="AI64">
        <v>16</v>
      </c>
      <c r="AJ64">
        <v>236.3</v>
      </c>
      <c r="AK64">
        <v>42.265285041394598</v>
      </c>
      <c r="AL64">
        <v>1</v>
      </c>
      <c r="AM64">
        <f t="shared" si="0"/>
        <v>11.778990803603698</v>
      </c>
      <c r="AP64" s="15">
        <v>18</v>
      </c>
      <c r="AQ64" s="15">
        <v>1</v>
      </c>
      <c r="AR64" s="25">
        <v>8.0645161290322578E-3</v>
      </c>
    </row>
    <row r="65" spans="2:39" x14ac:dyDescent="0.15">
      <c r="B65">
        <v>810</v>
      </c>
      <c r="C65">
        <v>1705050206</v>
      </c>
      <c r="D65">
        <v>17</v>
      </c>
      <c r="E65">
        <v>1</v>
      </c>
      <c r="F65">
        <v>1800</v>
      </c>
      <c r="G65">
        <v>700</v>
      </c>
      <c r="H65">
        <v>7</v>
      </c>
      <c r="I65">
        <v>7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450</v>
      </c>
      <c r="AG65">
        <v>32.5931737474573</v>
      </c>
      <c r="AH65">
        <v>9</v>
      </c>
      <c r="AI65">
        <v>10</v>
      </c>
      <c r="AJ65">
        <v>221.3</v>
      </c>
      <c r="AK65">
        <v>36.586831830885799</v>
      </c>
      <c r="AL65">
        <v>1</v>
      </c>
      <c r="AM65">
        <f t="shared" si="0"/>
        <v>3.9936580834284996</v>
      </c>
    </row>
    <row r="66" spans="2:39" x14ac:dyDescent="0.15">
      <c r="B66">
        <v>885</v>
      </c>
      <c r="C66">
        <v>1705050207</v>
      </c>
      <c r="D66">
        <v>17</v>
      </c>
      <c r="E66">
        <v>2</v>
      </c>
      <c r="F66">
        <v>1400</v>
      </c>
      <c r="G66">
        <v>750</v>
      </c>
      <c r="H66">
        <v>6</v>
      </c>
      <c r="I66">
        <v>11</v>
      </c>
      <c r="J66">
        <v>1</v>
      </c>
      <c r="K66">
        <v>4</v>
      </c>
      <c r="L66">
        <v>19</v>
      </c>
      <c r="M66">
        <v>2</v>
      </c>
      <c r="N66">
        <v>1</v>
      </c>
      <c r="O66">
        <v>1</v>
      </c>
      <c r="P66">
        <v>55.117096609529803</v>
      </c>
      <c r="Q66">
        <v>12</v>
      </c>
      <c r="R66">
        <v>2</v>
      </c>
      <c r="S66">
        <v>1</v>
      </c>
      <c r="T66">
        <v>1</v>
      </c>
      <c r="U66">
        <v>56.640882554996999</v>
      </c>
      <c r="V66">
        <v>15</v>
      </c>
      <c r="W66">
        <v>2</v>
      </c>
      <c r="X66">
        <v>1</v>
      </c>
      <c r="Y66">
        <v>1</v>
      </c>
      <c r="Z66">
        <v>56.844502825539998</v>
      </c>
      <c r="AA66">
        <v>16</v>
      </c>
      <c r="AB66">
        <v>2</v>
      </c>
      <c r="AC66">
        <v>1</v>
      </c>
      <c r="AD66">
        <v>1</v>
      </c>
      <c r="AE66">
        <v>54.328690212774703</v>
      </c>
      <c r="AF66" t="s">
        <v>407</v>
      </c>
      <c r="AG66">
        <v>50.870667455170299</v>
      </c>
      <c r="AH66">
        <v>7</v>
      </c>
      <c r="AI66">
        <v>6</v>
      </c>
      <c r="AJ66">
        <v>15.8</v>
      </c>
      <c r="AK66">
        <v>61.140789894791197</v>
      </c>
      <c r="AL66">
        <v>1</v>
      </c>
      <c r="AM66">
        <f t="shared" si="0"/>
        <v>10.270122439620899</v>
      </c>
    </row>
    <row r="67" spans="2:39" x14ac:dyDescent="0.15">
      <c r="B67">
        <v>735</v>
      </c>
      <c r="C67">
        <v>1705050208</v>
      </c>
      <c r="D67">
        <v>17</v>
      </c>
      <c r="E67">
        <v>1</v>
      </c>
      <c r="F67">
        <v>1600</v>
      </c>
      <c r="G67">
        <v>1050</v>
      </c>
      <c r="H67">
        <v>4</v>
      </c>
      <c r="I67">
        <v>4</v>
      </c>
      <c r="J67">
        <v>1</v>
      </c>
      <c r="K67">
        <v>5</v>
      </c>
      <c r="L67">
        <v>14</v>
      </c>
      <c r="M67">
        <v>2</v>
      </c>
      <c r="N67">
        <v>1</v>
      </c>
      <c r="O67">
        <v>2</v>
      </c>
      <c r="P67">
        <v>51.556723735641199</v>
      </c>
      <c r="Q67">
        <v>4</v>
      </c>
      <c r="R67">
        <v>0</v>
      </c>
      <c r="S67">
        <v>1</v>
      </c>
      <c r="T67">
        <v>1</v>
      </c>
      <c r="U67">
        <v>43.298474590782398</v>
      </c>
      <c r="V67">
        <v>13</v>
      </c>
      <c r="W67">
        <v>2</v>
      </c>
      <c r="X67">
        <v>1</v>
      </c>
      <c r="Y67">
        <v>2</v>
      </c>
      <c r="Z67">
        <v>53.181603057373898</v>
      </c>
      <c r="AA67">
        <v>13</v>
      </c>
      <c r="AB67">
        <v>2</v>
      </c>
      <c r="AC67">
        <v>1</v>
      </c>
      <c r="AD67">
        <v>1</v>
      </c>
      <c r="AE67">
        <v>51.484170460026199</v>
      </c>
      <c r="AF67" t="s">
        <v>451</v>
      </c>
      <c r="AG67">
        <v>61.652355947832703</v>
      </c>
      <c r="AH67">
        <v>5</v>
      </c>
      <c r="AI67">
        <v>7</v>
      </c>
      <c r="AJ67">
        <v>26.5</v>
      </c>
      <c r="AK67">
        <v>60.921218670690301</v>
      </c>
      <c r="AL67">
        <v>1</v>
      </c>
      <c r="AM67">
        <f t="shared" si="0"/>
        <v>0.73113727714240184</v>
      </c>
    </row>
    <row r="68" spans="2:39" x14ac:dyDescent="0.15">
      <c r="B68">
        <v>695</v>
      </c>
      <c r="C68">
        <v>1705050209</v>
      </c>
      <c r="D68">
        <v>17</v>
      </c>
      <c r="E68">
        <v>1</v>
      </c>
      <c r="F68">
        <v>2000</v>
      </c>
      <c r="G68">
        <v>1000</v>
      </c>
      <c r="H68">
        <v>2</v>
      </c>
      <c r="I68">
        <v>2</v>
      </c>
      <c r="J68">
        <v>1</v>
      </c>
      <c r="K68">
        <v>2</v>
      </c>
      <c r="L68">
        <v>2</v>
      </c>
      <c r="M68">
        <v>1</v>
      </c>
      <c r="N68">
        <v>0</v>
      </c>
      <c r="O68">
        <v>0</v>
      </c>
      <c r="P68">
        <v>51.891508715993197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51.891508715993197</v>
      </c>
      <c r="AA68">
        <v>2</v>
      </c>
      <c r="AB68">
        <v>1</v>
      </c>
      <c r="AC68">
        <v>0</v>
      </c>
      <c r="AD68">
        <v>0</v>
      </c>
      <c r="AE68">
        <v>51.891508715993197</v>
      </c>
      <c r="AF68" t="s">
        <v>346</v>
      </c>
      <c r="AG68">
        <v>57.252302030965097</v>
      </c>
      <c r="AH68">
        <v>1</v>
      </c>
      <c r="AI68">
        <v>4</v>
      </c>
      <c r="AJ68">
        <v>10.9</v>
      </c>
      <c r="AK68">
        <v>52.227481521250901</v>
      </c>
      <c r="AL68">
        <v>1</v>
      </c>
      <c r="AM68">
        <f t="shared" ref="AM68:AM119" si="7">ABS(AG68-AK68)</f>
        <v>5.0248205097141962</v>
      </c>
    </row>
    <row r="69" spans="2:39" x14ac:dyDescent="0.15">
      <c r="B69">
        <v>910</v>
      </c>
      <c r="C69">
        <v>1705050210</v>
      </c>
      <c r="D69">
        <v>17</v>
      </c>
      <c r="E69">
        <v>2</v>
      </c>
      <c r="F69">
        <v>2100</v>
      </c>
      <c r="G69">
        <v>1820</v>
      </c>
      <c r="H69">
        <v>8</v>
      </c>
      <c r="I69">
        <v>12</v>
      </c>
      <c r="J69">
        <v>2</v>
      </c>
      <c r="K69">
        <v>5</v>
      </c>
      <c r="L69">
        <v>34</v>
      </c>
      <c r="M69">
        <v>4</v>
      </c>
      <c r="N69">
        <v>7</v>
      </c>
      <c r="O69">
        <v>3</v>
      </c>
      <c r="P69">
        <v>59.100439918145398</v>
      </c>
      <c r="Q69">
        <v>14</v>
      </c>
      <c r="R69">
        <v>1</v>
      </c>
      <c r="S69">
        <v>2</v>
      </c>
      <c r="T69">
        <v>2</v>
      </c>
      <c r="U69">
        <v>59.0318454371182</v>
      </c>
      <c r="V69">
        <v>31</v>
      </c>
      <c r="W69">
        <v>4</v>
      </c>
      <c r="X69">
        <v>7</v>
      </c>
      <c r="Y69">
        <v>3</v>
      </c>
      <c r="Z69">
        <v>59.939862686408702</v>
      </c>
      <c r="AA69">
        <v>2</v>
      </c>
      <c r="AB69">
        <v>0</v>
      </c>
      <c r="AC69">
        <v>0</v>
      </c>
      <c r="AD69">
        <v>1</v>
      </c>
      <c r="AE69">
        <v>61.631154949416398</v>
      </c>
      <c r="AF69" t="s">
        <v>452</v>
      </c>
      <c r="AG69">
        <v>63.121293878084899</v>
      </c>
      <c r="AH69">
        <v>5</v>
      </c>
      <c r="AI69">
        <v>6</v>
      </c>
      <c r="AJ69">
        <v>14.4</v>
      </c>
      <c r="AK69">
        <v>62.841183091776003</v>
      </c>
      <c r="AL69">
        <v>1</v>
      </c>
      <c r="AM69">
        <f t="shared" si="7"/>
        <v>0.28011078630889585</v>
      </c>
    </row>
    <row r="70" spans="2:39" x14ac:dyDescent="0.15">
      <c r="B70">
        <v>742</v>
      </c>
      <c r="C70">
        <v>1705050211</v>
      </c>
      <c r="D70">
        <v>17</v>
      </c>
      <c r="E70">
        <v>1</v>
      </c>
      <c r="F70">
        <v>2500</v>
      </c>
      <c r="G70">
        <v>5700</v>
      </c>
      <c r="H70">
        <v>2</v>
      </c>
      <c r="I70">
        <v>4</v>
      </c>
      <c r="J70">
        <v>1</v>
      </c>
      <c r="K70">
        <v>3</v>
      </c>
      <c r="L70">
        <v>6</v>
      </c>
      <c r="M70">
        <v>2</v>
      </c>
      <c r="N70">
        <v>3</v>
      </c>
      <c r="O70">
        <v>0</v>
      </c>
      <c r="P70">
        <v>56.635859541354598</v>
      </c>
      <c r="Q70">
        <v>3</v>
      </c>
      <c r="R70">
        <v>1</v>
      </c>
      <c r="S70">
        <v>2</v>
      </c>
      <c r="T70">
        <v>0</v>
      </c>
      <c r="U70">
        <v>56.210839664975701</v>
      </c>
      <c r="V70">
        <v>6</v>
      </c>
      <c r="W70">
        <v>2</v>
      </c>
      <c r="X70">
        <v>3</v>
      </c>
      <c r="Y70">
        <v>0</v>
      </c>
      <c r="Z70">
        <v>56.635859541354598</v>
      </c>
      <c r="AA70">
        <v>1</v>
      </c>
      <c r="AB70">
        <v>0</v>
      </c>
      <c r="AC70">
        <v>1</v>
      </c>
      <c r="AD70">
        <v>0</v>
      </c>
      <c r="AE70">
        <v>53.943744198104</v>
      </c>
      <c r="AF70" t="s">
        <v>104</v>
      </c>
      <c r="AG70">
        <v>69.716904526211707</v>
      </c>
      <c r="AH70">
        <v>1</v>
      </c>
      <c r="AI70">
        <v>1</v>
      </c>
      <c r="AJ70">
        <v>2</v>
      </c>
      <c r="AK70">
        <v>58.856692955559701</v>
      </c>
      <c r="AL70">
        <v>1</v>
      </c>
      <c r="AM70">
        <f t="shared" si="7"/>
        <v>10.860211570652005</v>
      </c>
    </row>
    <row r="71" spans="2:39" x14ac:dyDescent="0.15">
      <c r="B71">
        <v>701</v>
      </c>
      <c r="C71">
        <v>1705050212</v>
      </c>
      <c r="D71">
        <v>17</v>
      </c>
      <c r="E71">
        <v>2</v>
      </c>
      <c r="F71">
        <v>1400</v>
      </c>
      <c r="G71">
        <v>1050</v>
      </c>
      <c r="H71">
        <v>2</v>
      </c>
      <c r="I71">
        <v>3</v>
      </c>
      <c r="J71">
        <v>1</v>
      </c>
      <c r="K71">
        <v>4</v>
      </c>
      <c r="L71">
        <v>17</v>
      </c>
      <c r="M71">
        <v>3</v>
      </c>
      <c r="N71">
        <v>1</v>
      </c>
      <c r="O71">
        <v>2</v>
      </c>
      <c r="P71">
        <v>54.295796631764603</v>
      </c>
      <c r="Q71">
        <v>9</v>
      </c>
      <c r="R71">
        <v>3</v>
      </c>
      <c r="S71">
        <v>1</v>
      </c>
      <c r="T71">
        <v>0</v>
      </c>
      <c r="U71">
        <v>57.210644620903103</v>
      </c>
      <c r="V71">
        <v>11</v>
      </c>
      <c r="W71">
        <v>2</v>
      </c>
      <c r="X71">
        <v>1</v>
      </c>
      <c r="Y71">
        <v>2</v>
      </c>
      <c r="Z71">
        <v>59.010577632750199</v>
      </c>
      <c r="AA71">
        <v>14</v>
      </c>
      <c r="AB71">
        <v>3</v>
      </c>
      <c r="AC71">
        <v>1</v>
      </c>
      <c r="AD71">
        <v>0</v>
      </c>
      <c r="AE71">
        <v>54.539022706618702</v>
      </c>
      <c r="AF71" t="s">
        <v>453</v>
      </c>
      <c r="AG71">
        <v>57.923707823206101</v>
      </c>
      <c r="AH71">
        <v>4</v>
      </c>
      <c r="AI71">
        <v>3</v>
      </c>
      <c r="AJ71">
        <v>5</v>
      </c>
      <c r="AK71">
        <v>63.424205562392501</v>
      </c>
      <c r="AL71">
        <v>1</v>
      </c>
      <c r="AM71">
        <f t="shared" si="7"/>
        <v>5.5004977391864003</v>
      </c>
    </row>
    <row r="72" spans="2:39" x14ac:dyDescent="0.15">
      <c r="B72">
        <v>1232</v>
      </c>
      <c r="C72">
        <v>1705050301</v>
      </c>
      <c r="D72">
        <v>17</v>
      </c>
      <c r="E72">
        <v>2</v>
      </c>
      <c r="F72">
        <v>1400</v>
      </c>
      <c r="G72">
        <v>500</v>
      </c>
      <c r="H72">
        <v>5</v>
      </c>
      <c r="I72">
        <v>8</v>
      </c>
      <c r="J72">
        <v>1</v>
      </c>
      <c r="K72">
        <v>2</v>
      </c>
      <c r="L72">
        <v>7</v>
      </c>
      <c r="M72">
        <v>0</v>
      </c>
      <c r="N72">
        <v>2</v>
      </c>
      <c r="O72">
        <v>0</v>
      </c>
      <c r="P72">
        <v>45.652959913313197</v>
      </c>
      <c r="Q72">
        <v>1</v>
      </c>
      <c r="R72">
        <v>0</v>
      </c>
      <c r="S72">
        <v>1</v>
      </c>
      <c r="T72">
        <v>0</v>
      </c>
      <c r="U72">
        <v>55.102491675991701</v>
      </c>
      <c r="V72">
        <v>3</v>
      </c>
      <c r="W72">
        <v>0</v>
      </c>
      <c r="X72">
        <v>2</v>
      </c>
      <c r="Y72">
        <v>0</v>
      </c>
      <c r="Z72">
        <v>49.323351960507601</v>
      </c>
      <c r="AA72">
        <v>7</v>
      </c>
      <c r="AB72">
        <v>0</v>
      </c>
      <c r="AC72">
        <v>2</v>
      </c>
      <c r="AD72">
        <v>0</v>
      </c>
      <c r="AE72">
        <v>45.652959913313197</v>
      </c>
      <c r="AF72" t="s">
        <v>408</v>
      </c>
      <c r="AG72">
        <v>45.698437851944</v>
      </c>
      <c r="AH72">
        <v>3</v>
      </c>
      <c r="AJ72">
        <v>7.5</v>
      </c>
      <c r="AK72">
        <v>51.492138818218699</v>
      </c>
      <c r="AL72">
        <v>1</v>
      </c>
      <c r="AM72">
        <f t="shared" si="7"/>
        <v>5.7937009662746988</v>
      </c>
    </row>
    <row r="73" spans="2:39" x14ac:dyDescent="0.15">
      <c r="B73">
        <v>1127</v>
      </c>
      <c r="C73">
        <v>1705050302</v>
      </c>
      <c r="D73">
        <v>17</v>
      </c>
      <c r="E73">
        <v>2</v>
      </c>
      <c r="F73">
        <v>1600</v>
      </c>
      <c r="G73">
        <v>500</v>
      </c>
      <c r="H73">
        <v>3</v>
      </c>
      <c r="I73">
        <v>5</v>
      </c>
      <c r="J73">
        <v>1</v>
      </c>
      <c r="K73">
        <v>2</v>
      </c>
      <c r="L73">
        <v>2</v>
      </c>
      <c r="M73">
        <v>0</v>
      </c>
      <c r="N73">
        <v>0</v>
      </c>
      <c r="O73">
        <v>0</v>
      </c>
      <c r="P73">
        <v>42.819291107822302</v>
      </c>
      <c r="Q73">
        <v>2</v>
      </c>
      <c r="R73">
        <v>0</v>
      </c>
      <c r="S73">
        <v>0</v>
      </c>
      <c r="T73">
        <v>0</v>
      </c>
      <c r="U73">
        <v>42.819291107822302</v>
      </c>
      <c r="V73">
        <v>2</v>
      </c>
      <c r="W73">
        <v>0</v>
      </c>
      <c r="X73">
        <v>0</v>
      </c>
      <c r="Y73">
        <v>0</v>
      </c>
      <c r="Z73">
        <v>42.819291107822302</v>
      </c>
      <c r="AA73">
        <v>2</v>
      </c>
      <c r="AB73">
        <v>0</v>
      </c>
      <c r="AC73">
        <v>0</v>
      </c>
      <c r="AD73">
        <v>0</v>
      </c>
      <c r="AE73">
        <v>42.819291107822302</v>
      </c>
      <c r="AF73" t="s">
        <v>454</v>
      </c>
      <c r="AG73">
        <v>37.066639459484399</v>
      </c>
      <c r="AH73">
        <v>11</v>
      </c>
      <c r="AJ73">
        <v>476.4</v>
      </c>
      <c r="AK73">
        <v>49.650181102471898</v>
      </c>
      <c r="AL73">
        <v>1</v>
      </c>
      <c r="AM73">
        <f t="shared" si="7"/>
        <v>12.583541642987498</v>
      </c>
    </row>
    <row r="74" spans="2:39" x14ac:dyDescent="0.15">
      <c r="B74">
        <v>1212</v>
      </c>
      <c r="C74">
        <v>1705050303</v>
      </c>
      <c r="D74">
        <v>17</v>
      </c>
      <c r="E74">
        <v>1</v>
      </c>
      <c r="F74">
        <v>1400</v>
      </c>
      <c r="G74">
        <v>500</v>
      </c>
      <c r="H74">
        <v>4</v>
      </c>
      <c r="I74">
        <v>7</v>
      </c>
      <c r="J74">
        <v>2</v>
      </c>
      <c r="K74">
        <v>2</v>
      </c>
      <c r="L74">
        <v>6</v>
      </c>
      <c r="M74">
        <v>0</v>
      </c>
      <c r="N74">
        <v>0</v>
      </c>
      <c r="O74">
        <v>0</v>
      </c>
      <c r="P74">
        <v>45.746294669227403</v>
      </c>
      <c r="Q74">
        <v>2</v>
      </c>
      <c r="R74">
        <v>0</v>
      </c>
      <c r="S74">
        <v>0</v>
      </c>
      <c r="T74">
        <v>0</v>
      </c>
      <c r="U74">
        <v>45.119743692065697</v>
      </c>
      <c r="V74">
        <v>4</v>
      </c>
      <c r="W74">
        <v>0</v>
      </c>
      <c r="X74">
        <v>0</v>
      </c>
      <c r="Y74">
        <v>0</v>
      </c>
      <c r="Z74">
        <v>48.483968415665203</v>
      </c>
      <c r="AA74">
        <v>5</v>
      </c>
      <c r="AB74">
        <v>0</v>
      </c>
      <c r="AC74">
        <v>0</v>
      </c>
      <c r="AD74">
        <v>0</v>
      </c>
      <c r="AE74">
        <v>46.110105352073198</v>
      </c>
      <c r="AF74" t="s">
        <v>455</v>
      </c>
      <c r="AG74">
        <v>48.667246590071699</v>
      </c>
      <c r="AH74">
        <v>11</v>
      </c>
      <c r="AJ74">
        <v>117.4</v>
      </c>
      <c r="AK74">
        <v>50.491071866807097</v>
      </c>
      <c r="AL74">
        <v>1</v>
      </c>
      <c r="AM74">
        <f t="shared" si="7"/>
        <v>1.8238252767353984</v>
      </c>
    </row>
    <row r="75" spans="2:39" x14ac:dyDescent="0.15">
      <c r="B75">
        <v>1037</v>
      </c>
      <c r="C75">
        <v>1705050304</v>
      </c>
      <c r="D75">
        <v>17</v>
      </c>
      <c r="E75">
        <v>1</v>
      </c>
      <c r="F75">
        <v>1600</v>
      </c>
      <c r="G75">
        <v>500</v>
      </c>
      <c r="H75">
        <v>2</v>
      </c>
      <c r="I75">
        <v>2</v>
      </c>
      <c r="J75">
        <v>1</v>
      </c>
      <c r="K75">
        <v>2</v>
      </c>
      <c r="L75">
        <v>1</v>
      </c>
      <c r="M75">
        <v>0</v>
      </c>
      <c r="N75">
        <v>0</v>
      </c>
      <c r="O75">
        <v>1</v>
      </c>
      <c r="P75">
        <v>40.8138575330264</v>
      </c>
      <c r="Q75">
        <v>1</v>
      </c>
      <c r="R75">
        <v>0</v>
      </c>
      <c r="S75">
        <v>0</v>
      </c>
      <c r="T75">
        <v>1</v>
      </c>
      <c r="U75">
        <v>40.8138575330264</v>
      </c>
      <c r="V75">
        <v>1</v>
      </c>
      <c r="W75">
        <v>0</v>
      </c>
      <c r="X75">
        <v>0</v>
      </c>
      <c r="Y75">
        <v>1</v>
      </c>
      <c r="Z75">
        <v>40.8138575330264</v>
      </c>
      <c r="AA75">
        <v>1</v>
      </c>
      <c r="AB75">
        <v>0</v>
      </c>
      <c r="AC75">
        <v>0</v>
      </c>
      <c r="AD75">
        <v>1</v>
      </c>
      <c r="AE75">
        <v>40.8138575330264</v>
      </c>
      <c r="AF75" t="s">
        <v>235</v>
      </c>
      <c r="AG75">
        <v>52.254601760763201</v>
      </c>
      <c r="AH75">
        <v>3</v>
      </c>
      <c r="AJ75">
        <v>22.7</v>
      </c>
      <c r="AK75">
        <v>50.2085887640199</v>
      </c>
      <c r="AL75">
        <v>1</v>
      </c>
      <c r="AM75">
        <f t="shared" si="7"/>
        <v>2.0460129967433005</v>
      </c>
    </row>
    <row r="76" spans="2:39" x14ac:dyDescent="0.15">
      <c r="B76">
        <v>1289</v>
      </c>
      <c r="C76">
        <v>1705050305</v>
      </c>
      <c r="D76">
        <v>17</v>
      </c>
      <c r="E76">
        <v>1</v>
      </c>
      <c r="F76">
        <v>2000</v>
      </c>
      <c r="G76">
        <v>700</v>
      </c>
      <c r="H76">
        <v>7</v>
      </c>
      <c r="I76">
        <v>9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409</v>
      </c>
      <c r="AG76">
        <v>51.2314978257969</v>
      </c>
      <c r="AH76">
        <v>1</v>
      </c>
      <c r="AJ76">
        <v>31.3</v>
      </c>
      <c r="AK76">
        <v>40.055433938051998</v>
      </c>
      <c r="AL76">
        <v>1</v>
      </c>
      <c r="AM76">
        <f t="shared" si="7"/>
        <v>11.176063887744903</v>
      </c>
    </row>
    <row r="77" spans="2:39" x14ac:dyDescent="0.15">
      <c r="B77">
        <v>1337</v>
      </c>
      <c r="C77">
        <v>1705050306</v>
      </c>
      <c r="D77">
        <v>17</v>
      </c>
      <c r="E77">
        <v>2</v>
      </c>
      <c r="F77">
        <v>1600</v>
      </c>
      <c r="G77">
        <v>700</v>
      </c>
      <c r="H77">
        <v>7</v>
      </c>
      <c r="I77">
        <v>11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456</v>
      </c>
      <c r="AG77">
        <v>29.8758248990619</v>
      </c>
      <c r="AH77">
        <v>10</v>
      </c>
      <c r="AJ77">
        <v>30.2</v>
      </c>
      <c r="AK77">
        <v>45.894779771759403</v>
      </c>
      <c r="AL77">
        <v>1</v>
      </c>
      <c r="AM77">
        <f t="shared" si="7"/>
        <v>16.018954872697503</v>
      </c>
    </row>
    <row r="78" spans="2:39" x14ac:dyDescent="0.15">
      <c r="B78">
        <v>1074</v>
      </c>
      <c r="C78">
        <v>1705050307</v>
      </c>
      <c r="D78">
        <v>17</v>
      </c>
      <c r="E78">
        <v>1</v>
      </c>
      <c r="F78">
        <v>1600</v>
      </c>
      <c r="G78">
        <v>750</v>
      </c>
      <c r="H78">
        <v>2</v>
      </c>
      <c r="I78">
        <v>3</v>
      </c>
      <c r="J78">
        <v>1</v>
      </c>
      <c r="K78">
        <v>4</v>
      </c>
      <c r="L78">
        <v>18</v>
      </c>
      <c r="M78">
        <v>2</v>
      </c>
      <c r="N78">
        <v>2</v>
      </c>
      <c r="O78">
        <v>1</v>
      </c>
      <c r="P78">
        <v>51.7858492014619</v>
      </c>
      <c r="Q78">
        <v>8</v>
      </c>
      <c r="R78">
        <v>2</v>
      </c>
      <c r="S78">
        <v>1</v>
      </c>
      <c r="T78">
        <v>1</v>
      </c>
      <c r="U78">
        <v>50.458650762525899</v>
      </c>
      <c r="V78">
        <v>18</v>
      </c>
      <c r="W78">
        <v>2</v>
      </c>
      <c r="X78">
        <v>2</v>
      </c>
      <c r="Y78">
        <v>1</v>
      </c>
      <c r="Z78">
        <v>51.7858492014619</v>
      </c>
      <c r="AA78">
        <v>18</v>
      </c>
      <c r="AB78">
        <v>2</v>
      </c>
      <c r="AC78">
        <v>2</v>
      </c>
      <c r="AD78">
        <v>1</v>
      </c>
      <c r="AE78">
        <v>51.7858492014619</v>
      </c>
      <c r="AF78" t="s">
        <v>457</v>
      </c>
      <c r="AG78">
        <v>57.566375866498198</v>
      </c>
      <c r="AH78">
        <v>4</v>
      </c>
      <c r="AJ78">
        <v>13.5</v>
      </c>
      <c r="AK78">
        <v>59.4434710323616</v>
      </c>
      <c r="AL78">
        <v>1</v>
      </c>
      <c r="AM78">
        <f t="shared" si="7"/>
        <v>1.8770951658634019</v>
      </c>
    </row>
    <row r="79" spans="2:39" x14ac:dyDescent="0.15">
      <c r="B79">
        <v>1079</v>
      </c>
      <c r="C79">
        <v>1705050308</v>
      </c>
      <c r="D79">
        <v>17</v>
      </c>
      <c r="E79">
        <v>1</v>
      </c>
      <c r="F79">
        <v>2000</v>
      </c>
      <c r="G79">
        <v>1050</v>
      </c>
      <c r="H79">
        <v>3</v>
      </c>
      <c r="I79">
        <v>3</v>
      </c>
      <c r="J79">
        <v>2</v>
      </c>
      <c r="K79">
        <v>3</v>
      </c>
      <c r="L79">
        <v>6</v>
      </c>
      <c r="M79">
        <v>2</v>
      </c>
      <c r="N79">
        <v>0</v>
      </c>
      <c r="O79">
        <v>1</v>
      </c>
      <c r="P79">
        <v>53.520733473335802</v>
      </c>
      <c r="Q79">
        <v>3</v>
      </c>
      <c r="R79">
        <v>1</v>
      </c>
      <c r="S79">
        <v>0</v>
      </c>
      <c r="T79">
        <v>0</v>
      </c>
      <c r="U79">
        <v>52.406461038928299</v>
      </c>
      <c r="V79">
        <v>6</v>
      </c>
      <c r="W79">
        <v>2</v>
      </c>
      <c r="X79">
        <v>0</v>
      </c>
      <c r="Y79">
        <v>1</v>
      </c>
      <c r="Z79">
        <v>53.520733473335802</v>
      </c>
      <c r="AA79">
        <v>5</v>
      </c>
      <c r="AB79">
        <v>2</v>
      </c>
      <c r="AC79">
        <v>0</v>
      </c>
      <c r="AD79">
        <v>1</v>
      </c>
      <c r="AE79">
        <v>53.185142879735999</v>
      </c>
      <c r="AF79" t="s">
        <v>458</v>
      </c>
      <c r="AG79">
        <v>54.098547447305599</v>
      </c>
      <c r="AH79">
        <v>4</v>
      </c>
      <c r="AJ79">
        <v>6.2</v>
      </c>
      <c r="AK79">
        <v>56.161859805551998</v>
      </c>
      <c r="AL79">
        <v>1</v>
      </c>
      <c r="AM79">
        <f t="shared" si="7"/>
        <v>2.0633123582463995</v>
      </c>
    </row>
    <row r="80" spans="2:39" x14ac:dyDescent="0.15">
      <c r="B80">
        <v>1368</v>
      </c>
      <c r="C80">
        <v>1705050309</v>
      </c>
      <c r="D80">
        <v>17</v>
      </c>
      <c r="E80">
        <v>2</v>
      </c>
      <c r="F80">
        <v>1400</v>
      </c>
      <c r="G80">
        <v>1000</v>
      </c>
      <c r="H80">
        <v>8</v>
      </c>
      <c r="I80">
        <v>12</v>
      </c>
      <c r="J80">
        <v>1</v>
      </c>
      <c r="K80">
        <v>2</v>
      </c>
      <c r="L80">
        <v>3</v>
      </c>
      <c r="M80">
        <v>1</v>
      </c>
      <c r="N80">
        <v>1</v>
      </c>
      <c r="O80">
        <v>1</v>
      </c>
      <c r="P80">
        <v>42.775957441145003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50.439847097610901</v>
      </c>
      <c r="AA80">
        <v>3</v>
      </c>
      <c r="AB80">
        <v>1</v>
      </c>
      <c r="AC80">
        <v>1</v>
      </c>
      <c r="AD80">
        <v>1</v>
      </c>
      <c r="AE80">
        <v>42.775957441145003</v>
      </c>
      <c r="AF80" t="s">
        <v>459</v>
      </c>
      <c r="AG80">
        <v>46.168640543146402</v>
      </c>
      <c r="AH80">
        <v>10</v>
      </c>
      <c r="AJ80">
        <v>92.3</v>
      </c>
      <c r="AK80">
        <v>54.343236516148501</v>
      </c>
      <c r="AL80">
        <v>1</v>
      </c>
      <c r="AM80">
        <f t="shared" si="7"/>
        <v>8.1745959730020985</v>
      </c>
    </row>
    <row r="81" spans="2:39" x14ac:dyDescent="0.15">
      <c r="B81">
        <v>1141</v>
      </c>
      <c r="C81">
        <v>1705050310</v>
      </c>
      <c r="D81">
        <v>17</v>
      </c>
      <c r="E81">
        <v>1</v>
      </c>
      <c r="F81">
        <v>1400</v>
      </c>
      <c r="G81">
        <v>1500</v>
      </c>
      <c r="H81">
        <v>3</v>
      </c>
      <c r="I81">
        <v>5</v>
      </c>
      <c r="J81">
        <v>1</v>
      </c>
      <c r="K81">
        <v>3</v>
      </c>
      <c r="L81">
        <v>4</v>
      </c>
      <c r="M81">
        <v>2</v>
      </c>
      <c r="N81">
        <v>0</v>
      </c>
      <c r="O81">
        <v>0</v>
      </c>
      <c r="P81">
        <v>60.507597701306402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2</v>
      </c>
      <c r="X81">
        <v>0</v>
      </c>
      <c r="Y81">
        <v>0</v>
      </c>
      <c r="Z81">
        <v>60.507597701306402</v>
      </c>
      <c r="AA81">
        <v>2</v>
      </c>
      <c r="AB81">
        <v>2</v>
      </c>
      <c r="AC81">
        <v>0</v>
      </c>
      <c r="AD81">
        <v>0</v>
      </c>
      <c r="AE81">
        <v>62.859430288170302</v>
      </c>
      <c r="AF81" t="s">
        <v>358</v>
      </c>
      <c r="AG81">
        <v>64.187571768847803</v>
      </c>
      <c r="AH81">
        <v>1</v>
      </c>
      <c r="AJ81">
        <v>1.5</v>
      </c>
      <c r="AK81">
        <v>60.638808536977599</v>
      </c>
      <c r="AL81">
        <v>1</v>
      </c>
      <c r="AM81">
        <f t="shared" si="7"/>
        <v>3.548763231870204</v>
      </c>
    </row>
    <row r="82" spans="2:39" x14ac:dyDescent="0.15">
      <c r="B82">
        <v>1460</v>
      </c>
      <c r="C82">
        <v>1705050311</v>
      </c>
      <c r="D82">
        <v>17</v>
      </c>
      <c r="E82">
        <v>2</v>
      </c>
      <c r="F82">
        <v>1600</v>
      </c>
      <c r="G82">
        <v>3800</v>
      </c>
      <c r="H82">
        <v>8</v>
      </c>
      <c r="I82">
        <v>16</v>
      </c>
      <c r="J82">
        <v>1</v>
      </c>
      <c r="K82">
        <v>5</v>
      </c>
      <c r="L82">
        <v>24</v>
      </c>
      <c r="M82">
        <v>7</v>
      </c>
      <c r="N82">
        <v>3</v>
      </c>
      <c r="O82">
        <v>4</v>
      </c>
      <c r="P82">
        <v>63.084945773470999</v>
      </c>
      <c r="Q82">
        <v>5</v>
      </c>
      <c r="R82">
        <v>3</v>
      </c>
      <c r="S82">
        <v>0</v>
      </c>
      <c r="T82">
        <v>2</v>
      </c>
      <c r="U82">
        <v>69.864219062813305</v>
      </c>
      <c r="V82">
        <v>24</v>
      </c>
      <c r="W82">
        <v>7</v>
      </c>
      <c r="X82">
        <v>3</v>
      </c>
      <c r="Y82">
        <v>4</v>
      </c>
      <c r="Z82">
        <v>63.084945773470999</v>
      </c>
      <c r="AA82">
        <v>21</v>
      </c>
      <c r="AB82">
        <v>6</v>
      </c>
      <c r="AC82">
        <v>3</v>
      </c>
      <c r="AD82">
        <v>4</v>
      </c>
      <c r="AE82">
        <v>63.358828355843997</v>
      </c>
      <c r="AF82" t="s">
        <v>153</v>
      </c>
      <c r="AG82">
        <v>65.350510063812493</v>
      </c>
      <c r="AH82">
        <v>5</v>
      </c>
      <c r="AJ82">
        <v>3.7</v>
      </c>
      <c r="AK82">
        <v>69.084767068968802</v>
      </c>
      <c r="AL82">
        <v>1</v>
      </c>
      <c r="AM82">
        <f t="shared" si="7"/>
        <v>3.7342570051563087</v>
      </c>
    </row>
    <row r="83" spans="2:39" x14ac:dyDescent="0.15">
      <c r="B83">
        <v>1439</v>
      </c>
      <c r="C83">
        <v>1705050312</v>
      </c>
      <c r="D83">
        <v>17</v>
      </c>
      <c r="E83">
        <v>2</v>
      </c>
      <c r="F83">
        <v>1300</v>
      </c>
      <c r="G83">
        <v>1050</v>
      </c>
      <c r="H83">
        <v>8</v>
      </c>
      <c r="I83">
        <v>15</v>
      </c>
      <c r="J83">
        <v>1</v>
      </c>
      <c r="K83">
        <v>3</v>
      </c>
      <c r="L83">
        <v>9</v>
      </c>
      <c r="M83">
        <v>2</v>
      </c>
      <c r="N83">
        <v>2</v>
      </c>
      <c r="O83">
        <v>1</v>
      </c>
      <c r="P83">
        <v>57.7566037951892</v>
      </c>
      <c r="Q83">
        <v>3</v>
      </c>
      <c r="R83">
        <v>1</v>
      </c>
      <c r="S83">
        <v>0</v>
      </c>
      <c r="T83">
        <v>0</v>
      </c>
      <c r="U83">
        <v>58.7155535264666</v>
      </c>
      <c r="V83">
        <v>9</v>
      </c>
      <c r="W83">
        <v>2</v>
      </c>
      <c r="X83">
        <v>2</v>
      </c>
      <c r="Y83">
        <v>1</v>
      </c>
      <c r="Z83">
        <v>57.7566037951892</v>
      </c>
      <c r="AA83">
        <v>7</v>
      </c>
      <c r="AB83">
        <v>2</v>
      </c>
      <c r="AC83">
        <v>2</v>
      </c>
      <c r="AD83">
        <v>1</v>
      </c>
      <c r="AE83">
        <v>58.110904101761797</v>
      </c>
      <c r="AF83" t="s">
        <v>410</v>
      </c>
      <c r="AG83">
        <v>53.241193731003499</v>
      </c>
      <c r="AH83">
        <v>12</v>
      </c>
      <c r="AJ83">
        <v>5.5</v>
      </c>
      <c r="AK83">
        <v>62.207539327117402</v>
      </c>
      <c r="AL83">
        <v>1</v>
      </c>
      <c r="AM83">
        <f t="shared" si="7"/>
        <v>8.9663455961139036</v>
      </c>
    </row>
    <row r="84" spans="2:39" x14ac:dyDescent="0.15">
      <c r="B84">
        <v>73</v>
      </c>
      <c r="C84">
        <v>1708050101</v>
      </c>
      <c r="D84">
        <v>17</v>
      </c>
      <c r="E84">
        <v>2</v>
      </c>
      <c r="F84">
        <v>1200</v>
      </c>
      <c r="G84">
        <v>500</v>
      </c>
      <c r="H84">
        <v>3</v>
      </c>
      <c r="I84">
        <v>4</v>
      </c>
      <c r="J84">
        <v>1</v>
      </c>
      <c r="K84">
        <v>2</v>
      </c>
      <c r="L84">
        <v>5</v>
      </c>
      <c r="M84">
        <v>0</v>
      </c>
      <c r="N84">
        <v>1</v>
      </c>
      <c r="O84">
        <v>1</v>
      </c>
      <c r="P84">
        <v>48.480165792600403</v>
      </c>
      <c r="Q84">
        <v>1</v>
      </c>
      <c r="R84">
        <v>0</v>
      </c>
      <c r="S84">
        <v>0</v>
      </c>
      <c r="T84">
        <v>0</v>
      </c>
      <c r="U84">
        <v>57.304530263521301</v>
      </c>
      <c r="V84">
        <v>5</v>
      </c>
      <c r="W84">
        <v>0</v>
      </c>
      <c r="X84">
        <v>1</v>
      </c>
      <c r="Y84">
        <v>1</v>
      </c>
      <c r="Z84">
        <v>48.480165792600403</v>
      </c>
      <c r="AA84">
        <v>5</v>
      </c>
      <c r="AB84">
        <v>0</v>
      </c>
      <c r="AC84">
        <v>1</v>
      </c>
      <c r="AD84">
        <v>1</v>
      </c>
      <c r="AE84">
        <v>48.480165792600403</v>
      </c>
      <c r="AF84" t="s">
        <v>360</v>
      </c>
      <c r="AG84">
        <v>45.681707972936103</v>
      </c>
      <c r="AH84">
        <v>5</v>
      </c>
      <c r="AI84">
        <v>2</v>
      </c>
      <c r="AJ84">
        <v>3</v>
      </c>
      <c r="AK84">
        <v>49.966143688933997</v>
      </c>
      <c r="AL84">
        <v>1</v>
      </c>
      <c r="AM84">
        <f t="shared" si="7"/>
        <v>4.2844357159978941</v>
      </c>
    </row>
    <row r="85" spans="2:39" x14ac:dyDescent="0.15">
      <c r="B85">
        <v>103</v>
      </c>
      <c r="C85">
        <v>1708050102</v>
      </c>
      <c r="D85">
        <v>17</v>
      </c>
      <c r="E85">
        <v>2</v>
      </c>
      <c r="F85">
        <v>1800</v>
      </c>
      <c r="G85">
        <v>500</v>
      </c>
      <c r="H85">
        <v>5</v>
      </c>
      <c r="I85">
        <v>5</v>
      </c>
      <c r="J85">
        <v>1</v>
      </c>
      <c r="K85">
        <v>2</v>
      </c>
      <c r="L85">
        <v>4</v>
      </c>
      <c r="M85">
        <v>0</v>
      </c>
      <c r="N85">
        <v>0</v>
      </c>
      <c r="O85">
        <v>0</v>
      </c>
      <c r="P85">
        <v>40.516545330156603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42.328530684202903</v>
      </c>
      <c r="AA85">
        <v>4</v>
      </c>
      <c r="AB85">
        <v>0</v>
      </c>
      <c r="AC85">
        <v>0</v>
      </c>
      <c r="AD85">
        <v>0</v>
      </c>
      <c r="AE85">
        <v>40.516545330156603</v>
      </c>
      <c r="AF85" t="s">
        <v>460</v>
      </c>
      <c r="AG85">
        <v>41.6966638124307</v>
      </c>
      <c r="AH85">
        <v>7</v>
      </c>
      <c r="AI85">
        <v>6</v>
      </c>
      <c r="AJ85">
        <v>19.5</v>
      </c>
      <c r="AK85">
        <v>45.981128063722799</v>
      </c>
      <c r="AL85">
        <v>1</v>
      </c>
      <c r="AM85">
        <f t="shared" si="7"/>
        <v>4.2844642512920998</v>
      </c>
    </row>
    <row r="86" spans="2:39" x14ac:dyDescent="0.15">
      <c r="B86">
        <v>199</v>
      </c>
      <c r="C86">
        <v>1708050103</v>
      </c>
      <c r="D86">
        <v>17</v>
      </c>
      <c r="E86">
        <v>1</v>
      </c>
      <c r="F86">
        <v>1200</v>
      </c>
      <c r="G86">
        <v>500</v>
      </c>
      <c r="H86">
        <v>7</v>
      </c>
      <c r="I86">
        <v>9</v>
      </c>
      <c r="J86">
        <v>2</v>
      </c>
      <c r="K86">
        <v>2</v>
      </c>
      <c r="L86">
        <v>1</v>
      </c>
      <c r="M86">
        <v>0</v>
      </c>
      <c r="N86">
        <v>1</v>
      </c>
      <c r="O86">
        <v>0</v>
      </c>
      <c r="P86">
        <v>50.673561242109301</v>
      </c>
      <c r="Q86">
        <v>1</v>
      </c>
      <c r="R86">
        <v>0</v>
      </c>
      <c r="S86">
        <v>1</v>
      </c>
      <c r="T86">
        <v>0</v>
      </c>
      <c r="U86">
        <v>50.673561242109301</v>
      </c>
      <c r="V86">
        <v>1</v>
      </c>
      <c r="W86">
        <v>0</v>
      </c>
      <c r="X86">
        <v>1</v>
      </c>
      <c r="Y86">
        <v>0</v>
      </c>
      <c r="Z86">
        <v>50.673561242109301</v>
      </c>
      <c r="AA86">
        <v>1</v>
      </c>
      <c r="AB86">
        <v>0</v>
      </c>
      <c r="AC86">
        <v>1</v>
      </c>
      <c r="AD86">
        <v>0</v>
      </c>
      <c r="AE86">
        <v>50.673561242109301</v>
      </c>
      <c r="AF86" t="s">
        <v>461</v>
      </c>
      <c r="AG86">
        <v>51.174765568745997</v>
      </c>
      <c r="AH86">
        <v>4</v>
      </c>
      <c r="AI86">
        <v>1</v>
      </c>
      <c r="AJ86">
        <v>2.5</v>
      </c>
      <c r="AK86">
        <v>54.125486978984704</v>
      </c>
      <c r="AL86">
        <v>1</v>
      </c>
      <c r="AM86">
        <f t="shared" si="7"/>
        <v>2.9507214102387067</v>
      </c>
    </row>
    <row r="87" spans="2:39" x14ac:dyDescent="0.15">
      <c r="B87">
        <v>138</v>
      </c>
      <c r="C87">
        <v>1708050104</v>
      </c>
      <c r="D87">
        <v>17</v>
      </c>
      <c r="E87">
        <v>1</v>
      </c>
      <c r="F87">
        <v>2000</v>
      </c>
      <c r="G87">
        <v>500</v>
      </c>
      <c r="H87">
        <v>6</v>
      </c>
      <c r="I87">
        <v>6</v>
      </c>
      <c r="J87">
        <v>1</v>
      </c>
      <c r="K87">
        <v>2</v>
      </c>
      <c r="L87">
        <v>1</v>
      </c>
      <c r="M87">
        <v>0</v>
      </c>
      <c r="N87">
        <v>1</v>
      </c>
      <c r="O87">
        <v>0</v>
      </c>
      <c r="P87">
        <v>48.077743242137302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48.077743242137302</v>
      </c>
      <c r="AA87">
        <v>1</v>
      </c>
      <c r="AB87">
        <v>0</v>
      </c>
      <c r="AC87">
        <v>1</v>
      </c>
      <c r="AD87">
        <v>0</v>
      </c>
      <c r="AE87">
        <v>48.077743242137302</v>
      </c>
      <c r="AF87" t="s">
        <v>246</v>
      </c>
      <c r="AG87">
        <v>51.895096385234702</v>
      </c>
      <c r="AH87">
        <v>2</v>
      </c>
      <c r="AI87">
        <v>2</v>
      </c>
      <c r="AJ87">
        <v>2.2999999999999998</v>
      </c>
      <c r="AK87">
        <v>51.622344103129699</v>
      </c>
      <c r="AL87">
        <v>1</v>
      </c>
      <c r="AM87">
        <f t="shared" si="7"/>
        <v>0.27275228210500302</v>
      </c>
    </row>
    <row r="88" spans="2:39" x14ac:dyDescent="0.15">
      <c r="B88">
        <v>39</v>
      </c>
      <c r="C88">
        <v>1708050105</v>
      </c>
      <c r="D88">
        <v>17</v>
      </c>
      <c r="E88">
        <v>1</v>
      </c>
      <c r="F88">
        <v>1400</v>
      </c>
      <c r="G88">
        <v>700</v>
      </c>
      <c r="H88">
        <v>2</v>
      </c>
      <c r="I88">
        <v>2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462</v>
      </c>
      <c r="AG88">
        <v>50.073183716446501</v>
      </c>
      <c r="AH88">
        <v>2</v>
      </c>
      <c r="AI88">
        <v>8</v>
      </c>
      <c r="AJ88">
        <v>43.5</v>
      </c>
      <c r="AK88">
        <v>42.761467461492401</v>
      </c>
      <c r="AL88">
        <v>1</v>
      </c>
      <c r="AM88">
        <f t="shared" si="7"/>
        <v>7.3117162549540993</v>
      </c>
    </row>
    <row r="89" spans="2:39" x14ac:dyDescent="0.15">
      <c r="B89">
        <v>191</v>
      </c>
      <c r="C89">
        <v>1708050106</v>
      </c>
      <c r="D89">
        <v>17</v>
      </c>
      <c r="E89">
        <v>2</v>
      </c>
      <c r="F89">
        <v>1400</v>
      </c>
      <c r="G89">
        <v>700</v>
      </c>
      <c r="H89">
        <v>6</v>
      </c>
      <c r="I89">
        <v>9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463</v>
      </c>
      <c r="AG89">
        <v>28.741972428263399</v>
      </c>
      <c r="AH89">
        <v>8</v>
      </c>
      <c r="AI89">
        <v>6</v>
      </c>
      <c r="AJ89">
        <v>14.2</v>
      </c>
      <c r="AK89">
        <v>48.672072553177301</v>
      </c>
      <c r="AL89">
        <v>1</v>
      </c>
      <c r="AM89">
        <f t="shared" si="7"/>
        <v>19.930100124913903</v>
      </c>
    </row>
    <row r="90" spans="2:39" x14ac:dyDescent="0.15">
      <c r="B90">
        <v>111</v>
      </c>
      <c r="C90">
        <v>1708050107</v>
      </c>
      <c r="D90">
        <v>17</v>
      </c>
      <c r="E90">
        <v>1</v>
      </c>
      <c r="F90">
        <v>1600</v>
      </c>
      <c r="G90">
        <v>700</v>
      </c>
      <c r="H90">
        <v>5</v>
      </c>
      <c r="I90">
        <v>5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464</v>
      </c>
      <c r="AG90">
        <v>52.035216855094397</v>
      </c>
      <c r="AH90">
        <v>5</v>
      </c>
      <c r="AI90">
        <v>5</v>
      </c>
      <c r="AJ90">
        <v>16</v>
      </c>
      <c r="AK90">
        <v>40.404457088365398</v>
      </c>
      <c r="AL90">
        <v>1</v>
      </c>
      <c r="AM90">
        <f t="shared" si="7"/>
        <v>11.630759766729</v>
      </c>
    </row>
    <row r="91" spans="2:39" x14ac:dyDescent="0.15">
      <c r="B91">
        <v>240</v>
      </c>
      <c r="C91">
        <v>1708050108</v>
      </c>
      <c r="D91">
        <v>17</v>
      </c>
      <c r="E91">
        <v>2</v>
      </c>
      <c r="F91">
        <v>1800</v>
      </c>
      <c r="G91">
        <v>1050</v>
      </c>
      <c r="H91">
        <v>7</v>
      </c>
      <c r="I91">
        <v>11</v>
      </c>
      <c r="J91">
        <v>2</v>
      </c>
      <c r="K91">
        <v>4</v>
      </c>
      <c r="L91">
        <v>17</v>
      </c>
      <c r="M91">
        <v>3</v>
      </c>
      <c r="N91">
        <v>3</v>
      </c>
      <c r="O91">
        <v>1</v>
      </c>
      <c r="P91">
        <v>58.977581773212698</v>
      </c>
      <c r="Q91">
        <v>9</v>
      </c>
      <c r="R91">
        <v>1</v>
      </c>
      <c r="S91">
        <v>2</v>
      </c>
      <c r="T91">
        <v>0</v>
      </c>
      <c r="U91">
        <v>60.187980006397098</v>
      </c>
      <c r="V91">
        <v>17</v>
      </c>
      <c r="W91">
        <v>3</v>
      </c>
      <c r="X91">
        <v>3</v>
      </c>
      <c r="Y91">
        <v>1</v>
      </c>
      <c r="Z91">
        <v>58.977581773212698</v>
      </c>
      <c r="AA91">
        <v>13</v>
      </c>
      <c r="AB91">
        <v>2</v>
      </c>
      <c r="AC91">
        <v>2</v>
      </c>
      <c r="AD91">
        <v>1</v>
      </c>
      <c r="AE91">
        <v>61.045671780207201</v>
      </c>
      <c r="AF91" t="s">
        <v>367</v>
      </c>
      <c r="AG91">
        <v>57.942784189675997</v>
      </c>
      <c r="AH91">
        <v>9</v>
      </c>
      <c r="AI91">
        <v>6</v>
      </c>
      <c r="AJ91">
        <v>12.6</v>
      </c>
      <c r="AK91">
        <v>61.080457007004298</v>
      </c>
      <c r="AL91">
        <v>1</v>
      </c>
      <c r="AM91">
        <f t="shared" si="7"/>
        <v>3.1376728173283013</v>
      </c>
    </row>
    <row r="92" spans="2:39" x14ac:dyDescent="0.15">
      <c r="B92">
        <v>43</v>
      </c>
      <c r="C92">
        <v>1708050109</v>
      </c>
      <c r="D92">
        <v>17</v>
      </c>
      <c r="E92">
        <v>1</v>
      </c>
      <c r="F92">
        <v>1800</v>
      </c>
      <c r="G92">
        <v>1500</v>
      </c>
      <c r="H92">
        <v>2</v>
      </c>
      <c r="I92">
        <v>2</v>
      </c>
      <c r="J92">
        <v>3</v>
      </c>
      <c r="K92">
        <v>3</v>
      </c>
      <c r="L92">
        <v>8</v>
      </c>
      <c r="M92">
        <v>2</v>
      </c>
      <c r="N92">
        <v>2</v>
      </c>
      <c r="O92">
        <v>0</v>
      </c>
      <c r="P92">
        <v>52.896986418577299</v>
      </c>
      <c r="Q92">
        <v>2</v>
      </c>
      <c r="R92">
        <v>0</v>
      </c>
      <c r="S92">
        <v>0</v>
      </c>
      <c r="T92">
        <v>0</v>
      </c>
      <c r="U92">
        <v>54.673758864861099</v>
      </c>
      <c r="V92">
        <v>8</v>
      </c>
      <c r="W92">
        <v>2</v>
      </c>
      <c r="X92">
        <v>2</v>
      </c>
      <c r="Y92">
        <v>0</v>
      </c>
      <c r="Z92">
        <v>52.896986418577299</v>
      </c>
      <c r="AA92">
        <v>8</v>
      </c>
      <c r="AB92">
        <v>2</v>
      </c>
      <c r="AC92">
        <v>2</v>
      </c>
      <c r="AD92">
        <v>0</v>
      </c>
      <c r="AE92">
        <v>52.896986418577299</v>
      </c>
      <c r="AF92" t="s">
        <v>465</v>
      </c>
      <c r="AG92">
        <v>61.311161336406201</v>
      </c>
      <c r="AH92">
        <v>2</v>
      </c>
      <c r="AI92">
        <v>4</v>
      </c>
      <c r="AJ92">
        <v>7.9</v>
      </c>
      <c r="AK92">
        <v>60.3560753454558</v>
      </c>
      <c r="AL92">
        <v>1</v>
      </c>
      <c r="AM92">
        <f t="shared" si="7"/>
        <v>0.95508599095040125</v>
      </c>
    </row>
    <row r="93" spans="2:39" x14ac:dyDescent="0.15">
      <c r="B93">
        <v>302</v>
      </c>
      <c r="C93">
        <v>1708050110</v>
      </c>
      <c r="D93">
        <v>17</v>
      </c>
      <c r="E93">
        <v>2</v>
      </c>
      <c r="F93">
        <v>1400</v>
      </c>
      <c r="G93">
        <v>1820</v>
      </c>
      <c r="H93">
        <v>8</v>
      </c>
      <c r="I93">
        <v>15</v>
      </c>
      <c r="J93">
        <v>1</v>
      </c>
      <c r="K93">
        <v>4</v>
      </c>
      <c r="L93">
        <v>14</v>
      </c>
      <c r="M93">
        <v>4</v>
      </c>
      <c r="N93">
        <v>2</v>
      </c>
      <c r="O93">
        <v>0</v>
      </c>
      <c r="P93">
        <v>60.7593339152616</v>
      </c>
      <c r="Q93">
        <v>3</v>
      </c>
      <c r="R93">
        <v>0</v>
      </c>
      <c r="S93">
        <v>0</v>
      </c>
      <c r="T93">
        <v>0</v>
      </c>
      <c r="U93">
        <v>60.644898429537498</v>
      </c>
      <c r="V93">
        <v>14</v>
      </c>
      <c r="W93">
        <v>4</v>
      </c>
      <c r="X93">
        <v>2</v>
      </c>
      <c r="Y93">
        <v>0</v>
      </c>
      <c r="Z93">
        <v>60.7593339152616</v>
      </c>
      <c r="AA93">
        <v>12</v>
      </c>
      <c r="AB93">
        <v>4</v>
      </c>
      <c r="AC93">
        <v>1</v>
      </c>
      <c r="AD93">
        <v>0</v>
      </c>
      <c r="AE93">
        <v>60.122693594601998</v>
      </c>
      <c r="AF93" t="s">
        <v>369</v>
      </c>
      <c r="AG93">
        <v>57.041409702192198</v>
      </c>
      <c r="AH93">
        <v>9</v>
      </c>
      <c r="AI93">
        <v>2</v>
      </c>
      <c r="AJ93">
        <v>4.8</v>
      </c>
      <c r="AK93">
        <v>63.408217403232499</v>
      </c>
      <c r="AL93">
        <v>1</v>
      </c>
      <c r="AM93">
        <f t="shared" si="7"/>
        <v>6.366807701040301</v>
      </c>
    </row>
    <row r="94" spans="2:39" x14ac:dyDescent="0.15">
      <c r="B94">
        <v>225</v>
      </c>
      <c r="C94">
        <v>1708050111</v>
      </c>
      <c r="D94">
        <v>17</v>
      </c>
      <c r="E94">
        <v>1</v>
      </c>
      <c r="F94">
        <v>1400</v>
      </c>
      <c r="G94">
        <v>2900</v>
      </c>
      <c r="H94">
        <v>7</v>
      </c>
      <c r="I94">
        <v>10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56.692860603328803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0</v>
      </c>
      <c r="Y94">
        <v>0</v>
      </c>
      <c r="Z94">
        <v>56.692860603328803</v>
      </c>
      <c r="AA94">
        <v>2</v>
      </c>
      <c r="AB94">
        <v>2</v>
      </c>
      <c r="AC94">
        <v>0</v>
      </c>
      <c r="AD94">
        <v>0</v>
      </c>
      <c r="AE94">
        <v>56.692860603328803</v>
      </c>
      <c r="AF94" t="s">
        <v>411</v>
      </c>
      <c r="AG94">
        <v>53.075071344760801</v>
      </c>
      <c r="AH94">
        <v>3</v>
      </c>
      <c r="AI94">
        <v>1</v>
      </c>
      <c r="AJ94">
        <v>4.4000000000000004</v>
      </c>
      <c r="AK94">
        <v>55.185585595138598</v>
      </c>
      <c r="AL94">
        <v>1</v>
      </c>
      <c r="AM94">
        <f t="shared" si="7"/>
        <v>2.1105142503777969</v>
      </c>
    </row>
    <row r="95" spans="2:39" x14ac:dyDescent="0.15">
      <c r="B95">
        <v>4</v>
      </c>
      <c r="C95">
        <v>1708050112</v>
      </c>
      <c r="D95">
        <v>17</v>
      </c>
      <c r="E95">
        <v>2</v>
      </c>
      <c r="F95">
        <v>1400</v>
      </c>
      <c r="G95">
        <v>750</v>
      </c>
      <c r="H95">
        <v>1</v>
      </c>
      <c r="I95">
        <v>1</v>
      </c>
      <c r="J95">
        <v>1</v>
      </c>
      <c r="K95">
        <v>4</v>
      </c>
      <c r="L95">
        <v>7</v>
      </c>
      <c r="M95">
        <v>2</v>
      </c>
      <c r="N95">
        <v>0</v>
      </c>
      <c r="O95">
        <v>0</v>
      </c>
      <c r="P95">
        <v>61.326349976564103</v>
      </c>
      <c r="Q95">
        <v>4</v>
      </c>
      <c r="R95">
        <v>2</v>
      </c>
      <c r="S95">
        <v>0</v>
      </c>
      <c r="T95">
        <v>0</v>
      </c>
      <c r="U95">
        <v>63.389955791145198</v>
      </c>
      <c r="V95">
        <v>7</v>
      </c>
      <c r="W95">
        <v>2</v>
      </c>
      <c r="X95">
        <v>0</v>
      </c>
      <c r="Y95">
        <v>0</v>
      </c>
      <c r="Z95">
        <v>61.326349976564103</v>
      </c>
      <c r="AA95">
        <v>7</v>
      </c>
      <c r="AB95">
        <v>2</v>
      </c>
      <c r="AC95">
        <v>0</v>
      </c>
      <c r="AD95">
        <v>0</v>
      </c>
      <c r="AE95">
        <v>61.326349976564103</v>
      </c>
      <c r="AF95" t="s">
        <v>371</v>
      </c>
      <c r="AG95">
        <v>56.497189754616599</v>
      </c>
      <c r="AH95">
        <v>3</v>
      </c>
      <c r="AI95">
        <v>4</v>
      </c>
      <c r="AJ95">
        <v>9.1999999999999993</v>
      </c>
      <c r="AK95">
        <v>63.393190925018502</v>
      </c>
      <c r="AL95">
        <v>1</v>
      </c>
      <c r="AM95">
        <f t="shared" si="7"/>
        <v>6.8960011704019024</v>
      </c>
    </row>
    <row r="96" spans="2:39" x14ac:dyDescent="0.15">
      <c r="B96">
        <v>722</v>
      </c>
      <c r="C96">
        <v>1708050201</v>
      </c>
      <c r="D96">
        <v>17</v>
      </c>
      <c r="E96">
        <v>2</v>
      </c>
      <c r="F96">
        <v>1400</v>
      </c>
      <c r="G96">
        <v>500</v>
      </c>
      <c r="H96">
        <v>4</v>
      </c>
      <c r="I96">
        <v>4</v>
      </c>
      <c r="J96">
        <v>1</v>
      </c>
      <c r="K96">
        <v>2</v>
      </c>
      <c r="L96">
        <v>2</v>
      </c>
      <c r="M96">
        <v>0</v>
      </c>
      <c r="N96">
        <v>0</v>
      </c>
      <c r="O96">
        <v>0</v>
      </c>
      <c r="P96">
        <v>42.217197311363599</v>
      </c>
      <c r="Q96">
        <v>1</v>
      </c>
      <c r="R96">
        <v>0</v>
      </c>
      <c r="S96">
        <v>0</v>
      </c>
      <c r="T96">
        <v>0</v>
      </c>
      <c r="U96">
        <v>42.347471117652198</v>
      </c>
      <c r="V96">
        <v>2</v>
      </c>
      <c r="W96">
        <v>0</v>
      </c>
      <c r="X96">
        <v>0</v>
      </c>
      <c r="Y96">
        <v>0</v>
      </c>
      <c r="Z96">
        <v>42.217197311363599</v>
      </c>
      <c r="AA96">
        <v>2</v>
      </c>
      <c r="AB96">
        <v>0</v>
      </c>
      <c r="AC96">
        <v>0</v>
      </c>
      <c r="AD96">
        <v>0</v>
      </c>
      <c r="AE96">
        <v>42.217197311363599</v>
      </c>
      <c r="AF96" t="s">
        <v>466</v>
      </c>
      <c r="AG96">
        <v>40.170591327350003</v>
      </c>
      <c r="AH96">
        <v>7</v>
      </c>
      <c r="AI96">
        <v>4</v>
      </c>
      <c r="AJ96">
        <v>10.4</v>
      </c>
      <c r="AK96">
        <v>47.741463200575403</v>
      </c>
      <c r="AL96">
        <v>1</v>
      </c>
      <c r="AM96">
        <f t="shared" si="7"/>
        <v>7.5708718732253999</v>
      </c>
    </row>
    <row r="97" spans="2:39" x14ac:dyDescent="0.15">
      <c r="B97">
        <v>663</v>
      </c>
      <c r="C97">
        <v>1708050202</v>
      </c>
      <c r="D97">
        <v>17</v>
      </c>
      <c r="E97">
        <v>1</v>
      </c>
      <c r="F97">
        <v>1600</v>
      </c>
      <c r="G97">
        <v>500</v>
      </c>
      <c r="H97">
        <v>1</v>
      </c>
      <c r="I97">
        <v>1</v>
      </c>
      <c r="J97">
        <v>2</v>
      </c>
      <c r="K97">
        <v>2</v>
      </c>
      <c r="L97">
        <v>2</v>
      </c>
      <c r="M97">
        <v>0</v>
      </c>
      <c r="N97">
        <v>1</v>
      </c>
      <c r="O97">
        <v>1</v>
      </c>
      <c r="P97">
        <v>47.945258872265697</v>
      </c>
      <c r="Q97">
        <v>1</v>
      </c>
      <c r="R97">
        <v>0</v>
      </c>
      <c r="S97">
        <v>1</v>
      </c>
      <c r="T97">
        <v>0</v>
      </c>
      <c r="U97">
        <v>56.352831052894402</v>
      </c>
      <c r="V97">
        <v>2</v>
      </c>
      <c r="W97">
        <v>0</v>
      </c>
      <c r="X97">
        <v>1</v>
      </c>
      <c r="Y97">
        <v>1</v>
      </c>
      <c r="Z97">
        <v>47.945258872265697</v>
      </c>
      <c r="AA97">
        <v>2</v>
      </c>
      <c r="AB97">
        <v>0</v>
      </c>
      <c r="AC97">
        <v>1</v>
      </c>
      <c r="AD97">
        <v>1</v>
      </c>
      <c r="AE97">
        <v>47.945258872265697</v>
      </c>
      <c r="AF97" t="s">
        <v>373</v>
      </c>
      <c r="AG97">
        <v>55.873096142027798</v>
      </c>
      <c r="AH97">
        <v>2</v>
      </c>
      <c r="AI97">
        <v>2</v>
      </c>
      <c r="AJ97">
        <v>3.2</v>
      </c>
      <c r="AK97">
        <v>50.9048899719959</v>
      </c>
      <c r="AL97">
        <v>1</v>
      </c>
      <c r="AM97">
        <f t="shared" si="7"/>
        <v>4.9682061700318982</v>
      </c>
    </row>
    <row r="98" spans="2:39" x14ac:dyDescent="0.15">
      <c r="B98">
        <v>656</v>
      </c>
      <c r="C98">
        <v>1708050203</v>
      </c>
      <c r="D98">
        <v>17</v>
      </c>
      <c r="E98">
        <v>2</v>
      </c>
      <c r="F98">
        <v>1800</v>
      </c>
      <c r="G98">
        <v>500</v>
      </c>
      <c r="H98">
        <v>1</v>
      </c>
      <c r="I98">
        <v>1</v>
      </c>
      <c r="J98">
        <v>1</v>
      </c>
      <c r="K98">
        <v>2</v>
      </c>
      <c r="L98">
        <v>2</v>
      </c>
      <c r="M98">
        <v>0</v>
      </c>
      <c r="N98">
        <v>1</v>
      </c>
      <c r="O98">
        <v>1</v>
      </c>
      <c r="P98">
        <v>48.2784988124032</v>
      </c>
      <c r="Q98">
        <v>1</v>
      </c>
      <c r="R98">
        <v>0</v>
      </c>
      <c r="S98">
        <v>1</v>
      </c>
      <c r="T98">
        <v>0</v>
      </c>
      <c r="U98">
        <v>53.475101085933602</v>
      </c>
      <c r="V98">
        <v>2</v>
      </c>
      <c r="W98">
        <v>0</v>
      </c>
      <c r="X98">
        <v>1</v>
      </c>
      <c r="Y98">
        <v>1</v>
      </c>
      <c r="Z98">
        <v>48.2784988124032</v>
      </c>
      <c r="AA98">
        <v>2</v>
      </c>
      <c r="AB98">
        <v>0</v>
      </c>
      <c r="AC98">
        <v>1</v>
      </c>
      <c r="AD98">
        <v>1</v>
      </c>
      <c r="AE98">
        <v>48.2784988124032</v>
      </c>
      <c r="AF98" t="s">
        <v>467</v>
      </c>
      <c r="AG98">
        <v>42.102816821861801</v>
      </c>
      <c r="AH98">
        <v>4</v>
      </c>
      <c r="AI98">
        <v>2</v>
      </c>
      <c r="AJ98">
        <v>5.3</v>
      </c>
      <c r="AK98">
        <v>52.126093641392401</v>
      </c>
      <c r="AL98">
        <v>1</v>
      </c>
      <c r="AM98">
        <f t="shared" si="7"/>
        <v>10.023276819530601</v>
      </c>
    </row>
    <row r="99" spans="2:39" x14ac:dyDescent="0.15">
      <c r="B99">
        <v>761</v>
      </c>
      <c r="C99">
        <v>1708050204</v>
      </c>
      <c r="D99">
        <v>17</v>
      </c>
      <c r="E99">
        <v>1</v>
      </c>
      <c r="F99">
        <v>1800</v>
      </c>
      <c r="G99">
        <v>500</v>
      </c>
      <c r="H99">
        <v>5</v>
      </c>
      <c r="I99">
        <v>5</v>
      </c>
      <c r="J99">
        <v>1</v>
      </c>
      <c r="K99">
        <v>2</v>
      </c>
      <c r="L99">
        <v>3</v>
      </c>
      <c r="M99">
        <v>0</v>
      </c>
      <c r="N99">
        <v>2</v>
      </c>
      <c r="O99">
        <v>0</v>
      </c>
      <c r="P99">
        <v>49.145285750422403</v>
      </c>
      <c r="Q99">
        <v>1</v>
      </c>
      <c r="R99">
        <v>0</v>
      </c>
      <c r="S99">
        <v>1</v>
      </c>
      <c r="T99">
        <v>0</v>
      </c>
      <c r="U99">
        <v>56.722879331849697</v>
      </c>
      <c r="V99">
        <v>3</v>
      </c>
      <c r="W99">
        <v>0</v>
      </c>
      <c r="X99">
        <v>2</v>
      </c>
      <c r="Y99">
        <v>0</v>
      </c>
      <c r="Z99">
        <v>49.145285750422403</v>
      </c>
      <c r="AA99">
        <v>3</v>
      </c>
      <c r="AB99">
        <v>0</v>
      </c>
      <c r="AC99">
        <v>2</v>
      </c>
      <c r="AD99">
        <v>0</v>
      </c>
      <c r="AE99">
        <v>49.145285750422403</v>
      </c>
      <c r="AF99" t="s">
        <v>375</v>
      </c>
      <c r="AG99">
        <v>56.4920047841685</v>
      </c>
      <c r="AH99">
        <v>1</v>
      </c>
      <c r="AI99">
        <v>1</v>
      </c>
      <c r="AJ99">
        <v>1.7</v>
      </c>
      <c r="AK99">
        <v>51.4016213017916</v>
      </c>
      <c r="AL99">
        <v>1</v>
      </c>
      <c r="AM99">
        <f t="shared" si="7"/>
        <v>5.0903834823769003</v>
      </c>
    </row>
    <row r="100" spans="2:39" x14ac:dyDescent="0.15">
      <c r="B100">
        <v>693</v>
      </c>
      <c r="C100">
        <v>1708050205</v>
      </c>
      <c r="D100">
        <v>17</v>
      </c>
      <c r="E100">
        <v>1</v>
      </c>
      <c r="F100">
        <v>2000</v>
      </c>
      <c r="G100">
        <v>700</v>
      </c>
      <c r="H100">
        <v>2</v>
      </c>
      <c r="I100">
        <v>2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468</v>
      </c>
      <c r="AG100">
        <v>45.458052456414698</v>
      </c>
      <c r="AH100">
        <v>8</v>
      </c>
      <c r="AI100">
        <v>11</v>
      </c>
      <c r="AJ100">
        <v>176.4</v>
      </c>
      <c r="AK100">
        <v>38.367617290483501</v>
      </c>
      <c r="AL100">
        <v>1</v>
      </c>
      <c r="AM100">
        <f t="shared" si="7"/>
        <v>7.090435165931197</v>
      </c>
    </row>
    <row r="101" spans="2:39" x14ac:dyDescent="0.15">
      <c r="B101">
        <v>686</v>
      </c>
      <c r="C101">
        <v>1708050206</v>
      </c>
      <c r="D101">
        <v>17</v>
      </c>
      <c r="E101">
        <v>1</v>
      </c>
      <c r="F101">
        <v>1400</v>
      </c>
      <c r="G101">
        <v>700</v>
      </c>
      <c r="H101">
        <v>2</v>
      </c>
      <c r="I101">
        <v>2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469</v>
      </c>
      <c r="AG101">
        <v>51.874316293435101</v>
      </c>
      <c r="AH101">
        <v>5</v>
      </c>
      <c r="AI101">
        <v>4</v>
      </c>
      <c r="AJ101">
        <v>10.7</v>
      </c>
      <c r="AK101">
        <v>42.761467461492401</v>
      </c>
      <c r="AL101">
        <v>1</v>
      </c>
      <c r="AM101">
        <f t="shared" si="7"/>
        <v>9.1128488319426992</v>
      </c>
    </row>
    <row r="102" spans="2:39" x14ac:dyDescent="0.15">
      <c r="B102">
        <v>658</v>
      </c>
      <c r="C102">
        <v>1708050207</v>
      </c>
      <c r="D102">
        <v>17</v>
      </c>
      <c r="E102">
        <v>2</v>
      </c>
      <c r="F102">
        <v>1900</v>
      </c>
      <c r="G102">
        <v>750</v>
      </c>
      <c r="H102">
        <v>1</v>
      </c>
      <c r="I102">
        <v>1</v>
      </c>
      <c r="J102">
        <v>1</v>
      </c>
      <c r="K102">
        <v>4</v>
      </c>
      <c r="L102">
        <v>16</v>
      </c>
      <c r="M102">
        <v>2</v>
      </c>
      <c r="N102">
        <v>2</v>
      </c>
      <c r="O102">
        <v>2</v>
      </c>
      <c r="P102">
        <v>52.630455152970796</v>
      </c>
      <c r="Q102">
        <v>2</v>
      </c>
      <c r="R102">
        <v>0</v>
      </c>
      <c r="S102">
        <v>1</v>
      </c>
      <c r="T102">
        <v>1</v>
      </c>
      <c r="U102">
        <v>53.514731619451702</v>
      </c>
      <c r="V102">
        <v>4</v>
      </c>
      <c r="W102">
        <v>1</v>
      </c>
      <c r="X102">
        <v>0</v>
      </c>
      <c r="Y102">
        <v>1</v>
      </c>
      <c r="Z102">
        <v>59.908792150616101</v>
      </c>
      <c r="AA102">
        <v>13</v>
      </c>
      <c r="AB102">
        <v>2</v>
      </c>
      <c r="AC102">
        <v>2</v>
      </c>
      <c r="AD102">
        <v>2</v>
      </c>
      <c r="AE102">
        <v>52.867728325233202</v>
      </c>
      <c r="AF102" t="s">
        <v>412</v>
      </c>
      <c r="AG102">
        <v>51.605475514901201</v>
      </c>
      <c r="AH102">
        <v>3</v>
      </c>
      <c r="AI102">
        <v>3</v>
      </c>
      <c r="AJ102">
        <v>6.4</v>
      </c>
      <c r="AK102">
        <v>57.727400948284597</v>
      </c>
      <c r="AL102">
        <v>1</v>
      </c>
      <c r="AM102">
        <f t="shared" si="7"/>
        <v>6.1219254333833959</v>
      </c>
    </row>
    <row r="103" spans="2:39" x14ac:dyDescent="0.15">
      <c r="B103">
        <v>935</v>
      </c>
      <c r="C103">
        <v>1708050208</v>
      </c>
      <c r="D103">
        <v>17</v>
      </c>
      <c r="E103">
        <v>1</v>
      </c>
      <c r="F103">
        <v>2000</v>
      </c>
      <c r="G103">
        <v>750</v>
      </c>
      <c r="H103">
        <v>8</v>
      </c>
      <c r="I103">
        <v>13</v>
      </c>
      <c r="J103">
        <v>1</v>
      </c>
      <c r="K103">
        <v>4</v>
      </c>
      <c r="L103">
        <v>12</v>
      </c>
      <c r="M103">
        <v>1</v>
      </c>
      <c r="N103">
        <v>5</v>
      </c>
      <c r="O103">
        <v>1</v>
      </c>
      <c r="P103">
        <v>55.5361407149001</v>
      </c>
      <c r="Q103">
        <v>5</v>
      </c>
      <c r="R103">
        <v>0</v>
      </c>
      <c r="S103">
        <v>1</v>
      </c>
      <c r="T103">
        <v>0</v>
      </c>
      <c r="U103">
        <v>60.270120581866401</v>
      </c>
      <c r="V103">
        <v>12</v>
      </c>
      <c r="W103">
        <v>1</v>
      </c>
      <c r="X103">
        <v>5</v>
      </c>
      <c r="Y103">
        <v>1</v>
      </c>
      <c r="Z103">
        <v>55.5361407149001</v>
      </c>
      <c r="AA103">
        <v>9</v>
      </c>
      <c r="AB103">
        <v>1</v>
      </c>
      <c r="AC103">
        <v>3</v>
      </c>
      <c r="AD103">
        <v>0</v>
      </c>
      <c r="AE103">
        <v>57.715357160686203</v>
      </c>
      <c r="AF103" t="s">
        <v>470</v>
      </c>
      <c r="AG103">
        <v>60.585105689141798</v>
      </c>
      <c r="AH103">
        <v>7</v>
      </c>
      <c r="AI103">
        <v>4</v>
      </c>
      <c r="AJ103">
        <v>9.8000000000000007</v>
      </c>
      <c r="AK103">
        <v>56.568354697553602</v>
      </c>
      <c r="AL103">
        <v>1</v>
      </c>
      <c r="AM103">
        <f t="shared" si="7"/>
        <v>4.0167509915881965</v>
      </c>
    </row>
    <row r="104" spans="2:39" x14ac:dyDescent="0.15">
      <c r="B104">
        <v>871</v>
      </c>
      <c r="C104">
        <v>1708050209</v>
      </c>
      <c r="D104">
        <v>17</v>
      </c>
      <c r="E104">
        <v>1</v>
      </c>
      <c r="F104">
        <v>1200</v>
      </c>
      <c r="G104">
        <v>1500</v>
      </c>
      <c r="H104">
        <v>5</v>
      </c>
      <c r="I104">
        <v>10</v>
      </c>
      <c r="J104">
        <v>2</v>
      </c>
      <c r="K104">
        <v>4</v>
      </c>
      <c r="L104">
        <v>12</v>
      </c>
      <c r="M104">
        <v>3</v>
      </c>
      <c r="N104">
        <v>1</v>
      </c>
      <c r="O104">
        <v>0</v>
      </c>
      <c r="P104">
        <v>54.497961289547703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</v>
      </c>
      <c r="W104">
        <v>3</v>
      </c>
      <c r="X104">
        <v>1</v>
      </c>
      <c r="Y104">
        <v>0</v>
      </c>
      <c r="Z104">
        <v>54.497961289547703</v>
      </c>
      <c r="AA104">
        <v>8</v>
      </c>
      <c r="AB104">
        <v>2</v>
      </c>
      <c r="AC104">
        <v>1</v>
      </c>
      <c r="AD104">
        <v>0</v>
      </c>
      <c r="AE104">
        <v>55.0981469304892</v>
      </c>
      <c r="AF104" t="s">
        <v>413</v>
      </c>
      <c r="AG104">
        <v>56.657004889560703</v>
      </c>
      <c r="AH104">
        <v>5</v>
      </c>
      <c r="AI104">
        <v>7</v>
      </c>
      <c r="AJ104">
        <v>15.8</v>
      </c>
      <c r="AK104">
        <v>63.446583009223403</v>
      </c>
      <c r="AL104">
        <v>1</v>
      </c>
      <c r="AM104">
        <f t="shared" si="7"/>
        <v>6.7895781196626999</v>
      </c>
    </row>
    <row r="105" spans="2:39" x14ac:dyDescent="0.15">
      <c r="B105">
        <v>736</v>
      </c>
      <c r="C105">
        <v>1708050210</v>
      </c>
      <c r="D105">
        <v>17</v>
      </c>
      <c r="E105">
        <v>1</v>
      </c>
      <c r="F105">
        <v>1600</v>
      </c>
      <c r="G105">
        <v>1820</v>
      </c>
      <c r="H105">
        <v>4</v>
      </c>
      <c r="I105">
        <v>4</v>
      </c>
      <c r="J105">
        <v>2</v>
      </c>
      <c r="K105">
        <v>4</v>
      </c>
      <c r="L105">
        <v>15</v>
      </c>
      <c r="M105">
        <v>4</v>
      </c>
      <c r="N105">
        <v>5</v>
      </c>
      <c r="O105">
        <v>1</v>
      </c>
      <c r="P105">
        <v>57.662616665178597</v>
      </c>
      <c r="Q105">
        <v>8</v>
      </c>
      <c r="R105">
        <v>1</v>
      </c>
      <c r="S105">
        <v>2</v>
      </c>
      <c r="T105">
        <v>1</v>
      </c>
      <c r="U105">
        <v>56.694176835034099</v>
      </c>
      <c r="V105">
        <v>15</v>
      </c>
      <c r="W105">
        <v>4</v>
      </c>
      <c r="X105">
        <v>5</v>
      </c>
      <c r="Y105">
        <v>1</v>
      </c>
      <c r="Z105">
        <v>57.662616665178597</v>
      </c>
      <c r="AA105">
        <v>15</v>
      </c>
      <c r="AB105">
        <v>4</v>
      </c>
      <c r="AC105">
        <v>5</v>
      </c>
      <c r="AD105">
        <v>1</v>
      </c>
      <c r="AE105">
        <v>57.662616665178597</v>
      </c>
      <c r="AF105" t="s">
        <v>414</v>
      </c>
      <c r="AG105">
        <v>59.710975428961198</v>
      </c>
      <c r="AH105">
        <v>3</v>
      </c>
      <c r="AI105">
        <v>2</v>
      </c>
      <c r="AJ105">
        <v>3.2</v>
      </c>
      <c r="AK105">
        <v>59.575151745552098</v>
      </c>
      <c r="AL105">
        <v>1</v>
      </c>
      <c r="AM105">
        <f t="shared" si="7"/>
        <v>0.13582368340910023</v>
      </c>
    </row>
    <row r="106" spans="2:39" x14ac:dyDescent="0.15">
      <c r="B106">
        <v>942</v>
      </c>
      <c r="C106">
        <v>1708050211</v>
      </c>
      <c r="D106">
        <v>17</v>
      </c>
      <c r="E106">
        <v>2</v>
      </c>
      <c r="F106">
        <v>1800</v>
      </c>
      <c r="G106">
        <v>3800</v>
      </c>
      <c r="H106">
        <v>7</v>
      </c>
      <c r="I106">
        <v>14</v>
      </c>
      <c r="J106">
        <v>1</v>
      </c>
      <c r="K106">
        <v>5</v>
      </c>
      <c r="L106">
        <v>26</v>
      </c>
      <c r="M106">
        <v>5</v>
      </c>
      <c r="N106">
        <v>4</v>
      </c>
      <c r="O106">
        <v>8</v>
      </c>
      <c r="P106">
        <v>59.169168110651697</v>
      </c>
      <c r="Q106">
        <v>6</v>
      </c>
      <c r="R106">
        <v>1</v>
      </c>
      <c r="S106">
        <v>1</v>
      </c>
      <c r="T106">
        <v>2</v>
      </c>
      <c r="U106">
        <v>60.992503124782203</v>
      </c>
      <c r="V106">
        <v>24</v>
      </c>
      <c r="W106">
        <v>5</v>
      </c>
      <c r="X106">
        <v>3</v>
      </c>
      <c r="Y106">
        <v>8</v>
      </c>
      <c r="Z106">
        <v>61.132589946724501</v>
      </c>
      <c r="AA106">
        <v>24</v>
      </c>
      <c r="AB106">
        <v>5</v>
      </c>
      <c r="AC106">
        <v>4</v>
      </c>
      <c r="AD106">
        <v>7</v>
      </c>
      <c r="AE106">
        <v>59.287695802836801</v>
      </c>
      <c r="AF106" t="s">
        <v>134</v>
      </c>
      <c r="AG106">
        <v>63.2227733122808</v>
      </c>
      <c r="AH106">
        <v>4</v>
      </c>
      <c r="AI106">
        <v>11</v>
      </c>
      <c r="AJ106">
        <v>81.599999999999994</v>
      </c>
      <c r="AK106">
        <v>68.519594646838001</v>
      </c>
      <c r="AL106">
        <v>1</v>
      </c>
      <c r="AM106">
        <f t="shared" si="7"/>
        <v>5.2968213345572011</v>
      </c>
    </row>
    <row r="107" spans="2:39" x14ac:dyDescent="0.15">
      <c r="B107">
        <v>720</v>
      </c>
      <c r="C107">
        <v>1708050212</v>
      </c>
      <c r="D107">
        <v>17</v>
      </c>
      <c r="E107">
        <v>2</v>
      </c>
      <c r="F107">
        <v>1200</v>
      </c>
      <c r="G107">
        <v>1050</v>
      </c>
      <c r="H107">
        <v>2</v>
      </c>
      <c r="I107">
        <v>4</v>
      </c>
      <c r="J107">
        <v>2</v>
      </c>
      <c r="K107">
        <v>4</v>
      </c>
      <c r="L107">
        <v>10</v>
      </c>
      <c r="M107">
        <v>3</v>
      </c>
      <c r="N107">
        <v>1</v>
      </c>
      <c r="O107">
        <v>2</v>
      </c>
      <c r="P107">
        <v>59.855357021184503</v>
      </c>
      <c r="Q107">
        <v>4</v>
      </c>
      <c r="R107">
        <v>2</v>
      </c>
      <c r="S107">
        <v>0</v>
      </c>
      <c r="T107">
        <v>2</v>
      </c>
      <c r="U107">
        <v>60.494860832093202</v>
      </c>
      <c r="V107">
        <v>10</v>
      </c>
      <c r="W107">
        <v>3</v>
      </c>
      <c r="X107">
        <v>1</v>
      </c>
      <c r="Y107">
        <v>2</v>
      </c>
      <c r="Z107">
        <v>59.855357021184503</v>
      </c>
      <c r="AA107">
        <v>9</v>
      </c>
      <c r="AB107">
        <v>3</v>
      </c>
      <c r="AC107">
        <v>1</v>
      </c>
      <c r="AD107">
        <v>2</v>
      </c>
      <c r="AE107">
        <v>59.830702684334298</v>
      </c>
      <c r="AF107" t="s">
        <v>380</v>
      </c>
      <c r="AG107">
        <v>56.751062535398198</v>
      </c>
      <c r="AH107">
        <v>4</v>
      </c>
      <c r="AI107">
        <v>4</v>
      </c>
      <c r="AJ107">
        <v>8.4</v>
      </c>
      <c r="AK107">
        <v>61.9945834532299</v>
      </c>
      <c r="AL107">
        <v>1</v>
      </c>
      <c r="AM107">
        <f t="shared" si="7"/>
        <v>5.2435209178317024</v>
      </c>
    </row>
    <row r="108" spans="2:39" x14ac:dyDescent="0.15">
      <c r="B108">
        <v>1123</v>
      </c>
      <c r="C108">
        <v>1708050301</v>
      </c>
      <c r="D108">
        <v>17</v>
      </c>
      <c r="E108">
        <v>2</v>
      </c>
      <c r="F108">
        <v>1400</v>
      </c>
      <c r="G108">
        <v>500</v>
      </c>
      <c r="H108">
        <v>4</v>
      </c>
      <c r="I108">
        <v>5</v>
      </c>
      <c r="J108">
        <v>2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49.422330436134303</v>
      </c>
      <c r="Q108">
        <v>1</v>
      </c>
      <c r="R108">
        <v>0</v>
      </c>
      <c r="S108">
        <v>1</v>
      </c>
      <c r="T108">
        <v>0</v>
      </c>
      <c r="U108">
        <v>49.422330436134303</v>
      </c>
      <c r="V108">
        <v>1</v>
      </c>
      <c r="W108">
        <v>0</v>
      </c>
      <c r="X108">
        <v>1</v>
      </c>
      <c r="Y108">
        <v>0</v>
      </c>
      <c r="Z108">
        <v>49.422330436134303</v>
      </c>
      <c r="AA108">
        <v>1</v>
      </c>
      <c r="AB108">
        <v>0</v>
      </c>
      <c r="AC108">
        <v>1</v>
      </c>
      <c r="AD108">
        <v>0</v>
      </c>
      <c r="AE108">
        <v>49.422330436134303</v>
      </c>
      <c r="AF108" t="s">
        <v>415</v>
      </c>
      <c r="AG108">
        <v>49.422330436134303</v>
      </c>
      <c r="AH108">
        <v>4</v>
      </c>
      <c r="AJ108">
        <v>3</v>
      </c>
      <c r="AK108">
        <v>51.816148473462</v>
      </c>
      <c r="AL108">
        <v>1</v>
      </c>
      <c r="AM108">
        <f t="shared" si="7"/>
        <v>2.3938180373276978</v>
      </c>
    </row>
    <row r="109" spans="2:39" x14ac:dyDescent="0.15">
      <c r="B109">
        <v>1133</v>
      </c>
      <c r="C109">
        <v>1708050302</v>
      </c>
      <c r="D109">
        <v>17</v>
      </c>
      <c r="E109">
        <v>2</v>
      </c>
      <c r="F109">
        <v>1800</v>
      </c>
      <c r="G109">
        <v>500</v>
      </c>
      <c r="H109">
        <v>5</v>
      </c>
      <c r="I109">
        <v>5</v>
      </c>
      <c r="J109">
        <v>1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44.036982917548698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43.981569890093098</v>
      </c>
      <c r="AA109">
        <v>1</v>
      </c>
      <c r="AB109">
        <v>0</v>
      </c>
      <c r="AC109">
        <v>0</v>
      </c>
      <c r="AD109">
        <v>0</v>
      </c>
      <c r="AE109">
        <v>43.981569890093098</v>
      </c>
      <c r="AF109" t="s">
        <v>471</v>
      </c>
      <c r="AG109">
        <v>44.945887887879799</v>
      </c>
      <c r="AH109">
        <v>3</v>
      </c>
      <c r="AJ109">
        <v>37.9</v>
      </c>
      <c r="AK109">
        <v>48.031583077310898</v>
      </c>
      <c r="AL109">
        <v>1</v>
      </c>
      <c r="AM109">
        <f t="shared" si="7"/>
        <v>3.0856951894310995</v>
      </c>
    </row>
    <row r="110" spans="2:39" x14ac:dyDescent="0.15">
      <c r="B110">
        <v>1036</v>
      </c>
      <c r="C110">
        <v>1708050303</v>
      </c>
      <c r="D110">
        <v>17</v>
      </c>
      <c r="E110">
        <v>1</v>
      </c>
      <c r="F110">
        <v>1600</v>
      </c>
      <c r="G110">
        <v>500</v>
      </c>
      <c r="H110">
        <v>2</v>
      </c>
      <c r="I110">
        <v>2</v>
      </c>
      <c r="J110">
        <v>1</v>
      </c>
      <c r="K110">
        <v>2</v>
      </c>
      <c r="L110">
        <v>3</v>
      </c>
      <c r="M110">
        <v>0</v>
      </c>
      <c r="N110">
        <v>2</v>
      </c>
      <c r="O110">
        <v>1</v>
      </c>
      <c r="P110">
        <v>42.814875070891603</v>
      </c>
      <c r="Q110">
        <v>1</v>
      </c>
      <c r="R110">
        <v>0</v>
      </c>
      <c r="S110">
        <v>1</v>
      </c>
      <c r="T110">
        <v>0</v>
      </c>
      <c r="U110">
        <v>53.474421587694302</v>
      </c>
      <c r="V110">
        <v>3</v>
      </c>
      <c r="W110">
        <v>0</v>
      </c>
      <c r="X110">
        <v>2</v>
      </c>
      <c r="Y110">
        <v>1</v>
      </c>
      <c r="Z110">
        <v>42.814875070891603</v>
      </c>
      <c r="AA110">
        <v>3</v>
      </c>
      <c r="AB110">
        <v>0</v>
      </c>
      <c r="AC110">
        <v>2</v>
      </c>
      <c r="AD110">
        <v>1</v>
      </c>
      <c r="AE110">
        <v>42.814875070891603</v>
      </c>
      <c r="AF110" t="s">
        <v>383</v>
      </c>
      <c r="AG110">
        <v>54.913626320294398</v>
      </c>
      <c r="AH110">
        <v>3</v>
      </c>
      <c r="AJ110">
        <v>1.8</v>
      </c>
      <c r="AK110">
        <v>50.7018814914139</v>
      </c>
      <c r="AL110">
        <v>1</v>
      </c>
      <c r="AM110">
        <f t="shared" si="7"/>
        <v>4.2117448288804979</v>
      </c>
    </row>
    <row r="111" spans="2:39" x14ac:dyDescent="0.15">
      <c r="B111">
        <v>1218</v>
      </c>
      <c r="C111">
        <v>1708050304</v>
      </c>
      <c r="D111">
        <v>17</v>
      </c>
      <c r="E111">
        <v>1</v>
      </c>
      <c r="F111">
        <v>1800</v>
      </c>
      <c r="G111">
        <v>500</v>
      </c>
      <c r="H111">
        <v>6</v>
      </c>
      <c r="I111">
        <v>7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38.122904439960998</v>
      </c>
      <c r="Q111">
        <v>1</v>
      </c>
      <c r="R111">
        <v>0</v>
      </c>
      <c r="S111">
        <v>0</v>
      </c>
      <c r="T111">
        <v>1</v>
      </c>
      <c r="U111">
        <v>38.122904439960998</v>
      </c>
      <c r="V111">
        <v>1</v>
      </c>
      <c r="W111">
        <v>0</v>
      </c>
      <c r="X111">
        <v>0</v>
      </c>
      <c r="Y111">
        <v>1</v>
      </c>
      <c r="Z111">
        <v>38.122904439960998</v>
      </c>
      <c r="AA111">
        <v>1</v>
      </c>
      <c r="AB111">
        <v>0</v>
      </c>
      <c r="AC111">
        <v>0</v>
      </c>
      <c r="AD111">
        <v>1</v>
      </c>
      <c r="AE111">
        <v>38.122904439960998</v>
      </c>
      <c r="AF111" t="s">
        <v>384</v>
      </c>
      <c r="AG111">
        <v>50.796637949705598</v>
      </c>
      <c r="AH111">
        <v>2</v>
      </c>
      <c r="AJ111">
        <v>1.7</v>
      </c>
      <c r="AK111">
        <v>51.525485550069703</v>
      </c>
      <c r="AL111">
        <v>1</v>
      </c>
      <c r="AM111">
        <f t="shared" si="7"/>
        <v>0.72884760036410512</v>
      </c>
    </row>
    <row r="112" spans="2:39" x14ac:dyDescent="0.15">
      <c r="B112">
        <v>1348</v>
      </c>
      <c r="C112">
        <v>1708050305</v>
      </c>
      <c r="D112">
        <v>17</v>
      </c>
      <c r="E112">
        <v>1</v>
      </c>
      <c r="F112">
        <v>1400</v>
      </c>
      <c r="G112">
        <v>700</v>
      </c>
      <c r="H112">
        <v>8</v>
      </c>
      <c r="I112">
        <v>11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472</v>
      </c>
      <c r="AG112">
        <v>42.268275882829002</v>
      </c>
      <c r="AH112">
        <v>2</v>
      </c>
      <c r="AJ112">
        <v>16.7</v>
      </c>
      <c r="AK112">
        <v>43.298864215975001</v>
      </c>
      <c r="AL112">
        <v>1</v>
      </c>
      <c r="AM112">
        <f t="shared" si="7"/>
        <v>1.0305883331459995</v>
      </c>
    </row>
    <row r="113" spans="2:39" x14ac:dyDescent="0.15">
      <c r="B113">
        <v>1343</v>
      </c>
      <c r="C113">
        <v>1708050306</v>
      </c>
      <c r="D113">
        <v>17</v>
      </c>
      <c r="E113">
        <v>2</v>
      </c>
      <c r="F113">
        <v>1800</v>
      </c>
      <c r="G113">
        <v>700</v>
      </c>
      <c r="H113">
        <v>7</v>
      </c>
      <c r="I113">
        <v>11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473</v>
      </c>
      <c r="AG113">
        <v>42.102816821861801</v>
      </c>
      <c r="AH113">
        <v>7</v>
      </c>
      <c r="AJ113">
        <v>20.5</v>
      </c>
      <c r="AK113">
        <v>48.115752705322201</v>
      </c>
      <c r="AL113">
        <v>1</v>
      </c>
      <c r="AM113">
        <f t="shared" si="7"/>
        <v>6.0129358834604005</v>
      </c>
    </row>
    <row r="114" spans="2:39" x14ac:dyDescent="0.15">
      <c r="B114">
        <v>1151</v>
      </c>
      <c r="C114">
        <v>1708050307</v>
      </c>
      <c r="D114">
        <v>17</v>
      </c>
      <c r="E114">
        <v>1</v>
      </c>
      <c r="F114">
        <v>2200</v>
      </c>
      <c r="G114">
        <v>1050</v>
      </c>
      <c r="H114">
        <v>5</v>
      </c>
      <c r="I114">
        <v>5</v>
      </c>
      <c r="J114">
        <v>1</v>
      </c>
      <c r="K114">
        <v>3</v>
      </c>
      <c r="L114">
        <v>5</v>
      </c>
      <c r="M114">
        <v>2</v>
      </c>
      <c r="N114">
        <v>2</v>
      </c>
      <c r="O114">
        <v>1</v>
      </c>
      <c r="P114">
        <v>47.344922213476401</v>
      </c>
      <c r="Q114">
        <v>3</v>
      </c>
      <c r="R114">
        <v>2</v>
      </c>
      <c r="S114">
        <v>0</v>
      </c>
      <c r="T114">
        <v>1</v>
      </c>
      <c r="U114">
        <v>51.394894044434302</v>
      </c>
      <c r="V114">
        <v>5</v>
      </c>
      <c r="W114">
        <v>2</v>
      </c>
      <c r="X114">
        <v>2</v>
      </c>
      <c r="Y114">
        <v>1</v>
      </c>
      <c r="Z114">
        <v>47.344922213476401</v>
      </c>
      <c r="AA114">
        <v>4</v>
      </c>
      <c r="AB114">
        <v>1</v>
      </c>
      <c r="AC114">
        <v>2</v>
      </c>
      <c r="AD114">
        <v>1</v>
      </c>
      <c r="AE114">
        <v>45.934361853028499</v>
      </c>
      <c r="AF114" t="s">
        <v>387</v>
      </c>
      <c r="AG114">
        <v>52.892684463579997</v>
      </c>
      <c r="AH114">
        <v>1</v>
      </c>
      <c r="AJ114">
        <v>1.5</v>
      </c>
      <c r="AK114">
        <v>55.703582885420097</v>
      </c>
      <c r="AL114">
        <v>1</v>
      </c>
      <c r="AM114">
        <f t="shared" si="7"/>
        <v>2.8108984218401005</v>
      </c>
    </row>
    <row r="115" spans="2:39" x14ac:dyDescent="0.15">
      <c r="B115">
        <v>1048</v>
      </c>
      <c r="C115">
        <v>1708050308</v>
      </c>
      <c r="D115">
        <v>17</v>
      </c>
      <c r="E115">
        <v>3</v>
      </c>
      <c r="F115">
        <v>3170</v>
      </c>
      <c r="G115">
        <v>2900</v>
      </c>
      <c r="H115">
        <v>2</v>
      </c>
      <c r="I115">
        <v>2</v>
      </c>
      <c r="J115">
        <v>1</v>
      </c>
      <c r="K115">
        <v>3</v>
      </c>
      <c r="L115">
        <v>8</v>
      </c>
      <c r="M115">
        <v>1</v>
      </c>
      <c r="N115">
        <v>2</v>
      </c>
      <c r="O115">
        <v>1</v>
      </c>
      <c r="P115">
        <v>54.388679169098701</v>
      </c>
      <c r="Q115">
        <v>1</v>
      </c>
      <c r="R115">
        <v>0</v>
      </c>
      <c r="S115">
        <v>0</v>
      </c>
      <c r="T115">
        <v>0</v>
      </c>
      <c r="U115">
        <v>49.555982069797899</v>
      </c>
      <c r="V115">
        <v>3</v>
      </c>
      <c r="W115">
        <v>1</v>
      </c>
      <c r="X115">
        <v>2</v>
      </c>
      <c r="Y115">
        <v>0</v>
      </c>
      <c r="Z115">
        <v>61.506214107541503</v>
      </c>
      <c r="AA115">
        <v>1</v>
      </c>
      <c r="AB115">
        <v>0</v>
      </c>
      <c r="AC115">
        <v>1</v>
      </c>
      <c r="AD115">
        <v>0</v>
      </c>
      <c r="AE115">
        <v>72.943724064403298</v>
      </c>
      <c r="AF115" t="s">
        <v>388</v>
      </c>
      <c r="AG115">
        <v>45.128087909165998</v>
      </c>
      <c r="AH115">
        <v>10</v>
      </c>
      <c r="AJ115">
        <v>21.2</v>
      </c>
      <c r="AK115">
        <v>58.810699412834197</v>
      </c>
      <c r="AL115">
        <v>1</v>
      </c>
      <c r="AM115">
        <f t="shared" si="7"/>
        <v>13.682611503668198</v>
      </c>
    </row>
    <row r="116" spans="2:39" x14ac:dyDescent="0.15">
      <c r="B116">
        <v>1366</v>
      </c>
      <c r="C116">
        <v>1708050309</v>
      </c>
      <c r="D116">
        <v>17</v>
      </c>
      <c r="E116">
        <v>2</v>
      </c>
      <c r="F116">
        <v>1400</v>
      </c>
      <c r="G116">
        <v>1500</v>
      </c>
      <c r="H116">
        <v>6</v>
      </c>
      <c r="I116">
        <v>12</v>
      </c>
      <c r="J116">
        <v>2</v>
      </c>
      <c r="K116">
        <v>3</v>
      </c>
      <c r="L116">
        <v>9</v>
      </c>
      <c r="M116">
        <v>2</v>
      </c>
      <c r="N116">
        <v>4</v>
      </c>
      <c r="O116">
        <v>1</v>
      </c>
      <c r="P116">
        <v>54.762081914694903</v>
      </c>
      <c r="Q116">
        <v>3</v>
      </c>
      <c r="R116">
        <v>1</v>
      </c>
      <c r="S116">
        <v>2</v>
      </c>
      <c r="T116">
        <v>0</v>
      </c>
      <c r="U116">
        <v>54.537049462075899</v>
      </c>
      <c r="V116">
        <v>4</v>
      </c>
      <c r="W116">
        <v>2</v>
      </c>
      <c r="X116">
        <v>1</v>
      </c>
      <c r="Y116">
        <v>0</v>
      </c>
      <c r="Z116">
        <v>61.376244653781697</v>
      </c>
      <c r="AA116">
        <v>9</v>
      </c>
      <c r="AB116">
        <v>2</v>
      </c>
      <c r="AC116">
        <v>4</v>
      </c>
      <c r="AD116">
        <v>1</v>
      </c>
      <c r="AE116">
        <v>54.762081914694903</v>
      </c>
      <c r="AF116" t="s">
        <v>277</v>
      </c>
      <c r="AG116">
        <v>57.041409702192198</v>
      </c>
      <c r="AH116">
        <v>10</v>
      </c>
      <c r="AJ116">
        <v>4</v>
      </c>
      <c r="AK116">
        <v>63.774604099909602</v>
      </c>
      <c r="AL116">
        <v>1</v>
      </c>
      <c r="AM116">
        <f t="shared" si="7"/>
        <v>6.7331943977174049</v>
      </c>
    </row>
    <row r="117" spans="2:39" x14ac:dyDescent="0.15">
      <c r="B117">
        <v>1010</v>
      </c>
      <c r="C117">
        <v>1708050310</v>
      </c>
      <c r="D117">
        <v>17</v>
      </c>
      <c r="E117">
        <v>1</v>
      </c>
      <c r="F117">
        <v>2200</v>
      </c>
      <c r="G117">
        <v>1820</v>
      </c>
      <c r="H117">
        <v>1</v>
      </c>
      <c r="I117">
        <v>1</v>
      </c>
      <c r="J117">
        <v>3</v>
      </c>
      <c r="K117">
        <v>4</v>
      </c>
      <c r="L117">
        <v>9</v>
      </c>
      <c r="M117">
        <v>3</v>
      </c>
      <c r="N117">
        <v>1</v>
      </c>
      <c r="O117">
        <v>0</v>
      </c>
      <c r="P117">
        <v>56.846983891199997</v>
      </c>
      <c r="Q117">
        <v>3</v>
      </c>
      <c r="R117">
        <v>2</v>
      </c>
      <c r="S117">
        <v>1</v>
      </c>
      <c r="T117">
        <v>0</v>
      </c>
      <c r="U117">
        <v>56.010897634048902</v>
      </c>
      <c r="V117">
        <v>8</v>
      </c>
      <c r="W117">
        <v>3</v>
      </c>
      <c r="X117">
        <v>1</v>
      </c>
      <c r="Y117">
        <v>0</v>
      </c>
      <c r="Z117">
        <v>58.672203617566602</v>
      </c>
      <c r="AA117">
        <v>8</v>
      </c>
      <c r="AB117">
        <v>3</v>
      </c>
      <c r="AC117">
        <v>1</v>
      </c>
      <c r="AD117">
        <v>0</v>
      </c>
      <c r="AE117">
        <v>56.7032816345043</v>
      </c>
      <c r="AF117" t="s">
        <v>416</v>
      </c>
      <c r="AG117">
        <v>59.2485193819725</v>
      </c>
      <c r="AH117">
        <v>5</v>
      </c>
      <c r="AJ117">
        <v>14.3</v>
      </c>
      <c r="AK117">
        <v>60.32584111653</v>
      </c>
      <c r="AL117">
        <v>1</v>
      </c>
      <c r="AM117">
        <f t="shared" si="7"/>
        <v>1.0773217345575006</v>
      </c>
    </row>
    <row r="118" spans="2:39" x14ac:dyDescent="0.15">
      <c r="B118">
        <v>1039</v>
      </c>
      <c r="C118">
        <v>1708050311</v>
      </c>
      <c r="D118">
        <v>17</v>
      </c>
      <c r="E118">
        <v>1</v>
      </c>
      <c r="F118">
        <v>1600</v>
      </c>
      <c r="G118">
        <v>3800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49.435261052609498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0</v>
      </c>
      <c r="Y118">
        <v>0</v>
      </c>
      <c r="Z118">
        <v>49.435261052609498</v>
      </c>
      <c r="AA118">
        <v>2</v>
      </c>
      <c r="AB118">
        <v>2</v>
      </c>
      <c r="AC118">
        <v>0</v>
      </c>
      <c r="AD118">
        <v>0</v>
      </c>
      <c r="AE118">
        <v>49.435261052609498</v>
      </c>
      <c r="AF118" t="s">
        <v>474</v>
      </c>
      <c r="AG118">
        <v>48.6770724790277</v>
      </c>
      <c r="AH118">
        <v>4</v>
      </c>
      <c r="AJ118">
        <v>2.4</v>
      </c>
      <c r="AK118">
        <v>53.605116123909603</v>
      </c>
      <c r="AL118">
        <v>1</v>
      </c>
      <c r="AM118">
        <f t="shared" si="7"/>
        <v>4.9280436448819032</v>
      </c>
    </row>
    <row r="119" spans="2:39" x14ac:dyDescent="0.15">
      <c r="B119">
        <v>1228</v>
      </c>
      <c r="C119">
        <v>1708050312</v>
      </c>
      <c r="D119">
        <v>17</v>
      </c>
      <c r="E119">
        <v>2</v>
      </c>
      <c r="F119">
        <v>1200</v>
      </c>
      <c r="G119">
        <v>750</v>
      </c>
      <c r="H119">
        <v>4</v>
      </c>
      <c r="I119">
        <v>8</v>
      </c>
      <c r="J119">
        <v>2</v>
      </c>
      <c r="K119">
        <v>4</v>
      </c>
      <c r="L119">
        <v>15</v>
      </c>
      <c r="M119">
        <v>1</v>
      </c>
      <c r="N119">
        <v>8</v>
      </c>
      <c r="O119">
        <v>2</v>
      </c>
      <c r="P119">
        <v>56.941996073713398</v>
      </c>
      <c r="Q119">
        <v>8</v>
      </c>
      <c r="R119">
        <v>0</v>
      </c>
      <c r="S119">
        <v>4</v>
      </c>
      <c r="T119">
        <v>1</v>
      </c>
      <c r="U119">
        <v>56.699065281105099</v>
      </c>
      <c r="V119">
        <v>15</v>
      </c>
      <c r="W119">
        <v>1</v>
      </c>
      <c r="X119">
        <v>8</v>
      </c>
      <c r="Y119">
        <v>2</v>
      </c>
      <c r="Z119">
        <v>56.941996073713398</v>
      </c>
      <c r="AA119">
        <v>10</v>
      </c>
      <c r="AB119">
        <v>0</v>
      </c>
      <c r="AC119">
        <v>6</v>
      </c>
      <c r="AD119">
        <v>2</v>
      </c>
      <c r="AE119">
        <v>58.262855185941703</v>
      </c>
      <c r="AF119" t="s">
        <v>417</v>
      </c>
      <c r="AG119">
        <v>57.304530263521301</v>
      </c>
      <c r="AH119">
        <v>2</v>
      </c>
      <c r="AJ119">
        <v>7</v>
      </c>
      <c r="AK119">
        <v>58.167633962752497</v>
      </c>
      <c r="AL119">
        <v>1</v>
      </c>
      <c r="AM119">
        <f t="shared" si="7"/>
        <v>0.86310369923119623</v>
      </c>
    </row>
  </sheetData>
  <autoFilter ref="B2:AN126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workbookViewId="0">
      <selection activeCell="C23" sqref="C23"/>
    </sheetView>
  </sheetViews>
  <sheetFormatPr defaultRowHeight="13.5" x14ac:dyDescent="0.15"/>
  <cols>
    <col min="2" max="2" width="5.25" bestFit="1" customWidth="1"/>
    <col min="3" max="3" width="17.375" bestFit="1" customWidth="1"/>
    <col min="4" max="4" width="12.75" bestFit="1" customWidth="1"/>
    <col min="5" max="6" width="12.75" customWidth="1"/>
    <col min="8" max="8" width="6" bestFit="1" customWidth="1"/>
    <col min="9" max="9" width="17.375" bestFit="1" customWidth="1"/>
    <col min="10" max="10" width="6.875" bestFit="1" customWidth="1"/>
    <col min="11" max="12" width="7.25" bestFit="1" customWidth="1"/>
    <col min="13" max="13" width="12.75" bestFit="1" customWidth="1"/>
    <col min="15" max="15" width="5.25" bestFit="1" customWidth="1"/>
    <col min="16" max="16" width="17.375" bestFit="1" customWidth="1"/>
    <col min="17" max="17" width="12.75" bestFit="1" customWidth="1"/>
    <col min="18" max="18" width="11" bestFit="1" customWidth="1"/>
    <col min="19" max="19" width="5.25" bestFit="1" customWidth="1"/>
  </cols>
  <sheetData>
    <row r="2" spans="2:19" ht="40.5" x14ac:dyDescent="0.15">
      <c r="B2" s="15" t="s">
        <v>117</v>
      </c>
      <c r="C2" s="15" t="s">
        <v>118</v>
      </c>
      <c r="D2" s="15" t="s">
        <v>119</v>
      </c>
      <c r="E2" s="17" t="s">
        <v>120</v>
      </c>
      <c r="F2" s="17" t="s">
        <v>121</v>
      </c>
      <c r="H2" s="1" t="s">
        <v>8</v>
      </c>
      <c r="I2" s="1" t="s">
        <v>9</v>
      </c>
      <c r="J2" s="1" t="s">
        <v>6</v>
      </c>
      <c r="K2" s="1" t="s">
        <v>10</v>
      </c>
      <c r="L2" s="1" t="s">
        <v>11</v>
      </c>
      <c r="M2" s="1" t="s">
        <v>100</v>
      </c>
      <c r="O2" s="15" t="s">
        <v>117</v>
      </c>
      <c r="P2" s="15" t="s">
        <v>118</v>
      </c>
      <c r="Q2" s="15" t="s">
        <v>119</v>
      </c>
      <c r="R2" s="17" t="s">
        <v>120</v>
      </c>
      <c r="S2" s="17" t="s">
        <v>121</v>
      </c>
    </row>
    <row r="3" spans="2:19" x14ac:dyDescent="0.15">
      <c r="B3" s="22">
        <v>1</v>
      </c>
      <c r="C3" s="22" t="s">
        <v>101</v>
      </c>
      <c r="D3" s="22">
        <v>39.664252106627202</v>
      </c>
      <c r="E3" s="22">
        <f>VLOOKUP(B3,$H$3:$J$18,3,FALSE)</f>
        <v>3</v>
      </c>
      <c r="F3" s="22">
        <f>VLOOKUP(B3,$H$3:$K$18,4,FALSE)</f>
        <v>3</v>
      </c>
      <c r="H3" s="4">
        <v>4</v>
      </c>
      <c r="I3" s="2" t="s">
        <v>104</v>
      </c>
      <c r="J3" s="4">
        <v>1</v>
      </c>
      <c r="K3" s="4">
        <v>1</v>
      </c>
      <c r="L3" s="4">
        <v>2</v>
      </c>
      <c r="M3" s="4">
        <v>69.716904526211707</v>
      </c>
      <c r="O3" s="15">
        <v>13</v>
      </c>
      <c r="P3" s="15" t="s">
        <v>113</v>
      </c>
      <c r="Q3" s="15">
        <v>57.210373115633999</v>
      </c>
      <c r="R3" s="15">
        <f t="shared" ref="R3:R18" si="0">VLOOKUP(O3,$H$3:$J$18,3,FALSE)</f>
        <v>10</v>
      </c>
      <c r="S3" s="15">
        <f t="shared" ref="S3:S18" si="1">VLOOKUP(O3,$H$3:$K$18,4,FALSE)</f>
        <v>9</v>
      </c>
    </row>
    <row r="4" spans="2:19" x14ac:dyDescent="0.15">
      <c r="B4" s="21">
        <v>4</v>
      </c>
      <c r="C4" s="21" t="s">
        <v>104</v>
      </c>
      <c r="D4" s="21">
        <v>37.751848241097399</v>
      </c>
      <c r="E4" s="21">
        <f t="shared" ref="E4:E18" si="2">VLOOKUP(B4,$H$3:$J$18,3,FALSE)</f>
        <v>1</v>
      </c>
      <c r="F4" s="21">
        <f t="shared" ref="F4:F18" si="3">VLOOKUP(B4,$H$3:$K$18,4,FALSE)</f>
        <v>1</v>
      </c>
      <c r="H4" s="4">
        <v>7</v>
      </c>
      <c r="I4" s="2" t="s">
        <v>107</v>
      </c>
      <c r="J4" s="4">
        <v>2</v>
      </c>
      <c r="K4" s="4">
        <v>7</v>
      </c>
      <c r="L4" s="4">
        <v>19.5</v>
      </c>
      <c r="M4" s="4">
        <v>64.599539992691106</v>
      </c>
      <c r="O4" s="16">
        <v>9</v>
      </c>
      <c r="P4" s="16" t="s">
        <v>109</v>
      </c>
      <c r="Q4" s="16">
        <v>56.977370711411297</v>
      </c>
      <c r="R4" s="16">
        <f t="shared" si="0"/>
        <v>7</v>
      </c>
      <c r="S4" s="16">
        <f t="shared" si="1"/>
        <v>12</v>
      </c>
    </row>
    <row r="5" spans="2:19" x14ac:dyDescent="0.15">
      <c r="B5" s="15">
        <v>3</v>
      </c>
      <c r="C5" s="15" t="s">
        <v>103</v>
      </c>
      <c r="D5" s="15">
        <v>37.013802108045603</v>
      </c>
      <c r="E5" s="15">
        <f t="shared" si="2"/>
        <v>8</v>
      </c>
      <c r="F5" s="15">
        <f t="shared" si="3"/>
        <v>4</v>
      </c>
      <c r="H5" s="4">
        <v>1</v>
      </c>
      <c r="I5" s="2" t="s">
        <v>101</v>
      </c>
      <c r="J5" s="4">
        <v>3</v>
      </c>
      <c r="K5" s="4">
        <v>3</v>
      </c>
      <c r="L5" s="4">
        <v>7.5</v>
      </c>
      <c r="M5" s="4">
        <v>62.040857725930799</v>
      </c>
      <c r="O5" s="15">
        <v>5</v>
      </c>
      <c r="P5" s="15" t="s">
        <v>105</v>
      </c>
      <c r="Q5" s="15">
        <v>56.004239497613902</v>
      </c>
      <c r="R5" s="15">
        <f t="shared" si="0"/>
        <v>6</v>
      </c>
      <c r="S5" s="15">
        <f t="shared" si="1"/>
        <v>15</v>
      </c>
    </row>
    <row r="6" spans="2:19" x14ac:dyDescent="0.15">
      <c r="B6" s="23">
        <v>7</v>
      </c>
      <c r="C6" s="23" t="s">
        <v>107</v>
      </c>
      <c r="D6" s="23">
        <v>36.4863477776127</v>
      </c>
      <c r="E6" s="23">
        <f t="shared" si="2"/>
        <v>2</v>
      </c>
      <c r="F6" s="23">
        <f t="shared" si="3"/>
        <v>7</v>
      </c>
      <c r="H6" s="4">
        <v>11</v>
      </c>
      <c r="I6" s="2" t="s">
        <v>111</v>
      </c>
      <c r="J6" s="4">
        <v>4</v>
      </c>
      <c r="K6" s="4">
        <v>2</v>
      </c>
      <c r="L6" s="4">
        <v>4</v>
      </c>
      <c r="M6" s="4">
        <v>60.761516592550699</v>
      </c>
      <c r="O6" s="22">
        <v>1</v>
      </c>
      <c r="P6" s="22" t="s">
        <v>101</v>
      </c>
      <c r="Q6" s="22">
        <v>55.334131707926602</v>
      </c>
      <c r="R6" s="22">
        <f t="shared" si="0"/>
        <v>3</v>
      </c>
      <c r="S6" s="22">
        <f t="shared" si="1"/>
        <v>3</v>
      </c>
    </row>
    <row r="7" spans="2:19" x14ac:dyDescent="0.15">
      <c r="B7" s="15">
        <v>8</v>
      </c>
      <c r="C7" s="15" t="s">
        <v>108</v>
      </c>
      <c r="D7" s="15">
        <v>36.4863477776127</v>
      </c>
      <c r="E7" s="15">
        <f t="shared" si="2"/>
        <v>5</v>
      </c>
      <c r="F7" s="15">
        <f t="shared" si="3"/>
        <v>8</v>
      </c>
      <c r="H7" s="4">
        <v>8</v>
      </c>
      <c r="I7" s="2" t="s">
        <v>108</v>
      </c>
      <c r="J7" s="4">
        <v>5</v>
      </c>
      <c r="K7" s="4">
        <v>8</v>
      </c>
      <c r="L7" s="4">
        <v>31.7</v>
      </c>
      <c r="M7" s="4">
        <v>60.761516592550699</v>
      </c>
      <c r="O7" s="21">
        <v>4</v>
      </c>
      <c r="P7" s="21" t="s">
        <v>104</v>
      </c>
      <c r="Q7" s="21">
        <v>55.171377858878799</v>
      </c>
      <c r="R7" s="21">
        <f t="shared" si="0"/>
        <v>1</v>
      </c>
      <c r="S7" s="21">
        <f t="shared" si="1"/>
        <v>1</v>
      </c>
    </row>
    <row r="8" spans="2:19" x14ac:dyDescent="0.15">
      <c r="B8" s="15">
        <v>9</v>
      </c>
      <c r="C8" s="15" t="s">
        <v>109</v>
      </c>
      <c r="D8" s="15">
        <v>36.4863477776127</v>
      </c>
      <c r="E8" s="15">
        <f t="shared" si="2"/>
        <v>7</v>
      </c>
      <c r="F8" s="15">
        <f t="shared" si="3"/>
        <v>12</v>
      </c>
      <c r="H8" s="4">
        <v>5</v>
      </c>
      <c r="I8" s="2" t="s">
        <v>105</v>
      </c>
      <c r="J8" s="4">
        <v>6</v>
      </c>
      <c r="K8" s="4">
        <v>15</v>
      </c>
      <c r="L8" s="4">
        <v>280.89999999999998</v>
      </c>
      <c r="M8" s="4">
        <v>59.482175459170499</v>
      </c>
      <c r="O8" s="15">
        <v>14</v>
      </c>
      <c r="P8" s="15" t="s">
        <v>114</v>
      </c>
      <c r="Q8" s="15">
        <v>55.165107888760097</v>
      </c>
      <c r="R8" s="15">
        <f t="shared" si="0"/>
        <v>15</v>
      </c>
      <c r="S8" s="15">
        <f t="shared" si="1"/>
        <v>5</v>
      </c>
    </row>
    <row r="9" spans="2:19" x14ac:dyDescent="0.15">
      <c r="B9" s="15">
        <v>13</v>
      </c>
      <c r="C9" s="15" t="s">
        <v>113</v>
      </c>
      <c r="D9" s="15">
        <v>36.4863477776127</v>
      </c>
      <c r="E9" s="15">
        <f t="shared" si="2"/>
        <v>10</v>
      </c>
      <c r="F9" s="15">
        <f t="shared" si="3"/>
        <v>9</v>
      </c>
      <c r="H9" s="4">
        <v>9</v>
      </c>
      <c r="I9" s="2" t="s">
        <v>109</v>
      </c>
      <c r="J9" s="4">
        <v>7</v>
      </c>
      <c r="K9" s="4">
        <v>12</v>
      </c>
      <c r="L9" s="4">
        <v>85.7</v>
      </c>
      <c r="M9" s="4">
        <v>58.202834325790398</v>
      </c>
      <c r="O9" s="15">
        <v>16</v>
      </c>
      <c r="P9" s="15" t="s">
        <v>116</v>
      </c>
      <c r="Q9" s="15">
        <v>52.234577958055901</v>
      </c>
      <c r="R9" s="15">
        <f t="shared" si="0"/>
        <v>13</v>
      </c>
      <c r="S9" s="15">
        <f t="shared" si="1"/>
        <v>16</v>
      </c>
    </row>
    <row r="10" spans="2:19" x14ac:dyDescent="0.15">
      <c r="B10" s="15">
        <v>14</v>
      </c>
      <c r="C10" s="15" t="s">
        <v>114</v>
      </c>
      <c r="D10" s="15">
        <v>36.4863477776127</v>
      </c>
      <c r="E10" s="15">
        <f t="shared" si="2"/>
        <v>15</v>
      </c>
      <c r="F10" s="15">
        <f t="shared" si="3"/>
        <v>5</v>
      </c>
      <c r="H10" s="4">
        <v>3</v>
      </c>
      <c r="I10" s="2" t="s">
        <v>103</v>
      </c>
      <c r="J10" s="4">
        <v>8</v>
      </c>
      <c r="K10" s="4">
        <v>4</v>
      </c>
      <c r="L10" s="4">
        <v>12.5</v>
      </c>
      <c r="M10" s="4">
        <v>58.202834325790398</v>
      </c>
      <c r="O10" s="16">
        <v>11</v>
      </c>
      <c r="P10" s="16" t="s">
        <v>111</v>
      </c>
      <c r="Q10" s="16">
        <v>52.068674455418297</v>
      </c>
      <c r="R10" s="16">
        <f t="shared" si="0"/>
        <v>4</v>
      </c>
      <c r="S10" s="16">
        <f t="shared" si="1"/>
        <v>2</v>
      </c>
    </row>
    <row r="11" spans="2:19" x14ac:dyDescent="0.15">
      <c r="B11" s="15">
        <v>16</v>
      </c>
      <c r="C11" s="15" t="s">
        <v>116</v>
      </c>
      <c r="D11" s="15">
        <v>36.4863477776127</v>
      </c>
      <c r="E11" s="15">
        <f t="shared" si="2"/>
        <v>13</v>
      </c>
      <c r="F11" s="15">
        <f t="shared" si="3"/>
        <v>16</v>
      </c>
      <c r="H11" s="4">
        <v>6</v>
      </c>
      <c r="I11" s="2" t="s">
        <v>106</v>
      </c>
      <c r="J11" s="4">
        <v>9</v>
      </c>
      <c r="K11" s="4">
        <v>6</v>
      </c>
      <c r="L11" s="4">
        <v>15.9</v>
      </c>
      <c r="M11" s="4">
        <v>56.923493192410199</v>
      </c>
      <c r="O11" s="15">
        <v>15</v>
      </c>
      <c r="P11" s="15" t="s">
        <v>115</v>
      </c>
      <c r="Q11" s="15">
        <v>51.284234728629798</v>
      </c>
      <c r="R11" s="15">
        <f t="shared" si="0"/>
        <v>12</v>
      </c>
      <c r="S11" s="15">
        <f t="shared" si="1"/>
        <v>13</v>
      </c>
    </row>
    <row r="12" spans="2:19" x14ac:dyDescent="0.15">
      <c r="B12" s="15">
        <v>15</v>
      </c>
      <c r="C12" s="15" t="s">
        <v>115</v>
      </c>
      <c r="D12" s="15">
        <v>33.028694023464702</v>
      </c>
      <c r="E12" s="15">
        <f t="shared" si="2"/>
        <v>12</v>
      </c>
      <c r="F12" s="15">
        <f t="shared" si="3"/>
        <v>13</v>
      </c>
      <c r="H12" s="4">
        <v>13</v>
      </c>
      <c r="I12" s="2" t="s">
        <v>113</v>
      </c>
      <c r="J12" s="4">
        <v>10</v>
      </c>
      <c r="K12" s="4">
        <v>9</v>
      </c>
      <c r="L12" s="4">
        <v>36.6</v>
      </c>
      <c r="M12" s="4">
        <v>55.644152059030098</v>
      </c>
      <c r="O12" s="15">
        <v>3</v>
      </c>
      <c r="P12" s="15" t="s">
        <v>103</v>
      </c>
      <c r="Q12" s="15">
        <v>51.092504060320401</v>
      </c>
      <c r="R12" s="15">
        <f t="shared" si="0"/>
        <v>8</v>
      </c>
      <c r="S12" s="15">
        <f t="shared" si="1"/>
        <v>4</v>
      </c>
    </row>
    <row r="13" spans="2:19" x14ac:dyDescent="0.15">
      <c r="B13" s="16">
        <v>11</v>
      </c>
      <c r="C13" s="16" t="s">
        <v>111</v>
      </c>
      <c r="D13" s="16">
        <v>32.8845425551334</v>
      </c>
      <c r="E13" s="16">
        <f t="shared" si="2"/>
        <v>4</v>
      </c>
      <c r="F13" s="16">
        <f t="shared" si="3"/>
        <v>2</v>
      </c>
      <c r="H13" s="4">
        <v>2</v>
      </c>
      <c r="I13" s="2" t="s">
        <v>102</v>
      </c>
      <c r="J13" s="4">
        <v>11</v>
      </c>
      <c r="K13" s="4">
        <v>11</v>
      </c>
      <c r="L13" s="4">
        <v>75.2</v>
      </c>
      <c r="M13" s="4">
        <v>53.085469792269798</v>
      </c>
      <c r="O13" s="16">
        <v>10</v>
      </c>
      <c r="P13" s="16" t="s">
        <v>110</v>
      </c>
      <c r="Q13" s="16">
        <v>50.998474180764902</v>
      </c>
      <c r="R13" s="16">
        <f t="shared" si="0"/>
        <v>16</v>
      </c>
      <c r="S13" s="16">
        <f t="shared" si="1"/>
        <v>10</v>
      </c>
    </row>
    <row r="14" spans="2:19" x14ac:dyDescent="0.15">
      <c r="B14" s="15">
        <v>5</v>
      </c>
      <c r="C14" s="15" t="s">
        <v>105</v>
      </c>
      <c r="D14" s="15">
        <v>32.357088224700497</v>
      </c>
      <c r="E14" s="15">
        <f t="shared" si="2"/>
        <v>6</v>
      </c>
      <c r="F14" s="15">
        <f t="shared" si="3"/>
        <v>15</v>
      </c>
      <c r="H14" s="4">
        <v>15</v>
      </c>
      <c r="I14" s="2" t="s">
        <v>115</v>
      </c>
      <c r="J14" s="4">
        <v>12</v>
      </c>
      <c r="K14" s="4">
        <v>13</v>
      </c>
      <c r="L14" s="4">
        <v>95.8</v>
      </c>
      <c r="M14" s="4">
        <v>53.085469792269798</v>
      </c>
      <c r="O14" s="15">
        <v>2</v>
      </c>
      <c r="P14" s="15" t="s">
        <v>102</v>
      </c>
      <c r="Q14" s="15">
        <v>50.879802997002201</v>
      </c>
      <c r="R14" s="16">
        <f t="shared" si="0"/>
        <v>11</v>
      </c>
      <c r="S14" s="16">
        <f t="shared" si="1"/>
        <v>11</v>
      </c>
    </row>
    <row r="15" spans="2:19" x14ac:dyDescent="0.15">
      <c r="B15" s="15">
        <v>10</v>
      </c>
      <c r="C15" s="15" t="s">
        <v>110</v>
      </c>
      <c r="D15" s="15">
        <v>30.685537627894199</v>
      </c>
      <c r="E15" s="15">
        <f t="shared" si="2"/>
        <v>16</v>
      </c>
      <c r="F15" s="15">
        <f t="shared" si="3"/>
        <v>10</v>
      </c>
      <c r="H15" s="4">
        <v>16</v>
      </c>
      <c r="I15" s="2" t="s">
        <v>116</v>
      </c>
      <c r="J15" s="4">
        <v>13</v>
      </c>
      <c r="K15" s="4">
        <v>16</v>
      </c>
      <c r="L15" s="4">
        <v>379.8</v>
      </c>
      <c r="M15" s="4">
        <v>50.526787525509498</v>
      </c>
      <c r="O15" s="15">
        <v>8</v>
      </c>
      <c r="P15" s="15" t="s">
        <v>108</v>
      </c>
      <c r="Q15" s="15">
        <v>49.570601751086699</v>
      </c>
      <c r="R15" s="15">
        <f t="shared" si="0"/>
        <v>5</v>
      </c>
      <c r="S15" s="15">
        <f t="shared" si="1"/>
        <v>8</v>
      </c>
    </row>
    <row r="16" spans="2:19" x14ac:dyDescent="0.15">
      <c r="B16" s="15">
        <v>2</v>
      </c>
      <c r="C16" s="15" t="s">
        <v>102</v>
      </c>
      <c r="D16" s="15">
        <v>30.1131989010856</v>
      </c>
      <c r="E16" s="15">
        <f t="shared" si="2"/>
        <v>11</v>
      </c>
      <c r="F16" s="15">
        <f t="shared" si="3"/>
        <v>11</v>
      </c>
      <c r="H16" s="4">
        <v>12</v>
      </c>
      <c r="I16" s="2" t="s">
        <v>112</v>
      </c>
      <c r="J16" s="4">
        <v>14</v>
      </c>
      <c r="K16" s="4">
        <v>14</v>
      </c>
      <c r="L16" s="4">
        <v>145.1</v>
      </c>
      <c r="M16" s="4">
        <v>46.688764125368998</v>
      </c>
      <c r="O16" s="23">
        <v>7</v>
      </c>
      <c r="P16" s="23" t="s">
        <v>107</v>
      </c>
      <c r="Q16" s="23">
        <v>48.926346900092497</v>
      </c>
      <c r="R16" s="23">
        <f t="shared" si="0"/>
        <v>2</v>
      </c>
      <c r="S16" s="23">
        <f t="shared" si="1"/>
        <v>7</v>
      </c>
    </row>
    <row r="17" spans="2:19" x14ac:dyDescent="0.15">
      <c r="B17" s="15">
        <v>12</v>
      </c>
      <c r="C17" s="15" t="s">
        <v>112</v>
      </c>
      <c r="D17" s="15">
        <v>30.0454405082995</v>
      </c>
      <c r="E17" s="15">
        <f t="shared" si="2"/>
        <v>14</v>
      </c>
      <c r="F17" s="15">
        <f t="shared" si="3"/>
        <v>14</v>
      </c>
      <c r="H17" s="4">
        <v>14</v>
      </c>
      <c r="I17" s="2" t="s">
        <v>114</v>
      </c>
      <c r="J17" s="4">
        <v>15</v>
      </c>
      <c r="K17" s="4">
        <v>5</v>
      </c>
      <c r="L17" s="4">
        <v>15.4</v>
      </c>
      <c r="M17" s="4">
        <v>42.850740725228597</v>
      </c>
      <c r="O17" s="15">
        <v>6</v>
      </c>
      <c r="P17" s="15" t="s">
        <v>106</v>
      </c>
      <c r="Q17" s="15">
        <v>47.774712223776802</v>
      </c>
      <c r="R17" s="15">
        <f t="shared" si="0"/>
        <v>9</v>
      </c>
      <c r="S17" s="15">
        <f t="shared" si="1"/>
        <v>6</v>
      </c>
    </row>
    <row r="18" spans="2:19" x14ac:dyDescent="0.15">
      <c r="B18" s="15">
        <v>6</v>
      </c>
      <c r="C18" s="15" t="s">
        <v>106</v>
      </c>
      <c r="D18" s="15">
        <v>29.5179861778666</v>
      </c>
      <c r="E18" s="15">
        <f t="shared" si="2"/>
        <v>9</v>
      </c>
      <c r="F18" s="15">
        <f t="shared" si="3"/>
        <v>6</v>
      </c>
      <c r="H18" s="4">
        <v>10</v>
      </c>
      <c r="I18" s="2" t="s">
        <v>110</v>
      </c>
      <c r="J18" s="4">
        <v>16</v>
      </c>
      <c r="K18" s="4">
        <v>10</v>
      </c>
      <c r="L18" s="4">
        <v>46.7</v>
      </c>
      <c r="M18" s="4">
        <v>42.850740725228597</v>
      </c>
      <c r="O18" s="16">
        <v>12</v>
      </c>
      <c r="P18" s="16" t="s">
        <v>112</v>
      </c>
      <c r="Q18" s="16">
        <v>47.665176470620501</v>
      </c>
      <c r="R18" s="16">
        <f t="shared" si="0"/>
        <v>14</v>
      </c>
      <c r="S18" s="16">
        <f t="shared" si="1"/>
        <v>14</v>
      </c>
    </row>
    <row r="38" spans="8:13" x14ac:dyDescent="0.15">
      <c r="H38" s="18"/>
      <c r="I38" s="19"/>
      <c r="J38" s="20"/>
      <c r="K38" s="20"/>
      <c r="L38" s="20"/>
      <c r="M38" s="20"/>
    </row>
  </sheetData>
  <sortState ref="B22:F37">
    <sortCondition descending="1" ref="D22:D37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data</vt:lpstr>
      <vt:lpstr>result1</vt:lpstr>
      <vt:lpstr>result2</vt:lpstr>
      <vt:lpstr>result3</vt:lpstr>
      <vt:lpstr>detail1</vt:lpstr>
      <vt:lpstr>detail2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2017-10-14T13:43:23Z</dcterms:created>
  <dcterms:modified xsi:type="dcterms:W3CDTF">2017-11-14T14:46:09Z</dcterms:modified>
</cp:coreProperties>
</file>