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5345" windowHeight="6795" activeTab="2"/>
  </bookViews>
  <sheets>
    <sheet name="Identitas Kelompok" sheetId="3" r:id="rId1"/>
    <sheet name="Tahap 1" sheetId="1" r:id="rId2"/>
    <sheet name="Tahap 2" sheetId="4" r:id="rId3"/>
    <sheet name="Tahap 3" sheetId="5" r:id="rId4"/>
    <sheet name="Nilai Akhir" sheetId="6" r:id="rId5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6"/>
  <c r="F7"/>
  <c r="F8"/>
  <c r="F5"/>
  <c r="D29" i="5"/>
  <c r="D28"/>
  <c r="D27"/>
  <c r="D26"/>
  <c r="G23"/>
  <c r="E29" s="1"/>
  <c r="F29" s="1"/>
  <c r="A12"/>
  <c r="A29" s="1"/>
  <c r="A9"/>
  <c r="A28" s="1"/>
  <c r="A6"/>
  <c r="A27" s="1"/>
  <c r="A3"/>
  <c r="A26" s="1"/>
  <c r="D26" i="4"/>
  <c r="D25"/>
  <c r="D24"/>
  <c r="D23"/>
  <c r="G20"/>
  <c r="E26" s="1"/>
  <c r="F26" s="1"/>
  <c r="E8" i="6" s="1"/>
  <c r="A12" i="4"/>
  <c r="A26" s="1"/>
  <c r="A9"/>
  <c r="A25" s="1"/>
  <c r="A6"/>
  <c r="A24" s="1"/>
  <c r="A3"/>
  <c r="A23" s="1"/>
  <c r="C6" i="6"/>
  <c r="C7"/>
  <c r="C8"/>
  <c r="C5"/>
  <c r="B6"/>
  <c r="B7"/>
  <c r="B8"/>
  <c r="B5"/>
  <c r="A12" i="1"/>
  <c r="A26" s="1"/>
  <c r="A9"/>
  <c r="A25" s="1"/>
  <c r="A6"/>
  <c r="A24" s="1"/>
  <c r="A3"/>
  <c r="A23" s="1"/>
  <c r="D26"/>
  <c r="D25"/>
  <c r="G20"/>
  <c r="E25" s="1"/>
  <c r="F25" s="1"/>
  <c r="D7" i="6" s="1"/>
  <c r="D24" i="1"/>
  <c r="D23"/>
  <c r="E23" i="4" l="1"/>
  <c r="F23" s="1"/>
  <c r="E5" i="6" s="1"/>
  <c r="E24" i="4"/>
  <c r="F24" s="1"/>
  <c r="E6" i="6" s="1"/>
  <c r="E25" i="4"/>
  <c r="F25" s="1"/>
  <c r="E7" i="6" s="1"/>
  <c r="G7" s="1"/>
  <c r="E26" i="5"/>
  <c r="F26" s="1"/>
  <c r="E27"/>
  <c r="F27" s="1"/>
  <c r="E28"/>
  <c r="F28" s="1"/>
  <c r="E24" i="1"/>
  <c r="F24" s="1"/>
  <c r="D6" i="6" s="1"/>
  <c r="G6" s="1"/>
  <c r="E26" i="1"/>
  <c r="F26"/>
  <c r="D8" i="6" s="1"/>
  <c r="G8" s="1"/>
  <c r="E23" i="1"/>
  <c r="F23" s="1"/>
  <c r="D5" i="6" s="1"/>
  <c r="G5" l="1"/>
</calcChain>
</file>

<file path=xl/sharedStrings.xml><?xml version="1.0" encoding="utf-8"?>
<sst xmlns="http://schemas.openxmlformats.org/spreadsheetml/2006/main" count="102" uniqueCount="64">
  <si>
    <t>Nilai Kelompok (rata-rata nilai per objek penilaian)</t>
  </si>
  <si>
    <t>Penilaian Individu</t>
  </si>
  <si>
    <t>NIM</t>
  </si>
  <si>
    <t>Pembagian Tugas</t>
  </si>
  <si>
    <t>Nilai (0-100)</t>
  </si>
  <si>
    <t>Penilaian Kelompok</t>
  </si>
  <si>
    <t>No</t>
  </si>
  <si>
    <t>Objek Penilaian</t>
  </si>
  <si>
    <r>
      <t>1.</t>
    </r>
    <r>
      <rPr>
        <sz val="7"/>
        <color theme="1"/>
        <rFont val="Times New Roman"/>
        <family val="1"/>
      </rPr>
      <t xml:space="preserve">     </t>
    </r>
    <r>
      <rPr>
        <sz val="10"/>
        <color theme="1"/>
        <rFont val="Calibri"/>
        <family val="2"/>
        <scheme val="minor"/>
      </rPr>
      <t> </t>
    </r>
  </si>
  <si>
    <r>
      <t>2.</t>
    </r>
    <r>
      <rPr>
        <sz val="7"/>
        <color theme="1"/>
        <rFont val="Times New Roman"/>
        <family val="1"/>
      </rPr>
      <t xml:space="preserve">     </t>
    </r>
    <r>
      <rPr>
        <sz val="10"/>
        <color theme="1"/>
        <rFont val="Calibri"/>
        <family val="2"/>
        <scheme val="minor"/>
      </rPr>
      <t> </t>
    </r>
  </si>
  <si>
    <r>
      <t>3.</t>
    </r>
    <r>
      <rPr>
        <sz val="7"/>
        <color theme="1"/>
        <rFont val="Times New Roman"/>
        <family val="1"/>
      </rPr>
      <t xml:space="preserve">     </t>
    </r>
    <r>
      <rPr>
        <sz val="10"/>
        <color theme="1"/>
        <rFont val="Calibri"/>
        <family val="2"/>
        <scheme val="minor"/>
      </rPr>
      <t> </t>
    </r>
  </si>
  <si>
    <t>Penilaian Total</t>
  </si>
  <si>
    <t>Nilai Individu (60%)</t>
  </si>
  <si>
    <t>Nilai Kelompok (40%)</t>
  </si>
  <si>
    <t>Nilai Total Tahap 1</t>
  </si>
  <si>
    <t>NO. KELOMPOK</t>
  </si>
  <si>
    <t>JUDUL TUGAS BESAR</t>
  </si>
  <si>
    <t>ANGGOTA KELOMPOK</t>
  </si>
  <si>
    <t>NAMA</t>
  </si>
  <si>
    <t>DOSEN</t>
  </si>
  <si>
    <t>KELAS</t>
  </si>
  <si>
    <t>ADF</t>
  </si>
  <si>
    <t>ASISTEN</t>
  </si>
  <si>
    <t>Nilai Total Tahap 3</t>
  </si>
  <si>
    <t>Nilai Total Tahap 2</t>
  </si>
  <si>
    <t>Nama</t>
  </si>
  <si>
    <t>Nilai Tahap</t>
  </si>
  <si>
    <t>Nilai Akhir</t>
  </si>
  <si>
    <t>1 (25%)</t>
  </si>
  <si>
    <t>2 (25%)</t>
  </si>
  <si>
    <t>3 (50%)</t>
  </si>
  <si>
    <t>Class Diagram</t>
  </si>
  <si>
    <t>Ketepatan Desain dengan Permasalahan</t>
  </si>
  <si>
    <t>Prosentase Implementasi Program (Jumlah Fungsionalitas yang sudah dibuat dan siap)</t>
  </si>
  <si>
    <t>Error Handling</t>
  </si>
  <si>
    <t>Tingkat OO Program</t>
  </si>
  <si>
    <t>Desain GUI (UI/UX)</t>
  </si>
  <si>
    <t>Tingkat Completeness / Deliverable</t>
  </si>
  <si>
    <t>Kesesuaian dengan Desain</t>
  </si>
  <si>
    <t>Fitur Tambah</t>
  </si>
  <si>
    <t>Presentasi</t>
  </si>
  <si>
    <t>Dokumentasi</t>
  </si>
  <si>
    <t xml:space="preserve">Biru </t>
  </si>
  <si>
    <t>Diisi oleh Mahasiswa</t>
  </si>
  <si>
    <t>Oranye</t>
  </si>
  <si>
    <t>Diisi oleh Asisten Dosen</t>
  </si>
  <si>
    <t>Keterangan</t>
  </si>
  <si>
    <t>Penjelasan Bisnis Proses dan Use Case Diagram</t>
  </si>
  <si>
    <t>Mizanul Kirom</t>
  </si>
  <si>
    <t>Nikho Toga Bungaran Sagala</t>
  </si>
  <si>
    <t>Qais Raidatu Nazyhah</t>
  </si>
  <si>
    <t>Wildan Pratama Saputra</t>
  </si>
  <si>
    <t>Aplikasi Pemesanan Lapangan Futsal</t>
  </si>
  <si>
    <t>IF-37-03</t>
  </si>
  <si>
    <t>1. 20% class diagram</t>
  </si>
  <si>
    <t>1. 80% fungsional program</t>
  </si>
  <si>
    <t>1. 20% fungsional program</t>
  </si>
  <si>
    <t>1. Business process</t>
  </si>
  <si>
    <t>2. Class Diagram</t>
  </si>
  <si>
    <t>1. 20% Fungsionalitas Program</t>
  </si>
  <si>
    <t>1. Setter dan Getter</t>
  </si>
  <si>
    <t>1. Exception handling</t>
  </si>
  <si>
    <t>1. 80% method dan fungsionalitas</t>
  </si>
  <si>
    <t>Exception handling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</si>
</sst>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7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3" fillId="2" borderId="7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justify" vertical="center" wrapText="1"/>
    </xf>
    <xf numFmtId="0" fontId="3" fillId="0" borderId="7" xfId="0" applyFont="1" applyBorder="1" applyAlignment="1">
      <alignment horizontal="justify"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0" fontId="2" fillId="0" borderId="0" xfId="0" applyFont="1" applyAlignment="1">
      <alignment horizontal="justify" vertical="center"/>
    </xf>
    <xf numFmtId="0" fontId="2" fillId="3" borderId="1" xfId="0" applyFont="1" applyFill="1" applyBorder="1" applyAlignment="1" applyProtection="1">
      <alignment horizontal="justify" vertical="center"/>
      <protection locked="0"/>
    </xf>
    <xf numFmtId="0" fontId="3" fillId="3" borderId="7" xfId="0" applyFont="1" applyFill="1" applyBorder="1" applyAlignment="1" applyProtection="1">
      <alignment vertical="center" wrapText="1"/>
      <protection locked="0"/>
    </xf>
    <xf numFmtId="0" fontId="2" fillId="4" borderId="1" xfId="0" applyFont="1" applyFill="1" applyBorder="1" applyAlignment="1" applyProtection="1">
      <alignment horizontal="justify" vertical="center"/>
      <protection locked="0"/>
    </xf>
    <xf numFmtId="0" fontId="3" fillId="0" borderId="7" xfId="0" applyFont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 applyProtection="1">
      <alignment horizontal="justify" vertical="center" wrapText="1"/>
      <protection locked="0"/>
    </xf>
    <xf numFmtId="0" fontId="3" fillId="3" borderId="0" xfId="0" applyFont="1" applyFill="1" applyBorder="1" applyAlignment="1" applyProtection="1">
      <alignment horizontal="justify" vertical="center" wrapText="1"/>
      <protection locked="0"/>
    </xf>
    <xf numFmtId="0" fontId="3" fillId="3" borderId="10" xfId="0" applyFont="1" applyFill="1" applyBorder="1" applyAlignment="1" applyProtection="1">
      <alignment horizontal="justify" vertical="center" wrapText="1"/>
      <protection locked="0"/>
    </xf>
    <xf numFmtId="0" fontId="0" fillId="3" borderId="1" xfId="0" applyFill="1" applyBorder="1"/>
    <xf numFmtId="0" fontId="0" fillId="6" borderId="1" xfId="0" applyFill="1" applyBorder="1"/>
    <xf numFmtId="0" fontId="1" fillId="0" borderId="0" xfId="0" applyFont="1"/>
    <xf numFmtId="0" fontId="3" fillId="3" borderId="2" xfId="0" applyFont="1" applyFill="1" applyBorder="1" applyAlignment="1" applyProtection="1">
      <alignment vertical="center" wrapText="1"/>
      <protection locked="0"/>
    </xf>
    <xf numFmtId="0" fontId="3" fillId="3" borderId="4" xfId="0" applyFont="1" applyFill="1" applyBorder="1" applyAlignment="1" applyProtection="1">
      <alignment vertical="center" wrapText="1"/>
      <protection locked="0"/>
    </xf>
    <xf numFmtId="0" fontId="3" fillId="2" borderId="14" xfId="0" applyFont="1" applyFill="1" applyBorder="1" applyAlignment="1">
      <alignment vertical="center" wrapText="1"/>
    </xf>
    <xf numFmtId="0" fontId="3" fillId="2" borderId="15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0" fontId="2" fillId="0" borderId="2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justify" vertical="center" wrapText="1"/>
    </xf>
    <xf numFmtId="0" fontId="3" fillId="0" borderId="12" xfId="0" applyFont="1" applyBorder="1" applyAlignment="1">
      <alignment horizontal="justify" vertical="center" wrapText="1"/>
    </xf>
    <xf numFmtId="0" fontId="3" fillId="0" borderId="9" xfId="0" applyFont="1" applyBorder="1" applyAlignment="1">
      <alignment horizontal="justify" vertical="center" wrapText="1"/>
    </xf>
    <xf numFmtId="0" fontId="3" fillId="0" borderId="10" xfId="0" applyFont="1" applyBorder="1" applyAlignment="1">
      <alignment horizontal="justify" vertical="center" wrapText="1"/>
    </xf>
    <xf numFmtId="0" fontId="3" fillId="0" borderId="6" xfId="0" applyFont="1" applyBorder="1" applyAlignment="1">
      <alignment horizontal="justify" vertical="center" wrapText="1"/>
    </xf>
    <xf numFmtId="0" fontId="3" fillId="0" borderId="7" xfId="0" applyFont="1" applyBorder="1" applyAlignment="1">
      <alignment horizontal="justify" vertical="center" wrapText="1"/>
    </xf>
    <xf numFmtId="0" fontId="3" fillId="3" borderId="11" xfId="0" applyFont="1" applyFill="1" applyBorder="1" applyAlignment="1" applyProtection="1">
      <alignment horizontal="justify" vertical="center" wrapText="1"/>
      <protection locked="0"/>
    </xf>
    <xf numFmtId="0" fontId="3" fillId="3" borderId="13" xfId="0" applyFont="1" applyFill="1" applyBorder="1" applyAlignment="1" applyProtection="1">
      <alignment horizontal="justify" vertical="center" wrapText="1"/>
      <protection locked="0"/>
    </xf>
    <xf numFmtId="0" fontId="3" fillId="3" borderId="12" xfId="0" applyFont="1" applyFill="1" applyBorder="1" applyAlignment="1" applyProtection="1">
      <alignment horizontal="justify" vertical="center" wrapText="1"/>
      <protection locked="0"/>
    </xf>
    <xf numFmtId="0" fontId="3" fillId="3" borderId="6" xfId="0" applyFont="1" applyFill="1" applyBorder="1" applyAlignment="1" applyProtection="1">
      <alignment horizontal="justify" vertical="center" wrapText="1"/>
      <protection locked="0"/>
    </xf>
    <xf numFmtId="0" fontId="3" fillId="3" borderId="8" xfId="0" applyFont="1" applyFill="1" applyBorder="1" applyAlignment="1" applyProtection="1">
      <alignment horizontal="justify" vertical="center" wrapText="1"/>
      <protection locked="0"/>
    </xf>
    <xf numFmtId="0" fontId="3" fillId="3" borderId="7" xfId="0" applyFont="1" applyFill="1" applyBorder="1" applyAlignment="1" applyProtection="1">
      <alignment horizontal="justify" vertical="center" wrapText="1"/>
      <protection locked="0"/>
    </xf>
    <xf numFmtId="0" fontId="3" fillId="4" borderId="14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justify" vertical="center" wrapText="1"/>
    </xf>
    <xf numFmtId="0" fontId="3" fillId="0" borderId="3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5"/>
  <sheetViews>
    <sheetView workbookViewId="0">
      <selection activeCell="B14" sqref="B14"/>
    </sheetView>
  </sheetViews>
  <sheetFormatPr defaultRowHeight="15"/>
  <cols>
    <col min="1" max="1" width="18" bestFit="1" customWidth="1"/>
    <col min="2" max="2" width="58.140625" customWidth="1"/>
    <col min="3" max="3" width="31" customWidth="1"/>
  </cols>
  <sheetData>
    <row r="1" spans="1:3" ht="15.75" thickBot="1">
      <c r="A1" s="7" t="s">
        <v>19</v>
      </c>
      <c r="B1" s="7" t="s">
        <v>21</v>
      </c>
    </row>
    <row r="2" spans="1:3" ht="15.75" thickBot="1">
      <c r="A2" s="7" t="s">
        <v>20</v>
      </c>
      <c r="B2" s="8" t="s">
        <v>53</v>
      </c>
    </row>
    <row r="3" spans="1:3" ht="15.75" thickBot="1">
      <c r="A3" s="7" t="s">
        <v>22</v>
      </c>
      <c r="B3" s="10"/>
    </row>
    <row r="4" spans="1:3" ht="15.75" thickBot="1"/>
    <row r="5" spans="1:3" ht="15.75" thickBot="1">
      <c r="A5" s="5" t="s">
        <v>15</v>
      </c>
      <c r="B5" s="21">
        <v>3</v>
      </c>
      <c r="C5" s="22"/>
    </row>
    <row r="6" spans="1:3" ht="15.75" thickBot="1">
      <c r="A6" s="6" t="s">
        <v>16</v>
      </c>
      <c r="B6" s="21" t="s">
        <v>52</v>
      </c>
      <c r="C6" s="22"/>
    </row>
    <row r="7" spans="1:3" ht="15.75" thickBot="1">
      <c r="A7" s="23" t="s">
        <v>17</v>
      </c>
      <c r="B7" s="1" t="s">
        <v>18</v>
      </c>
      <c r="C7" s="1" t="s">
        <v>2</v>
      </c>
    </row>
    <row r="8" spans="1:3" ht="15.75" thickBot="1">
      <c r="A8" s="24"/>
      <c r="B8" s="9" t="s">
        <v>48</v>
      </c>
      <c r="C8" s="9">
        <v>1103130066</v>
      </c>
    </row>
    <row r="9" spans="1:3" ht="15.75" thickBot="1">
      <c r="A9" s="24"/>
      <c r="B9" s="9" t="s">
        <v>49</v>
      </c>
      <c r="C9" s="9">
        <v>1103130063</v>
      </c>
    </row>
    <row r="10" spans="1:3" ht="15.75" thickBot="1">
      <c r="A10" s="24"/>
      <c r="B10" s="9" t="s">
        <v>50</v>
      </c>
      <c r="C10" s="9">
        <v>1103134341</v>
      </c>
    </row>
    <row r="11" spans="1:3" ht="15.75" thickBot="1">
      <c r="A11" s="25"/>
      <c r="B11" s="9" t="s">
        <v>51</v>
      </c>
      <c r="C11" s="9">
        <v>1103130045</v>
      </c>
    </row>
    <row r="13" spans="1:3" ht="15.75" thickBot="1">
      <c r="A13" s="20" t="s">
        <v>46</v>
      </c>
    </row>
    <row r="14" spans="1:3" ht="15.75" thickBot="1">
      <c r="A14" s="18" t="s">
        <v>42</v>
      </c>
      <c r="B14" s="18" t="s">
        <v>43</v>
      </c>
    </row>
    <row r="15" spans="1:3" ht="15.75" thickBot="1">
      <c r="A15" s="19" t="s">
        <v>44</v>
      </c>
      <c r="B15" s="19" t="s">
        <v>45</v>
      </c>
    </row>
  </sheetData>
  <sheetProtection algorithmName="SHA-512" hashValue="3YaRi4m0nz6bWfO6sDElpFo/ugRcmmM63nBK4C0mK7dFBiEqN0iXVNefo+Q84LWMNluHsOYbRYHuFV8NW0F1UA==" saltValue="gj1tvVnCf9XPIAHEwUoLUg==" spinCount="100000" sheet="1" objects="1" scenarios="1"/>
  <mergeCells count="3">
    <mergeCell ref="B5:C5"/>
    <mergeCell ref="B6:C6"/>
    <mergeCell ref="A7:A1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6"/>
  <sheetViews>
    <sheetView workbookViewId="0">
      <selection activeCell="D10" sqref="D10"/>
    </sheetView>
  </sheetViews>
  <sheetFormatPr defaultRowHeight="15"/>
  <cols>
    <col min="1" max="1" width="5.28515625" customWidth="1"/>
    <col min="2" max="2" width="13.85546875" customWidth="1"/>
    <col min="3" max="3" width="7.42578125" customWidth="1"/>
    <col min="4" max="5" width="18.140625" customWidth="1"/>
    <col min="6" max="6" width="14.5703125" customWidth="1"/>
    <col min="7" max="7" width="17.140625" customWidth="1"/>
  </cols>
  <sheetData>
    <row r="1" spans="1:7" ht="15.75" thickBot="1">
      <c r="A1" s="26" t="s">
        <v>1</v>
      </c>
      <c r="B1" s="27"/>
      <c r="C1" s="27"/>
      <c r="D1" s="27"/>
      <c r="E1" s="27"/>
      <c r="F1" s="27"/>
      <c r="G1" s="28"/>
    </row>
    <row r="2" spans="1:7" ht="15.75" thickBot="1">
      <c r="A2" s="29" t="s">
        <v>2</v>
      </c>
      <c r="B2" s="30"/>
      <c r="C2" s="29" t="s">
        <v>3</v>
      </c>
      <c r="D2" s="31"/>
      <c r="E2" s="31"/>
      <c r="F2" s="30"/>
      <c r="G2" s="1" t="s">
        <v>4</v>
      </c>
    </row>
    <row r="3" spans="1:7">
      <c r="A3" s="32">
        <f>'Identitas Kelompok'!C8</f>
        <v>1103130066</v>
      </c>
      <c r="B3" s="33"/>
      <c r="C3" s="38" t="s">
        <v>54</v>
      </c>
      <c r="D3" s="39"/>
      <c r="E3" s="39"/>
      <c r="F3" s="40"/>
      <c r="G3" s="44">
        <v>0</v>
      </c>
    </row>
    <row r="4" spans="1:7">
      <c r="A4" s="34"/>
      <c r="B4" s="35"/>
      <c r="C4" s="15">
        <v>2</v>
      </c>
      <c r="D4" s="16"/>
      <c r="E4" s="16"/>
      <c r="F4" s="17"/>
      <c r="G4" s="45"/>
    </row>
    <row r="5" spans="1:7" ht="15.75" thickBot="1">
      <c r="A5" s="36"/>
      <c r="B5" s="37"/>
      <c r="C5" s="41">
        <v>3</v>
      </c>
      <c r="D5" s="42"/>
      <c r="E5" s="42"/>
      <c r="F5" s="43"/>
      <c r="G5" s="46"/>
    </row>
    <row r="6" spans="1:7">
      <c r="A6" s="32">
        <f>'Identitas Kelompok'!C9</f>
        <v>1103130063</v>
      </c>
      <c r="B6" s="33"/>
      <c r="C6" s="38" t="s">
        <v>57</v>
      </c>
      <c r="D6" s="39"/>
      <c r="E6" s="39"/>
      <c r="F6" s="40"/>
      <c r="G6" s="44">
        <v>0</v>
      </c>
    </row>
    <row r="7" spans="1:7" ht="38.25">
      <c r="A7" s="34"/>
      <c r="B7" s="35"/>
      <c r="C7" s="15" t="s">
        <v>58</v>
      </c>
      <c r="D7" s="16"/>
      <c r="E7" s="16"/>
      <c r="F7" s="17"/>
      <c r="G7" s="45"/>
    </row>
    <row r="8" spans="1:7" ht="15.75" thickBot="1">
      <c r="A8" s="36"/>
      <c r="B8" s="37"/>
      <c r="C8" s="41">
        <v>3</v>
      </c>
      <c r="D8" s="42"/>
      <c r="E8" s="42"/>
      <c r="F8" s="43"/>
      <c r="G8" s="46"/>
    </row>
    <row r="9" spans="1:7">
      <c r="A9" s="32">
        <f>'Identitas Kelompok'!C10</f>
        <v>1103134341</v>
      </c>
      <c r="B9" s="33"/>
      <c r="C9" s="38" t="s">
        <v>55</v>
      </c>
      <c r="D9" s="39"/>
      <c r="E9" s="39"/>
      <c r="F9" s="40"/>
      <c r="G9" s="44">
        <v>0</v>
      </c>
    </row>
    <row r="10" spans="1:7">
      <c r="A10" s="34"/>
      <c r="B10" s="35"/>
      <c r="C10" s="15">
        <v>2</v>
      </c>
      <c r="D10" s="16"/>
      <c r="E10" s="16"/>
      <c r="F10" s="17"/>
      <c r="G10" s="45"/>
    </row>
    <row r="11" spans="1:7" ht="15.75" thickBot="1">
      <c r="A11" s="36"/>
      <c r="B11" s="37"/>
      <c r="C11" s="41">
        <v>3</v>
      </c>
      <c r="D11" s="42"/>
      <c r="E11" s="42"/>
      <c r="F11" s="43"/>
      <c r="G11" s="46"/>
    </row>
    <row r="12" spans="1:7">
      <c r="A12" s="32">
        <f>'Identitas Kelompok'!C11</f>
        <v>1103130045</v>
      </c>
      <c r="B12" s="33"/>
      <c r="C12" s="38" t="s">
        <v>56</v>
      </c>
      <c r="D12" s="39"/>
      <c r="E12" s="39"/>
      <c r="F12" s="40"/>
      <c r="G12" s="44">
        <v>0</v>
      </c>
    </row>
    <row r="13" spans="1:7">
      <c r="A13" s="34"/>
      <c r="B13" s="35"/>
      <c r="C13" s="15">
        <v>2</v>
      </c>
      <c r="D13" s="16"/>
      <c r="E13" s="16"/>
      <c r="F13" s="17"/>
      <c r="G13" s="45"/>
    </row>
    <row r="14" spans="1:7" ht="15.75" thickBot="1">
      <c r="A14" s="36"/>
      <c r="B14" s="37"/>
      <c r="C14" s="41">
        <v>3</v>
      </c>
      <c r="D14" s="42"/>
      <c r="E14" s="42"/>
      <c r="F14" s="43"/>
      <c r="G14" s="46"/>
    </row>
    <row r="15" spans="1:7" ht="15.75" thickBot="1">
      <c r="A15" s="26" t="s">
        <v>5</v>
      </c>
      <c r="B15" s="27"/>
      <c r="C15" s="27"/>
      <c r="D15" s="27"/>
      <c r="E15" s="27"/>
      <c r="F15" s="27"/>
      <c r="G15" s="28"/>
    </row>
    <row r="16" spans="1:7" ht="15.75" thickBot="1">
      <c r="A16" s="2" t="s">
        <v>6</v>
      </c>
      <c r="B16" s="29" t="s">
        <v>7</v>
      </c>
      <c r="C16" s="31"/>
      <c r="D16" s="31"/>
      <c r="E16" s="31"/>
      <c r="F16" s="30"/>
      <c r="G16" s="1" t="s">
        <v>4</v>
      </c>
    </row>
    <row r="17" spans="1:7" ht="15.75" thickBot="1">
      <c r="A17" s="3" t="s">
        <v>8</v>
      </c>
      <c r="B17" s="47" t="s">
        <v>31</v>
      </c>
      <c r="C17" s="48"/>
      <c r="D17" s="48"/>
      <c r="E17" s="48"/>
      <c r="F17" s="49"/>
      <c r="G17" s="12">
        <v>0</v>
      </c>
    </row>
    <row r="18" spans="1:7" ht="15.75" thickBot="1">
      <c r="A18" s="3" t="s">
        <v>9</v>
      </c>
      <c r="B18" s="47" t="s">
        <v>47</v>
      </c>
      <c r="C18" s="48"/>
      <c r="D18" s="48"/>
      <c r="E18" s="48"/>
      <c r="F18" s="49"/>
      <c r="G18" s="12">
        <v>0</v>
      </c>
    </row>
    <row r="19" spans="1:7" ht="15.75" thickBot="1">
      <c r="A19" s="3" t="s">
        <v>10</v>
      </c>
      <c r="B19" s="47" t="s">
        <v>32</v>
      </c>
      <c r="C19" s="48"/>
      <c r="D19" s="48"/>
      <c r="E19" s="48"/>
      <c r="F19" s="49"/>
      <c r="G19" s="12">
        <v>0</v>
      </c>
    </row>
    <row r="20" spans="1:7" ht="15.75" thickBot="1">
      <c r="A20" s="50" t="s">
        <v>0</v>
      </c>
      <c r="B20" s="51"/>
      <c r="C20" s="51"/>
      <c r="D20" s="51"/>
      <c r="E20" s="51"/>
      <c r="F20" s="52"/>
      <c r="G20" s="12">
        <f>AVERAGE(G17:G19)</f>
        <v>0</v>
      </c>
    </row>
    <row r="21" spans="1:7" ht="15.75" thickBot="1">
      <c r="A21" s="26" t="s">
        <v>11</v>
      </c>
      <c r="B21" s="27"/>
      <c r="C21" s="27"/>
      <c r="D21" s="27"/>
      <c r="E21" s="27"/>
      <c r="F21" s="27"/>
      <c r="G21" s="28"/>
    </row>
    <row r="22" spans="1:7" ht="15.75" thickBot="1">
      <c r="A22" s="29" t="s">
        <v>2</v>
      </c>
      <c r="B22" s="31"/>
      <c r="C22" s="30"/>
      <c r="D22" s="1" t="s">
        <v>12</v>
      </c>
      <c r="E22" s="1" t="s">
        <v>13</v>
      </c>
      <c r="F22" s="29" t="s">
        <v>14</v>
      </c>
      <c r="G22" s="30"/>
    </row>
    <row r="23" spans="1:7" ht="15.75" thickBot="1">
      <c r="A23" s="47">
        <f>A3</f>
        <v>1103130066</v>
      </c>
      <c r="B23" s="48"/>
      <c r="C23" s="49"/>
      <c r="D23" s="11">
        <f>G3*0.6</f>
        <v>0</v>
      </c>
      <c r="E23" s="11">
        <f>G20*0.4</f>
        <v>0</v>
      </c>
      <c r="F23" s="53">
        <f>E23+D23</f>
        <v>0</v>
      </c>
      <c r="G23" s="54"/>
    </row>
    <row r="24" spans="1:7" ht="15.75" thickBot="1">
      <c r="A24" s="47">
        <f>A6</f>
        <v>1103130063</v>
      </c>
      <c r="B24" s="48"/>
      <c r="C24" s="49"/>
      <c r="D24" s="11">
        <f>G6*0.6</f>
        <v>0</v>
      </c>
      <c r="E24" s="11">
        <f>G20*0.4</f>
        <v>0</v>
      </c>
      <c r="F24" s="53">
        <f t="shared" ref="F24:F25" si="0">E24+D24</f>
        <v>0</v>
      </c>
      <c r="G24" s="54"/>
    </row>
    <row r="25" spans="1:7" ht="15.75" thickBot="1">
      <c r="A25" s="47">
        <f>A9</f>
        <v>1103134341</v>
      </c>
      <c r="B25" s="48"/>
      <c r="C25" s="49"/>
      <c r="D25" s="11">
        <f>G9*0.6</f>
        <v>0</v>
      </c>
      <c r="E25" s="11">
        <f>G20*0.4</f>
        <v>0</v>
      </c>
      <c r="F25" s="53">
        <f t="shared" si="0"/>
        <v>0</v>
      </c>
      <c r="G25" s="54"/>
    </row>
    <row r="26" spans="1:7" ht="15.75" thickBot="1">
      <c r="A26" s="47">
        <f>A12</f>
        <v>1103130045</v>
      </c>
      <c r="B26" s="48"/>
      <c r="C26" s="49"/>
      <c r="D26" s="11">
        <f>G12*0.6</f>
        <v>0</v>
      </c>
      <c r="E26" s="11">
        <f>G20*0.4</f>
        <v>0</v>
      </c>
      <c r="F26" s="53">
        <f t="shared" ref="F26" si="1">E26+D26</f>
        <v>0</v>
      </c>
      <c r="G26" s="54"/>
    </row>
  </sheetData>
  <sheetProtection algorithmName="SHA-512" hashValue="1APX7TC2MEsiOQ40KjfIvdFosoMYjzoRed+4cwB0kSzYNd/SVviuiD6q0DsjBg1Oak75KxwzKfC7eowrsSlO0Q==" saltValue="HpBxL74n497UaTX32qC9tw==" spinCount="100000" sheet="1" objects="1" scenarios="1"/>
  <mergeCells count="36">
    <mergeCell ref="A25:C25"/>
    <mergeCell ref="F25:G25"/>
    <mergeCell ref="A26:C26"/>
    <mergeCell ref="F26:G26"/>
    <mergeCell ref="A9:B11"/>
    <mergeCell ref="C9:F9"/>
    <mergeCell ref="G9:G11"/>
    <mergeCell ref="C11:F11"/>
    <mergeCell ref="A21:G21"/>
    <mergeCell ref="A22:C22"/>
    <mergeCell ref="F22:G22"/>
    <mergeCell ref="A23:C23"/>
    <mergeCell ref="F23:G23"/>
    <mergeCell ref="A24:C24"/>
    <mergeCell ref="F24:G24"/>
    <mergeCell ref="A15:G15"/>
    <mergeCell ref="B16:F16"/>
    <mergeCell ref="B17:F17"/>
    <mergeCell ref="B18:F18"/>
    <mergeCell ref="B19:F19"/>
    <mergeCell ref="A20:F20"/>
    <mergeCell ref="A6:B8"/>
    <mergeCell ref="C6:F6"/>
    <mergeCell ref="C8:F8"/>
    <mergeCell ref="G6:G8"/>
    <mergeCell ref="A12:B14"/>
    <mergeCell ref="C12:F12"/>
    <mergeCell ref="C14:F14"/>
    <mergeCell ref="G12:G14"/>
    <mergeCell ref="A1:G1"/>
    <mergeCell ref="A2:B2"/>
    <mergeCell ref="C2:F2"/>
    <mergeCell ref="A3:B5"/>
    <mergeCell ref="C3:F3"/>
    <mergeCell ref="C5:F5"/>
    <mergeCell ref="G3:G5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6"/>
  <sheetViews>
    <sheetView tabSelected="1" topLeftCell="A3" workbookViewId="0">
      <selection activeCell="C8" sqref="C8:F8"/>
    </sheetView>
  </sheetViews>
  <sheetFormatPr defaultRowHeight="15"/>
  <cols>
    <col min="1" max="1" width="5.28515625" customWidth="1"/>
    <col min="2" max="2" width="13.85546875" customWidth="1"/>
    <col min="3" max="3" width="7.42578125" customWidth="1"/>
    <col min="4" max="5" width="18.140625" customWidth="1"/>
    <col min="6" max="6" width="14.5703125" customWidth="1"/>
    <col min="7" max="7" width="17.140625" customWidth="1"/>
  </cols>
  <sheetData>
    <row r="1" spans="1:7" ht="15.75" customHeight="1" thickBot="1">
      <c r="A1" s="26" t="s">
        <v>1</v>
      </c>
      <c r="B1" s="27"/>
      <c r="C1" s="27"/>
      <c r="D1" s="27"/>
      <c r="E1" s="27"/>
      <c r="F1" s="27"/>
      <c r="G1" s="28"/>
    </row>
    <row r="2" spans="1:7" ht="22.5" customHeight="1" thickBot="1">
      <c r="A2" s="29" t="s">
        <v>2</v>
      </c>
      <c r="B2" s="30"/>
      <c r="C2" s="29" t="s">
        <v>3</v>
      </c>
      <c r="D2" s="31"/>
      <c r="E2" s="31"/>
      <c r="F2" s="30"/>
      <c r="G2" s="1" t="s">
        <v>4</v>
      </c>
    </row>
    <row r="3" spans="1:7">
      <c r="A3" s="32">
        <f>'Identitas Kelompok'!C8</f>
        <v>1103130066</v>
      </c>
      <c r="B3" s="33"/>
      <c r="C3" s="38" t="s">
        <v>61</v>
      </c>
      <c r="D3" s="39"/>
      <c r="E3" s="39"/>
      <c r="F3" s="40"/>
      <c r="G3" s="44">
        <v>0</v>
      </c>
    </row>
    <row r="4" spans="1:7">
      <c r="A4" s="34"/>
      <c r="B4" s="35"/>
      <c r="C4" s="15">
        <v>2</v>
      </c>
      <c r="D4" s="16"/>
      <c r="E4" s="16"/>
      <c r="F4" s="17"/>
      <c r="G4" s="45"/>
    </row>
    <row r="5" spans="1:7" ht="15.75" thickBot="1">
      <c r="A5" s="36"/>
      <c r="B5" s="37"/>
      <c r="C5" s="41">
        <v>3</v>
      </c>
      <c r="D5" s="42"/>
      <c r="E5" s="42"/>
      <c r="F5" s="43"/>
      <c r="G5" s="46"/>
    </row>
    <row r="6" spans="1:7">
      <c r="A6" s="32">
        <f>'Identitas Kelompok'!C9</f>
        <v>1103130063</v>
      </c>
      <c r="B6" s="33"/>
      <c r="C6" s="38" t="s">
        <v>62</v>
      </c>
      <c r="D6" s="39"/>
      <c r="E6" s="39"/>
      <c r="F6" s="40"/>
      <c r="G6" s="44">
        <v>0</v>
      </c>
    </row>
    <row r="7" spans="1:7">
      <c r="A7" s="34"/>
      <c r="B7" s="35"/>
      <c r="C7" s="15">
        <v>2</v>
      </c>
      <c r="D7" s="16" t="s">
        <v>63</v>
      </c>
      <c r="E7" s="16"/>
      <c r="F7" s="17"/>
      <c r="G7" s="45"/>
    </row>
    <row r="8" spans="1:7" ht="15.75" thickBot="1">
      <c r="A8" s="36"/>
      <c r="B8" s="37"/>
      <c r="C8" s="41">
        <v>3</v>
      </c>
      <c r="D8" s="42"/>
      <c r="E8" s="42"/>
      <c r="F8" s="43"/>
      <c r="G8" s="46"/>
    </row>
    <row r="9" spans="1:7">
      <c r="A9" s="32">
        <f>'Identitas Kelompok'!C10</f>
        <v>1103134341</v>
      </c>
      <c r="B9" s="33"/>
      <c r="C9" s="38" t="s">
        <v>60</v>
      </c>
      <c r="D9" s="39"/>
      <c r="E9" s="39"/>
      <c r="F9" s="40"/>
      <c r="G9" s="44">
        <v>0</v>
      </c>
    </row>
    <row r="10" spans="1:7">
      <c r="A10" s="34"/>
      <c r="B10" s="35"/>
      <c r="C10" s="15">
        <v>2</v>
      </c>
      <c r="D10" s="16"/>
      <c r="E10" s="16"/>
      <c r="F10" s="17"/>
      <c r="G10" s="45"/>
    </row>
    <row r="11" spans="1:7" ht="15.75" customHeight="1" thickBot="1">
      <c r="A11" s="36"/>
      <c r="B11" s="37"/>
      <c r="C11" s="41">
        <v>3</v>
      </c>
      <c r="D11" s="42"/>
      <c r="E11" s="42"/>
      <c r="F11" s="43"/>
      <c r="G11" s="46"/>
    </row>
    <row r="12" spans="1:7" ht="23.25" customHeight="1">
      <c r="A12" s="32">
        <f>'Identitas Kelompok'!C11</f>
        <v>1103130045</v>
      </c>
      <c r="B12" s="33"/>
      <c r="C12" s="38" t="s">
        <v>59</v>
      </c>
      <c r="D12" s="39"/>
      <c r="E12" s="39"/>
      <c r="F12" s="40"/>
      <c r="G12" s="44">
        <v>0</v>
      </c>
    </row>
    <row r="13" spans="1:7">
      <c r="A13" s="34"/>
      <c r="B13" s="35"/>
      <c r="C13" s="15">
        <v>2</v>
      </c>
      <c r="D13" s="16"/>
      <c r="E13" s="16"/>
      <c r="F13" s="17"/>
      <c r="G13" s="45"/>
    </row>
    <row r="14" spans="1:7" ht="15.75" thickBot="1">
      <c r="A14" s="36"/>
      <c r="B14" s="37"/>
      <c r="C14" s="41">
        <v>3</v>
      </c>
      <c r="D14" s="42"/>
      <c r="E14" s="42"/>
      <c r="F14" s="43"/>
      <c r="G14" s="46"/>
    </row>
    <row r="15" spans="1:7" ht="15.75" thickBot="1">
      <c r="A15" s="26" t="s">
        <v>5</v>
      </c>
      <c r="B15" s="27"/>
      <c r="C15" s="27"/>
      <c r="D15" s="27"/>
      <c r="E15" s="27"/>
      <c r="F15" s="27"/>
      <c r="G15" s="28"/>
    </row>
    <row r="16" spans="1:7" ht="15.75" customHeight="1" thickBot="1">
      <c r="A16" s="2" t="s">
        <v>6</v>
      </c>
      <c r="B16" s="29" t="s">
        <v>7</v>
      </c>
      <c r="C16" s="31"/>
      <c r="D16" s="31"/>
      <c r="E16" s="31"/>
      <c r="F16" s="30"/>
      <c r="G16" s="1" t="s">
        <v>4</v>
      </c>
    </row>
    <row r="17" spans="1:7" ht="15.75" customHeight="1" thickBot="1">
      <c r="A17" s="3" t="s">
        <v>8</v>
      </c>
      <c r="B17" s="47" t="s">
        <v>33</v>
      </c>
      <c r="C17" s="48"/>
      <c r="D17" s="48"/>
      <c r="E17" s="48"/>
      <c r="F17" s="49"/>
      <c r="G17" s="12">
        <v>0</v>
      </c>
    </row>
    <row r="18" spans="1:7" ht="15.75" customHeight="1" thickBot="1">
      <c r="A18" s="3" t="s">
        <v>9</v>
      </c>
      <c r="B18" s="47" t="s">
        <v>34</v>
      </c>
      <c r="C18" s="48"/>
      <c r="D18" s="48"/>
      <c r="E18" s="48"/>
      <c r="F18" s="49"/>
      <c r="G18" s="12">
        <v>0</v>
      </c>
    </row>
    <row r="19" spans="1:7" ht="15.75" thickBot="1">
      <c r="A19" s="3" t="s">
        <v>10</v>
      </c>
      <c r="B19" s="47" t="s">
        <v>35</v>
      </c>
      <c r="C19" s="48"/>
      <c r="D19" s="48"/>
      <c r="E19" s="48"/>
      <c r="F19" s="49"/>
      <c r="G19" s="12">
        <v>0</v>
      </c>
    </row>
    <row r="20" spans="1:7" ht="15.75" thickBot="1">
      <c r="A20" s="50" t="s">
        <v>0</v>
      </c>
      <c r="B20" s="51"/>
      <c r="C20" s="51"/>
      <c r="D20" s="51"/>
      <c r="E20" s="51"/>
      <c r="F20" s="52"/>
      <c r="G20" s="12">
        <f>AVERAGE(G17:G19)</f>
        <v>0</v>
      </c>
    </row>
    <row r="21" spans="1:7" ht="15.75" thickBot="1">
      <c r="A21" s="26" t="s">
        <v>11</v>
      </c>
      <c r="B21" s="27"/>
      <c r="C21" s="27"/>
      <c r="D21" s="27"/>
      <c r="E21" s="27"/>
      <c r="F21" s="27"/>
      <c r="G21" s="28"/>
    </row>
    <row r="22" spans="1:7" ht="15.75" thickBot="1">
      <c r="A22" s="29" t="s">
        <v>2</v>
      </c>
      <c r="B22" s="31"/>
      <c r="C22" s="30"/>
      <c r="D22" s="1" t="s">
        <v>12</v>
      </c>
      <c r="E22" s="1" t="s">
        <v>13</v>
      </c>
      <c r="F22" s="29" t="s">
        <v>24</v>
      </c>
      <c r="G22" s="30"/>
    </row>
    <row r="23" spans="1:7" ht="15.75" thickBot="1">
      <c r="A23" s="47">
        <f>A3</f>
        <v>1103130066</v>
      </c>
      <c r="B23" s="48"/>
      <c r="C23" s="49"/>
      <c r="D23" s="11">
        <f>G3*0.6</f>
        <v>0</v>
      </c>
      <c r="E23" s="11">
        <f>G20*0.4</f>
        <v>0</v>
      </c>
      <c r="F23" s="53">
        <f>E23+D23</f>
        <v>0</v>
      </c>
      <c r="G23" s="54"/>
    </row>
    <row r="24" spans="1:7" ht="15.75" thickBot="1">
      <c r="A24" s="47">
        <f>A6</f>
        <v>1103130063</v>
      </c>
      <c r="B24" s="48"/>
      <c r="C24" s="49"/>
      <c r="D24" s="11">
        <f>G6*0.6</f>
        <v>0</v>
      </c>
      <c r="E24" s="11">
        <f>G20*0.4</f>
        <v>0</v>
      </c>
      <c r="F24" s="53">
        <f t="shared" ref="F24:F26" si="0">E24+D24</f>
        <v>0</v>
      </c>
      <c r="G24" s="54"/>
    </row>
    <row r="25" spans="1:7" ht="15.75" thickBot="1">
      <c r="A25" s="47">
        <f>A9</f>
        <v>1103134341</v>
      </c>
      <c r="B25" s="48"/>
      <c r="C25" s="49"/>
      <c r="D25" s="11">
        <f>G9*0.6</f>
        <v>0</v>
      </c>
      <c r="E25" s="11">
        <f>G20*0.4</f>
        <v>0</v>
      </c>
      <c r="F25" s="53">
        <f t="shared" si="0"/>
        <v>0</v>
      </c>
      <c r="G25" s="54"/>
    </row>
    <row r="26" spans="1:7" ht="15.75" thickBot="1">
      <c r="A26" s="47">
        <f>A12</f>
        <v>1103130045</v>
      </c>
      <c r="B26" s="48"/>
      <c r="C26" s="49"/>
      <c r="D26" s="11">
        <f>G12*0.6</f>
        <v>0</v>
      </c>
      <c r="E26" s="11">
        <f>G20*0.4</f>
        <v>0</v>
      </c>
      <c r="F26" s="53">
        <f t="shared" si="0"/>
        <v>0</v>
      </c>
      <c r="G26" s="54"/>
    </row>
  </sheetData>
  <sheetProtection algorithmName="SHA-512" hashValue="0ddc9Ey1etgt65gZb0SFqXn+2hg0aKuPoHVTxMtalm+Zd0PPzgqPITOJ9W4PkV7CVTCujkP4Fmh4Y3xs30vUng==" saltValue="1hhNLiCxb7OisMyBE4BBcQ==" spinCount="100000" sheet="1" objects="1" scenarios="1"/>
  <mergeCells count="36">
    <mergeCell ref="A26:C26"/>
    <mergeCell ref="F26:G26"/>
    <mergeCell ref="A23:C23"/>
    <mergeCell ref="F23:G23"/>
    <mergeCell ref="A24:C24"/>
    <mergeCell ref="F24:G24"/>
    <mergeCell ref="A25:C25"/>
    <mergeCell ref="F25:G25"/>
    <mergeCell ref="B16:F16"/>
    <mergeCell ref="B17:F17"/>
    <mergeCell ref="B18:F18"/>
    <mergeCell ref="B19:F19"/>
    <mergeCell ref="A20:F20"/>
    <mergeCell ref="A21:G21"/>
    <mergeCell ref="A22:C22"/>
    <mergeCell ref="F22:G22"/>
    <mergeCell ref="A3:B5"/>
    <mergeCell ref="G3:G5"/>
    <mergeCell ref="A6:B8"/>
    <mergeCell ref="G6:G8"/>
    <mergeCell ref="A9:B11"/>
    <mergeCell ref="G9:G11"/>
    <mergeCell ref="C11:F11"/>
    <mergeCell ref="A12:B14"/>
    <mergeCell ref="G12:G14"/>
    <mergeCell ref="C14:F14"/>
    <mergeCell ref="A15:G15"/>
    <mergeCell ref="C9:F9"/>
    <mergeCell ref="C12:F12"/>
    <mergeCell ref="C5:F5"/>
    <mergeCell ref="C6:F6"/>
    <mergeCell ref="C8:F8"/>
    <mergeCell ref="A1:G1"/>
    <mergeCell ref="A2:B2"/>
    <mergeCell ref="C2:F2"/>
    <mergeCell ref="C3:F3"/>
  </mergeCells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29"/>
  <sheetViews>
    <sheetView workbookViewId="0">
      <selection activeCell="A3" sqref="A3:B5"/>
    </sheetView>
  </sheetViews>
  <sheetFormatPr defaultRowHeight="15"/>
  <cols>
    <col min="1" max="1" width="5.28515625" customWidth="1"/>
    <col min="2" max="2" width="13.85546875" customWidth="1"/>
    <col min="3" max="3" width="7.42578125" customWidth="1"/>
    <col min="4" max="5" width="18.140625" customWidth="1"/>
    <col min="6" max="6" width="14.5703125" customWidth="1"/>
    <col min="7" max="7" width="17.140625" customWidth="1"/>
  </cols>
  <sheetData>
    <row r="1" spans="1:7" ht="15.75" customHeight="1" thickBot="1">
      <c r="A1" s="26" t="s">
        <v>1</v>
      </c>
      <c r="B1" s="27"/>
      <c r="C1" s="27"/>
      <c r="D1" s="27"/>
      <c r="E1" s="27"/>
      <c r="F1" s="27"/>
      <c r="G1" s="28"/>
    </row>
    <row r="2" spans="1:7" ht="24" customHeight="1" thickBot="1">
      <c r="A2" s="29" t="s">
        <v>2</v>
      </c>
      <c r="B2" s="30"/>
      <c r="C2" s="29" t="s">
        <v>3</v>
      </c>
      <c r="D2" s="31"/>
      <c r="E2" s="31"/>
      <c r="F2" s="30"/>
      <c r="G2" s="1" t="s">
        <v>4</v>
      </c>
    </row>
    <row r="3" spans="1:7">
      <c r="A3" s="32">
        <f>'Identitas Kelompok'!C8</f>
        <v>1103130066</v>
      </c>
      <c r="B3" s="33"/>
      <c r="C3" s="38">
        <v>1</v>
      </c>
      <c r="D3" s="39"/>
      <c r="E3" s="39"/>
      <c r="F3" s="40"/>
      <c r="G3" s="44">
        <v>0</v>
      </c>
    </row>
    <row r="4" spans="1:7">
      <c r="A4" s="34"/>
      <c r="B4" s="35"/>
      <c r="C4" s="15">
        <v>2</v>
      </c>
      <c r="D4" s="16"/>
      <c r="E4" s="16"/>
      <c r="F4" s="17"/>
      <c r="G4" s="45"/>
    </row>
    <row r="5" spans="1:7" ht="15.75" thickBot="1">
      <c r="A5" s="36"/>
      <c r="B5" s="37"/>
      <c r="C5" s="41">
        <v>3</v>
      </c>
      <c r="D5" s="42"/>
      <c r="E5" s="42"/>
      <c r="F5" s="43"/>
      <c r="G5" s="46"/>
    </row>
    <row r="6" spans="1:7">
      <c r="A6" s="32">
        <f>'Identitas Kelompok'!C9</f>
        <v>1103130063</v>
      </c>
      <c r="B6" s="33"/>
      <c r="C6" s="38">
        <v>1</v>
      </c>
      <c r="D6" s="39"/>
      <c r="E6" s="39"/>
      <c r="F6" s="40"/>
      <c r="G6" s="44">
        <v>0</v>
      </c>
    </row>
    <row r="7" spans="1:7">
      <c r="A7" s="34"/>
      <c r="B7" s="35"/>
      <c r="C7" s="15">
        <v>2</v>
      </c>
      <c r="D7" s="16"/>
      <c r="E7" s="16"/>
      <c r="F7" s="17"/>
      <c r="G7" s="45"/>
    </row>
    <row r="8" spans="1:7" ht="15.75" thickBot="1">
      <c r="A8" s="36"/>
      <c r="B8" s="37"/>
      <c r="C8" s="41">
        <v>3</v>
      </c>
      <c r="D8" s="42"/>
      <c r="E8" s="42"/>
      <c r="F8" s="43"/>
      <c r="G8" s="46"/>
    </row>
    <row r="9" spans="1:7">
      <c r="A9" s="32">
        <f>'Identitas Kelompok'!C10</f>
        <v>1103134341</v>
      </c>
      <c r="B9" s="33"/>
      <c r="C9" s="38">
        <v>1</v>
      </c>
      <c r="D9" s="39"/>
      <c r="E9" s="39"/>
      <c r="F9" s="40"/>
      <c r="G9" s="44">
        <v>0</v>
      </c>
    </row>
    <row r="10" spans="1:7">
      <c r="A10" s="34"/>
      <c r="B10" s="35"/>
      <c r="C10" s="15">
        <v>2</v>
      </c>
      <c r="D10" s="16"/>
      <c r="E10" s="16"/>
      <c r="F10" s="17"/>
      <c r="G10" s="45"/>
    </row>
    <row r="11" spans="1:7" ht="15.75" customHeight="1" thickBot="1">
      <c r="A11" s="36"/>
      <c r="B11" s="37"/>
      <c r="C11" s="41">
        <v>3</v>
      </c>
      <c r="D11" s="42"/>
      <c r="E11" s="42"/>
      <c r="F11" s="43"/>
      <c r="G11" s="46"/>
    </row>
    <row r="12" spans="1:7" ht="28.5" customHeight="1">
      <c r="A12" s="32">
        <f>'Identitas Kelompok'!C11</f>
        <v>1103130045</v>
      </c>
      <c r="B12" s="33"/>
      <c r="C12" s="38">
        <v>1</v>
      </c>
      <c r="D12" s="39"/>
      <c r="E12" s="39"/>
      <c r="F12" s="40"/>
      <c r="G12" s="44">
        <v>0</v>
      </c>
    </row>
    <row r="13" spans="1:7">
      <c r="A13" s="34"/>
      <c r="B13" s="35"/>
      <c r="C13" s="15">
        <v>2</v>
      </c>
      <c r="D13" s="16"/>
      <c r="E13" s="16"/>
      <c r="F13" s="17"/>
      <c r="G13" s="45"/>
    </row>
    <row r="14" spans="1:7" ht="15.75" thickBot="1">
      <c r="A14" s="36"/>
      <c r="B14" s="37"/>
      <c r="C14" s="41">
        <v>3</v>
      </c>
      <c r="D14" s="42"/>
      <c r="E14" s="42"/>
      <c r="F14" s="43"/>
      <c r="G14" s="46"/>
    </row>
    <row r="15" spans="1:7" ht="15.75" thickBot="1">
      <c r="A15" s="26" t="s">
        <v>5</v>
      </c>
      <c r="B15" s="27"/>
      <c r="C15" s="27"/>
      <c r="D15" s="27"/>
      <c r="E15" s="27"/>
      <c r="F15" s="27"/>
      <c r="G15" s="28"/>
    </row>
    <row r="16" spans="1:7" ht="15.75" customHeight="1" thickBot="1">
      <c r="A16" s="2" t="s">
        <v>6</v>
      </c>
      <c r="B16" s="29" t="s">
        <v>7</v>
      </c>
      <c r="C16" s="31"/>
      <c r="D16" s="31"/>
      <c r="E16" s="31"/>
      <c r="F16" s="30"/>
      <c r="G16" s="1" t="s">
        <v>4</v>
      </c>
    </row>
    <row r="17" spans="1:7" ht="15.75" customHeight="1" thickBot="1">
      <c r="A17" s="3" t="s">
        <v>8</v>
      </c>
      <c r="B17" s="47" t="s">
        <v>36</v>
      </c>
      <c r="C17" s="48"/>
      <c r="D17" s="48"/>
      <c r="E17" s="48"/>
      <c r="F17" s="49"/>
      <c r="G17" s="12">
        <v>0</v>
      </c>
    </row>
    <row r="18" spans="1:7" ht="15.75" customHeight="1" thickBot="1">
      <c r="A18" s="3" t="s">
        <v>9</v>
      </c>
      <c r="B18" s="47" t="s">
        <v>37</v>
      </c>
      <c r="C18" s="48"/>
      <c r="D18" s="48"/>
      <c r="E18" s="48"/>
      <c r="F18" s="49"/>
      <c r="G18" s="12">
        <v>0</v>
      </c>
    </row>
    <row r="19" spans="1:7" ht="15.75" customHeight="1" thickBot="1">
      <c r="A19" s="3">
        <v>3</v>
      </c>
      <c r="B19" s="47" t="s">
        <v>38</v>
      </c>
      <c r="C19" s="48"/>
      <c r="D19" s="48"/>
      <c r="E19" s="48"/>
      <c r="F19" s="49"/>
      <c r="G19" s="12">
        <v>0</v>
      </c>
    </row>
    <row r="20" spans="1:7" ht="15.75" thickBot="1">
      <c r="A20" s="3">
        <v>4</v>
      </c>
      <c r="B20" s="47" t="s">
        <v>41</v>
      </c>
      <c r="C20" s="48"/>
      <c r="D20" s="48"/>
      <c r="E20" s="48"/>
      <c r="F20" s="49"/>
      <c r="G20" s="12">
        <v>0</v>
      </c>
    </row>
    <row r="21" spans="1:7" ht="15.75" thickBot="1">
      <c r="A21" s="3">
        <v>5</v>
      </c>
      <c r="B21" s="47" t="s">
        <v>40</v>
      </c>
      <c r="C21" s="48"/>
      <c r="D21" s="48"/>
      <c r="E21" s="48"/>
      <c r="F21" s="49"/>
      <c r="G21" s="12">
        <v>0</v>
      </c>
    </row>
    <row r="22" spans="1:7" ht="15.75" thickBot="1">
      <c r="A22" s="3">
        <v>6</v>
      </c>
      <c r="B22" s="47" t="s">
        <v>39</v>
      </c>
      <c r="C22" s="48"/>
      <c r="D22" s="48"/>
      <c r="E22" s="48"/>
      <c r="F22" s="49"/>
      <c r="G22" s="12">
        <v>0</v>
      </c>
    </row>
    <row r="23" spans="1:7" ht="15.75" thickBot="1">
      <c r="A23" s="50" t="s">
        <v>0</v>
      </c>
      <c r="B23" s="51"/>
      <c r="C23" s="51"/>
      <c r="D23" s="51"/>
      <c r="E23" s="51"/>
      <c r="F23" s="52"/>
      <c r="G23" s="12">
        <f>AVERAGE(G17:G22)</f>
        <v>0</v>
      </c>
    </row>
    <row r="24" spans="1:7" ht="15.75" thickBot="1">
      <c r="A24" s="26" t="s">
        <v>11</v>
      </c>
      <c r="B24" s="27"/>
      <c r="C24" s="27"/>
      <c r="D24" s="27"/>
      <c r="E24" s="27"/>
      <c r="F24" s="27"/>
      <c r="G24" s="28"/>
    </row>
    <row r="25" spans="1:7" ht="15.75" thickBot="1">
      <c r="A25" s="29" t="s">
        <v>2</v>
      </c>
      <c r="B25" s="31"/>
      <c r="C25" s="30"/>
      <c r="D25" s="1" t="s">
        <v>12</v>
      </c>
      <c r="E25" s="1" t="s">
        <v>13</v>
      </c>
      <c r="F25" s="29" t="s">
        <v>23</v>
      </c>
      <c r="G25" s="30"/>
    </row>
    <row r="26" spans="1:7" ht="15.75" thickBot="1">
      <c r="A26" s="47">
        <f>A3</f>
        <v>1103130066</v>
      </c>
      <c r="B26" s="48"/>
      <c r="C26" s="49"/>
      <c r="D26" s="11">
        <f>G3*0.6</f>
        <v>0</v>
      </c>
      <c r="E26" s="11">
        <f>G23*0.4</f>
        <v>0</v>
      </c>
      <c r="F26" s="53">
        <f>E26+D26</f>
        <v>0</v>
      </c>
      <c r="G26" s="54"/>
    </row>
    <row r="27" spans="1:7" ht="15.75" thickBot="1">
      <c r="A27" s="47">
        <f>A6</f>
        <v>1103130063</v>
      </c>
      <c r="B27" s="48"/>
      <c r="C27" s="49"/>
      <c r="D27" s="11">
        <f>G6*0.6</f>
        <v>0</v>
      </c>
      <c r="E27" s="11">
        <f>G23*0.4</f>
        <v>0</v>
      </c>
      <c r="F27" s="53">
        <f t="shared" ref="F27:F29" si="0">E27+D27</f>
        <v>0</v>
      </c>
      <c r="G27" s="54"/>
    </row>
    <row r="28" spans="1:7" ht="15.75" thickBot="1">
      <c r="A28" s="47">
        <f>A9</f>
        <v>1103134341</v>
      </c>
      <c r="B28" s="48"/>
      <c r="C28" s="49"/>
      <c r="D28" s="11">
        <f>G9*0.6</f>
        <v>0</v>
      </c>
      <c r="E28" s="11">
        <f>G23*0.4</f>
        <v>0</v>
      </c>
      <c r="F28" s="53">
        <f t="shared" si="0"/>
        <v>0</v>
      </c>
      <c r="G28" s="54"/>
    </row>
    <row r="29" spans="1:7" ht="15.75" thickBot="1">
      <c r="A29" s="47">
        <f>A12</f>
        <v>1103130045</v>
      </c>
      <c r="B29" s="48"/>
      <c r="C29" s="49"/>
      <c r="D29" s="11">
        <f>G12*0.6</f>
        <v>0</v>
      </c>
      <c r="E29" s="11">
        <f>G23*0.4</f>
        <v>0</v>
      </c>
      <c r="F29" s="53">
        <f t="shared" si="0"/>
        <v>0</v>
      </c>
      <c r="G29" s="54"/>
    </row>
  </sheetData>
  <sheetProtection algorithmName="SHA-512" hashValue="rk5NKd7OlJtMj++ABbma5xq5/a34FGW5PaSlS+ILn3kuX5r0MbUGlPQ/XnRO4c3tchm6N2OOCGCqzkGykKLCrA==" saltValue="HY+NaNXdyIfV2hUItVAKSQ==" spinCount="100000" sheet="1" objects="1" scenarios="1"/>
  <mergeCells count="39">
    <mergeCell ref="A29:C29"/>
    <mergeCell ref="F29:G29"/>
    <mergeCell ref="B19:F19"/>
    <mergeCell ref="B20:F20"/>
    <mergeCell ref="B21:F21"/>
    <mergeCell ref="A26:C26"/>
    <mergeCell ref="F26:G26"/>
    <mergeCell ref="A27:C27"/>
    <mergeCell ref="F27:G27"/>
    <mergeCell ref="A28:C28"/>
    <mergeCell ref="F28:G28"/>
    <mergeCell ref="A24:G24"/>
    <mergeCell ref="A25:C25"/>
    <mergeCell ref="F25:G25"/>
    <mergeCell ref="B16:F16"/>
    <mergeCell ref="B17:F17"/>
    <mergeCell ref="B18:F18"/>
    <mergeCell ref="B22:F22"/>
    <mergeCell ref="A23:F23"/>
    <mergeCell ref="A15:G15"/>
    <mergeCell ref="C9:F9"/>
    <mergeCell ref="C12:F12"/>
    <mergeCell ref="A3:B5"/>
    <mergeCell ref="G3:G5"/>
    <mergeCell ref="A6:B8"/>
    <mergeCell ref="G6:G8"/>
    <mergeCell ref="A9:B11"/>
    <mergeCell ref="G9:G11"/>
    <mergeCell ref="C11:F11"/>
    <mergeCell ref="C5:F5"/>
    <mergeCell ref="C6:F6"/>
    <mergeCell ref="C8:F8"/>
    <mergeCell ref="A1:G1"/>
    <mergeCell ref="A2:B2"/>
    <mergeCell ref="C2:F2"/>
    <mergeCell ref="C3:F3"/>
    <mergeCell ref="A12:B14"/>
    <mergeCell ref="G12:G14"/>
    <mergeCell ref="C14:F14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G8"/>
  <sheetViews>
    <sheetView workbookViewId="0">
      <selection activeCell="D15" sqref="D15"/>
    </sheetView>
  </sheetViews>
  <sheetFormatPr defaultRowHeight="15"/>
  <cols>
    <col min="1" max="1" width="4.28515625" bestFit="1" customWidth="1"/>
    <col min="2" max="2" width="19.5703125" customWidth="1"/>
    <col min="3" max="3" width="30.140625" customWidth="1"/>
    <col min="4" max="6" width="11.85546875" customWidth="1"/>
    <col min="7" max="7" width="18.5703125" customWidth="1"/>
  </cols>
  <sheetData>
    <row r="2" spans="1:7" ht="15.75" thickBot="1"/>
    <row r="3" spans="1:7" ht="15.75" thickBot="1">
      <c r="A3" s="55" t="s">
        <v>6</v>
      </c>
      <c r="B3" s="55" t="s">
        <v>2</v>
      </c>
      <c r="C3" s="55" t="s">
        <v>25</v>
      </c>
      <c r="D3" s="57" t="s">
        <v>26</v>
      </c>
      <c r="E3" s="58"/>
      <c r="F3" s="59"/>
      <c r="G3" s="55" t="s">
        <v>27</v>
      </c>
    </row>
    <row r="4" spans="1:7" ht="15.75" thickBot="1">
      <c r="A4" s="56"/>
      <c r="B4" s="56"/>
      <c r="C4" s="56"/>
      <c r="D4" s="13" t="s">
        <v>28</v>
      </c>
      <c r="E4" s="13" t="s">
        <v>29</v>
      </c>
      <c r="F4" s="13" t="s">
        <v>30</v>
      </c>
      <c r="G4" s="56"/>
    </row>
    <row r="5" spans="1:7" ht="15.75" thickBot="1">
      <c r="A5" s="3" t="s">
        <v>8</v>
      </c>
      <c r="B5" s="4">
        <f>'Identitas Kelompok'!C8</f>
        <v>1103130066</v>
      </c>
      <c r="C5" s="4" t="str">
        <f>'Identitas Kelompok'!B8</f>
        <v>Mizanul Kirom</v>
      </c>
      <c r="D5" s="11">
        <f>'Tahap 1'!F23</f>
        <v>0</v>
      </c>
      <c r="E5" s="11">
        <f>'Tahap 2'!F23</f>
        <v>0</v>
      </c>
      <c r="F5" s="11">
        <f>'Tahap 3'!F26</f>
        <v>0</v>
      </c>
      <c r="G5" s="14">
        <f>D5*0.25+E5*0.25+F5*0.5</f>
        <v>0</v>
      </c>
    </row>
    <row r="6" spans="1:7" ht="15.75" thickBot="1">
      <c r="A6" s="3" t="s">
        <v>9</v>
      </c>
      <c r="B6" s="4">
        <f>'Identitas Kelompok'!C9</f>
        <v>1103130063</v>
      </c>
      <c r="C6" s="4" t="str">
        <f>'Identitas Kelompok'!B9</f>
        <v>Nikho Toga Bungaran Sagala</v>
      </c>
      <c r="D6" s="11">
        <f>'Tahap 1'!F24</f>
        <v>0</v>
      </c>
      <c r="E6" s="11">
        <f>'Tahap 2'!F24</f>
        <v>0</v>
      </c>
      <c r="F6" s="11">
        <f>'Tahap 3'!F27</f>
        <v>0</v>
      </c>
      <c r="G6" s="14">
        <f t="shared" ref="G6:G8" si="0">D6*0.25+E6*0.25+F6*0.5</f>
        <v>0</v>
      </c>
    </row>
    <row r="7" spans="1:7" ht="15.75" thickBot="1">
      <c r="A7" s="3">
        <v>3</v>
      </c>
      <c r="B7" s="4">
        <f>'Identitas Kelompok'!C10</f>
        <v>1103134341</v>
      </c>
      <c r="C7" s="4" t="str">
        <f>'Identitas Kelompok'!B10</f>
        <v>Qais Raidatu Nazyhah</v>
      </c>
      <c r="D7" s="11">
        <f>'Tahap 1'!F25</f>
        <v>0</v>
      </c>
      <c r="E7" s="11">
        <f>'Tahap 2'!F25</f>
        <v>0</v>
      </c>
      <c r="F7" s="11">
        <f>'Tahap 3'!F28</f>
        <v>0</v>
      </c>
      <c r="G7" s="14">
        <f t="shared" si="0"/>
        <v>0</v>
      </c>
    </row>
    <row r="8" spans="1:7" ht="15.75" thickBot="1">
      <c r="A8" s="3">
        <v>4</v>
      </c>
      <c r="B8" s="4">
        <f>'Identitas Kelompok'!C11</f>
        <v>1103130045</v>
      </c>
      <c r="C8" s="4" t="str">
        <f>'Identitas Kelompok'!B11</f>
        <v>Wildan Pratama Saputra</v>
      </c>
      <c r="D8" s="11">
        <f>'Tahap 1'!F26</f>
        <v>0</v>
      </c>
      <c r="E8" s="11">
        <f>'Tahap 2'!F26</f>
        <v>0</v>
      </c>
      <c r="F8" s="11">
        <f>'Tahap 3'!F29</f>
        <v>0</v>
      </c>
      <c r="G8" s="14">
        <f t="shared" si="0"/>
        <v>0</v>
      </c>
    </row>
  </sheetData>
  <sheetProtection algorithmName="SHA-512" hashValue="+qi566QPTNMDMhdT3kdHS1GnlDoNphewJ7Ogw6PwyeYUHHG1pR1e9R5Q8eM6VpKx4t2CthVGxRaPvKn2YAnfkg==" saltValue="U5vUw0H/ZGE0ZbrLC/bQ4Q==" spinCount="100000" sheet="1" objects="1" scenarios="1"/>
  <mergeCells count="5">
    <mergeCell ref="A3:A4"/>
    <mergeCell ref="C3:C4"/>
    <mergeCell ref="D3:F3"/>
    <mergeCell ref="G3:G4"/>
    <mergeCell ref="B3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Identitas Kelompok</vt:lpstr>
      <vt:lpstr>Tahap 1</vt:lpstr>
      <vt:lpstr>Tahap 2</vt:lpstr>
      <vt:lpstr>Tahap 3</vt:lpstr>
      <vt:lpstr>Nilai Akhir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undeed</dc:creator>
  <cp:lastModifiedBy>Nikho Sagala</cp:lastModifiedBy>
  <dcterms:created xsi:type="dcterms:W3CDTF">2015-03-11T05:16:10Z</dcterms:created>
  <dcterms:modified xsi:type="dcterms:W3CDTF">2015-04-10T08:20:05Z</dcterms:modified>
</cp:coreProperties>
</file>