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tables/table4.xml" ContentType="application/vnd.openxmlformats-officedocument.spreadsheetml.table+xml"/>
  <Override PartName="/xl/tables/table5.xml" ContentType="application/vnd.openxmlformats-officedocument.spreadsheetml.table+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filterPrivacy="1" codeName="ThisWorkbook" defaultThemeVersion="166925"/>
  <xr:revisionPtr revIDLastSave="0" documentId="13_ncr:1_{4A860DA6-EE5F-4691-8773-44AE1E33ADC1}" xr6:coauthVersionLast="47" xr6:coauthVersionMax="47" xr10:uidLastSave="{00000000-0000-0000-0000-000000000000}"/>
  <bookViews>
    <workbookView xWindow="-120" yWindow="-120" windowWidth="20730" windowHeight="11040" tabRatio="903" firstSheet="1" activeTab="1" xr2:uid="{00000000-000D-0000-FFFF-FFFF00000000}"/>
  </bookViews>
  <sheets>
    <sheet name="Início" sheetId="2" r:id="rId1"/>
    <sheet name="SOMA" sheetId="22" r:id="rId2"/>
    <sheet name="MÍNIMO e MÁXIMO" sheetId="11" r:id="rId3"/>
    <sheet name="MÉDIA e ALEATÓRIO ENTRE" sheetId="23" r:id="rId4"/>
    <sheet name="CONT VALORES E CONT VAZIOS" sheetId="24" r:id="rId5"/>
    <sheet name="SOMA.SE" sheetId="26" r:id="rId6"/>
    <sheet name="SOMA.SES" sheetId="27" r:id="rId7"/>
    <sheet name="CONT.SE" sheetId="28" r:id="rId8"/>
    <sheet name="CONT.SES" sheetId="29" r:id="rId9"/>
    <sheet name="Data e hora" sheetId="10" state="hidden" r:id="rId10"/>
    <sheet name="Unir texto e números" sheetId="15" state="hidden" r:id="rId11"/>
    <sheet name="Instruções SE" sheetId="13" state="hidden" r:id="rId12"/>
    <sheet name="PROCV" sheetId="9" state="hidden" r:id="rId13"/>
    <sheet name="Funções condicionais" sheetId="7" state="hidden" r:id="rId14"/>
    <sheet name="Assistente de função" sheetId="20" state="hidden" r:id="rId15"/>
    <sheet name="Erros de fórmula" sheetId="21" state="hidden" r:id="rId16"/>
  </sheets>
  <definedNames>
    <definedName name="_xlnm._FilterDatabase" localSheetId="13" hidden="1">'Funções condicionais'!$F$2:$H$14</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5" i="11" l="1"/>
  <c r="F29" i="13"/>
  <c r="F28" i="13"/>
  <c r="F6" i="10" l="1"/>
  <c r="D12" i="13"/>
  <c r="E106" i="7" l="1"/>
  <c r="D36" i="10" l="1"/>
  <c r="A38" i="7"/>
  <c r="D10" i="20"/>
  <c r="D8" i="10"/>
  <c r="D9" i="21"/>
  <c r="F35" i="13"/>
  <c r="G43" i="9"/>
  <c r="D43" i="9"/>
  <c r="F3" i="15"/>
  <c r="E3" i="15"/>
  <c r="H64" i="7"/>
  <c r="D64" i="7"/>
  <c r="D123" i="7"/>
  <c r="D29" i="15"/>
  <c r="D28" i="15"/>
  <c r="D11" i="10"/>
  <c r="E31" i="13"/>
  <c r="D36" i="21"/>
  <c r="C33" i="15" l="1"/>
  <c r="C37" i="15"/>
  <c r="C32" i="15"/>
  <c r="C36" i="15"/>
  <c r="F31" i="13"/>
  <c r="F33" i="13" s="1"/>
  <c r="F37" i="13" s="1"/>
</calcChain>
</file>

<file path=xl/sharedStrings.xml><?xml version="1.0" encoding="utf-8"?>
<sst xmlns="http://schemas.openxmlformats.org/spreadsheetml/2006/main" count="774" uniqueCount="313">
  <si>
    <t>Volte ao início pressionando Ctrl+Home. Para iniciar o tour, pressione Ctrl+Page Down.</t>
  </si>
  <si>
    <t>Veja mais detalhes abaixo</t>
  </si>
  <si>
    <t>Próxima etapa</t>
  </si>
  <si>
    <t>Anterior</t>
  </si>
  <si>
    <t>Avançar</t>
  </si>
  <si>
    <t>Mais informações na Web</t>
  </si>
  <si>
    <t>Visão geral de fórmulas no Excel</t>
  </si>
  <si>
    <t>Treinamento grátis sobre o Excel online</t>
  </si>
  <si>
    <t>Voltar ao início</t>
  </si>
  <si>
    <t>Fruta</t>
  </si>
  <si>
    <t>Maçãs</t>
  </si>
  <si>
    <t>Laranjas</t>
  </si>
  <si>
    <t>Bananas</t>
  </si>
  <si>
    <t>Limões</t>
  </si>
  <si>
    <t>Item</t>
  </si>
  <si>
    <t>Pão</t>
  </si>
  <si>
    <t>Roscas</t>
  </si>
  <si>
    <t>Biscoitos</t>
  </si>
  <si>
    <t>Bolos</t>
  </si>
  <si>
    <t>Tortas</t>
  </si>
  <si>
    <t>Valor</t>
  </si>
  <si>
    <t>Montante</t>
  </si>
  <si>
    <t>Carne</t>
  </si>
  <si>
    <t>Vaca</t>
  </si>
  <si>
    <t>Frango</t>
  </si>
  <si>
    <t>Porco</t>
  </si>
  <si>
    <t>Peixe</t>
  </si>
  <si>
    <t>Função MÉDIA</t>
  </si>
  <si>
    <r>
      <t xml:space="preserve">Use a função </t>
    </r>
    <r>
      <rPr>
        <b/>
        <sz val="11"/>
        <color theme="0"/>
        <rFont val="Calibri"/>
        <family val="2"/>
      </rPr>
      <t>MÉDIA</t>
    </r>
    <r>
      <rPr>
        <sz val="11"/>
        <color theme="0"/>
        <rFont val="Calibri"/>
        <family val="2"/>
      </rPr>
      <t xml:space="preserve"> para obter a média dos números em um intervalo de células.</t>
    </r>
  </si>
  <si>
    <r>
      <t xml:space="preserve">Selecione a célula D7 e use a </t>
    </r>
    <r>
      <rPr>
        <b/>
        <sz val="11"/>
        <color theme="0"/>
        <rFont val="Calibri"/>
        <family val="2"/>
      </rPr>
      <t>AutoSoma</t>
    </r>
    <r>
      <rPr>
        <sz val="11"/>
        <color theme="0"/>
        <rFont val="Calibri"/>
        <family val="2"/>
      </rPr>
      <t xml:space="preserve"> para adicionar uma função </t>
    </r>
    <r>
      <rPr>
        <b/>
        <sz val="11"/>
        <color theme="0"/>
        <rFont val="Calibri"/>
        <family val="2"/>
      </rPr>
      <t>MÉDIA</t>
    </r>
    <r>
      <rPr>
        <sz val="11"/>
        <color theme="0"/>
        <rFont val="Calibri"/>
        <family val="2"/>
      </rPr>
      <t>.</t>
    </r>
  </si>
  <si>
    <r>
      <t xml:space="preserve">Agora selecione a célula G7 e insira uma função </t>
    </r>
    <r>
      <rPr>
        <b/>
        <sz val="11"/>
        <color theme="0"/>
        <rFont val="Calibri"/>
        <family val="2"/>
      </rPr>
      <t xml:space="preserve">MÉDIA </t>
    </r>
    <r>
      <rPr>
        <sz val="11"/>
        <color theme="0"/>
        <rFont val="Calibri"/>
        <family val="2"/>
      </rPr>
      <t xml:space="preserve">digitando </t>
    </r>
    <r>
      <rPr>
        <b/>
        <sz val="11"/>
        <color theme="0"/>
        <rFont val="Calibri"/>
        <family val="2"/>
      </rPr>
      <t xml:space="preserve">=MÉDIA(G3:G6). </t>
    </r>
  </si>
  <si>
    <r>
      <t xml:space="preserve">Na célula D15, você pode usar a </t>
    </r>
    <r>
      <rPr>
        <b/>
        <sz val="11"/>
        <color theme="0"/>
        <rFont val="Calibri"/>
        <family val="2"/>
      </rPr>
      <t>AutoSoma</t>
    </r>
    <r>
      <rPr>
        <sz val="11"/>
        <color theme="0"/>
        <rFont val="Calibri"/>
        <family val="2"/>
      </rPr>
      <t xml:space="preserve"> ou digitar para inserir outra função </t>
    </r>
    <r>
      <rPr>
        <b/>
        <sz val="11"/>
        <color theme="0"/>
        <rFont val="Calibri"/>
        <family val="2"/>
      </rPr>
      <t>MÉDIA</t>
    </r>
    <r>
      <rPr>
        <sz val="11"/>
        <color theme="0"/>
        <rFont val="Calibri"/>
        <family val="2"/>
      </rPr>
      <t xml:space="preserve">. </t>
    </r>
  </si>
  <si>
    <t xml:space="preserve">VEJA ISTO
Selecione qualquer intervalo de números e procure uma Média instantânea na barra de status.
</t>
  </si>
  <si>
    <t>Ativar a planilha anterior</t>
  </si>
  <si>
    <t>Avançar para a próxima planilha</t>
  </si>
  <si>
    <t xml:space="preserve">CRÉDITO ADICIONAL
Tente usar MED ou MODO aqui. 
MED retorna o valor médio do conjunto de dados, enquanto 
MODO retorna o valor que aparece com mais frequência.
</t>
  </si>
  <si>
    <t>Links para saber mais na Web</t>
  </si>
  <si>
    <t>Selecione para aprender tudo sobre a função MÉDIA na Web</t>
  </si>
  <si>
    <t>Selecione para aprender tudo sobre a função MED na Web</t>
  </si>
  <si>
    <t>Selecione para aprender tudo sobre a função MODO na Web</t>
  </si>
  <si>
    <t>Selecione para aprender sobre o treinamento de Excel online e gratuito na Web</t>
  </si>
  <si>
    <t>Se a função SOMA na célula D42 pudesse falar, diria isso: Some os valores nas células D38, D39, D40 e D41.</t>
  </si>
  <si>
    <t>Tudo sobre a função SOMASE</t>
  </si>
  <si>
    <t>Funções MÍNIMO e MÁXIMO</t>
  </si>
  <si>
    <r>
      <t xml:space="preserve">Use a função </t>
    </r>
    <r>
      <rPr>
        <b/>
        <sz val="10"/>
        <color theme="0"/>
        <rFont val="Calibri"/>
        <family val="2"/>
        <scheme val="minor"/>
      </rPr>
      <t>MÍNIMO</t>
    </r>
    <r>
      <rPr>
        <sz val="10"/>
        <color theme="0"/>
        <rFont val="Calibri"/>
        <family val="2"/>
        <scheme val="minor"/>
      </rPr>
      <t xml:space="preserve"> para obter o menor número em um intervalo de células.</t>
    </r>
  </si>
  <si>
    <r>
      <t xml:space="preserve">Use a função </t>
    </r>
    <r>
      <rPr>
        <b/>
        <sz val="10"/>
        <color theme="0"/>
        <rFont val="Calibri"/>
        <family val="2"/>
        <scheme val="minor"/>
      </rPr>
      <t>MÁXIMO</t>
    </r>
    <r>
      <rPr>
        <sz val="10"/>
        <color theme="0"/>
        <rFont val="Calibri"/>
        <family val="2"/>
        <scheme val="minor"/>
      </rPr>
      <t xml:space="preserve"> para obter o maior número em um intervalo de células.</t>
    </r>
  </si>
  <si>
    <t xml:space="preserve">Selecione a célula D7 e use o Assistente de AutoSoma para adicionar a função MÍNIMO.
</t>
  </si>
  <si>
    <t xml:space="preserve">Na célula D15, você pode usar o Assistente de AutoSoma ou digitar para inserir uma função MÍNIMO ou MÁXIMO. 
</t>
  </si>
  <si>
    <t xml:space="preserve">Mais informações na Web
</t>
  </si>
  <si>
    <t>Tudo sobre a função MÍNIMO</t>
  </si>
  <si>
    <t>Tudo sobre a função MÁXIMO</t>
  </si>
  <si>
    <t xml:space="preserve">É BOM SABER
Você pode usar MÍNIMO ou MÁXIMO com vários intervalos, ou valores, para mostrar o maior ou o menor desses valores, como em =MÍNIMO(A1:A10;B1:B10) ou =MÁXIMO(A1:A10;B1), em que B1 contém um valor limite, como 10; nesse caso, a fórmula nunca retornaria um resultado diferente de 10.
</t>
  </si>
  <si>
    <t>MÍNIMO &gt;</t>
  </si>
  <si>
    <t>MÍNIMO ou MÁXIMO &gt;</t>
  </si>
  <si>
    <t>MÁXIMO &gt;</t>
  </si>
  <si>
    <t>Funções de data</t>
  </si>
  <si>
    <t>O Excel pode fornecer a data atual com base nas configurações regionais do seu computador. Você também pode somar e subtrair datas.</t>
  </si>
  <si>
    <t xml:space="preserve">Veja a função HOJE, que fornece a data de hoje. Estas são funções dinâmicas ou voláteis, então, ao abrir sua pasta de trabalho amanhã, você verá a data de amanhã. Digite =HOJE() na célula D6. 
</t>
  </si>
  <si>
    <t xml:space="preserve">Subtrair datas: digite o seu próximo aniversário no formato DD/MM/AA na célula D7 e veja o Excel calcular quantos dias ainda faltam para esse dia usando =D7-D6 e colocar o resultado na célula D8.
</t>
  </si>
  <si>
    <t xml:space="preserve">Somar datas: digamos que você deseja saber em qual dia determinada conta vence ou quando precisa retornar um livro para a biblioteca. Você pode somar dias a uma data para descobrir. Na célula D10, digite um número aleatório de dias. Na célula D11 somamos =D6+D10 para calcular a data de entrega a partir de hoje.
</t>
  </si>
  <si>
    <t xml:space="preserve">É BOM SABER
O Excel calcula as datas e horas com base no número de dias desde 1º de janeiro de 1900. As horas são calculadas em partes fracionárias de um dia com base em minutos. Portanto, 01/01/2017 12:30 na verdade é armazenado como 42736,5208. Se a Hora ou a Data aparecem como números fracionários, pressione Ctrl+1, selecione e escolha um formato de data ou hora. </t>
  </si>
  <si>
    <t xml:space="preserve">DETALHE IMPORTANTE
Se não deseja que o Excel exiba um número negativo porque você ainda não inseriu seu aniversário, use uma função SE como esta: =SE(D7="";"";D7-D6), que significa: "SE D7 for igual a nada, mostre nada, caso contrário, mostre D7 menos D6".
</t>
  </si>
  <si>
    <t>Funções de hora</t>
  </si>
  <si>
    <t xml:space="preserve">O Excel pode fornecer a hora atual com base nas configurações regionais do seu computador. Você também pode somar e subtrair horas. Por exemplo, talvez seja necessário controlar quantas horas um funcionário trabalhou por semana e calcular o pagamento e as horas extras.
</t>
  </si>
  <si>
    <t xml:space="preserve">Na célula D28, digite =AGORA(), que fornecerá a hora atual e será atualizada sempre que o Excel fizer um cálculo. Se você precisar alterar o formato de hora, acesse Ctrl+1 &gt; Número &gt; Hora e escolha o formato desejado.
</t>
  </si>
  <si>
    <t>Se essa fórmula pudesse falar, diria: "Subtraia Hora de Saída de Hora de Entrada, depois subtraia Início do Almoço de Término do Almoço, em seguida multiplique o resultado por 24 para converter a hora fracionária do Excel em horas", ou =((Hora de Saída-Hora de Entrada)-(Término do Almoço-Início do Almoço))*24.</t>
  </si>
  <si>
    <t>Tudo sobre a função HOJE</t>
  </si>
  <si>
    <t>Tudo sobre a função AGORA</t>
  </si>
  <si>
    <t>Tudo sobre a função DATA</t>
  </si>
  <si>
    <t>Data de hoje:</t>
  </si>
  <si>
    <t>Seu aniversário:</t>
  </si>
  <si>
    <t>Dias até o seu aniversário:</t>
  </si>
  <si>
    <t>Dias no período de carência:</t>
  </si>
  <si>
    <t>Vencimento da conta em:</t>
  </si>
  <si>
    <t>Hora atual:</t>
  </si>
  <si>
    <t>Horas diárias trabalhadas</t>
  </si>
  <si>
    <t>Hora de Entrada:</t>
  </si>
  <si>
    <t>Início do Almoço:</t>
  </si>
  <si>
    <t>Término do Almoço:</t>
  </si>
  <si>
    <t>Hora de Saída:</t>
  </si>
  <si>
    <t>Total de horas:</t>
  </si>
  <si>
    <t>Data e hora estáticas</t>
  </si>
  <si>
    <t>Data:</t>
  </si>
  <si>
    <t>Hora:</t>
  </si>
  <si>
    <t>Unir texto de células diferentes</t>
  </si>
  <si>
    <t xml:space="preserve">Há muitas vezes que você quer unir texto no Excel que está em células diferentes. Este exemplo é muito comum, casos em que você tem nomes e sobrenomes e deseja combinar como Nome, Sobrenome ou como Nome completo. Felizmente, o Excel nos permite fazer isso com o símbolo E comercial (&amp;), que você pode inserir com Shift+7.
</t>
  </si>
  <si>
    <t xml:space="preserve">Na célula E3, digite =D3&amp;C3 para unir o sobrenome e o nome. 
</t>
  </si>
  <si>
    <t xml:space="preserve">CardosoLara não soa muito bem, não é? É necessário adicionar uma vírgula e um espaço. Para fazer isso, usaremos aspas para criar uma nova cadeia de texto. Desta vez, digite =D3&amp;";"&amp;C3. A parte &amp; "," &amp; permite colocar uma vírgula e um espaço com o texto nas células.
</t>
  </si>
  <si>
    <t xml:space="preserve">Para criar o nome completo, uniremos o nome e o sobrenome, mas usaremos um espaço sem a vírgula. Na célula F3, digite =C3&amp;" "&amp;D3.
</t>
  </si>
  <si>
    <t>Usar texto e números juntos</t>
  </si>
  <si>
    <t>Agora vamos usar o &amp; para unir texto e números, não apenas para texto e texto
Veja as células C28:D29. Vê como a data e as horas estão em células separadas? Você pode uni-las com o símbolo &amp;, como verá nas células C32:C33, mas ainda não parece correto, não é? Infelizmente, o Excel não sabe como você deseja formatar números, então ele os separa de acordo com seu formato, que neste caso é a data serial. Precisamos dizer explicitamente ao Excel como formatar a parte do número na fórmula, para que ele exiba a forma desejada na cadeia de texto resultante. Você pode fazer isso com a função TEXTO e um código de formatação.</t>
  </si>
  <si>
    <t xml:space="preserve">Na célula C36, digite =C28&amp;" "&amp;TEXTO(D28;"DD/MM/AAAA"). DD/MM/AAAA é o código de formatação brasileiro para dia/mês/ano, como 25/09/2017.
</t>
  </si>
  <si>
    <t>VEJA ISTO
Fórmulas, especialmente as grandes, podem às vezes ser difíceis de ler, mas você pode dividi-las com espaços, assim:
=C28 &amp; " " &amp; TEXTO(D28;"DD/MM/AAAA")</t>
  </si>
  <si>
    <t>VALE A PENA EXPLORAR
Se você não sabe qual código de formatação usar, use Ctrl+1 &gt; Número para formatar qualquer célula da maneira desejada. Em seguida, selecione a opção Personalizado. Você pode copiar o código de formatação que é exibido para sua fórmula.</t>
  </si>
  <si>
    <t>Tudo sobre a função TEXTO</t>
  </si>
  <si>
    <t>Combinar texto e números</t>
  </si>
  <si>
    <t>Nome</t>
  </si>
  <si>
    <t>Lara</t>
  </si>
  <si>
    <t>Paulo</t>
  </si>
  <si>
    <t>Brenda</t>
  </si>
  <si>
    <t>Mila</t>
  </si>
  <si>
    <t>Nicolau</t>
  </si>
  <si>
    <t>Pedro</t>
  </si>
  <si>
    <t>Vinícius</t>
  </si>
  <si>
    <t>Maria Eduarda</t>
  </si>
  <si>
    <t>Usar texto e números</t>
  </si>
  <si>
    <t>Unir texto e números</t>
  </si>
  <si>
    <t>Formatar texto e números</t>
  </si>
  <si>
    <t>Sobrenome</t>
  </si>
  <si>
    <t>Cardoso</t>
  </si>
  <si>
    <t>Araújo</t>
  </si>
  <si>
    <t>Fernandes</t>
  </si>
  <si>
    <t>Moraes</t>
  </si>
  <si>
    <t>Mendes</t>
  </si>
  <si>
    <t>Gonçalves</t>
  </si>
  <si>
    <t>Monte</t>
  </si>
  <si>
    <t>Schmidt</t>
  </si>
  <si>
    <t>Sobrenome, Nome</t>
  </si>
  <si>
    <t>Nome completo</t>
  </si>
  <si>
    <t>Instruções SE</t>
  </si>
  <si>
    <t>Instruções SE possibilitam que você faça comparações lógicas entre condições. Uma instrução SE geralmente diz o seguinte: se uma condição é verdadeira, faça tal coisa; caso contrário, faça outra coisa. As fórmulas podem retornar texto, valores ou ainda mais cálculos.</t>
  </si>
  <si>
    <t xml:space="preserve">Na célula D9, insira =SE(C9="Maçã";VERDADEIRO;FALSO). A resposta correta é VERDADEIRO. 
</t>
  </si>
  <si>
    <t xml:space="preserve">Copie o conteúdo de D9 para D10. A resposta aqui deve ser FALSO, já que Laranja não é Maçã.
</t>
  </si>
  <si>
    <t xml:space="preserve">Tente outro exemplo; veja a fórmula na célula D12. Você começou com =SE(C12&lt;100;"Menor que 100";"Maior ou igual a 100"). O que acontece se você inserir um número maior do que 100 na célula C12?
</t>
  </si>
  <si>
    <t>DETALHE IMPORTANTE
VERDADEIRO e FALSO são diferentes de outras palavras em fórmulas do Excel, porque não precisam estar entre aspas, e o Excel as coloca automaticamente em maiúsculas. Os números também não precisam estar entre aspas. Texto normal, como Sim ou Não, precisam estar entre aspas, assim: 
=SE(C9="Maçã","Sim","Não")</t>
  </si>
  <si>
    <t>Instrução SE com outra função</t>
  </si>
  <si>
    <t xml:space="preserve">Instruções SE também podem forçar a realização de cálculos adicionais se uma determinada condição for atendida. Aqui, vamos avaliar uma célula para ver se o Imposto sobre vendas deve ser cobrado e calcular se a condição é verdadeira.
</t>
  </si>
  <si>
    <t>Na célula F33, digitamos =SE(E33="Sim";F31*ImpostoSobreVendas;0), onde definimos o Imposto sobre vendas como um Intervalo nomeado com um valor de 0,0825. Nossa fórmula diz que se a célula E33 é igual a Sim, então multiplique a célula F31 por Imposto sobre vendas, caso contrário, retorne 0.
Tente alterar Sim para Não na célula E33 para ver o cálculo mudar.</t>
  </si>
  <si>
    <t xml:space="preserve">Em seguida, adicionamos uma instrução SE para calcular o envio, se ele for obrigatório. Na célula F35 você verá =SE(E35="Sim";SOMA(D28:D29)*1,25;0). A fórmula significa que: se a célula E35 é Sim, faça a soma da coluna Quantidade na tabela acima e multiplique o resultado por 1,25; caso contrário, retorne 0.
</t>
  </si>
  <si>
    <t xml:space="preserve">Em seguida, altere 1,25 na fórmula da célula F35 para "Remessa". Enquanto você digita, a correção automática do Excel deve encontrar a palavra para você. Quando isso acontecer, pressione Tab para inseri-la. Esse é um Intervalo nomeado e podemos inseri-lo a partir de Fórmulas &gt; Definir Nome. Agora, se você precisar alterar o custo de envio das mercadorias, você só precisa fazer isso em um lugar e pode usar o nome Remessa em qualquer lugar na pasta de trabalho.
</t>
  </si>
  <si>
    <t>É BOM SABER
Ao criar uma fórmula, o Excel coloca automaticamente bordas coloridas ao redor de quaisquer intervalos presentes na fórmula, e os intervalos correspondentes na fórmula ficarão na mesma cor. Você pode ver isto se selecionar a célula F33 e pressionar F2 para editar a fórmula.</t>
  </si>
  <si>
    <t xml:space="preserve">DICA ESPECIALIZADA
Intervalos nomeados possibilitam definir os termos ou valores em um único local e reutilizá-los em toda a pasta de trabalho. Você pode ver todos os intervalos nomeados nesta pasta de trabalho acessando Fórmulas &gt; Gerenciador de Nomes. Clique aqui para saber mais
</t>
  </si>
  <si>
    <t>Tudo sobre a função SE</t>
  </si>
  <si>
    <t>Tudo sobre a função SES</t>
  </si>
  <si>
    <t>Instruções SE avançadas</t>
  </si>
  <si>
    <t>Maçã</t>
  </si>
  <si>
    <t>Laranja</t>
  </si>
  <si>
    <t>Widget</t>
  </si>
  <si>
    <t>Geringonça</t>
  </si>
  <si>
    <t>Quantidade</t>
  </si>
  <si>
    <t>Subtotal</t>
  </si>
  <si>
    <t>Imposto sobre vendas?</t>
  </si>
  <si>
    <t>Remessa?</t>
  </si>
  <si>
    <t>Total</t>
  </si>
  <si>
    <t>Custo</t>
  </si>
  <si>
    <t>Sim</t>
  </si>
  <si>
    <t>PROCV</t>
  </si>
  <si>
    <t xml:space="preserve">PROCV é uma das funções mais utilizadas no Excel (e uma de nossas favoritas também!). PROCV possibilita pesquisar um valor em uma coluna à esquerda e, em seguida, retorna informações em outra coluna à direita se encontrar uma correspondência. PROCV diz:
</t>
  </si>
  <si>
    <t>=PROCV(A1;B:C;2;FALSO)</t>
  </si>
  <si>
    <t>O que você gostaria de procurar?</t>
  </si>
  <si>
    <t>Se encontrar, a quantas colunas à direita está o valor a obter?</t>
  </si>
  <si>
    <t>Onde você gostaria de procurar?</t>
  </si>
  <si>
    <t>Você deseja uma correspondência exata ou aproximada?</t>
  </si>
  <si>
    <t xml:space="preserve">Na célula D22, digite =PROCV(C22;C17:D20;2;FALSO). A resposta correta para Maçãs é 50. PROCV procurou por Maçãs, encontrou e foi para a coluna à direita e retornou o valor.
</t>
  </si>
  <si>
    <t xml:space="preserve">Experimente agora na seção Carne, na célula G22. Você deve ficar com a fórmula =PROCV(F22;F17:G20;2;FALSO).
</t>
  </si>
  <si>
    <t>EXPERIMENTO
Tente selecionar diferentes itens nas listas suspensas. Você verá as células de resultado mudarem instantaneamente com novos valores.</t>
  </si>
  <si>
    <t>PROCV e #N/D</t>
  </si>
  <si>
    <t xml:space="preserve">Invariavelmente, você se deparará com uma situação em que PROCV não consegue encontrar o solicitado e retorna um erro (#N/D). Às vezes, é porque o valor de pesquisa simplesmente não existe ou porque a célula de referência ainda não tem um valor.
</t>
  </si>
  <si>
    <t xml:space="preserve">Se você souber que o valor de pesquisa existe, mas deseja ocultar o erro se a célula de pesquisa estiver vazia, pode usar uma instrução SE. Nesse caso, vamos colocar nossa fórmula PROCV existente desta forma na célula D43:
=SE(C43="";"";PROCV(C43;C37:D41;2;FALSO))
Isso informa que se a célula C43 é igual a nada (""), retorne nada, caso contrário, retorne os resultados de PROCV. Observe o segundo parêntese de fechamento no final da fórmula. Isso fecha a instrução SE.
</t>
  </si>
  <si>
    <t xml:space="preserve">Se não tiver certeza de que o valor de pesquisa existe, mas ainda assim deseja suprimir o erro #N/D, é possível usar uma função de tratamento de erros chamada SEERRO na célula G43: =SEERRO(PROCV(F43;F37:G41;2;FALSO);""). SEERRO informa que se a função PROCV retorna um resultado válido, exiba este resultado, caso contrário, não exiba nada (""). Aqui exibimos nada (""), mas você também pode usar números (0,1, 2, etc.), ou um texto, como "A fórmula não está correta".
</t>
  </si>
  <si>
    <t>DETALHE IMPORTANTE
SEERRO é conhecida como uma função de tratamento de erros, ou seja, ela suprime todos os erros que sua fórmula pode gerar. Isso pode causar problemas se o Excel oferecer uma notificação de que sua fórmula tem um erro legítimo precisa ser corrigido.
Uma prática comum é não adicionar funções de tratamento de erros em suas fórmulas até ter certeza absoluta de que elas funcionam corretamente.</t>
  </si>
  <si>
    <t>Tudo sobre a função PROCV</t>
  </si>
  <si>
    <t>Tudo sobre as funções ÍNDICE/CORRESP</t>
  </si>
  <si>
    <t>Tudo sobre a função SEERRO</t>
  </si>
  <si>
    <t>Usar as Tabelas Dinâmicas para analisar dados de planilha</t>
  </si>
  <si>
    <t>Massas</t>
  </si>
  <si>
    <t>Funções condicionais: SOMASE</t>
  </si>
  <si>
    <t>Funções condicionais possibilitam calcular a soma, a média, fazer a contagem ou obter o mínimo ou o máximo de um intervalo com base em uma determinada condição ou critérios especificados por você. Tais como: de todas as frutas na lista, quantas são maçãs? Ou, quantas laranjas são do tipo laranja da Bahia?</t>
  </si>
  <si>
    <t>SOMASE permite somar em um intervalo com base em critérios específicos usados em outro intervalo, como quantas maçãs você tem. Selecione a célula D17 e digite =SOMASE(C3:C14;C17;D3:D14). A função SOMASE é estruturada assim:</t>
  </si>
  <si>
    <t>=SOMASE(C3:C14;C17;D3:D14)</t>
  </si>
  <si>
    <t>Qual intervalo você deseja examinar?</t>
  </si>
  <si>
    <t>Que valor (texto ou número) você deseja procurar?</t>
  </si>
  <si>
    <t>Para cada correspondência encontrada, a qual intervalo você deseja somar?</t>
  </si>
  <si>
    <t xml:space="preserve">SOMASES é o mesmo que SOMASE, mas permite que você use vários critérios. Portanto, neste exemplo você pode procurar Frutas e Tipo, ao invés de apenas por Fruta. Selecione a célula H17 e digite =SOMASES(H3:H14;F3:F14;F17;G3:G14;G17). A função SOMASES é estruturada assim:
</t>
  </si>
  <si>
    <t>=SOMASES(H3:H14;F3:F14;F17;G3:G14;G17)</t>
  </si>
  <si>
    <t>Qual intervalo você deseja somar?</t>
  </si>
  <si>
    <t>Este é o primeiro intervalo a ser examinado por correspondências</t>
  </si>
  <si>
    <t>Estes são os critérios para a primeira correspondência</t>
  </si>
  <si>
    <t>Este é o segundo intervalo a ser examinado por correspondências</t>
  </si>
  <si>
    <t>Estes são os critérios para a segunda correspondência</t>
  </si>
  <si>
    <t>DICA ESPECIALIZADA
Cada uma das células de Frutas e Tipo tem uma lista suspensa, em que é possível selecionar diferentes frutas. Experimente e observe as fórmulas atualizarem automaticamente.</t>
  </si>
  <si>
    <t>Funções condicionais: CONT.SE</t>
  </si>
  <si>
    <t>CONT.SE e CONT.SES possibilitam contar valores em um intervalo com base em critérios que você especifica. Elas são um pouco diferentes de outras funções SE e SES, já que possuem apenas um intervalo de critérios e critérios. Elas não avaliam um intervalo e procuram em outro para resumir.</t>
  </si>
  <si>
    <t>Selecione a célula D64 e digite =CONT.SE(C50:C61;C64). A função CONT.SE é estruturada assim:</t>
  </si>
  <si>
    <t>=CONT.SE(C50:C61;C64)</t>
  </si>
  <si>
    <r>
      <t>CONT.SES</t>
    </r>
    <r>
      <rPr>
        <b/>
        <sz val="11"/>
        <rFont val="Calibri"/>
      </rPr>
      <t xml:space="preserve"> </t>
    </r>
    <r>
      <rPr>
        <sz val="11"/>
        <color theme="1"/>
        <rFont val="Calibri"/>
        <family val="2"/>
      </rPr>
      <t xml:space="preserve">é o mesmo que CONT.SE, mas permite que você use vários critérios. Portanto, neste exemplo você pode procurar Frutas e Tipo, ao invés de apenas por Fruta. Selecione a célula H64 e digite =CONT.SES(F50:F61;F64;G50:G61;G64). A função CONT.SES é estruturada assim:
</t>
    </r>
  </si>
  <si>
    <t>=CONT.SES(F50:F61;F64;G50:G61;G64)</t>
  </si>
  <si>
    <t>Este é o primeiro intervalo a contar</t>
  </si>
  <si>
    <t>Este é o segundo intervalo a contar</t>
  </si>
  <si>
    <t>Mais funções condicionais</t>
  </si>
  <si>
    <t>SOMASE com um argumento de valor</t>
  </si>
  <si>
    <t>Este é um exemplo de como a função SOMASE usa "maior que" (&gt;) para encontrar todos os valores maiores que um determinado valor:</t>
  </si>
  <si>
    <t>Some alguns valores com base neste critério:</t>
  </si>
  <si>
    <t>Examine estas células...
 </t>
  </si>
  <si>
    <t>e se o valor for maior que 50, some-o.
 </t>
  </si>
  <si>
    <t>OBSERVAÇÃO: se você achar que está usando muitas fórmulas condicionais, talvez considere uma Tabela Dinâmica como a melhor solução. Consulte este artigo sobre Tabela Dinâmica para saber mais.</t>
  </si>
  <si>
    <t>Tudo sobre a função SOMASES</t>
  </si>
  <si>
    <t>Tudo sobre a função CONT.SE</t>
  </si>
  <si>
    <t>Tudo sobre a função CONT.SES</t>
  </si>
  <si>
    <t>Tudo sobre a função MÉDIASE</t>
  </si>
  <si>
    <t>Tudo sobre a função MÉDIASES</t>
  </si>
  <si>
    <t>Tudo sobre a função MÍNIMOSES</t>
  </si>
  <si>
    <t>Tudo sobre a função MÁXIMOSES</t>
  </si>
  <si>
    <t>Criar uma lista suspensa</t>
  </si>
  <si>
    <t>SOMASE</t>
  </si>
  <si>
    <t>CONT.SE</t>
  </si>
  <si>
    <t>Tipo</t>
  </si>
  <si>
    <t>Fuji</t>
  </si>
  <si>
    <t>da Bahia</t>
  </si>
  <si>
    <t>D’água</t>
  </si>
  <si>
    <t>Cravo</t>
  </si>
  <si>
    <t>Gala</t>
  </si>
  <si>
    <t>Seleta</t>
  </si>
  <si>
    <t>Ouro</t>
  </si>
  <si>
    <t>Siciliano</t>
  </si>
  <si>
    <t>Experimente</t>
  </si>
  <si>
    <t>SOMASES</t>
  </si>
  <si>
    <t>CONT.SES</t>
  </si>
  <si>
    <t>Permitir que o Assistente de Função o oriente</t>
  </si>
  <si>
    <t xml:space="preserve">Se souber o nome da função desejada, mas não estiver certo sobre como criá-la, você pode usar o Assistente de função para ajudá-lo.
</t>
  </si>
  <si>
    <t xml:space="preserve">Selecione a célula D10 e acesse Fórmulas &gt; Inserir Função &gt; digite PROCV na caixa Procure por uma função e pressione IR. Quando vir PROCV realçada, clique em OK na parte inferior. Ao selecionar uma função na lista, o Excel exibe sua sintaxe.
</t>
  </si>
  <si>
    <t xml:space="preserve">Em seguida, insira os argumentos da função em suas respectivas caixas de texto. Enquanto você digita cada um deles, o Excel os avalia e exibe o resultado, com o resultado final na parte inferior. Ao digitar cada seção, os critérios para cada argumento são listados na parte inferior do formulário. Pressione OK quando terminar e o Excel insere a fórmula.
</t>
  </si>
  <si>
    <t>VEJA ISTO
Você deve ficar com a fórmula =PROCV(C10;C5:D8;2;FALSO).</t>
  </si>
  <si>
    <t>É BOM SABER
Você pode digitar as referências de célula e intervalo ou selecioná-las com o mouse.</t>
  </si>
  <si>
    <t xml:space="preserve">É BOM SABER
Enquanto você digita a seção de cada argumento, a descrição do argumento é exibida na parte inferior do formulário, acima do resultado da fórmula.
</t>
  </si>
  <si>
    <t>Funções do Excel (por categoria)</t>
  </si>
  <si>
    <t>Funções do Excel (em ordem alfabética)</t>
  </si>
  <si>
    <t>Corrigir erros de fórmula</t>
  </si>
  <si>
    <t xml:space="preserve">Em algum momento você se deparará com uma fórmula que apresenta um erro, e o Excel exibirá #NOME!. Erros podem ser úteis, porque apontam quando algo não está funcionando corretamente, mas pode ser um desafio corrigir. Felizmente, há várias opções que podem ajudar a descobrir a origem do erro e corrigi-lo.
</t>
  </si>
  <si>
    <t xml:space="preserve">Verificação de erros: acesse Fórmulas &gt; Verificação de erros. Isso carregará uma caixa de diálogo que informa a causa geral para o erro específico. Na célula D9, o erro #N/D ocorre porque não há nenhum valor que corresponde a "Maçã". Você pode corrigir esse problema usando um valor que existe, suprimir o erro com SEERRO ou ignorá-lo e saber que ele desaparecerá quando você usar um valor que existe.
</t>
  </si>
  <si>
    <t xml:space="preserve">Se você clicar em Ajuda sobre este Erro, um tópico da Ajuda relacionado especificamente à mensagem de erro será exibido. Se você clicar em Mostrar etapas de cálculo, será carregada uma caixa de diálogo Avaliar fórmula.
</t>
  </si>
  <si>
    <t xml:space="preserve">Sempre que você clica em Avaliar, o Excel o orienta pela fórmula, uma seção por vez. Ele não vai necessariamente dizer por quê o erro ocorre, mas apontará onde está o erro. A partir daí, veja o tópico da Ajuda para deduzir o que deu errado na fórmula.
</t>
  </si>
  <si>
    <t>EXPERIMENTO
O que há de errado aqui? Dica: estamos tentando fazer a SOMA de todos os itens.</t>
  </si>
  <si>
    <t xml:space="preserve">É BOM SABER
Ao clicar em Opções, é possível definir as regras para quando os erros no Excel são exibidos ou ignorados.
</t>
  </si>
  <si>
    <t>Detectar erros em fórmulas</t>
  </si>
  <si>
    <t>Como evitar fórmulas quebradas</t>
  </si>
  <si>
    <t>Avalie uma fórmula aninhada uma etapa por vez</t>
  </si>
  <si>
    <t xml:space="preserve">Somar horas entre outras horas: na célula D36 inserimos =((D35-D32)-(D34-D33))*24, que calcula as horas de trabalho de início e fim para uma pessoa e, em seguida, subtrai o tempo que levou para almoçar. O "*24" no final da fórmula converte a parte fracionária do dia que o Excel vê em horas. No entanto, você ainda precisará formatar a célula como Número. Para fazer isso, vá para Página Inicial &gt; Formatar &gt; Células (Ctrl+1) &gt; Número &gt; Número &gt; 2 casas decimais.
</t>
  </si>
  <si>
    <t xml:space="preserve">Agora selecione a célula G7 e insira uma função MÁXIMO digitando =MÁXIMO(G3:G6).
</t>
  </si>
  <si>
    <t xml:space="preserve">Na célula C37, digite =C29&amp;" "&amp;TEXTO(D29;"H:MM"). H:MM é o código de formatação brasileiro para Horas:Minutos, com as horas no formato de 24 horas, tal como 13:30.
</t>
  </si>
  <si>
    <t>Você já viu as funções SOMASE, SOMASES, CONT.SE e CONT. SES. Agora você pode experimentar outras funções, como MÉDIASE/S, MÁXIMOSES e MÍNIMOSES. Elas são estruturados da mesma forma, então após criar uma fórmula, apenas substitua o nome da função pela opção desejada. Escrevemos todas as funções que serão necessárias para a célula E106, para que você possa copiar e colar, ou tente inseri-las por conta própria para praticar.
SOMASE 	=SOMASE(C92:C103;C106;E92:E103) 
SOMASES 	=SOMASES(E92:E103;C92:C103;C106;D92:D103;D106) 
MÉDIASE 	=MÉDIASE(C92:C103;C106;E92:E103) 
MÉDIASES	=MÉDIASES(E92:E103;C92:C103;C106;D92:D103;D106)
CONT.SE 	=CONT.SE(C92:C103;C106)
CONT.SES 	=CONT.SES(C92:C103;C106;D92:D103;D106) 
MÁXIMOSES 	=MÁXIMOSES(E92:E103;C92:C103;C106;D92:D103;D106)
MÍNIMOSES 	=MÍNIMOSES(E92:E103;C92:C103;C106;D92:D103;D106)</t>
  </si>
  <si>
    <t>Fórmulas Matemáticas</t>
  </si>
  <si>
    <t>SOMA &gt;</t>
  </si>
  <si>
    <t>Idade</t>
  </si>
  <si>
    <t>Cidade</t>
  </si>
  <si>
    <t>Cargo</t>
  </si>
  <si>
    <t>Ana</t>
  </si>
  <si>
    <t>São Paulo</t>
  </si>
  <si>
    <t>Desenvolvedora</t>
  </si>
  <si>
    <t>Bruno</t>
  </si>
  <si>
    <t>Rio de Janeiro</t>
  </si>
  <si>
    <t>Analista</t>
  </si>
  <si>
    <t>Carlos</t>
  </si>
  <si>
    <t>Designer</t>
  </si>
  <si>
    <t>Diana</t>
  </si>
  <si>
    <t>Belo Horizonte</t>
  </si>
  <si>
    <t>Gerente</t>
  </si>
  <si>
    <t>Elisa</t>
  </si>
  <si>
    <t>Curitiba</t>
  </si>
  <si>
    <t>Departamento</t>
  </si>
  <si>
    <t>Data de Início</t>
  </si>
  <si>
    <t>Salário</t>
  </si>
  <si>
    <t>TI</t>
  </si>
  <si>
    <t>Marketing</t>
  </si>
  <si>
    <t>Design</t>
  </si>
  <si>
    <t>RH</t>
  </si>
  <si>
    <t>Financeiro</t>
  </si>
  <si>
    <t>Felipe</t>
  </si>
  <si>
    <t>Salvador</t>
  </si>
  <si>
    <t>Desenvolvedor</t>
  </si>
  <si>
    <t>Gabriela</t>
  </si>
  <si>
    <t>Porto Alegre</t>
  </si>
  <si>
    <t>Coordenadora</t>
  </si>
  <si>
    <t>Hugo</t>
  </si>
  <si>
    <t>Isabella</t>
  </si>
  <si>
    <t>João</t>
  </si>
  <si>
    <t>Performance</t>
  </si>
  <si>
    <t>Alta</t>
  </si>
  <si>
    <t>Baixa</t>
  </si>
  <si>
    <t>Média</t>
  </si>
  <si>
    <t>DEV</t>
  </si>
  <si>
    <t>Dados</t>
  </si>
  <si>
    <t>Produto</t>
  </si>
  <si>
    <t>Categoria</t>
  </si>
  <si>
    <t>Estoque</t>
  </si>
  <si>
    <t>Preço</t>
  </si>
  <si>
    <t>Desconto (%)</t>
  </si>
  <si>
    <t>Camisa</t>
  </si>
  <si>
    <t>Roupas</t>
  </si>
  <si>
    <t>Calça</t>
  </si>
  <si>
    <t>Tenis</t>
  </si>
  <si>
    <t>Calçados</t>
  </si>
  <si>
    <t>Bolsa</t>
  </si>
  <si>
    <t>Acessórios</t>
  </si>
  <si>
    <t>Jaqueta</t>
  </si>
  <si>
    <t>Chapéu</t>
  </si>
  <si>
    <t>Tênis</t>
  </si>
  <si>
    <t>Sapatilha</t>
  </si>
  <si>
    <t>Saia</t>
  </si>
  <si>
    <t>Óculos</t>
  </si>
  <si>
    <t>Maria</t>
  </si>
  <si>
    <t>Silvera</t>
  </si>
  <si>
    <t>Aluno</t>
  </si>
  <si>
    <t>Nota</t>
  </si>
  <si>
    <t>Média &gt;</t>
  </si>
  <si>
    <t>Total de Custo</t>
  </si>
  <si>
    <t>Ricardo</t>
  </si>
  <si>
    <t>Data</t>
  </si>
  <si>
    <t>Dev</t>
  </si>
  <si>
    <t>Coordenador</t>
  </si>
  <si>
    <t>baixa</t>
  </si>
  <si>
    <t>Qtd na categoria</t>
  </si>
  <si>
    <t>&gt;=30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</si>
</sst>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8" formatCode="&quot;R$&quot;\ #,##0.00;[Red]\-&quot;R$&quot;\ #,##0.00"/>
    <numFmt numFmtId="42" formatCode="_-&quot;R$&quot;\ * #,##0_-;\-&quot;R$&quot;\ * #,##0_-;_-&quot;R$&quot;\ * &quot;-&quot;_-;_-@_-"/>
    <numFmt numFmtId="44" formatCode="_-&quot;R$&quot;\ * #,##0.00_-;\-&quot;R$&quot;\ * #,##0.00_-;_-&quot;R$&quot;\ * &quot;-&quot;??_-;_-@_-"/>
    <numFmt numFmtId="164" formatCode="_(* #,##0_);_(* \(#,##0\);_(* &quot;-&quot;_);_(@_)"/>
    <numFmt numFmtId="165" formatCode="_(* #,##0.00_);_(* \(#,##0.00\);_(* &quot;-&quot;??_);_(@_)"/>
    <numFmt numFmtId="166" formatCode="dd/mm/yy;@"/>
    <numFmt numFmtId="167" formatCode="[$-F400]h:mm:ss\ AM/PM"/>
    <numFmt numFmtId="168" formatCode="h:mm;@"/>
  </numFmts>
  <fonts count="43"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B744D"/>
      <name val="Calibri"/>
      <family val="2"/>
      <scheme val="minor"/>
    </font>
    <font>
      <sz val="17"/>
      <color theme="0"/>
      <name val="Calibri"/>
      <family val="2"/>
      <scheme val="minor"/>
    </font>
    <font>
      <sz val="11"/>
      <color theme="0"/>
      <name val="Calibri"/>
      <family val="2"/>
      <scheme val="minor"/>
    </font>
    <font>
      <sz val="11"/>
      <color rgb="FF404040"/>
      <name val="Calibri"/>
      <family val="2"/>
      <scheme val="minor"/>
    </font>
    <font>
      <b/>
      <sz val="11"/>
      <color theme="1"/>
      <name val="Calibri"/>
      <family val="2"/>
      <scheme val="minor"/>
    </font>
    <font>
      <sz val="10"/>
      <color theme="0"/>
      <name val="Calibri"/>
      <family val="2"/>
      <scheme val="minor"/>
    </font>
    <font>
      <b/>
      <sz val="10"/>
      <color theme="0"/>
      <name val="Calibri"/>
      <family val="2"/>
      <scheme val="minor"/>
    </font>
    <font>
      <sz val="11"/>
      <color theme="1"/>
      <name val="Calibri"/>
      <family val="2"/>
      <scheme val="minor"/>
    </font>
    <font>
      <sz val="11"/>
      <color theme="0"/>
      <name val="Calibri"/>
      <family val="2"/>
      <scheme val="minor"/>
    </font>
    <font>
      <b/>
      <sz val="14"/>
      <color rgb="FF404040"/>
      <name val="Calibri"/>
      <family val="2"/>
      <scheme val="minor"/>
    </font>
    <font>
      <sz val="11"/>
      <color theme="1"/>
      <name val="Calibri"/>
      <family val="2"/>
    </font>
    <font>
      <sz val="11"/>
      <color theme="0"/>
      <name val="Calibri"/>
      <family val="2"/>
    </font>
    <font>
      <b/>
      <sz val="11"/>
      <color theme="0"/>
      <name val="Calibri"/>
      <family val="2"/>
      <scheme val="minor"/>
    </font>
    <font>
      <u/>
      <sz val="11"/>
      <color theme="10"/>
      <name val="Calibri"/>
      <family val="2"/>
    </font>
    <font>
      <sz val="54"/>
      <color theme="0"/>
      <name val="Segoe UI"/>
      <family val="2"/>
    </font>
    <font>
      <sz val="22"/>
      <color rgb="FF3B3838"/>
      <name val="Segoe UI Light"/>
      <family val="2"/>
    </font>
    <font>
      <b/>
      <sz val="11"/>
      <color theme="4"/>
      <name val="Segoe UI Black"/>
      <family val="2"/>
    </font>
    <font>
      <b/>
      <sz val="11"/>
      <color theme="0"/>
      <name val="Calibri"/>
      <family val="2"/>
    </font>
    <font>
      <b/>
      <sz val="11"/>
      <name val="Calibri"/>
    </font>
    <font>
      <u/>
      <sz val="11"/>
      <color theme="11"/>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43"/>
      <color theme="0"/>
      <name val="Segoe UI"/>
      <family val="2"/>
    </font>
    <font>
      <sz val="16"/>
      <color theme="1"/>
      <name val="Calibri"/>
      <family val="2"/>
      <scheme val="minor"/>
    </font>
    <font>
      <sz val="18"/>
      <color theme="1"/>
      <name val="Calibri"/>
      <family val="2"/>
      <scheme val="minor"/>
    </font>
  </fonts>
  <fills count="39">
    <fill>
      <patternFill patternType="none"/>
    </fill>
    <fill>
      <patternFill patternType="gray125"/>
    </fill>
    <fill>
      <patternFill patternType="solid">
        <fgColor rgb="FF217346"/>
        <bgColor indexed="64"/>
      </patternFill>
    </fill>
    <fill>
      <patternFill patternType="solid">
        <fgColor rgb="FF339966"/>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0" tint="-0.14999847407452621"/>
        <bgColor theme="0" tint="-0.14999847407452621"/>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9">
    <border>
      <left/>
      <right/>
      <top/>
      <bottom/>
      <diagonal/>
    </border>
    <border>
      <left style="thin">
        <color rgb="FFB2B2B2"/>
      </left>
      <right style="thin">
        <color rgb="FFB2B2B2"/>
      </right>
      <top style="thin">
        <color rgb="FFB2B2B2"/>
      </top>
      <bottom style="thin">
        <color rgb="FFB2B2B2"/>
      </bottom>
      <diagonal/>
    </border>
    <border>
      <left style="thick">
        <color rgb="FFF4B183"/>
      </left>
      <right style="thick">
        <color rgb="FFF4B183"/>
      </right>
      <top style="thick">
        <color rgb="FFF4B183"/>
      </top>
      <bottom style="thick">
        <color rgb="FFF4B183"/>
      </bottom>
      <diagonal/>
    </border>
    <border>
      <left/>
      <right/>
      <top/>
      <bottom style="medium">
        <color theme="1"/>
      </bottom>
      <diagonal/>
    </border>
    <border>
      <left/>
      <right/>
      <top style="medium">
        <color theme="1"/>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B2B2B2"/>
      </left>
      <right style="thin">
        <color rgb="FFB2B2B2"/>
      </right>
      <top/>
      <bottom style="thin">
        <color rgb="FFB2B2B2"/>
      </bottom>
      <diagonal/>
    </border>
    <border>
      <left/>
      <right style="thin">
        <color rgb="FFB2B2B2"/>
      </right>
      <top style="thin">
        <color rgb="FFB2B2B2"/>
      </top>
      <bottom style="thin">
        <color rgb="FFB2B2B2"/>
      </bottom>
      <diagonal/>
    </border>
    <border>
      <left/>
      <right style="thick">
        <color rgb="FFF4B183"/>
      </right>
      <top style="thick">
        <color rgb="FFF4B183"/>
      </top>
      <bottom style="thick">
        <color rgb="FFF4B183"/>
      </bottom>
      <diagonal/>
    </border>
    <border>
      <left/>
      <right/>
      <top/>
      <bottom style="thin">
        <color theme="0" tint="-0.499984740745262"/>
      </bottom>
      <diagonal/>
    </border>
    <border>
      <left/>
      <right/>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66">
    <xf numFmtId="0" fontId="0" fillId="0" borderId="0"/>
    <xf numFmtId="0" fontId="7" fillId="0" borderId="0" applyFill="0" applyBorder="0">
      <alignment wrapText="1"/>
    </xf>
    <xf numFmtId="0" fontId="4" fillId="0" borderId="0"/>
    <xf numFmtId="0" fontId="8" fillId="2" borderId="0" applyNumberFormat="0" applyProtection="0">
      <alignment horizontal="left" wrapText="1" indent="4"/>
    </xf>
    <xf numFmtId="0" fontId="7" fillId="2" borderId="0" applyNumberFormat="0" applyProtection="0">
      <alignment horizontal="left" wrapText="1" indent="4"/>
    </xf>
    <xf numFmtId="0" fontId="9" fillId="0" borderId="0"/>
    <xf numFmtId="0" fontId="9" fillId="3" borderId="0" applyNumberFormat="0" applyBorder="0" applyProtection="0"/>
    <xf numFmtId="0" fontId="4" fillId="4" borderId="0"/>
    <xf numFmtId="0" fontId="4" fillId="5" borderId="1"/>
    <xf numFmtId="0" fontId="4" fillId="4" borderId="2"/>
    <xf numFmtId="0" fontId="4" fillId="0" borderId="0"/>
    <xf numFmtId="0" fontId="4" fillId="4" borderId="0"/>
    <xf numFmtId="0" fontId="4" fillId="5" borderId="1"/>
    <xf numFmtId="0" fontId="4" fillId="4" borderId="2"/>
    <xf numFmtId="0" fontId="4" fillId="0" borderId="0"/>
    <xf numFmtId="0" fontId="20" fillId="0" borderId="0" applyNumberFormat="0" applyFill="0" applyBorder="0" applyAlignment="0" applyProtection="0"/>
    <xf numFmtId="0" fontId="4" fillId="4" borderId="0"/>
    <xf numFmtId="0" fontId="4" fillId="5" borderId="1"/>
    <xf numFmtId="0" fontId="4" fillId="4" borderId="2"/>
    <xf numFmtId="0" fontId="26" fillId="0" borderId="0" applyNumberFormat="0" applyFill="0" applyBorder="0" applyAlignment="0" applyProtection="0"/>
    <xf numFmtId="165" fontId="17" fillId="0" borderId="0" applyFont="0" applyFill="0" applyBorder="0" applyAlignment="0" applyProtection="0"/>
    <xf numFmtId="164" fontId="17" fillId="0" borderId="0" applyFont="0" applyFill="0" applyBorder="0" applyAlignment="0" applyProtection="0"/>
    <xf numFmtId="44" fontId="17" fillId="0" borderId="0" applyFont="0" applyFill="0" applyBorder="0" applyAlignment="0" applyProtection="0"/>
    <xf numFmtId="42" fontId="17" fillId="0" borderId="0" applyFont="0" applyFill="0" applyBorder="0" applyAlignment="0" applyProtection="0"/>
    <xf numFmtId="9" fontId="17" fillId="0" borderId="0" applyFont="0" applyFill="0" applyBorder="0" applyAlignment="0" applyProtection="0"/>
    <xf numFmtId="0" fontId="27" fillId="0" borderId="0" applyNumberFormat="0" applyFill="0" applyBorder="0" applyAlignment="0" applyProtection="0"/>
    <xf numFmtId="0" fontId="28" fillId="0" borderId="11" applyNumberFormat="0" applyFill="0" applyAlignment="0" applyProtection="0"/>
    <xf numFmtId="0" fontId="29" fillId="0" borderId="12" applyNumberFormat="0" applyFill="0" applyAlignment="0" applyProtection="0"/>
    <xf numFmtId="0" fontId="30" fillId="0" borderId="13" applyNumberFormat="0" applyFill="0" applyAlignment="0" applyProtection="0"/>
    <xf numFmtId="0" fontId="30" fillId="0" borderId="0" applyNumberFormat="0" applyFill="0" applyBorder="0" applyAlignment="0" applyProtection="0"/>
    <xf numFmtId="0" fontId="31" fillId="7" borderId="0" applyNumberFormat="0" applyBorder="0" applyAlignment="0" applyProtection="0"/>
    <xf numFmtId="0" fontId="32" fillId="8" borderId="0" applyNumberFormat="0" applyBorder="0" applyAlignment="0" applyProtection="0"/>
    <xf numFmtId="0" fontId="33" fillId="9" borderId="0" applyNumberFormat="0" applyBorder="0" applyAlignment="0" applyProtection="0"/>
    <xf numFmtId="0" fontId="34" fillId="10" borderId="14" applyNumberFormat="0" applyAlignment="0" applyProtection="0"/>
    <xf numFmtId="0" fontId="35" fillId="11" borderId="15" applyNumberFormat="0" applyAlignment="0" applyProtection="0"/>
    <xf numFmtId="0" fontId="36" fillId="11" borderId="14" applyNumberFormat="0" applyAlignment="0" applyProtection="0"/>
    <xf numFmtId="0" fontId="37" fillId="0" borderId="16" applyNumberFormat="0" applyFill="0" applyAlignment="0" applyProtection="0"/>
    <xf numFmtId="0" fontId="19" fillId="12" borderId="17" applyNumberFormat="0" applyAlignment="0" applyProtection="0"/>
    <xf numFmtId="0" fontId="38" fillId="0" borderId="0" applyNumberFormat="0" applyFill="0" applyBorder="0" applyAlignment="0" applyProtection="0"/>
    <xf numFmtId="0" fontId="17" fillId="13" borderId="1" applyNumberFormat="0" applyFont="0" applyAlignment="0" applyProtection="0"/>
    <xf numFmtId="0" fontId="39" fillId="0" borderId="0" applyNumberFormat="0" applyFill="0" applyBorder="0" applyAlignment="0" applyProtection="0"/>
    <xf numFmtId="0" fontId="11" fillId="0" borderId="18" applyNumberFormat="0" applyFill="0" applyAlignment="0" applyProtection="0"/>
    <xf numFmtId="0" fontId="9"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9"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9"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9"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9"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9" fillId="34"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cellStyleXfs>
  <cellXfs count="115">
    <xf numFmtId="0" fontId="0" fillId="0" borderId="0" xfId="0"/>
    <xf numFmtId="0" fontId="4" fillId="0" borderId="0" xfId="2"/>
    <xf numFmtId="0" fontId="8" fillId="2" borderId="0" xfId="3">
      <alignment horizontal="left" wrapText="1" indent="4"/>
    </xf>
    <xf numFmtId="0" fontId="7" fillId="2" borderId="0" xfId="4">
      <alignment horizontal="left" wrapText="1" indent="4"/>
    </xf>
    <xf numFmtId="0" fontId="4" fillId="0" borderId="0" xfId="2" applyAlignment="1">
      <alignment horizontal="left"/>
    </xf>
    <xf numFmtId="0" fontId="10" fillId="0" borderId="0" xfId="0" applyFont="1"/>
    <xf numFmtId="0" fontId="10" fillId="0" borderId="0" xfId="0" applyFont="1" applyAlignment="1">
      <alignment horizontal="left" indent="1"/>
    </xf>
    <xf numFmtId="0" fontId="9" fillId="3" borderId="0" xfId="6"/>
    <xf numFmtId="0" fontId="9" fillId="3" borderId="0" xfId="6" applyAlignment="1">
      <alignment horizontal="right"/>
    </xf>
    <xf numFmtId="0" fontId="9" fillId="0" borderId="0" xfId="5"/>
    <xf numFmtId="0" fontId="11" fillId="0" borderId="0" xfId="2" applyFont="1" applyAlignment="1">
      <alignment horizontal="left"/>
    </xf>
    <xf numFmtId="0" fontId="9" fillId="3" borderId="0" xfId="6" applyAlignment="1">
      <alignment horizontal="left"/>
    </xf>
    <xf numFmtId="14" fontId="0" fillId="0" borderId="0" xfId="0" applyNumberFormat="1"/>
    <xf numFmtId="0" fontId="4" fillId="4" borderId="0" xfId="11"/>
    <xf numFmtId="0" fontId="12" fillId="0" borderId="0" xfId="0" applyFont="1"/>
    <xf numFmtId="0" fontId="12" fillId="0" borderId="0" xfId="2" applyFont="1" applyAlignment="1">
      <alignment horizontal="left"/>
    </xf>
    <xf numFmtId="0" fontId="12" fillId="0" borderId="0" xfId="5" applyFont="1"/>
    <xf numFmtId="0" fontId="13" fillId="0" borderId="0" xfId="0" applyFont="1"/>
    <xf numFmtId="0" fontId="14" fillId="0" borderId="0" xfId="2" applyFont="1"/>
    <xf numFmtId="0" fontId="16" fillId="0" borderId="0" xfId="0" applyFont="1"/>
    <xf numFmtId="0" fontId="14" fillId="0" borderId="0" xfId="2" applyFont="1" applyAlignment="1">
      <alignment horizontal="left"/>
    </xf>
    <xf numFmtId="0" fontId="17" fillId="0" borderId="0" xfId="0" applyFont="1"/>
    <xf numFmtId="0" fontId="15" fillId="0" borderId="0" xfId="5" applyFont="1"/>
    <xf numFmtId="0" fontId="11" fillId="0" borderId="0" xfId="2" applyFont="1" applyAlignment="1">
      <alignment horizontal="right"/>
    </xf>
    <xf numFmtId="0" fontId="9" fillId="0" borderId="0" xfId="2" applyFont="1" applyAlignment="1">
      <alignment horizontal="left"/>
    </xf>
    <xf numFmtId="0" fontId="18" fillId="0" borderId="0" xfId="0" applyFont="1"/>
    <xf numFmtId="0" fontId="18" fillId="0" borderId="0" xfId="0" quotePrefix="1" applyFont="1"/>
    <xf numFmtId="0" fontId="18" fillId="0" borderId="0" xfId="0" applyFont="1" applyAlignment="1">
      <alignment wrapText="1"/>
    </xf>
    <xf numFmtId="0" fontId="19" fillId="3" borderId="0" xfId="6" applyFont="1" applyAlignment="1">
      <alignment horizontal="left"/>
    </xf>
    <xf numFmtId="0" fontId="19" fillId="3" borderId="0" xfId="6" applyFont="1" applyAlignment="1">
      <alignment horizontal="right"/>
    </xf>
    <xf numFmtId="0" fontId="0" fillId="0" borderId="0" xfId="0" applyAlignment="1">
      <alignment vertical="center"/>
    </xf>
    <xf numFmtId="0" fontId="19" fillId="3" borderId="0" xfId="6" applyFont="1"/>
    <xf numFmtId="0" fontId="6" fillId="0" borderId="0" xfId="2" applyFont="1"/>
    <xf numFmtId="0" fontId="6" fillId="0" borderId="0" xfId="2" applyFont="1" applyAlignment="1">
      <alignment horizontal="left"/>
    </xf>
    <xf numFmtId="0" fontId="6" fillId="0" borderId="0" xfId="2" applyFont="1" applyAlignment="1">
      <alignment horizontal="right"/>
    </xf>
    <xf numFmtId="0" fontId="6" fillId="4" borderId="0" xfId="7" applyFont="1"/>
    <xf numFmtId="0" fontId="6" fillId="4" borderId="0" xfId="7" applyFont="1" applyAlignment="1">
      <alignment horizontal="right"/>
    </xf>
    <xf numFmtId="0" fontId="6" fillId="5" borderId="1" xfId="8" applyFont="1" applyAlignment="1">
      <alignment horizontal="right"/>
    </xf>
    <xf numFmtId="0" fontId="10" fillId="0" borderId="0" xfId="0" applyFont="1" applyAlignment="1">
      <alignment horizontal="center"/>
    </xf>
    <xf numFmtId="0" fontId="6" fillId="0" borderId="0" xfId="2" applyFont="1" applyAlignment="1">
      <alignment horizontal="left" indent="1"/>
    </xf>
    <xf numFmtId="0" fontId="10" fillId="0" borderId="0" xfId="0" applyFont="1" applyAlignment="1">
      <alignment horizontal="left" indent="2"/>
    </xf>
    <xf numFmtId="0" fontId="6" fillId="4" borderId="2" xfId="9" applyFont="1"/>
    <xf numFmtId="0" fontId="6" fillId="5" borderId="1" xfId="8" applyFont="1" applyAlignment="1">
      <alignment horizontal="right" vertical="center"/>
    </xf>
    <xf numFmtId="0" fontId="6" fillId="0" borderId="0" xfId="2" applyFont="1" applyAlignment="1">
      <alignment horizontal="center"/>
    </xf>
    <xf numFmtId="0" fontId="6" fillId="0" borderId="0" xfId="2" quotePrefix="1" applyFont="1" applyAlignment="1">
      <alignment horizontal="left"/>
    </xf>
    <xf numFmtId="0" fontId="6" fillId="0" borderId="0" xfId="2" applyFont="1" applyAlignment="1">
      <alignment horizontal="left" indent="2"/>
    </xf>
    <xf numFmtId="0" fontId="6" fillId="0" borderId="0" xfId="10" applyFont="1" applyAlignment="1">
      <alignment horizontal="left" indent="1"/>
    </xf>
    <xf numFmtId="0" fontId="6" fillId="4" borderId="2" xfId="13" applyFont="1"/>
    <xf numFmtId="0" fontId="6" fillId="4" borderId="2" xfId="9" applyFont="1" applyAlignment="1">
      <alignment horizontal="center" vertical="center"/>
    </xf>
    <xf numFmtId="0" fontId="6" fillId="4" borderId="2" xfId="9" applyFont="1" applyAlignment="1">
      <alignment horizontal="left"/>
    </xf>
    <xf numFmtId="0" fontId="4" fillId="5" borderId="1" xfId="8"/>
    <xf numFmtId="0" fontId="0" fillId="0" borderId="3" xfId="0" applyBorder="1" applyAlignment="1">
      <alignment vertical="center"/>
    </xf>
    <xf numFmtId="0" fontId="21" fillId="2" borderId="0" xfId="27" applyFont="1" applyFill="1" applyBorder="1" applyAlignment="1">
      <alignment horizontal="left" indent="1"/>
    </xf>
    <xf numFmtId="0" fontId="19" fillId="3" borderId="4" xfId="6" applyFont="1" applyBorder="1" applyAlignment="1">
      <alignment horizontal="left" vertical="center"/>
    </xf>
    <xf numFmtId="0" fontId="19" fillId="3" borderId="4" xfId="6" applyFont="1" applyBorder="1" applyAlignment="1">
      <alignment horizontal="right" vertical="center"/>
    </xf>
    <xf numFmtId="0" fontId="0" fillId="6" borderId="4" xfId="0" applyFill="1" applyBorder="1" applyAlignment="1">
      <alignment vertical="center"/>
    </xf>
    <xf numFmtId="0" fontId="22" fillId="0" borderId="0" xfId="0" applyFont="1" applyAlignment="1">
      <alignment horizontal="centerContinuous" vertical="center"/>
    </xf>
    <xf numFmtId="0" fontId="6" fillId="0" borderId="0" xfId="2" applyFont="1" applyAlignment="1">
      <alignment horizontal="centerContinuous"/>
    </xf>
    <xf numFmtId="0" fontId="0" fillId="0" borderId="0" xfId="0" applyAlignment="1">
      <alignment horizontal="centerContinuous"/>
    </xf>
    <xf numFmtId="0" fontId="9" fillId="0" borderId="0" xfId="5" applyAlignment="1">
      <alignment horizontal="centerContinuous"/>
    </xf>
    <xf numFmtId="0" fontId="5" fillId="4" borderId="2" xfId="9" applyFont="1" applyAlignment="1">
      <alignment horizontal="left"/>
    </xf>
    <xf numFmtId="0" fontId="0" fillId="0" borderId="0" xfId="0" applyAlignment="1">
      <alignment horizontal="center" vertical="center"/>
    </xf>
    <xf numFmtId="0" fontId="0" fillId="0" borderId="0" xfId="0" applyAlignment="1">
      <alignment horizontal="centerContinuous" vertical="center"/>
    </xf>
    <xf numFmtId="0" fontId="9" fillId="0" borderId="0" xfId="2" applyFont="1" applyAlignment="1">
      <alignment horizontal="left" wrapText="1"/>
    </xf>
    <xf numFmtId="0" fontId="12" fillId="0" borderId="0" xfId="0" applyFont="1" applyAlignment="1">
      <alignment wrapText="1"/>
    </xf>
    <xf numFmtId="0" fontId="12" fillId="0" borderId="0" xfId="2" applyFont="1" applyAlignment="1">
      <alignment horizontal="left" wrapText="1"/>
    </xf>
    <xf numFmtId="0" fontId="23" fillId="0" borderId="0" xfId="0" applyFont="1"/>
    <xf numFmtId="0" fontId="22" fillId="0" borderId="0" xfId="0" applyFont="1" applyAlignment="1">
      <alignment horizontal="center" vertical="center"/>
    </xf>
    <xf numFmtId="0" fontId="22" fillId="0" borderId="0" xfId="0" applyFont="1" applyAlignment="1">
      <alignment horizontal="center" vertical="center" wrapText="1"/>
    </xf>
    <xf numFmtId="0" fontId="0" fillId="0" borderId="0" xfId="0" applyAlignment="1">
      <alignment horizontal="center" wrapText="1"/>
    </xf>
    <xf numFmtId="0" fontId="0" fillId="0" borderId="0" xfId="0" applyAlignment="1">
      <alignment horizontal="center"/>
    </xf>
    <xf numFmtId="0" fontId="4" fillId="4" borderId="5" xfId="7" applyBorder="1"/>
    <xf numFmtId="0" fontId="6" fillId="5" borderId="6" xfId="8" applyFont="1" applyBorder="1" applyAlignment="1">
      <alignment horizontal="right"/>
    </xf>
    <xf numFmtId="0" fontId="6" fillId="4" borderId="5" xfId="7" applyFont="1" applyBorder="1"/>
    <xf numFmtId="0" fontId="6" fillId="4" borderId="5" xfId="7" applyFont="1" applyBorder="1" applyAlignment="1">
      <alignment horizontal="right"/>
    </xf>
    <xf numFmtId="0" fontId="6" fillId="4" borderId="5" xfId="7" applyFont="1" applyBorder="1" applyAlignment="1">
      <alignment horizontal="left"/>
    </xf>
    <xf numFmtId="0" fontId="4" fillId="4" borderId="8" xfId="9" applyBorder="1"/>
    <xf numFmtId="0" fontId="4" fillId="5" borderId="7" xfId="8" applyBorder="1"/>
    <xf numFmtId="0" fontId="5" fillId="4" borderId="5" xfId="7" applyFont="1" applyBorder="1"/>
    <xf numFmtId="0" fontId="4" fillId="4" borderId="1" xfId="7" applyBorder="1"/>
    <xf numFmtId="166" fontId="6" fillId="5" borderId="7" xfId="8" applyNumberFormat="1" applyFont="1" applyBorder="1" applyAlignment="1">
      <alignment horizontal="right"/>
    </xf>
    <xf numFmtId="166" fontId="4" fillId="4" borderId="8" xfId="9" applyNumberFormat="1" applyBorder="1"/>
    <xf numFmtId="166" fontId="4" fillId="4" borderId="5" xfId="7" applyNumberFormat="1" applyBorder="1"/>
    <xf numFmtId="0" fontId="40" fillId="2" borderId="0" xfId="27" applyFont="1" applyFill="1" applyBorder="1" applyAlignment="1">
      <alignment horizontal="left" indent="1"/>
    </xf>
    <xf numFmtId="0" fontId="3" fillId="4" borderId="5" xfId="7" applyFont="1" applyBorder="1"/>
    <xf numFmtId="167" fontId="6" fillId="5" borderId="7" xfId="8" applyNumberFormat="1" applyFont="1" applyBorder="1" applyAlignment="1">
      <alignment horizontal="right"/>
    </xf>
    <xf numFmtId="168" fontId="4" fillId="5" borderId="7" xfId="8" applyNumberFormat="1" applyBorder="1"/>
    <xf numFmtId="168" fontId="4" fillId="4" borderId="5" xfId="7" applyNumberFormat="1" applyBorder="1"/>
    <xf numFmtId="168" fontId="6" fillId="5" borderId="7" xfId="8" applyNumberFormat="1" applyFont="1" applyBorder="1" applyAlignment="1">
      <alignment horizontal="right"/>
    </xf>
    <xf numFmtId="8" fontId="0" fillId="6" borderId="4" xfId="0" applyNumberFormat="1" applyFill="1" applyBorder="1" applyAlignment="1">
      <alignment vertical="center"/>
    </xf>
    <xf numFmtId="8" fontId="0" fillId="0" borderId="3" xfId="0" applyNumberFormat="1" applyBorder="1" applyAlignment="1">
      <alignment vertical="center"/>
    </xf>
    <xf numFmtId="8" fontId="0" fillId="0" borderId="0" xfId="0" applyNumberFormat="1" applyAlignment="1">
      <alignment vertical="center"/>
    </xf>
    <xf numFmtId="8" fontId="4" fillId="5" borderId="1" xfId="8" applyNumberFormat="1" applyAlignment="1">
      <alignment vertical="center"/>
    </xf>
    <xf numFmtId="0" fontId="6" fillId="4" borderId="5" xfId="7" applyFont="1" applyBorder="1" applyAlignment="1">
      <alignment horizontal="center"/>
    </xf>
    <xf numFmtId="14" fontId="6" fillId="4" borderId="5" xfId="7" applyNumberFormat="1" applyFont="1" applyBorder="1" applyAlignment="1">
      <alignment horizontal="left"/>
    </xf>
    <xf numFmtId="44" fontId="6" fillId="4" borderId="5" xfId="22" applyFont="1" applyFill="1" applyBorder="1" applyAlignment="1">
      <alignment horizontal="left"/>
    </xf>
    <xf numFmtId="0" fontId="9" fillId="3" borderId="0" xfId="6" applyAlignment="1">
      <alignment horizontal="center"/>
    </xf>
    <xf numFmtId="14" fontId="6" fillId="4" borderId="5" xfId="7" applyNumberFormat="1" applyFont="1" applyBorder="1" applyAlignment="1">
      <alignment horizontal="center"/>
    </xf>
    <xf numFmtId="0" fontId="2" fillId="4" borderId="5" xfId="7" applyFont="1" applyBorder="1" applyAlignment="1">
      <alignment horizontal="left"/>
    </xf>
    <xf numFmtId="2" fontId="6" fillId="4" borderId="5" xfId="7" applyNumberFormat="1" applyFont="1" applyBorder="1" applyAlignment="1">
      <alignment horizontal="left"/>
    </xf>
    <xf numFmtId="0" fontId="1" fillId="4" borderId="5" xfId="7" applyFont="1" applyBorder="1" applyAlignment="1">
      <alignment horizontal="left"/>
    </xf>
    <xf numFmtId="2" fontId="6" fillId="5" borderId="6" xfId="8" applyNumberFormat="1" applyFont="1" applyBorder="1" applyAlignment="1">
      <alignment horizontal="center"/>
    </xf>
    <xf numFmtId="0" fontId="22" fillId="0" borderId="0" xfId="0" applyFont="1" applyAlignment="1">
      <alignment horizontal="left" vertical="center"/>
    </xf>
    <xf numFmtId="44" fontId="6" fillId="4" borderId="5" xfId="22" applyFont="1" applyFill="1" applyBorder="1" applyAlignment="1">
      <alignment horizontal="center"/>
    </xf>
    <xf numFmtId="0" fontId="1" fillId="0" borderId="0" xfId="2" applyFont="1"/>
    <xf numFmtId="0" fontId="4" fillId="38" borderId="0" xfId="2" applyFill="1"/>
    <xf numFmtId="0" fontId="1" fillId="4" borderId="5" xfId="7" applyFont="1" applyBorder="1" applyAlignment="1">
      <alignment horizontal="center"/>
    </xf>
    <xf numFmtId="44" fontId="4" fillId="0" borderId="0" xfId="2" applyNumberFormat="1"/>
    <xf numFmtId="44" fontId="41" fillId="38" borderId="0" xfId="2" applyNumberFormat="1" applyFont="1" applyFill="1"/>
    <xf numFmtId="44" fontId="42" fillId="38" borderId="0" xfId="22" applyFont="1" applyFill="1"/>
    <xf numFmtId="0" fontId="1" fillId="4" borderId="0" xfId="7" applyFont="1" applyAlignment="1">
      <alignment horizontal="left"/>
    </xf>
    <xf numFmtId="0" fontId="19" fillId="3" borderId="0" xfId="6" applyFont="1" applyAlignment="1">
      <alignment horizontal="center"/>
    </xf>
    <xf numFmtId="0" fontId="19" fillId="3" borderId="9" xfId="6" applyFont="1" applyBorder="1" applyAlignment="1">
      <alignment horizontal="center"/>
    </xf>
    <xf numFmtId="0" fontId="19" fillId="3" borderId="10" xfId="6" applyFont="1" applyBorder="1" applyAlignment="1">
      <alignment horizontal="center"/>
    </xf>
    <xf numFmtId="0" fontId="19" fillId="3" borderId="10" xfId="6" applyFont="1" applyBorder="1" applyAlignment="1">
      <alignment horizontal="center" vertical="center"/>
    </xf>
  </cellXfs>
  <cellStyles count="66">
    <cellStyle name="20% - Ênfase1" xfId="43" builtinId="30" customBuiltin="1"/>
    <cellStyle name="20% - Ênfase2" xfId="47" builtinId="34" customBuiltin="1"/>
    <cellStyle name="20% - Ênfase3" xfId="51" builtinId="38" customBuiltin="1"/>
    <cellStyle name="20% - Ênfase4" xfId="55" builtinId="42" customBuiltin="1"/>
    <cellStyle name="20% - Ênfase5" xfId="59" builtinId="46" customBuiltin="1"/>
    <cellStyle name="20% - Ênfase6" xfId="63" builtinId="50" customBuiltin="1"/>
    <cellStyle name="40% - Ênfase1" xfId="44" builtinId="31" customBuiltin="1"/>
    <cellStyle name="40% - Ênfase2" xfId="48" builtinId="35" customBuiltin="1"/>
    <cellStyle name="40% - Ênfase3" xfId="52" builtinId="39" customBuiltin="1"/>
    <cellStyle name="40% - Ênfase4" xfId="56" builtinId="43" customBuiltin="1"/>
    <cellStyle name="40% - Ênfase5" xfId="60" builtinId="47" customBuiltin="1"/>
    <cellStyle name="40% - Ênfase6" xfId="64" builtinId="51" customBuiltin="1"/>
    <cellStyle name="60% - Ênfase1" xfId="45" builtinId="32" customBuiltin="1"/>
    <cellStyle name="60% - Ênfase2" xfId="49" builtinId="36" customBuiltin="1"/>
    <cellStyle name="60% - Ênfase3" xfId="53" builtinId="40" customBuiltin="1"/>
    <cellStyle name="60% - Ênfase4" xfId="57" builtinId="44" customBuiltin="1"/>
    <cellStyle name="60% - Ênfase5" xfId="61" builtinId="48" customBuiltin="1"/>
    <cellStyle name="60% - Ênfase6" xfId="65" builtinId="52" customBuiltin="1"/>
    <cellStyle name="Bom" xfId="30" builtinId="26" customBuiltin="1"/>
    <cellStyle name="Borda laranja" xfId="9" xr:uid="{00000000-0005-0000-0000-00000B000000}"/>
    <cellStyle name="Borda laranja 2" xfId="13" xr:uid="{00000000-0005-0000-0000-00000C000000}"/>
    <cellStyle name="Borda laranja 3" xfId="18" xr:uid="{00000000-0005-0000-0000-00000D000000}"/>
    <cellStyle name="Cabeçalho 1 2" xfId="3" xr:uid="{00000000-0005-0000-0000-000003000000}"/>
    <cellStyle name="Cabeçalho 2 2" xfId="4" xr:uid="{00000000-0005-0000-0000-000004000000}"/>
    <cellStyle name="Cabeçalho 3 2" xfId="6" xr:uid="{00000000-0005-0000-0000-000005000000}"/>
    <cellStyle name="Cálculo" xfId="35" builtinId="22" customBuiltin="1"/>
    <cellStyle name="Célula amarela" xfId="8" xr:uid="{00000000-0005-0000-0000-000010000000}"/>
    <cellStyle name="Célula amarela 2" xfId="12" xr:uid="{00000000-0005-0000-0000-000011000000}"/>
    <cellStyle name="Célula amarela 2 2" xfId="17" xr:uid="{00000000-0005-0000-0000-000012000000}"/>
    <cellStyle name="Célula cinza" xfId="7" xr:uid="{00000000-0005-0000-0000-000000000000}"/>
    <cellStyle name="Célula cinza 2" xfId="11" xr:uid="{00000000-0005-0000-0000-000001000000}"/>
    <cellStyle name="Célula cinza 2 2" xfId="16" xr:uid="{00000000-0005-0000-0000-000002000000}"/>
    <cellStyle name="Célula de Verificação" xfId="37" builtinId="23" customBuiltin="1"/>
    <cellStyle name="Célula Vinculada" xfId="36" builtinId="24" customBuiltin="1"/>
    <cellStyle name="Ênfase1" xfId="42" builtinId="29" customBuiltin="1"/>
    <cellStyle name="Ênfase2" xfId="46" builtinId="33" customBuiltin="1"/>
    <cellStyle name="Ênfase3" xfId="50" builtinId="37" customBuiltin="1"/>
    <cellStyle name="Ênfase4" xfId="54" builtinId="41" customBuiltin="1"/>
    <cellStyle name="Ênfase5" xfId="58" builtinId="45" customBuiltin="1"/>
    <cellStyle name="Ênfase6" xfId="62" builtinId="49" customBuiltin="1"/>
    <cellStyle name="Entrada" xfId="33" builtinId="20" customBuiltin="1"/>
    <cellStyle name="Hiperlink" xfId="15" builtinId="8" customBuiltin="1"/>
    <cellStyle name="Hiperlink Visitado" xfId="19" builtinId="9" customBuiltin="1"/>
    <cellStyle name="Moeda" xfId="22" builtinId="4" customBuiltin="1"/>
    <cellStyle name="Moeda [0]" xfId="23" builtinId="7" customBuiltin="1"/>
    <cellStyle name="Neutro" xfId="32" builtinId="28" customBuiltin="1"/>
    <cellStyle name="Normal" xfId="0" builtinId="0" customBuiltin="1"/>
    <cellStyle name="Normal 2" xfId="2" xr:uid="{00000000-0005-0000-0000-000008000000}"/>
    <cellStyle name="Normal 2 2" xfId="14" xr:uid="{00000000-0005-0000-0000-000009000000}"/>
    <cellStyle name="Normal 3" xfId="10" xr:uid="{00000000-0005-0000-0000-00000A000000}"/>
    <cellStyle name="Nota" xfId="39" builtinId="10" customBuiltin="1"/>
    <cellStyle name="Porcentagem" xfId="24" builtinId="5" customBuiltin="1"/>
    <cellStyle name="Ruim" xfId="31" builtinId="27" customBuiltin="1"/>
    <cellStyle name="Saída" xfId="34" builtinId="21" customBuiltin="1"/>
    <cellStyle name="Separador de milhares [0]" xfId="21" builtinId="6" customBuiltin="1"/>
    <cellStyle name="Texto de Aviso" xfId="38" builtinId="11" customBuiltin="1"/>
    <cellStyle name="Texto de coluna de Z a A" xfId="5" xr:uid="{00000000-0005-0000-0000-000013000000}"/>
    <cellStyle name="Texto Explicativo" xfId="40" builtinId="53" customBuiltin="1"/>
    <cellStyle name="Texto Inicial" xfId="1" xr:uid="{00000000-0005-0000-0000-00000E000000}"/>
    <cellStyle name="Título" xfId="25" builtinId="15" customBuiltin="1"/>
    <cellStyle name="Título 1" xfId="26" builtinId="16" customBuiltin="1"/>
    <cellStyle name="Título 2" xfId="27" xr:uid="{00000000-0005-0000-0000-00000F000000}"/>
    <cellStyle name="Título 3" xfId="28" builtinId="18" customBuiltin="1"/>
    <cellStyle name="Título 4" xfId="29" builtinId="19" customBuiltin="1"/>
    <cellStyle name="Total" xfId="41" builtinId="25" customBuiltin="1"/>
    <cellStyle name="Vírgula" xfId="20" builtinId="3" customBuiltin="1"/>
  </cellStyles>
  <dxfs count="23">
    <dxf>
      <font>
        <color theme="1"/>
      </font>
      <fill>
        <patternFill>
          <bgColor theme="7" tint="0.59996337778862885"/>
        </patternFill>
      </fill>
      <border>
        <vertical/>
        <horizontal/>
      </border>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fill>
        <patternFill>
          <bgColor rgb="FF227447"/>
        </patternFill>
      </fill>
      <border>
        <top style="double">
          <color theme="1"/>
        </top>
      </border>
    </dxf>
    <dxf>
      <font>
        <b/>
        <color theme="0"/>
      </font>
      <fill>
        <patternFill patternType="solid">
          <fgColor theme="9"/>
          <bgColor rgb="FF227447"/>
        </patternFill>
      </fill>
      <border>
        <bottom style="medium">
          <color theme="1"/>
        </bottom>
      </border>
    </dxf>
    <dxf>
      <font>
        <color theme="1"/>
      </font>
      <border>
        <top style="medium">
          <color theme="1"/>
        </top>
        <bottom style="medium">
          <color theme="1"/>
        </bottom>
      </border>
    </dxf>
  </dxfs>
  <tableStyles count="1" defaultTableStyle="TableStyleMedium2" defaultPivotStyle="PivotStyleLight16">
    <tableStyle name="Interface do usuário do Exccel" pivot="0" count="7" xr9:uid="{00000000-0011-0000-FFFF-FFFF00000000}">
      <tableStyleElement type="wholeTable" dxfId="22"/>
      <tableStyleElement type="headerRow" dxfId="21"/>
      <tableStyleElement type="totalRow" dxfId="20"/>
      <tableStyleElement type="firstColumn" dxfId="19"/>
      <tableStyleElement type="lastColumn" dxfId="18"/>
      <tableStyleElement type="firstRowStripe" dxfId="17"/>
      <tableStyleElement type="firstColumnStripe" dxfId="16"/>
    </tableStyle>
  </tableStyles>
  <colors>
    <mruColors>
      <color rgb="FFF4B183"/>
      <color rgb="FFE2F0D9"/>
      <color rgb="FF3B38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8" Type="http://schemas.openxmlformats.org/officeDocument/2006/relationships/hyperlink" Target="https://support.office.com/pt-br/article/agora-fun&#231;&#227;o-agora-3337fd29-145a-4347-b2e6-20c904739c46?ui=pt-BR&amp;rs=pt-BR&amp;ad=BR" TargetMode="External"/><Relationship Id="rId3" Type="http://schemas.openxmlformats.org/officeDocument/2006/relationships/hyperlink" Target="#'M&#205;NIMO e M&#193;XIMO'!A1"/><Relationship Id="rId7" Type="http://schemas.openxmlformats.org/officeDocument/2006/relationships/image" Target="../media/image4.svg"/><Relationship Id="rId12" Type="http://schemas.openxmlformats.org/officeDocument/2006/relationships/image" Target="../media/image6.sv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3.png"/><Relationship Id="rId11" Type="http://schemas.openxmlformats.org/officeDocument/2006/relationships/image" Target="../media/image5.png"/><Relationship Id="rId5" Type="http://schemas.openxmlformats.org/officeDocument/2006/relationships/hyperlink" Target="https://support.office.com/pt-br/article/hoje-fun&#231;&#227;o-hoje-5eb3078d-a82c-4736-8930-2f51a028fdd9?ui=pt-BR&amp;rs=pt-BR&amp;ad=BR" TargetMode="External"/><Relationship Id="rId10" Type="http://schemas.openxmlformats.org/officeDocument/2006/relationships/hyperlink" Target="https://support.office.com/pt-br/article/data-fun&#231;&#227;o-data-e36c0c8c-4104-49da-ab83-82328b832349?ui=pt-BR&amp;rs=pt-BR&amp;ad=BR" TargetMode="External"/><Relationship Id="rId4" Type="http://schemas.openxmlformats.org/officeDocument/2006/relationships/hyperlink" Target="#'Unir texto e n&#250;meros'!A1"/><Relationship Id="rId9" Type="http://schemas.openxmlformats.org/officeDocument/2006/relationships/hyperlink" Target="https://support.office.com/pt-br/article/treinamento-de-excel-para-windows-9bc05390-e94c-46af-a5b3-d7c22f6990bb?ui=pt-BR&amp;rs=pt-BR&amp;ad=BR" TargetMode="External"/></Relationships>
</file>

<file path=xl/drawings/_rels/drawing2.xml.rels><?xml version="1.0" encoding="UTF-8" standalone="yes"?>
<Relationships xmlns="http://schemas.openxmlformats.org/package/2006/relationships"><Relationship Id="rId8" Type="http://schemas.openxmlformats.org/officeDocument/2006/relationships/hyperlink" Target="https://support.office.com/pt-br/article/combinar-textos-e-n&#250;meros-a32c8e0e-90a2-435b-8635-5dd2209044ad?ui=pt-BR&amp;rs=pt-BR&amp;ad=BR" TargetMode="External"/><Relationship Id="rId3" Type="http://schemas.openxmlformats.org/officeDocument/2006/relationships/image" Target="../media/image7.png"/><Relationship Id="rId7" Type="http://schemas.openxmlformats.org/officeDocument/2006/relationships/image" Target="../media/image4.svg"/><Relationship Id="rId12" Type="http://schemas.openxmlformats.org/officeDocument/2006/relationships/image" Target="../media/image10.svg"/><Relationship Id="rId2" Type="http://schemas.openxmlformats.org/officeDocument/2006/relationships/hyperlink" Target="#'Instru&#231;&#245;es SE'!A1"/><Relationship Id="rId1" Type="http://schemas.openxmlformats.org/officeDocument/2006/relationships/hyperlink" Target="#'Data e hora'!A1"/><Relationship Id="rId6" Type="http://schemas.openxmlformats.org/officeDocument/2006/relationships/image" Target="../media/image3.png"/><Relationship Id="rId11" Type="http://schemas.openxmlformats.org/officeDocument/2006/relationships/image" Target="../media/image9.png"/><Relationship Id="rId5" Type="http://schemas.openxmlformats.org/officeDocument/2006/relationships/hyperlink" Target="https://support.office.com/pt-br/article/texto-fun&#231;&#227;o-texto-20d5ac4d-7b94-49fd-bb38-93d29371225c?ui=pt-BR&amp;rs=pt-BR&amp;ad=BR" TargetMode="External"/><Relationship Id="rId10" Type="http://schemas.openxmlformats.org/officeDocument/2006/relationships/hyperlink" Target="#'Unir texto e n&#250;meros'!A60"/><Relationship Id="rId4" Type="http://schemas.openxmlformats.org/officeDocument/2006/relationships/image" Target="../media/image8.svg"/><Relationship Id="rId9" Type="http://schemas.openxmlformats.org/officeDocument/2006/relationships/hyperlink" Target="https://support.office.com/pt-br/article/treinamento-de-excel-para-windows-9bc05390-e94c-46af-a5b3-d7c22f6990bb?ui=pt-BR&amp;rs=pt-BR&amp;ad=BR" TargetMode="External"/></Relationships>
</file>

<file path=xl/drawings/_rels/drawing3.xml.rels><?xml version="1.0" encoding="UTF-8" standalone="yes"?>
<Relationships xmlns="http://schemas.openxmlformats.org/package/2006/relationships"><Relationship Id="rId8" Type="http://schemas.openxmlformats.org/officeDocument/2006/relationships/image" Target="../media/image2.svg"/><Relationship Id="rId13" Type="http://schemas.openxmlformats.org/officeDocument/2006/relationships/image" Target="../media/image4.svg"/><Relationship Id="rId3" Type="http://schemas.openxmlformats.org/officeDocument/2006/relationships/image" Target="../media/image6.svg"/><Relationship Id="rId7" Type="http://schemas.openxmlformats.org/officeDocument/2006/relationships/image" Target="../media/image1.png"/><Relationship Id="rId12" Type="http://schemas.openxmlformats.org/officeDocument/2006/relationships/image" Target="../media/image3.png"/><Relationship Id="rId17" Type="http://schemas.openxmlformats.org/officeDocument/2006/relationships/image" Target="../media/image13.png"/><Relationship Id="rId2" Type="http://schemas.openxmlformats.org/officeDocument/2006/relationships/image" Target="../media/image5.png"/><Relationship Id="rId16" Type="http://schemas.openxmlformats.org/officeDocument/2006/relationships/hyperlink" Target="https://support.office.com/pt-br/article/fun&#231;&#227;o-se-&#8211;-f&#243;rmulas-aninhadas-e-evitando-armadilhas-0b22ff44-f149-44ba-aeb5-4ef99da241c8?ui=pt-BR&amp;rs=pt-BR&amp;ad=BR" TargetMode="External"/><Relationship Id="rId1" Type="http://schemas.openxmlformats.org/officeDocument/2006/relationships/hyperlink" Target="#PROCV!A1"/><Relationship Id="rId6" Type="http://schemas.openxmlformats.org/officeDocument/2006/relationships/hyperlink" Target="https://support.office.com/pt-br/article/definir-e-usar-nomes-em-f%c3%b3rmulas-4d0f13ac-53b7-422e-afd2-abd7ff379c64?ui=pt-BR&amp;rs=pt-BR&amp;ad=BR" TargetMode="External"/><Relationship Id="rId11" Type="http://schemas.openxmlformats.org/officeDocument/2006/relationships/hyperlink" Target="https://support.office.com/pt-br/article/se-fun&#231;&#227;o-se-69aed7c9-4e8a-4755-a9bc-aa8bbff73be2?ui=pt-BR&amp;rs=pt-BR&amp;ad=BR" TargetMode="External"/><Relationship Id="rId5" Type="http://schemas.openxmlformats.org/officeDocument/2006/relationships/image" Target="../media/image12.svg"/><Relationship Id="rId15" Type="http://schemas.openxmlformats.org/officeDocument/2006/relationships/hyperlink" Target="https://support.office.com/pt-br/article/treinamento-de-excel-para-windows-9bc05390-e94c-46af-a5b3-d7c22f6990bb?ui=pt-BR&amp;rs=pt-BR&amp;ad=BR" TargetMode="External"/><Relationship Id="rId10" Type="http://schemas.openxmlformats.org/officeDocument/2006/relationships/hyperlink" Target="#'Unir texto e n&#250;meros'!A1"/><Relationship Id="rId4" Type="http://schemas.openxmlformats.org/officeDocument/2006/relationships/image" Target="../media/image11.png"/><Relationship Id="rId9" Type="http://schemas.openxmlformats.org/officeDocument/2006/relationships/hyperlink" Target="#'Instru&#231;&#245;es SE'!A60"/><Relationship Id="rId14" Type="http://schemas.openxmlformats.org/officeDocument/2006/relationships/hyperlink" Target="https://support.office.com/pt-br/article/ses-fun&#231;&#227;o-ses-36329a26-37b2-467c-972b-4a39bd951d45?ui=pt-BR&amp;rs=pt-BR&amp;ad=BR" TargetMode="External"/></Relationships>
</file>

<file path=xl/drawings/_rels/drawing4.xml.rels><?xml version="1.0" encoding="UTF-8" standalone="yes"?>
<Relationships xmlns="http://schemas.openxmlformats.org/package/2006/relationships"><Relationship Id="rId8" Type="http://schemas.openxmlformats.org/officeDocument/2006/relationships/hyperlink" Target="https://support.office.com/pt-br/article/criar-uma-tabela-din&#226;mica-para-analisar-dados-da-planilha-a9a84538-bfe9-40a9-a8e9-f99134456576?ui=pt-BR&amp;rs=pt-BR&amp;ad=BR" TargetMode="External"/><Relationship Id="rId13" Type="http://schemas.openxmlformats.org/officeDocument/2006/relationships/image" Target="../media/image14.png"/><Relationship Id="rId3" Type="http://schemas.openxmlformats.org/officeDocument/2006/relationships/image" Target="../media/image3.png"/><Relationship Id="rId7" Type="http://schemas.openxmlformats.org/officeDocument/2006/relationships/hyperlink" Target="https://support.office.com/pt-br/article/seerro-fun&#231;&#227;o-seerro-c526fd07-caeb-47b8-8bb6-63f3e417f611?ui=pt-BR&amp;rs=pt-BR&amp;ad=BR" TargetMode="External"/><Relationship Id="rId12" Type="http://schemas.openxmlformats.org/officeDocument/2006/relationships/image" Target="../media/image6.svg"/><Relationship Id="rId2" Type="http://schemas.openxmlformats.org/officeDocument/2006/relationships/hyperlink" Target="https://support.office.com/pt-br/article/procv-fun&#231;&#227;o-procv-0bbc8083-26fe-4963-8ab8-93a18ad188a1?ui=pt-BR&amp;rs=pt-BR&amp;ad=BR" TargetMode="External"/><Relationship Id="rId1" Type="http://schemas.openxmlformats.org/officeDocument/2006/relationships/hyperlink" Target="#'Fun&#231;&#245;es condicionais'!A1"/><Relationship Id="rId6" Type="http://schemas.openxmlformats.org/officeDocument/2006/relationships/hyperlink" Target="https://support.office.com/pt-br/article/treinamento-de-excel-para-windows-9bc05390-e94c-46af-a5b3-d7c22f6990bb?ui=pt-BR&amp;rs=pt-BR&amp;ad=BR" TargetMode="External"/><Relationship Id="rId11" Type="http://schemas.openxmlformats.org/officeDocument/2006/relationships/image" Target="../media/image5.png"/><Relationship Id="rId5" Type="http://schemas.openxmlformats.org/officeDocument/2006/relationships/hyperlink" Target="https://support.office.com/pt-br/article/corresp-fun&#231;&#227;o-corresp-e8dffd45-c762-47d6-bf89-533f4a37673a?ui=pt-BR&amp;rs=pt-BR&amp;ad=BR" TargetMode="External"/><Relationship Id="rId10" Type="http://schemas.openxmlformats.org/officeDocument/2006/relationships/hyperlink" Target="#'Instru&#231;&#245;es SE'!A1"/><Relationship Id="rId4" Type="http://schemas.openxmlformats.org/officeDocument/2006/relationships/image" Target="../media/image4.svg"/><Relationship Id="rId9" Type="http://schemas.openxmlformats.org/officeDocument/2006/relationships/hyperlink" Target="#PROCV!A62"/><Relationship Id="rId14" Type="http://schemas.openxmlformats.org/officeDocument/2006/relationships/image" Target="../media/image15.svg"/></Relationships>
</file>

<file path=xl/drawings/_rels/drawing5.xml.rels><?xml version="1.0" encoding="UTF-8" standalone="yes"?>
<Relationships xmlns="http://schemas.openxmlformats.org/package/2006/relationships"><Relationship Id="rId8" Type="http://schemas.openxmlformats.org/officeDocument/2006/relationships/hyperlink" Target="https://support.office.com/pt-br/article/m&#193;ximoses-fun&#231;&#227;o-m&#193;ximoses-dfd611e6-da2c-488a-919b-9b6376b28883?ui=pt-BR&amp;rs=pt-BR&amp;ad=BR" TargetMode="External"/><Relationship Id="rId13" Type="http://schemas.openxmlformats.org/officeDocument/2006/relationships/hyperlink" Target="https://support.office.com/pt-br/article/somases-fun&#231;&#227;o-somases-c9e748f5-7ea7-455d-9406-611cebce642b?ui=pt-BR&amp;rs=pt-BR&amp;ad=BR" TargetMode="External"/><Relationship Id="rId18" Type="http://schemas.openxmlformats.org/officeDocument/2006/relationships/image" Target="../media/image11.png"/><Relationship Id="rId3" Type="http://schemas.openxmlformats.org/officeDocument/2006/relationships/hyperlink" Target="#'Assistente de fun&#231;&#227;o'!A1"/><Relationship Id="rId21" Type="http://schemas.openxmlformats.org/officeDocument/2006/relationships/hyperlink" Target="#'Fun&#231;&#245;es condicionais'!A130"/><Relationship Id="rId7" Type="http://schemas.openxmlformats.org/officeDocument/2006/relationships/image" Target="../media/image4.svg"/><Relationship Id="rId12" Type="http://schemas.openxmlformats.org/officeDocument/2006/relationships/hyperlink" Target="https://support.office.com/pt-br/article/cont-ses-fun&#231;&#227;o-cont-ses-dda3dc6e-f74e-4aee-88bc-aa8c2a866842?ui=pt-BR&amp;rs=pt-BR&amp;ad=BR" TargetMode="External"/><Relationship Id="rId17" Type="http://schemas.openxmlformats.org/officeDocument/2006/relationships/hyperlink" Target="https://support.office.com/pt-br/article/criar-uma-tabela-din%c3%a2mica-para-analisar-dados-da-planilha-a9a84538-bfe9-40a9-a8e9-f99134456576?ui=pt-BR&amp;rs=pt-BR&amp;ad=BR" TargetMode="External"/><Relationship Id="rId2" Type="http://schemas.openxmlformats.org/officeDocument/2006/relationships/image" Target="../media/image2.svg"/><Relationship Id="rId16" Type="http://schemas.openxmlformats.org/officeDocument/2006/relationships/hyperlink" Target="https://support.office.com/pt-br/article/criar-uma-lista-suspensa-7693307a-59ef-400a-b769-c5402dce407b?ui=pt-BR&amp;rs=pt-BR&amp;ad=BR" TargetMode="External"/><Relationship Id="rId20" Type="http://schemas.openxmlformats.org/officeDocument/2006/relationships/hyperlink" Target="#'Fun&#231;&#245;es condicionais'!A85"/><Relationship Id="rId1" Type="http://schemas.openxmlformats.org/officeDocument/2006/relationships/image" Target="../media/image1.png"/><Relationship Id="rId6" Type="http://schemas.openxmlformats.org/officeDocument/2006/relationships/image" Target="../media/image3.png"/><Relationship Id="rId11" Type="http://schemas.openxmlformats.org/officeDocument/2006/relationships/hyperlink" Target="https://support.office.com/pt-br/article/m&#205;nimoses-fun&#231;&#227;o-m&#205;nimoses-6ca1ddaa-079b-4e74-80cc-72eef32e6599?ui=pt-BR&amp;rs=pt-BR&amp;ad=BR" TargetMode="External"/><Relationship Id="rId5" Type="http://schemas.openxmlformats.org/officeDocument/2006/relationships/hyperlink" Target="https://support.office.com/pt-br/article/treinamento-de-excel-para-windows-9bc05390-e94c-46af-a5b3-d7c22f6990bb?ui=pt-BR&amp;rs=pt-BR&amp;ad=BR" TargetMode="External"/><Relationship Id="rId15" Type="http://schemas.openxmlformats.org/officeDocument/2006/relationships/hyperlink" Target="https://support.office.com/pt-br/article/cont-se-fun&#231;&#227;o-cont-se-e0de10c6-f885-4e71-abb4-1f464816df34?ui=pt-BR&amp;rs=pt-BR&amp;ad=BR" TargetMode="External"/><Relationship Id="rId10" Type="http://schemas.openxmlformats.org/officeDocument/2006/relationships/hyperlink" Target="https://support.office.com/pt-br/article/m&#201;diase-fun&#231;&#227;o-m&#201;diase-faec8e2e-0dec-4308-af69-f5576d8ac642?ui=pt-BR&amp;rs=pt-BR&amp;ad=BR" TargetMode="External"/><Relationship Id="rId19" Type="http://schemas.openxmlformats.org/officeDocument/2006/relationships/image" Target="../media/image12.svg"/><Relationship Id="rId4" Type="http://schemas.openxmlformats.org/officeDocument/2006/relationships/hyperlink" Target="#'Fun&#231;&#245;es condicionais'!A1"/><Relationship Id="rId9" Type="http://schemas.openxmlformats.org/officeDocument/2006/relationships/hyperlink" Target="https://support.office.com/pt-br/article/m&#201;diases-fun&#231;&#227;o-m&#201;diases-48910c45-1fc0-4389-a028-f7c5c3001690?ui=pt-BR&amp;rs=pt-BR&amp;ad=BR" TargetMode="External"/><Relationship Id="rId14" Type="http://schemas.openxmlformats.org/officeDocument/2006/relationships/hyperlink" Target="https://support.office.com/pt-br/article/somase-fun&#231;&#227;o-somase-169b8c99-c05c-4483-a712-1697a653039b?ui=pt-BR&amp;rs=pt-BR&amp;ad=BR" TargetMode="External"/><Relationship Id="rId22" Type="http://schemas.openxmlformats.org/officeDocument/2006/relationships/hyperlink" Target="#'Fun&#231;&#245;es condicionais'!A138"/></Relationships>
</file>

<file path=xl/drawings/_rels/drawing6.xml.rels><?xml version="1.0" encoding="UTF-8" standalone="yes"?>
<Relationships xmlns="http://schemas.openxmlformats.org/package/2006/relationships"><Relationship Id="rId8" Type="http://schemas.openxmlformats.org/officeDocument/2006/relationships/hyperlink" Target="https://support.office.com/pt-BR/article/excel-functions-alphabetical-b3944572-255d-4efb-bb96-c6d90033e188?ui=pt-BR&amp;rs=en-001&amp;ad=us" TargetMode="External"/><Relationship Id="rId13" Type="http://schemas.openxmlformats.org/officeDocument/2006/relationships/image" Target="../media/image2.svg"/><Relationship Id="rId3" Type="http://schemas.openxmlformats.org/officeDocument/2006/relationships/hyperlink" Target="https://support.office.com/pt-BR/article/overview-of-formulas-in-excel-ecfdc708-9162-49e8-b993-c311f47ca173?ui=pt-BR&amp;rs=en-001&amp;ad=us" TargetMode="External"/><Relationship Id="rId7" Type="http://schemas.openxmlformats.org/officeDocument/2006/relationships/hyperlink" Target="https://support.office.com/pt-BR/article/excel-for-windows-training-9bc05390-e94c-46af-a5b3-d7c22f6990bb?ui=pt-BR&amp;rs=en-001&amp;ad=us" TargetMode="External"/><Relationship Id="rId12" Type="http://schemas.openxmlformats.org/officeDocument/2006/relationships/image" Target="../media/image1.png"/><Relationship Id="rId2" Type="http://schemas.openxmlformats.org/officeDocument/2006/relationships/image" Target="../media/image10.svg"/><Relationship Id="rId1" Type="http://schemas.openxmlformats.org/officeDocument/2006/relationships/image" Target="../media/image9.png"/><Relationship Id="rId6" Type="http://schemas.openxmlformats.org/officeDocument/2006/relationships/hyperlink" Target="https://support.office.com/pt-BR/article/excel-functions-by-category-5f91f4e9-7b42-46d2-9bd1-63f26a86c0eb?ui=pt-BR&amp;rs=en-001&amp;ad=us" TargetMode="External"/><Relationship Id="rId11" Type="http://schemas.openxmlformats.org/officeDocument/2006/relationships/image" Target="../media/image16.png"/><Relationship Id="rId5" Type="http://schemas.openxmlformats.org/officeDocument/2006/relationships/image" Target="../media/image4.svg"/><Relationship Id="rId10" Type="http://schemas.openxmlformats.org/officeDocument/2006/relationships/hyperlink" Target="#'Erros de f&#243;rmula'!A1"/><Relationship Id="rId4" Type="http://schemas.openxmlformats.org/officeDocument/2006/relationships/image" Target="../media/image3.png"/><Relationship Id="rId9" Type="http://schemas.openxmlformats.org/officeDocument/2006/relationships/hyperlink" Target="#'Fun&#231;&#245;es condicionais'!A1"/></Relationships>
</file>

<file path=xl/drawings/_rels/drawing7.xml.rels><?xml version="1.0" encoding="UTF-8" standalone="yes"?>
<Relationships xmlns="http://schemas.openxmlformats.org/package/2006/relationships"><Relationship Id="rId8" Type="http://schemas.openxmlformats.org/officeDocument/2006/relationships/image" Target="../media/image2.svg"/><Relationship Id="rId13" Type="http://schemas.openxmlformats.org/officeDocument/2006/relationships/hyperlink" Target="https://support.office.com/pt-BR/article/excel-for-windows-training-9bc05390-e94c-46af-a5b3-d7c22f6990bb?ui=pt-BR&amp;rs=en-001&amp;ad=us" TargetMode="External"/><Relationship Id="rId3" Type="http://schemas.openxmlformats.org/officeDocument/2006/relationships/hyperlink" Target="#'Assistente de fun&#231;&#227;o'!A1"/><Relationship Id="rId7" Type="http://schemas.openxmlformats.org/officeDocument/2006/relationships/image" Target="../media/image1.png"/><Relationship Id="rId12" Type="http://schemas.openxmlformats.org/officeDocument/2006/relationships/hyperlink" Target="https://support.office.com/pt-BR/article/how-to-avoid-broken-formulas-8309381d-33e8-42f6-b889-84ef6df1d586?ui=pt-BR&amp;rs=en-001&amp;ad=us" TargetMode="External"/><Relationship Id="rId2" Type="http://schemas.openxmlformats.org/officeDocument/2006/relationships/image" Target="../media/image18.png"/><Relationship Id="rId1" Type="http://schemas.openxmlformats.org/officeDocument/2006/relationships/image" Target="../media/image17.png"/><Relationship Id="rId6" Type="http://schemas.openxmlformats.org/officeDocument/2006/relationships/image" Target="../media/image15.svg"/><Relationship Id="rId11" Type="http://schemas.openxmlformats.org/officeDocument/2006/relationships/image" Target="../media/image4.svg"/><Relationship Id="rId5" Type="http://schemas.openxmlformats.org/officeDocument/2006/relationships/image" Target="../media/image14.png"/><Relationship Id="rId10" Type="http://schemas.openxmlformats.org/officeDocument/2006/relationships/image" Target="../media/image3.png"/><Relationship Id="rId4" Type="http://schemas.openxmlformats.org/officeDocument/2006/relationships/hyperlink" Target="#'Saiba mais'!A1"/><Relationship Id="rId9" Type="http://schemas.openxmlformats.org/officeDocument/2006/relationships/hyperlink" Target="https://support.office.com/pt-BR/article/detect-errors-in-formulas-3a8acca5-1d61-4702-80e0-99a36a2822c1?ui=pt-BR&amp;rs=en-001&amp;ad=us" TargetMode="External"/><Relationship Id="rId14" Type="http://schemas.openxmlformats.org/officeDocument/2006/relationships/hyperlink" Target="https://support.office.com/pt-BR/article/evaluate-a-nested-formula-one-step-at-a-time-59a201ae-d1dc-4b15-8586-a70aa409b8a7?ui=pt-BR&amp;rs=en-001&amp;ad=us" TargetMode="External"/></Relationships>
</file>

<file path=xl/drawings/drawing1.xml><?xml version="1.0" encoding="utf-8"?>
<xdr:wsDr xmlns:xdr="http://schemas.openxmlformats.org/drawingml/2006/spreadsheetDrawing" xmlns:a="http://schemas.openxmlformats.org/drawingml/2006/main">
  <xdr:twoCellAnchor editAs="absolute">
    <xdr:from>
      <xdr:col>2</xdr:col>
      <xdr:colOff>476258</xdr:colOff>
      <xdr:row>11</xdr:row>
      <xdr:rowOff>122574</xdr:rowOff>
    </xdr:from>
    <xdr:to>
      <xdr:col>6</xdr:col>
      <xdr:colOff>95260</xdr:colOff>
      <xdr:row>21</xdr:row>
      <xdr:rowOff>133352</xdr:rowOff>
    </xdr:to>
    <xdr:grpSp>
      <xdr:nvGrpSpPr>
        <xdr:cNvPr id="110" name="É BOM SABER" descr="GOOD TO KNOW&#10;Excel keeps dates and times based on the number of days starting from January 1, 1900. Times are kept in fractional portions of a day based on minutes.&#10;&#10;So 01/01/2017 12:30 PM is actually stored as 42736.5208.&#10;&#10;">
          <a:extLst>
            <a:ext uri="{FF2B5EF4-FFF2-40B4-BE49-F238E27FC236}">
              <a16:creationId xmlns:a16="http://schemas.microsoft.com/office/drawing/2014/main" id="{5FD1EED7-BA78-459D-8631-C577BE6708FF}"/>
            </a:ext>
          </a:extLst>
        </xdr:cNvPr>
        <xdr:cNvGrpSpPr/>
      </xdr:nvGrpSpPr>
      <xdr:grpSpPr>
        <a:xfrm>
          <a:off x="6848483" y="3084849"/>
          <a:ext cx="3600452" cy="1925303"/>
          <a:chOff x="7014701" y="15449520"/>
          <a:chExt cx="3432176" cy="1849277"/>
        </a:xfrm>
      </xdr:grpSpPr>
      <xdr:sp macro="" textlink="">
        <xdr:nvSpPr>
          <xdr:cNvPr id="111" name="Etapa" descr="GOOD TO KNOW&#10;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10;&#10;">
            <a:extLst>
              <a:ext uri="{FF2B5EF4-FFF2-40B4-BE49-F238E27FC236}">
                <a16:creationId xmlns:a16="http://schemas.microsoft.com/office/drawing/2014/main" id="{7BF2997B-A0C3-4169-8E09-CA4590DE712A}"/>
              </a:ext>
            </a:extLst>
          </xdr:cNvPr>
          <xdr:cNvSpPr txBox="1"/>
        </xdr:nvSpPr>
        <xdr:spPr>
          <a:xfrm>
            <a:off x="7279035" y="15665449"/>
            <a:ext cx="3167842" cy="16333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É BOM SABER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0" i="0" kern="1200" baseline="0">
                <a:solidFill>
                  <a:schemeClr val="dk1"/>
                </a:solidFill>
                <a:effectLst/>
                <a:latin typeface="+mn-lt"/>
                <a:ea typeface="+mn-ea"/>
                <a:cs typeface="+mn-cs"/>
              </a:rPr>
              <a:t>O Excel calcula as datas e horas com base no número de dias desde 1º de janeiro de 1900. As horas são calculadas em partes fracionárias de um dia com base em minutos. Portanto, 01/01/2017 12:30 na verdade é armazenado como 42736,5208. Se a Hora ou a Data aparecem como números fracionários, pressione </a:t>
            </a:r>
            <a:r>
              <a:rPr lang="pt-br" sz="1100" b="1" i="0" kern="1200" baseline="0">
                <a:solidFill>
                  <a:schemeClr val="dk1"/>
                </a:solidFill>
                <a:effectLst/>
                <a:latin typeface="+mn-lt"/>
                <a:ea typeface="+mn-ea"/>
                <a:cs typeface="+mn-cs"/>
              </a:rPr>
              <a:t>Ctrl+1</a:t>
            </a:r>
            <a:r>
              <a:rPr lang="pt-br" sz="1100" b="0" i="0" kern="1200" baseline="0">
                <a:solidFill>
                  <a:schemeClr val="dk1"/>
                </a:solidFill>
                <a:effectLst/>
                <a:latin typeface="+mn-lt"/>
                <a:ea typeface="+mn-ea"/>
                <a:cs typeface="+mn-cs"/>
              </a:rPr>
              <a:t>, selecione </a:t>
            </a:r>
            <a:r>
              <a:rPr lang="pt-br" sz="1100" b="1" i="0" kern="1200" baseline="0">
                <a:solidFill>
                  <a:schemeClr val="dk1"/>
                </a:solidFill>
                <a:effectLst/>
                <a:latin typeface="+mn-lt"/>
                <a:ea typeface="+mn-ea"/>
                <a:cs typeface="+mn-cs"/>
              </a:rPr>
              <a:t>Número</a:t>
            </a:r>
            <a:r>
              <a:rPr lang="pt-br" sz="1100" b="0" i="0" kern="1200" baseline="0">
                <a:solidFill>
                  <a:schemeClr val="dk1"/>
                </a:solidFill>
                <a:effectLst/>
                <a:latin typeface="+mn-lt"/>
                <a:ea typeface="+mn-ea"/>
                <a:cs typeface="+mn-cs"/>
              </a:rPr>
              <a:t> e escolha um formato de </a:t>
            </a:r>
            <a:r>
              <a:rPr lang="pt-br" sz="1100" b="1" i="0" kern="1200" baseline="0">
                <a:solidFill>
                  <a:schemeClr val="dk1"/>
                </a:solidFill>
                <a:effectLst/>
                <a:latin typeface="+mn-lt"/>
                <a:ea typeface="+mn-ea"/>
                <a:cs typeface="+mn-cs"/>
              </a:rPr>
              <a:t>Data </a:t>
            </a:r>
            <a:r>
              <a:rPr lang="pt-br" sz="1100" b="0" i="0" kern="1200" baseline="0">
                <a:solidFill>
                  <a:schemeClr val="dk1"/>
                </a:solidFill>
                <a:effectLst/>
                <a:latin typeface="+mn-lt"/>
                <a:ea typeface="+mn-ea"/>
                <a:cs typeface="+mn-cs"/>
              </a:rPr>
              <a:t>ou </a:t>
            </a:r>
            <a:r>
              <a:rPr lang="pt-br" sz="1100" b="1" i="0" kern="1200" baseline="0">
                <a:solidFill>
                  <a:schemeClr val="dk1"/>
                </a:solidFill>
                <a:effectLst/>
                <a:latin typeface="+mn-lt"/>
                <a:ea typeface="+mn-ea"/>
                <a:cs typeface="+mn-cs"/>
              </a:rPr>
              <a:t>Hora</a:t>
            </a:r>
            <a:r>
              <a:rPr lang="pt-br" sz="1100" b="0" i="0" kern="1200" baseline="0">
                <a:solidFill>
                  <a:schemeClr val="dk1"/>
                </a:solidFill>
                <a:effectLst/>
                <a:latin typeface="+mn-lt"/>
                <a:ea typeface="+mn-ea"/>
                <a:cs typeface="+mn-cs"/>
              </a:rPr>
              <a:t>. </a:t>
            </a:r>
            <a:endParaRPr lang="en-US" sz="1100">
              <a:effectLst/>
              <a:latin typeface="+mn-lt"/>
            </a:endParaRPr>
          </a:p>
        </xdr:txBody>
      </xdr:sp>
      <xdr:pic>
        <xdr:nvPicPr>
          <xdr:cNvPr id="112" name="Elemento gráfico 147" descr="Óculos">
            <a:extLst>
              <a:ext uri="{FF2B5EF4-FFF2-40B4-BE49-F238E27FC236}">
                <a16:creationId xmlns:a16="http://schemas.microsoft.com/office/drawing/2014/main" id="{27B9B366-B86D-4174-92BE-C48629B2410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14701" y="15619705"/>
            <a:ext cx="323347" cy="349115"/>
          </a:xfrm>
          <a:prstGeom prst="rect">
            <a:avLst/>
          </a:prstGeom>
        </xdr:spPr>
      </xdr:pic>
      <xdr:sp macro="" textlink="">
        <xdr:nvSpPr>
          <xdr:cNvPr id="113" name="Forma livre: forma 112" descr="Seta">
            <a:extLst>
              <a:ext uri="{FF2B5EF4-FFF2-40B4-BE49-F238E27FC236}">
                <a16:creationId xmlns:a16="http://schemas.microsoft.com/office/drawing/2014/main" id="{70DF2B70-E9B4-4B83-9810-DBBCC80FDC11}"/>
              </a:ext>
            </a:extLst>
          </xdr:cNvPr>
          <xdr:cNvSpPr/>
        </xdr:nvSpPr>
        <xdr:spPr>
          <a:xfrm rot="5774257" flipV="1">
            <a:off x="8309328" y="15344818"/>
            <a:ext cx="284005" cy="493409"/>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twoCellAnchor editAs="absolute">
    <xdr:from>
      <xdr:col>0</xdr:col>
      <xdr:colOff>342900</xdr:colOff>
      <xdr:row>0</xdr:row>
      <xdr:rowOff>352425</xdr:rowOff>
    </xdr:from>
    <xdr:to>
      <xdr:col>1</xdr:col>
      <xdr:colOff>5229225</xdr:colOff>
      <xdr:row>18</xdr:row>
      <xdr:rowOff>161925</xdr:rowOff>
    </xdr:to>
    <xdr:grpSp>
      <xdr:nvGrpSpPr>
        <xdr:cNvPr id="2" name="Grupo 1">
          <a:extLst>
            <a:ext uri="{FF2B5EF4-FFF2-40B4-BE49-F238E27FC236}">
              <a16:creationId xmlns:a16="http://schemas.microsoft.com/office/drawing/2014/main" id="{9EC07B18-6CCC-4D21-8D16-EAC636990ABB}"/>
            </a:ext>
          </a:extLst>
        </xdr:cNvPr>
        <xdr:cNvGrpSpPr/>
      </xdr:nvGrpSpPr>
      <xdr:grpSpPr>
        <a:xfrm>
          <a:off x="342900" y="352425"/>
          <a:ext cx="5734050" cy="4114800"/>
          <a:chOff x="342900" y="352425"/>
          <a:chExt cx="5734050" cy="4125113"/>
        </a:xfrm>
      </xdr:grpSpPr>
      <xdr:sp macro="" textlink="">
        <xdr:nvSpPr>
          <xdr:cNvPr id="88" name="txt_PlanoDeFundoDoTour" descr="Plano de fundo">
            <a:extLst>
              <a:ext uri="{FF2B5EF4-FFF2-40B4-BE49-F238E27FC236}">
                <a16:creationId xmlns:a16="http://schemas.microsoft.com/office/drawing/2014/main" id="{1B9F331C-35CF-445A-B76D-D6E6332E2CF5}"/>
              </a:ext>
            </a:extLst>
          </xdr:cNvPr>
          <xdr:cNvSpPr/>
        </xdr:nvSpPr>
        <xdr:spPr>
          <a:xfrm>
            <a:off x="342900" y="352425"/>
            <a:ext cx="5734050" cy="412511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7" name="txt_CabeçalhoDoTour" descr="Funções de data">
            <a:extLst>
              <a:ext uri="{FF2B5EF4-FFF2-40B4-BE49-F238E27FC236}">
                <a16:creationId xmlns:a16="http://schemas.microsoft.com/office/drawing/2014/main" id="{1EE65C32-27B1-48DD-9EA0-C5AF4DDF9DA1}"/>
              </a:ext>
            </a:extLst>
          </xdr:cNvPr>
          <xdr:cNvSpPr txBox="1"/>
        </xdr:nvSpPr>
        <xdr:spPr>
          <a:xfrm>
            <a:off x="546103" y="446746"/>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Funções de data</a:t>
            </a:r>
            <a:endPar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Courier New" panose="02070309020205020404" pitchFamily="49" charset="0"/>
            </a:endParaRPr>
          </a:p>
        </xdr:txBody>
      </xdr:sp>
      <xdr:cxnSp macro="">
        <xdr:nvCxnSpPr>
          <xdr:cNvPr id="98" name="txt_LinhaDoTour1" descr="Linha decorativa">
            <a:extLst>
              <a:ext uri="{FF2B5EF4-FFF2-40B4-BE49-F238E27FC236}">
                <a16:creationId xmlns:a16="http://schemas.microsoft.com/office/drawing/2014/main" id="{EC0E883E-105A-4156-A84D-D7E17410FCE4}"/>
              </a:ext>
            </a:extLst>
          </xdr:cNvPr>
          <xdr:cNvCxnSpPr>
            <a:cxnSpLocks/>
          </xdr:cNvCxnSpPr>
        </xdr:nvCxnSpPr>
        <xdr:spPr>
          <a:xfrm>
            <a:off x="546103" y="101267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3" name="txt_LinhaDoTour2" descr="Linha decorativa">
            <a:extLst>
              <a:ext uri="{FF2B5EF4-FFF2-40B4-BE49-F238E27FC236}">
                <a16:creationId xmlns:a16="http://schemas.microsoft.com/office/drawing/2014/main" id="{A8B37EE1-E313-4FB9-9B34-9B560124860A}"/>
              </a:ext>
            </a:extLst>
          </xdr:cNvPr>
          <xdr:cNvCxnSpPr>
            <a:cxnSpLocks/>
          </xdr:cNvCxnSpPr>
        </xdr:nvCxnSpPr>
        <xdr:spPr>
          <a:xfrm>
            <a:off x="546103" y="417725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4" name="txt_IntroduçãoDoTour" descr="O Excel pode fornecer a data atual com base nas configurações regionais do seu computador. Você também pode somar e subtrair datas.&#10;">
            <a:extLst>
              <a:ext uri="{FF2B5EF4-FFF2-40B4-BE49-F238E27FC236}">
                <a16:creationId xmlns:a16="http://schemas.microsoft.com/office/drawing/2014/main" id="{1CD4C115-CC7A-486C-867C-2FDD553B15B7}"/>
              </a:ext>
            </a:extLst>
          </xdr:cNvPr>
          <xdr:cNvSpPr txBox="1"/>
        </xdr:nvSpPr>
        <xdr:spPr>
          <a:xfrm>
            <a:off x="581188" y="1045767"/>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O Excel pode fornecer a data atual com base nas configurações regionais do seu computador. Você também pode somar e subtrair datas.</a:t>
            </a:r>
          </a:p>
        </xdr:txBody>
      </xdr:sp>
      <xdr:grpSp>
        <xdr:nvGrpSpPr>
          <xdr:cNvPr id="105" name="grp_Etapa">
            <a:extLst>
              <a:ext uri="{FF2B5EF4-FFF2-40B4-BE49-F238E27FC236}">
                <a16:creationId xmlns:a16="http://schemas.microsoft.com/office/drawing/2014/main" id="{06FF7E03-9CF3-4BF2-97FA-A9B470E37530}"/>
              </a:ext>
            </a:extLst>
          </xdr:cNvPr>
          <xdr:cNvGrpSpPr/>
        </xdr:nvGrpSpPr>
        <xdr:grpSpPr>
          <a:xfrm>
            <a:off x="561975" y="1578608"/>
            <a:ext cx="5467350" cy="740887"/>
            <a:chOff x="600549" y="7810500"/>
            <a:chExt cx="5195285" cy="748179"/>
          </a:xfrm>
        </xdr:grpSpPr>
        <xdr:sp macro="" textlink="">
          <xdr:nvSpPr>
            <xdr:cNvPr id="106" name="txt_Etapa" descr="Veja a função HOJE, que fornece a data de hoje. Estas são funções dinâmicas ou voláteis, então, ao abrir sua pasta de trabalho amanhã, você verá a data de amanhã. Digite =HOJE() na célula D6. &#10;&#10;">
              <a:extLst>
                <a:ext uri="{FF2B5EF4-FFF2-40B4-BE49-F238E27FC236}">
                  <a16:creationId xmlns:a16="http://schemas.microsoft.com/office/drawing/2014/main" id="{2869B18E-B13C-49FB-B4C9-A2A2A69C0D27}"/>
                </a:ext>
              </a:extLst>
            </xdr:cNvPr>
            <xdr:cNvSpPr txBox="1"/>
          </xdr:nvSpPr>
          <xdr:spPr>
            <a:xfrm>
              <a:off x="1017295" y="7852458"/>
              <a:ext cx="4778539" cy="7062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Veja a função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HOJE</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que fornece a data de hoje. Estas são funções dinâmicas ou voláteis, então, ao abrir sua pasta de trabalho amanhã, você verá a data de amanhã.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=HOJE()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 célula D6.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7" name="shp_Etapa" descr="1">
              <a:extLst>
                <a:ext uri="{FF2B5EF4-FFF2-40B4-BE49-F238E27FC236}">
                  <a16:creationId xmlns:a16="http://schemas.microsoft.com/office/drawing/2014/main" id="{DAFBA7DB-90FE-4D29-BEDA-99F5C45CAE41}"/>
                </a:ext>
              </a:extLst>
            </xdr:cNvPr>
            <xdr:cNvSpPr/>
          </xdr:nvSpPr>
          <xdr:spPr>
            <a:xfrm>
              <a:off x="600549"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grpSp>
        <xdr:nvGrpSpPr>
          <xdr:cNvPr id="114" name="grp_Etapa" descr="Subtrair datas: digite o seu próximo aniversário no formato DD/MM/AA e veja o Excel calcular quantos dias ainda faltam para esse dia usando =D7-D6.&#10;">
            <a:extLst>
              <a:ext uri="{FF2B5EF4-FFF2-40B4-BE49-F238E27FC236}">
                <a16:creationId xmlns:a16="http://schemas.microsoft.com/office/drawing/2014/main" id="{8949AC7E-881F-4686-B2D3-0D3D90D9B1DC}"/>
              </a:ext>
            </a:extLst>
          </xdr:cNvPr>
          <xdr:cNvGrpSpPr/>
        </xdr:nvGrpSpPr>
        <xdr:grpSpPr>
          <a:xfrm>
            <a:off x="561975" y="2357615"/>
            <a:ext cx="5448300" cy="687591"/>
            <a:chOff x="609600" y="7759928"/>
            <a:chExt cx="5186234" cy="666303"/>
          </a:xfrm>
        </xdr:grpSpPr>
        <xdr:sp macro="" textlink="">
          <xdr:nvSpPr>
            <xdr:cNvPr id="115" name="txt_Etapa" descr="Subtrair datas: digite o seu próximo aniversário no formato DD/MM/AA na célula D7 e veja o Excel calcular quantos dias ainda faltam para esse dia usando =D7-D6 e colocar o resultado na célula D8.&#10;&#10;">
              <a:extLst>
                <a:ext uri="{FF2B5EF4-FFF2-40B4-BE49-F238E27FC236}">
                  <a16:creationId xmlns:a16="http://schemas.microsoft.com/office/drawing/2014/main" id="{674AF6D9-AA9C-4D64-BAE7-B4CD50116B71}"/>
                </a:ext>
              </a:extLst>
            </xdr:cNvPr>
            <xdr:cNvSpPr txBox="1"/>
          </xdr:nvSpPr>
          <xdr:spPr>
            <a:xfrm>
              <a:off x="1017295" y="7759928"/>
              <a:ext cx="4778539" cy="6663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Subtrair datas</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digite o seu próximo aniversário no formato DD/MM/AA na célula D7 e veja o Excel calcular quantos dias ainda faltam para esse dia usando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=D7-D6</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 colocar o resultado na célula D8.</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Etapa" descr="2">
              <a:extLst>
                <a:ext uri="{FF2B5EF4-FFF2-40B4-BE49-F238E27FC236}">
                  <a16:creationId xmlns:a16="http://schemas.microsoft.com/office/drawing/2014/main" id="{E34DF662-0D83-4816-83DC-20F2E0EC0120}"/>
                </a:ext>
              </a:extLst>
            </xdr:cNvPr>
            <xdr:cNvSpPr/>
          </xdr:nvSpPr>
          <xdr:spPr>
            <a:xfrm>
              <a:off x="609600" y="7773488"/>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grpSp>
        <xdr:nvGrpSpPr>
          <xdr:cNvPr id="117" name="grp_Etapa">
            <a:extLst>
              <a:ext uri="{FF2B5EF4-FFF2-40B4-BE49-F238E27FC236}">
                <a16:creationId xmlns:a16="http://schemas.microsoft.com/office/drawing/2014/main" id="{8475192F-E42A-4700-8E84-BC6112DACD7C}"/>
              </a:ext>
            </a:extLst>
          </xdr:cNvPr>
          <xdr:cNvGrpSpPr/>
        </xdr:nvGrpSpPr>
        <xdr:grpSpPr>
          <a:xfrm>
            <a:off x="561977" y="3019423"/>
            <a:ext cx="5457825" cy="1085706"/>
            <a:chOff x="627640" y="7810502"/>
            <a:chExt cx="5168194" cy="1068634"/>
          </a:xfrm>
        </xdr:grpSpPr>
        <xdr:sp macro="" textlink="">
          <xdr:nvSpPr>
            <xdr:cNvPr id="118" name="txt_Etapa" descr="Somar datas: digamos que você deseja saber em qual dia determinada conta vence ou quando precisa retornar um livro para a biblioteca. Você pode somar dias a uma data para descobrir. Na célula D10, digite um número aleatório de dias. Na célula D11 somamos =D6+D10 para calcular a data de entrega a partir de hoje.&#10;&#10;">
              <a:extLst>
                <a:ext uri="{FF2B5EF4-FFF2-40B4-BE49-F238E27FC236}">
                  <a16:creationId xmlns:a16="http://schemas.microsoft.com/office/drawing/2014/main" id="{37BB0272-2987-4A11-B2B1-9F0CA7972BC1}"/>
                </a:ext>
              </a:extLst>
            </xdr:cNvPr>
            <xdr:cNvSpPr txBox="1"/>
          </xdr:nvSpPr>
          <xdr:spPr>
            <a:xfrm>
              <a:off x="1017295" y="7852457"/>
              <a:ext cx="4778539" cy="1026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Somar datas</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digamos que você deseja saber em qual dia determinada conta vence ou quando precisa retornar um livro para a biblioteca. Você pode somar dias a uma data para descobrir. Na célula D10, digite um número aleatório de dias. Na célula D11, somamos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=D6+D10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calcular a data de entrega a partir de hoje.</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9" name="shp_Etapa" descr="3">
              <a:extLst>
                <a:ext uri="{FF2B5EF4-FFF2-40B4-BE49-F238E27FC236}">
                  <a16:creationId xmlns:a16="http://schemas.microsoft.com/office/drawing/2014/main" id="{824C0607-47BE-4C56-BBB4-6FA6522CE93B}"/>
                </a:ext>
              </a:extLst>
            </xdr:cNvPr>
            <xdr:cNvSpPr/>
          </xdr:nvSpPr>
          <xdr:spPr>
            <a:xfrm>
              <a:off x="627640" y="7810502"/>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342900</xdr:colOff>
      <xdr:row>19</xdr:row>
      <xdr:rowOff>85726</xdr:rowOff>
    </xdr:from>
    <xdr:to>
      <xdr:col>1</xdr:col>
      <xdr:colOff>5229225</xdr:colOff>
      <xdr:row>65</xdr:row>
      <xdr:rowOff>161920</xdr:rowOff>
    </xdr:to>
    <xdr:grpSp>
      <xdr:nvGrpSpPr>
        <xdr:cNvPr id="3" name="Grupo 2">
          <a:extLst>
            <a:ext uri="{FF2B5EF4-FFF2-40B4-BE49-F238E27FC236}">
              <a16:creationId xmlns:a16="http://schemas.microsoft.com/office/drawing/2014/main" id="{1795FAE7-51BD-4A4A-B2DF-46B6749784D2}"/>
            </a:ext>
          </a:extLst>
        </xdr:cNvPr>
        <xdr:cNvGrpSpPr/>
      </xdr:nvGrpSpPr>
      <xdr:grpSpPr>
        <a:xfrm>
          <a:off x="342900" y="4581526"/>
          <a:ext cx="5734050" cy="8877294"/>
          <a:chOff x="342900" y="4101242"/>
          <a:chExt cx="5734050" cy="9127949"/>
        </a:xfrm>
      </xdr:grpSpPr>
      <xdr:grpSp>
        <xdr:nvGrpSpPr>
          <xdr:cNvPr id="120" name="Grupo 119">
            <a:extLst>
              <a:ext uri="{FF2B5EF4-FFF2-40B4-BE49-F238E27FC236}">
                <a16:creationId xmlns:a16="http://schemas.microsoft.com/office/drawing/2014/main" id="{30906B4C-C81D-469A-8247-06F91D944EB2}"/>
              </a:ext>
            </a:extLst>
          </xdr:cNvPr>
          <xdr:cNvGrpSpPr/>
        </xdr:nvGrpSpPr>
        <xdr:grpSpPr>
          <a:xfrm>
            <a:off x="342900" y="4101242"/>
            <a:ext cx="5734050" cy="9127949"/>
            <a:chOff x="352425" y="4450196"/>
            <a:chExt cx="5734050" cy="8751971"/>
          </a:xfrm>
        </xdr:grpSpPr>
        <xdr:sp macro="" textlink="">
          <xdr:nvSpPr>
            <xdr:cNvPr id="121" name="txt_PlanoDeFundoDoTour" descr="Plano de fundo">
              <a:extLst>
                <a:ext uri="{FF2B5EF4-FFF2-40B4-BE49-F238E27FC236}">
                  <a16:creationId xmlns:a16="http://schemas.microsoft.com/office/drawing/2014/main" id="{013EE55B-07EC-4D50-A659-7ADD2D0198D2}"/>
                </a:ext>
              </a:extLst>
            </xdr:cNvPr>
            <xdr:cNvSpPr/>
          </xdr:nvSpPr>
          <xdr:spPr>
            <a:xfrm>
              <a:off x="352425" y="4450196"/>
              <a:ext cx="5734050" cy="8751971"/>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22" name="txt_CabeçalhoDoTour" descr="Funções de hora">
              <a:extLst>
                <a:ext uri="{FF2B5EF4-FFF2-40B4-BE49-F238E27FC236}">
                  <a16:creationId xmlns:a16="http://schemas.microsoft.com/office/drawing/2014/main" id="{E209722A-2C8C-4791-B9C1-5101AA32AB0A}"/>
                </a:ext>
              </a:extLst>
            </xdr:cNvPr>
            <xdr:cNvSpPr txBox="1"/>
          </xdr:nvSpPr>
          <xdr:spPr>
            <a:xfrm>
              <a:off x="589309" y="4540811"/>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Funções de hora</a:t>
              </a:r>
            </a:p>
          </xdr:txBody>
        </xdr:sp>
        <xdr:cxnSp macro="">
          <xdr:nvCxnSpPr>
            <xdr:cNvPr id="123" name="txt_LinhaDoTour1" descr="Linha decorativa">
              <a:extLst>
                <a:ext uri="{FF2B5EF4-FFF2-40B4-BE49-F238E27FC236}">
                  <a16:creationId xmlns:a16="http://schemas.microsoft.com/office/drawing/2014/main" id="{75A87590-4FA0-4D28-B7A3-E1F7CCD88B3B}"/>
                </a:ext>
              </a:extLst>
            </xdr:cNvPr>
            <xdr:cNvCxnSpPr>
              <a:cxnSpLocks/>
            </xdr:cNvCxnSpPr>
          </xdr:nvCxnSpPr>
          <xdr:spPr>
            <a:xfrm>
              <a:off x="589309" y="5112312"/>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txt_LinhaDoTour2" descr="Linha decorativa">
              <a:extLst>
                <a:ext uri="{FF2B5EF4-FFF2-40B4-BE49-F238E27FC236}">
                  <a16:creationId xmlns:a16="http://schemas.microsoft.com/office/drawing/2014/main" id="{A703583B-6374-4690-B8BC-8D6A61F4DB52}"/>
                </a:ext>
              </a:extLst>
            </xdr:cNvPr>
            <xdr:cNvCxnSpPr>
              <a:cxnSpLocks/>
            </xdr:cNvCxnSpPr>
          </xdr:nvCxnSpPr>
          <xdr:spPr>
            <a:xfrm>
              <a:off x="589309" y="12533591"/>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txt_IntroduçãoDoTour" descr="O Excel pode fornecer a hora atual com base nas configurações regionais do seu computador. Você também pode somar e subtrair horários. Por exemplo, talvez seja necessário controlar quantas horas um funcionário trabalhou por semana e calcular o pagamento e as horas extras.&#10;&#10;">
              <a:extLst>
                <a:ext uri="{FF2B5EF4-FFF2-40B4-BE49-F238E27FC236}">
                  <a16:creationId xmlns:a16="http://schemas.microsoft.com/office/drawing/2014/main" id="{D8BC11B9-1B82-45F8-A69B-BA51910C6977}"/>
                </a:ext>
              </a:extLst>
            </xdr:cNvPr>
            <xdr:cNvSpPr txBox="1"/>
          </xdr:nvSpPr>
          <xdr:spPr>
            <a:xfrm>
              <a:off x="586111" y="5144061"/>
              <a:ext cx="5222183" cy="864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O Excel pode fornecer a hora atual com base nas configurações regionais do seu computador. Você também pode somar e subtrair horas. Por exemplo, talvez seja necessário controlar quantas horas um funcionário trabalhou por semana e calcular o pagamento e as horas extras.</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6" name="Grupo 125">
              <a:extLst>
                <a:ext uri="{FF2B5EF4-FFF2-40B4-BE49-F238E27FC236}">
                  <a16:creationId xmlns:a16="http://schemas.microsoft.com/office/drawing/2014/main" id="{51E7C080-AEB7-4E6C-8D70-3BBDC2303676}"/>
                </a:ext>
              </a:extLst>
            </xdr:cNvPr>
            <xdr:cNvGrpSpPr/>
          </xdr:nvGrpSpPr>
          <xdr:grpSpPr>
            <a:xfrm>
              <a:off x="581025" y="6096000"/>
              <a:ext cx="5206583" cy="6308232"/>
              <a:chOff x="7200900" y="1143000"/>
              <a:chExt cx="5206583" cy="6308232"/>
            </a:xfrm>
          </xdr:grpSpPr>
          <xdr:grpSp>
            <xdr:nvGrpSpPr>
              <xdr:cNvPr id="127" name="grp_Etapa">
                <a:extLst>
                  <a:ext uri="{FF2B5EF4-FFF2-40B4-BE49-F238E27FC236}">
                    <a16:creationId xmlns:a16="http://schemas.microsoft.com/office/drawing/2014/main" id="{AAE10329-58E6-4043-B19B-2070B24369C8}"/>
                  </a:ext>
                </a:extLst>
              </xdr:cNvPr>
              <xdr:cNvGrpSpPr/>
            </xdr:nvGrpSpPr>
            <xdr:grpSpPr>
              <a:xfrm>
                <a:off x="7200900" y="1143000"/>
                <a:ext cx="5206583" cy="852076"/>
                <a:chOff x="495420" y="7810500"/>
                <a:chExt cx="5201275" cy="852076"/>
              </a:xfrm>
            </xdr:grpSpPr>
            <xdr:sp macro="" textlink="">
              <xdr:nvSpPr>
                <xdr:cNvPr id="149" name="txt_Etapa" descr="Na célula D28, digite =AGORA(), que fornecerá a hora atual e será atualizada sempre que o Excel fizer um cálculo. Se você precisar alterar o formato de hora, acesse Ctrl+1 &gt; Número &gt; Hora e escolha o formato desejado.&#10;&#10;&#10;&#10;">
                  <a:extLst>
                    <a:ext uri="{FF2B5EF4-FFF2-40B4-BE49-F238E27FC236}">
                      <a16:creationId xmlns:a16="http://schemas.microsoft.com/office/drawing/2014/main" id="{E9EDD045-804A-43D1-9571-BDF7D36C6FD0}"/>
                    </a:ext>
                  </a:extLst>
                </xdr:cNvPr>
                <xdr:cNvSpPr txBox="1"/>
              </xdr:nvSpPr>
              <xdr:spPr>
                <a:xfrm>
                  <a:off x="918156" y="7852457"/>
                  <a:ext cx="4778539" cy="8101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 célula D28,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=AGORA()</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que fornecerá a hora atual e será atualizada sempre que o Excel fizer um cálculo. Se você precisar alterar o formato de hora, acesse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Número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Hora</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 escolha o formato desejado.</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50" name="shp_Etapa" descr="1">
                  <a:extLst>
                    <a:ext uri="{FF2B5EF4-FFF2-40B4-BE49-F238E27FC236}">
                      <a16:creationId xmlns:a16="http://schemas.microsoft.com/office/drawing/2014/main" id="{43143942-F7A9-4AD3-81E2-7C90A9BD32F5}"/>
                    </a:ext>
                  </a:extLst>
                </xdr:cNvPr>
                <xdr:cNvSpPr/>
              </xdr:nvSpPr>
              <xdr:spPr>
                <a:xfrm>
                  <a:off x="49542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grpSp>
            <xdr:nvGrpSpPr>
              <xdr:cNvPr id="128" name="grp_Etapa">
                <a:extLst>
                  <a:ext uri="{FF2B5EF4-FFF2-40B4-BE49-F238E27FC236}">
                    <a16:creationId xmlns:a16="http://schemas.microsoft.com/office/drawing/2014/main" id="{FCFD70FD-C355-4B74-9752-B828C322CD76}"/>
                  </a:ext>
                </a:extLst>
              </xdr:cNvPr>
              <xdr:cNvGrpSpPr/>
            </xdr:nvGrpSpPr>
            <xdr:grpSpPr>
              <a:xfrm>
                <a:off x="7200900" y="2013672"/>
                <a:ext cx="5159775" cy="1455718"/>
                <a:chOff x="525612" y="7581760"/>
                <a:chExt cx="5511381" cy="1393368"/>
              </a:xfrm>
            </xdr:grpSpPr>
            <xdr:sp macro="" textlink="">
              <xdr:nvSpPr>
                <xdr:cNvPr id="147" name="txt_Etapa" descr="Somar horas entre outras horas: na célula D36 inserimos =((D35-D32)-(D34-D33))*24, que calcula as horas de trabalho de início e fim para uma pessoa e, em seguida, subtrai o tempo que levou para almoçar. O &quot;*24&quot; no final da fórmula converte a parte fracionária do dia que o Excel vê em horas. No entanto, você precisará Formatar a célula como um número. Para fazer isso, vá para Início &gt; Formatar &gt; Células (Ctrl+1) &gt; Número &gt; Número &gt; 2 casas decimais.&#10;&#10;&#10;">
                  <a:extLst>
                    <a:ext uri="{FF2B5EF4-FFF2-40B4-BE49-F238E27FC236}">
                      <a16:creationId xmlns:a16="http://schemas.microsoft.com/office/drawing/2014/main" id="{0EFBDF0F-AC77-476D-A83B-91831148AC0B}"/>
                    </a:ext>
                  </a:extLst>
                </xdr:cNvPr>
                <xdr:cNvSpPr txBox="1"/>
              </xdr:nvSpPr>
              <xdr:spPr>
                <a:xfrm>
                  <a:off x="977615" y="7621705"/>
                  <a:ext cx="5059378" cy="13534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Somar horas entre outras horas</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na célula D36 inserimos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=((D35-D32)-(D34-D33))*24</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que calcula as horas de trabalho de início e fim para uma pessoa e, em seguida, subtrai o tempo que levou para almoçar. O "*24" no final da fórmula converte a parte fracionária do dia que o Excel vê em horas. No entanto, você ainda precisará formatar a célula como Número. Para fazer isso, vá para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Página Inicial</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Formatar Células</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Número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Número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2 casas decimais.</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8" name="shp_Etapa" descr="2">
                  <a:extLst>
                    <a:ext uri="{FF2B5EF4-FFF2-40B4-BE49-F238E27FC236}">
                      <a16:creationId xmlns:a16="http://schemas.microsoft.com/office/drawing/2014/main" id="{01C2BD5A-43C6-4B2A-81C9-44F9293E1619}"/>
                    </a:ext>
                  </a:extLst>
                </xdr:cNvPr>
                <xdr:cNvSpPr/>
              </xdr:nvSpPr>
              <xdr:spPr>
                <a:xfrm>
                  <a:off x="525612" y="7581760"/>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grpSp>
            <xdr:nvGrpSpPr>
              <xdr:cNvPr id="129" name="grp_Etapa">
                <a:extLst>
                  <a:ext uri="{FF2B5EF4-FFF2-40B4-BE49-F238E27FC236}">
                    <a16:creationId xmlns:a16="http://schemas.microsoft.com/office/drawing/2014/main" id="{37BDA65B-35DA-46DF-B41B-4F13939916CE}"/>
                  </a:ext>
                </a:extLst>
              </xdr:cNvPr>
              <xdr:cNvGrpSpPr/>
            </xdr:nvGrpSpPr>
            <xdr:grpSpPr>
              <a:xfrm>
                <a:off x="7200900" y="3429853"/>
                <a:ext cx="5159775" cy="1081885"/>
                <a:chOff x="525612" y="7680628"/>
                <a:chExt cx="5511381" cy="1035547"/>
              </a:xfrm>
            </xdr:grpSpPr>
            <xdr:sp macro="" textlink="">
              <xdr:nvSpPr>
                <xdr:cNvPr id="145" name="txt_Etapa" descr="Se essa fórmula pudesse falar, diria: &quot;Subtraia Hora de Saída de Hora de Entrada, depois subtraia Início do Almoço de Término do Almoço, em seguida multiplique o resultado por 24 para converter a hora fracionária do Excel em horas&quot;, ou =((Hora de Saída-Hora de Entrada)-(Término do Almoço-Início do Almoço))*24.">
                  <a:extLst>
                    <a:ext uri="{FF2B5EF4-FFF2-40B4-BE49-F238E27FC236}">
                      <a16:creationId xmlns:a16="http://schemas.microsoft.com/office/drawing/2014/main" id="{48EA3D5E-AB73-4DC6-A8F8-8EECF1D29572}"/>
                    </a:ext>
                  </a:extLst>
                </xdr:cNvPr>
                <xdr:cNvSpPr txBox="1"/>
              </xdr:nvSpPr>
              <xdr:spPr>
                <a:xfrm>
                  <a:off x="977615" y="7720574"/>
                  <a:ext cx="5059378" cy="995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 essa fórmula pudesse falar, diria: "Subtraia Hora de Saída de Hora de Entrada, depois subtraia Início do Almoço de Término do Almoço, em seguida multiplique o resultado por 24 para converter a hora fracionária do Excel em horas", ou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=((Hora de Saída - Hora de Entrada)-(Término do Almoço - Início do Almoço))*24</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6" name="shp_Etapa" descr="3">
                  <a:extLst>
                    <a:ext uri="{FF2B5EF4-FFF2-40B4-BE49-F238E27FC236}">
                      <a16:creationId xmlns:a16="http://schemas.microsoft.com/office/drawing/2014/main" id="{A80445FC-915C-4C80-84C7-4F5844E68106}"/>
                    </a:ext>
                  </a:extLst>
                </xdr:cNvPr>
                <xdr:cNvSpPr/>
              </xdr:nvSpPr>
              <xdr:spPr>
                <a:xfrm>
                  <a:off x="525612" y="7680628"/>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grpSp>
          <xdr:grpSp>
            <xdr:nvGrpSpPr>
              <xdr:cNvPr id="130" name="Grupo 129">
                <a:extLst>
                  <a:ext uri="{FF2B5EF4-FFF2-40B4-BE49-F238E27FC236}">
                    <a16:creationId xmlns:a16="http://schemas.microsoft.com/office/drawing/2014/main" id="{DF713144-AD4F-445E-9EBF-373B4699DB59}"/>
                  </a:ext>
                </a:extLst>
              </xdr:cNvPr>
              <xdr:cNvGrpSpPr/>
            </xdr:nvGrpSpPr>
            <xdr:grpSpPr>
              <a:xfrm>
                <a:off x="7850317" y="4479440"/>
                <a:ext cx="4458091" cy="2971792"/>
                <a:chOff x="7768842" y="4501931"/>
                <a:chExt cx="4745046" cy="2819569"/>
              </a:xfrm>
            </xdr:grpSpPr>
            <xdr:sp macro="" textlink="">
              <xdr:nvSpPr>
                <xdr:cNvPr id="131" name="ChaveDeFórmulaAnterior">
                  <a:extLst>
                    <a:ext uri="{FF2B5EF4-FFF2-40B4-BE49-F238E27FC236}">
                      <a16:creationId xmlns:a16="http://schemas.microsoft.com/office/drawing/2014/main" id="{A3F3B087-00D2-476D-AC4C-EB3A04318A49}"/>
                    </a:ext>
                  </a:extLst>
                </xdr:cNvPr>
                <xdr:cNvSpPr/>
              </xdr:nvSpPr>
              <xdr:spPr>
                <a:xfrm rot="16200000">
                  <a:off x="8913239" y="5551111"/>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32" name="ChaveDeFórmulaPosterior">
                  <a:extLst>
                    <a:ext uri="{FF2B5EF4-FFF2-40B4-BE49-F238E27FC236}">
                      <a16:creationId xmlns:a16="http://schemas.microsoft.com/office/drawing/2014/main" id="{7C65B1CB-F7F0-4F37-A997-175F5CFFD7C0}"/>
                    </a:ext>
                  </a:extLst>
                </xdr:cNvPr>
                <xdr:cNvSpPr/>
              </xdr:nvSpPr>
              <xdr:spPr>
                <a:xfrm rot="5400000">
                  <a:off x="11358058" y="4946378"/>
                  <a:ext cx="478111" cy="4953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3" name="ChaveDeFórmulaPosterior">
                  <a:extLst>
                    <a:ext uri="{FF2B5EF4-FFF2-40B4-BE49-F238E27FC236}">
                      <a16:creationId xmlns:a16="http://schemas.microsoft.com/office/drawing/2014/main" id="{CF6D3514-478A-4DBA-A8E4-F612350013B5}"/>
                    </a:ext>
                  </a:extLst>
                </xdr:cNvPr>
                <xdr:cNvSpPr/>
              </xdr:nvSpPr>
              <xdr:spPr>
                <a:xfrm rot="5400000">
                  <a:off x="8247253" y="4933363"/>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4" name="txt_Fórmula" descr="=((D35-D32)-(D34-D33))*24&#10;">
                  <a:extLst>
                    <a:ext uri="{FF2B5EF4-FFF2-40B4-BE49-F238E27FC236}">
                      <a16:creationId xmlns:a16="http://schemas.microsoft.com/office/drawing/2014/main" id="{6009CED5-1433-4E1F-B008-D29EAE95FC7A}"/>
                    </a:ext>
                  </a:extLst>
                </xdr:cNvPr>
                <xdr:cNvSpPr txBox="1"/>
              </xdr:nvSpPr>
              <xdr:spPr>
                <a:xfrm>
                  <a:off x="7777163" y="5340733"/>
                  <a:ext cx="4181475" cy="3360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pt-br" sz="2000">
                      <a:solidFill>
                        <a:srgbClr val="000000"/>
                      </a:solidFill>
                      <a:effectLst/>
                      <a:latin typeface="Courier New" panose="02070309020205020404" pitchFamily="49" charset="0"/>
                      <a:ea typeface="Times New Roman" panose="02020603050405020304" pitchFamily="18" charset="0"/>
                    </a:rPr>
                    <a:t>=((D35-D32)-(D34-D33))*24</a:t>
                  </a:r>
                  <a:endParaRPr lang="en-US" sz="2000">
                    <a:effectLst/>
                    <a:latin typeface="Courier New" panose="02070309020205020404" pitchFamily="49" charset="0"/>
                    <a:ea typeface="Times New Roman" panose="02020603050405020304" pitchFamily="18" charset="0"/>
                  </a:endParaRPr>
                </a:p>
              </xdr:txBody>
            </xdr:sp>
            <xdr:sp macro="" textlink="">
              <xdr:nvSpPr>
                <xdr:cNvPr id="135" name="txt_BalãoDeFórmulaSuperior" descr="Hora de Saída&#10;&#10;">
                  <a:extLst>
                    <a:ext uri="{FF2B5EF4-FFF2-40B4-BE49-F238E27FC236}">
                      <a16:creationId xmlns:a16="http://schemas.microsoft.com/office/drawing/2014/main" id="{9F9E3A72-C781-4703-B4D3-DB7F87F8E5A1}"/>
                    </a:ext>
                  </a:extLst>
                </xdr:cNvPr>
                <xdr:cNvSpPr txBox="1">
                  <a:spLocks noChangeArrowheads="1"/>
                </xdr:cNvSpPr>
              </xdr:nvSpPr>
              <xdr:spPr bwMode="auto">
                <a:xfrm>
                  <a:off x="8039714" y="4621689"/>
                  <a:ext cx="893188" cy="44567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algn="ctr"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Hora de Saída</a:t>
                  </a:r>
                </a:p>
              </xdr:txBody>
            </xdr:sp>
            <xdr:sp macro="" textlink="">
              <xdr:nvSpPr>
                <xdr:cNvPr id="136" name="txt_BalãoDeFórmulaSuperior" descr="O &quot;*24&quot; é usado para converter as frações de um dia no Excel em horas&#10;&#10;">
                  <a:extLst>
                    <a:ext uri="{FF2B5EF4-FFF2-40B4-BE49-F238E27FC236}">
                      <a16:creationId xmlns:a16="http://schemas.microsoft.com/office/drawing/2014/main" id="{2C1C0812-CC81-4B65-BB0C-BE1F6D5C5B38}"/>
                    </a:ext>
                  </a:extLst>
                </xdr:cNvPr>
                <xdr:cNvSpPr txBox="1">
                  <a:spLocks noChangeArrowheads="1"/>
                </xdr:cNvSpPr>
              </xdr:nvSpPr>
              <xdr:spPr bwMode="auto">
                <a:xfrm>
                  <a:off x="10680326" y="4501931"/>
                  <a:ext cx="1833562" cy="572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algn="ctr"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O "*24" é usado para converter as frações de um dia no Excel em horas</a:t>
                  </a:r>
                </a:p>
              </xdr:txBody>
            </xdr:sp>
            <xdr:sp macro="" textlink="">
              <xdr:nvSpPr>
                <xdr:cNvPr id="137" name="txt_BalãoDeFórmulaInferior" descr="Hora de Entrada&#10;">
                  <a:extLst>
                    <a:ext uri="{FF2B5EF4-FFF2-40B4-BE49-F238E27FC236}">
                      <a16:creationId xmlns:a16="http://schemas.microsoft.com/office/drawing/2014/main" id="{5E5338FF-C2B1-4DA0-AE11-AC6DC9A18383}"/>
                    </a:ext>
                  </a:extLst>
                </xdr:cNvPr>
                <xdr:cNvSpPr txBox="1">
                  <a:spLocks noChangeArrowheads="1"/>
                </xdr:cNvSpPr>
              </xdr:nvSpPr>
              <xdr:spPr bwMode="auto">
                <a:xfrm>
                  <a:off x="8781582" y="5901842"/>
                  <a:ext cx="731522" cy="439376"/>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algn="ctr"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Hora de Entrada</a:t>
                  </a:r>
                </a:p>
              </xdr:txBody>
            </xdr:sp>
            <xdr:sp macro="" textlink="">
              <xdr:nvSpPr>
                <xdr:cNvPr id="138" name="ChaveDeFórmulaAnterior">
                  <a:extLst>
                    <a:ext uri="{FF2B5EF4-FFF2-40B4-BE49-F238E27FC236}">
                      <a16:creationId xmlns:a16="http://schemas.microsoft.com/office/drawing/2014/main" id="{A4A9F5A5-EF16-4EE5-91AA-7223F0B363A9}"/>
                    </a:ext>
                  </a:extLst>
                </xdr:cNvPr>
                <xdr:cNvSpPr/>
              </xdr:nvSpPr>
              <xdr:spPr>
                <a:xfrm rot="16200000">
                  <a:off x="10541562" y="5565385"/>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39" name="ChaveDeFórmulaPosterior">
                  <a:extLst>
                    <a:ext uri="{FF2B5EF4-FFF2-40B4-BE49-F238E27FC236}">
                      <a16:creationId xmlns:a16="http://schemas.microsoft.com/office/drawing/2014/main" id="{E9FAA5E1-CE6E-4068-9309-7BEC7468CAD9}"/>
                    </a:ext>
                  </a:extLst>
                </xdr:cNvPr>
                <xdr:cNvSpPr/>
              </xdr:nvSpPr>
              <xdr:spPr>
                <a:xfrm rot="5400000">
                  <a:off x="9870149" y="4947636"/>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40" name="txt_BalãoDeFórmulaSuperior" descr="Lunch  Out&#10;">
                  <a:extLst>
                    <a:ext uri="{FF2B5EF4-FFF2-40B4-BE49-F238E27FC236}">
                      <a16:creationId xmlns:a16="http://schemas.microsoft.com/office/drawing/2014/main" id="{AC3DD593-CF51-4FD3-853B-AF9786C1FA03}"/>
                    </a:ext>
                  </a:extLst>
                </xdr:cNvPr>
                <xdr:cNvSpPr txBox="1">
                  <a:spLocks noChangeArrowheads="1"/>
                </xdr:cNvSpPr>
              </xdr:nvSpPr>
              <xdr:spPr bwMode="auto">
                <a:xfrm>
                  <a:off x="9652708" y="4635962"/>
                  <a:ext cx="906942" cy="44567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algn="ctr"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Término do Almoço</a:t>
                  </a:r>
                  <a:endParaRPr lang="pt-br"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xt_BalãoDeFórmulaInferior" descr="Término do Almoço&#10;&#10;">
                  <a:extLst>
                    <a:ext uri="{FF2B5EF4-FFF2-40B4-BE49-F238E27FC236}">
                      <a16:creationId xmlns:a16="http://schemas.microsoft.com/office/drawing/2014/main" id="{B855D0A5-2977-4D62-AD0B-843A0716AFBA}"/>
                    </a:ext>
                  </a:extLst>
                </xdr:cNvPr>
                <xdr:cNvSpPr txBox="1">
                  <a:spLocks noChangeArrowheads="1"/>
                </xdr:cNvSpPr>
              </xdr:nvSpPr>
              <xdr:spPr bwMode="auto">
                <a:xfrm>
                  <a:off x="10357639" y="5916116"/>
                  <a:ext cx="836054" cy="439376"/>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algn="ctr"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Início do Almoço</a:t>
                  </a:r>
                  <a:endParaRPr lang="pt-br"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2" name="ChaveDeFórmulaAnterior">
                  <a:extLst>
                    <a:ext uri="{FF2B5EF4-FFF2-40B4-BE49-F238E27FC236}">
                      <a16:creationId xmlns:a16="http://schemas.microsoft.com/office/drawing/2014/main" id="{5250274B-2899-460D-B59C-3A1662F7E28C}"/>
                    </a:ext>
                  </a:extLst>
                </xdr:cNvPr>
                <xdr:cNvSpPr/>
              </xdr:nvSpPr>
              <xdr:spPr>
                <a:xfrm rot="16200000">
                  <a:off x="8659276" y="5965538"/>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43" name="ChaveDeFórmulaAnterior">
                  <a:extLst>
                    <a:ext uri="{FF2B5EF4-FFF2-40B4-BE49-F238E27FC236}">
                      <a16:creationId xmlns:a16="http://schemas.microsoft.com/office/drawing/2014/main" id="{1D36D39A-C164-4F79-A807-42C3A0A9EA22}"/>
                    </a:ext>
                  </a:extLst>
                </xdr:cNvPr>
                <xdr:cNvSpPr/>
              </xdr:nvSpPr>
              <xdr:spPr>
                <a:xfrm rot="16200000">
                  <a:off x="10208905" y="5960775"/>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44" name="txt_BalãoDeFórmulaInferior" descr="The inner parentheses () make sure Excel calculates those                                   parts of the formula by themselves. The outer parentheses make sure Excel multiplies the final inner result by 24.&#10;&#10;">
                  <a:extLst>
                    <a:ext uri="{FF2B5EF4-FFF2-40B4-BE49-F238E27FC236}">
                      <a16:creationId xmlns:a16="http://schemas.microsoft.com/office/drawing/2014/main" id="{791ADF03-B2CC-43DD-B52D-595B3D32B386}"/>
                    </a:ext>
                  </a:extLst>
                </xdr:cNvPr>
                <xdr:cNvSpPr txBox="1">
                  <a:spLocks noChangeArrowheads="1"/>
                </xdr:cNvSpPr>
              </xdr:nvSpPr>
              <xdr:spPr bwMode="auto">
                <a:xfrm>
                  <a:off x="7768842" y="6731375"/>
                  <a:ext cx="4583892" cy="5901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indent="0" algn="ctr"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Os parênteses internos () garantem que o Excel calcule essas partes da fórmula por si próprias. Os parênteses externos garantem que o Excel multiplique </a:t>
                  </a:r>
                  <a:r>
                    <a:rPr lang="pt-br" sz="1100" baseline="0">
                      <a:effectLst/>
                      <a:latin typeface="Calibri" panose="020F0502020204030204" pitchFamily="34" charset="0"/>
                      <a:ea typeface="Calibri" panose="020F0502020204030204" pitchFamily="34" charset="0"/>
                      <a:cs typeface="Times New Roman" panose="02020603050405020304" pitchFamily="18" charset="0"/>
                    </a:rPr>
                    <a:t>o resultado final interno por 24</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grpSp>
      <xdr:sp macro="" textlink="">
        <xdr:nvSpPr>
          <xdr:cNvPr id="151" name="BotãoAnterior" descr="Retornar para a planilha anterior">
            <a:hlinkClick xmlns:r="http://schemas.openxmlformats.org/officeDocument/2006/relationships" r:id="rId3" tooltip="Clique aqui para voltar à planilha anterior"/>
            <a:extLst>
              <a:ext uri="{FF2B5EF4-FFF2-40B4-BE49-F238E27FC236}">
                <a16:creationId xmlns:a16="http://schemas.microsoft.com/office/drawing/2014/main" id="{FCEE4E56-0B89-4F5D-A0A7-90EECC03D116}"/>
              </a:ext>
            </a:extLst>
          </xdr:cNvPr>
          <xdr:cNvSpPr/>
        </xdr:nvSpPr>
        <xdr:spPr>
          <a:xfrm flipH="1">
            <a:off x="609600" y="12682502"/>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Anterior</a:t>
            </a:r>
          </a:p>
        </xdr:txBody>
      </xdr:sp>
      <xdr:sp macro="" textlink="">
        <xdr:nvSpPr>
          <xdr:cNvPr id="152" name="BotãoAvançar" descr="Avançar para a próxima planilha">
            <a:hlinkClick xmlns:r="http://schemas.openxmlformats.org/officeDocument/2006/relationships" r:id="rId4" tooltip="Clique aqui para ir para a próxima planilha"/>
            <a:extLst>
              <a:ext uri="{FF2B5EF4-FFF2-40B4-BE49-F238E27FC236}">
                <a16:creationId xmlns:a16="http://schemas.microsoft.com/office/drawing/2014/main" id="{892C894D-1A63-4276-98DF-57872191F092}"/>
              </a:ext>
            </a:extLst>
          </xdr:cNvPr>
          <xdr:cNvSpPr/>
        </xdr:nvSpPr>
        <xdr:spPr>
          <a:xfrm>
            <a:off x="4532361" y="12682506"/>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grpSp>
    <xdr:clientData/>
  </xdr:twoCellAnchor>
  <xdr:twoCellAnchor editAs="absolute">
    <xdr:from>
      <xdr:col>1</xdr:col>
      <xdr:colOff>5486400</xdr:colOff>
      <xdr:row>47</xdr:row>
      <xdr:rowOff>94386</xdr:rowOff>
    </xdr:from>
    <xdr:to>
      <xdr:col>4</xdr:col>
      <xdr:colOff>390525</xdr:colOff>
      <xdr:row>57</xdr:row>
      <xdr:rowOff>28575</xdr:rowOff>
    </xdr:to>
    <xdr:grpSp>
      <xdr:nvGrpSpPr>
        <xdr:cNvPr id="153" name="Grupo 152">
          <a:extLst>
            <a:ext uri="{FF2B5EF4-FFF2-40B4-BE49-F238E27FC236}">
              <a16:creationId xmlns:a16="http://schemas.microsoft.com/office/drawing/2014/main" id="{5099300F-1CF9-4951-9904-72E39FABE751}"/>
            </a:ext>
          </a:extLst>
        </xdr:cNvPr>
        <xdr:cNvGrpSpPr/>
      </xdr:nvGrpSpPr>
      <xdr:grpSpPr>
        <a:xfrm>
          <a:off x="6334125" y="9962286"/>
          <a:ext cx="3190875" cy="1839189"/>
          <a:chOff x="6391275" y="8310595"/>
          <a:chExt cx="3190875" cy="1662080"/>
        </a:xfrm>
      </xdr:grpSpPr>
      <xdr:sp macro="" textlink="">
        <xdr:nvSpPr>
          <xdr:cNvPr id="154" name="Etapa" descr="GOOD TO KNOW&#10;You can use keyboard shortcuts to enter Dates and Times that won't continuously change:&#10;&#10;Date - Ctl+; &#10;Time - Ctrl+Shift+:&#10;">
            <a:extLst>
              <a:ext uri="{FF2B5EF4-FFF2-40B4-BE49-F238E27FC236}">
                <a16:creationId xmlns:a16="http://schemas.microsoft.com/office/drawing/2014/main" id="{B34ACC4B-6898-43D7-8CE0-22EF795B1C15}"/>
              </a:ext>
            </a:extLst>
          </xdr:cNvPr>
          <xdr:cNvSpPr txBox="1"/>
        </xdr:nvSpPr>
        <xdr:spPr>
          <a:xfrm>
            <a:off x="6637024" y="8769732"/>
            <a:ext cx="2945126" cy="1202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É BOM SABER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0" i="0" kern="1200" baseline="0">
                <a:solidFill>
                  <a:schemeClr val="dk1"/>
                </a:solidFill>
                <a:effectLst/>
                <a:latin typeface="+mn-lt"/>
                <a:ea typeface="+mn-ea"/>
                <a:cs typeface="+mn-cs"/>
              </a:rPr>
              <a:t>Você pode usar atalhos de teclado para inserir datas e horas que não mudarão continuamente:</a:t>
            </a:r>
          </a:p>
          <a:p>
            <a:pPr algn="ctr" rtl="0" eaLnBrk="1" fontAlgn="auto" latinLnBrk="0" hangingPunct="1"/>
            <a:endParaRPr lang="en-US" sz="1100" b="0" i="0" kern="1200" baseline="0">
              <a:solidFill>
                <a:schemeClr val="dk1"/>
              </a:solidFill>
              <a:effectLst/>
              <a:latin typeface="+mn-lt"/>
              <a:ea typeface="+mn-ea"/>
              <a:cs typeface="+mn-cs"/>
            </a:endParaRPr>
          </a:p>
          <a:p>
            <a:pPr algn="ctr" rtl="0" eaLnBrk="1" fontAlgn="auto" latinLnBrk="0" hangingPunct="1"/>
            <a:r>
              <a:rPr lang="pt-br" sz="1100" b="0" i="0" kern="1200" baseline="0">
                <a:solidFill>
                  <a:schemeClr val="dk1"/>
                </a:solidFill>
                <a:effectLst/>
                <a:latin typeface="+mn-lt"/>
                <a:ea typeface="+mn-ea"/>
                <a:cs typeface="+mn-cs"/>
              </a:rPr>
              <a:t>Data: </a:t>
            </a:r>
            <a:r>
              <a:rPr lang="pt-br" sz="1100" b="1" i="0" kern="1200" baseline="0">
                <a:solidFill>
                  <a:schemeClr val="dk1"/>
                </a:solidFill>
                <a:effectLst/>
                <a:latin typeface="+mn-lt"/>
                <a:ea typeface="+mn-ea"/>
                <a:cs typeface="+mn-cs"/>
              </a:rPr>
              <a:t>Ctrl+</a:t>
            </a:r>
            <a:r>
              <a:rPr lang="en-US" sz="1100" b="1"/>
              <a:t>;</a:t>
            </a:r>
            <a:r>
              <a:rPr lang="pt-br" sz="1100" b="0" i="0" kern="1200" baseline="0">
                <a:solidFill>
                  <a:schemeClr val="dk1"/>
                </a:solidFill>
                <a:effectLst/>
                <a:latin typeface="+mn-lt"/>
                <a:ea typeface="+mn-ea"/>
                <a:cs typeface="+mn-cs"/>
              </a:rPr>
              <a:t> </a:t>
            </a:r>
          </a:p>
          <a:p>
            <a:pPr algn="ctr" rtl="0" eaLnBrk="1" fontAlgn="auto" latinLnBrk="0" hangingPunct="1"/>
            <a:r>
              <a:rPr lang="pt-br" sz="1100" b="0" i="0" kern="1200" baseline="0">
                <a:solidFill>
                  <a:schemeClr val="dk1"/>
                </a:solidFill>
                <a:effectLst/>
                <a:latin typeface="+mn-lt"/>
                <a:ea typeface="+mn-ea"/>
                <a:cs typeface="+mn-cs"/>
              </a:rPr>
              <a:t>Hora: </a:t>
            </a:r>
            <a:r>
              <a:rPr lang="pt-br" sz="1100" b="1" i="0" kern="1200" baseline="0">
                <a:solidFill>
                  <a:schemeClr val="dk1"/>
                </a:solidFill>
                <a:effectLst/>
                <a:latin typeface="+mn-lt"/>
                <a:ea typeface="+mn-ea"/>
                <a:cs typeface="+mn-cs"/>
              </a:rPr>
              <a:t>Ctrl+Shift+:</a:t>
            </a:r>
            <a:endParaRPr lang="en-US" sz="1100">
              <a:effectLst/>
              <a:latin typeface="+mn-lt"/>
            </a:endParaRPr>
          </a:p>
        </xdr:txBody>
      </xdr:sp>
      <xdr:pic>
        <xdr:nvPicPr>
          <xdr:cNvPr id="155" name="Elemento gráfico 147" descr="Óculos">
            <a:extLst>
              <a:ext uri="{FF2B5EF4-FFF2-40B4-BE49-F238E27FC236}">
                <a16:creationId xmlns:a16="http://schemas.microsoft.com/office/drawing/2014/main" id="{CE0C3790-EFBA-44FF-9FDC-4DC01893B68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391275" y="8769732"/>
            <a:ext cx="300614" cy="258345"/>
          </a:xfrm>
          <a:prstGeom prst="rect">
            <a:avLst/>
          </a:prstGeom>
        </xdr:spPr>
      </xdr:pic>
      <xdr:sp macro="" textlink="">
        <xdr:nvSpPr>
          <xdr:cNvPr id="156" name="Forma livre: forma 155" descr="Seta">
            <a:extLst>
              <a:ext uri="{FF2B5EF4-FFF2-40B4-BE49-F238E27FC236}">
                <a16:creationId xmlns:a16="http://schemas.microsoft.com/office/drawing/2014/main" id="{DC28982F-2938-4FB2-83AE-57CF7D95EFD2}"/>
              </a:ext>
            </a:extLst>
          </xdr:cNvPr>
          <xdr:cNvSpPr/>
        </xdr:nvSpPr>
        <xdr:spPr>
          <a:xfrm rot="5737631" flipV="1">
            <a:off x="7897907" y="8020563"/>
            <a:ext cx="544253" cy="1124318"/>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twoCellAnchor editAs="absolute">
    <xdr:from>
      <xdr:col>0</xdr:col>
      <xdr:colOff>342900</xdr:colOff>
      <xdr:row>66</xdr:row>
      <xdr:rowOff>114300</xdr:rowOff>
    </xdr:from>
    <xdr:to>
      <xdr:col>1</xdr:col>
      <xdr:colOff>5228463</xdr:colOff>
      <xdr:row>80</xdr:row>
      <xdr:rowOff>152400</xdr:rowOff>
    </xdr:to>
    <xdr:grpSp>
      <xdr:nvGrpSpPr>
        <xdr:cNvPr id="157" name="Grupo 156">
          <a:extLst>
            <a:ext uri="{FF2B5EF4-FFF2-40B4-BE49-F238E27FC236}">
              <a16:creationId xmlns:a16="http://schemas.microsoft.com/office/drawing/2014/main" id="{BBCBE502-8234-4D4A-9B27-5CABDDC8BAC3}"/>
            </a:ext>
          </a:extLst>
        </xdr:cNvPr>
        <xdr:cNvGrpSpPr/>
      </xdr:nvGrpSpPr>
      <xdr:grpSpPr>
        <a:xfrm>
          <a:off x="342900" y="13601700"/>
          <a:ext cx="5733288" cy="2705100"/>
          <a:chOff x="352425" y="12715875"/>
          <a:chExt cx="5733288" cy="2476500"/>
        </a:xfrm>
      </xdr:grpSpPr>
      <xdr:sp macro="" textlink="">
        <xdr:nvSpPr>
          <xdr:cNvPr id="158" name="Retângulo 157">
            <a:extLst>
              <a:ext uri="{FF2B5EF4-FFF2-40B4-BE49-F238E27FC236}">
                <a16:creationId xmlns:a16="http://schemas.microsoft.com/office/drawing/2014/main" id="{EB78088A-F728-4334-BBAD-9DCAD9DC2A2E}"/>
              </a:ext>
            </a:extLst>
          </xdr:cNvPr>
          <xdr:cNvSpPr/>
        </xdr:nvSpPr>
        <xdr:spPr>
          <a:xfrm>
            <a:off x="352425" y="12715875"/>
            <a:ext cx="5733288" cy="24765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59" name="Etapa" descr="Mais informações na Web&#10;">
            <a:extLst>
              <a:ext uri="{FF2B5EF4-FFF2-40B4-BE49-F238E27FC236}">
                <a16:creationId xmlns:a16="http://schemas.microsoft.com/office/drawing/2014/main" id="{0CC303B6-A72F-431D-B2DE-1F16D7E093B2}"/>
              </a:ext>
            </a:extLst>
          </xdr:cNvPr>
          <xdr:cNvSpPr txBox="1"/>
        </xdr:nvSpPr>
        <xdr:spPr>
          <a:xfrm>
            <a:off x="564965" y="12801623"/>
            <a:ext cx="5254218" cy="3408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0" name="Conector reto 159" descr="Linha decorativa">
            <a:extLst>
              <a:ext uri="{FF2B5EF4-FFF2-40B4-BE49-F238E27FC236}">
                <a16:creationId xmlns:a16="http://schemas.microsoft.com/office/drawing/2014/main" id="{52A9E11F-836A-48CD-A0B1-5196D5B7FDEF}"/>
              </a:ext>
            </a:extLst>
          </xdr:cNvPr>
          <xdr:cNvCxnSpPr>
            <a:cxnSpLocks/>
          </xdr:cNvCxnSpPr>
        </xdr:nvCxnSpPr>
        <xdr:spPr>
          <a:xfrm>
            <a:off x="564965" y="1327502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1" name="Conector reto 160" descr="Linha decorativa">
            <a:extLst>
              <a:ext uri="{FF2B5EF4-FFF2-40B4-BE49-F238E27FC236}">
                <a16:creationId xmlns:a16="http://schemas.microsoft.com/office/drawing/2014/main" id="{2AF4D85B-72C9-4670-AFD5-D498C1F96D34}"/>
              </a:ext>
            </a:extLst>
          </xdr:cNvPr>
          <xdr:cNvCxnSpPr>
            <a:cxnSpLocks/>
          </xdr:cNvCxnSpPr>
        </xdr:nvCxnSpPr>
        <xdr:spPr>
          <a:xfrm>
            <a:off x="564965" y="1502902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571931</xdr:colOff>
      <xdr:row>70</xdr:row>
      <xdr:rowOff>92794</xdr:rowOff>
    </xdr:from>
    <xdr:to>
      <xdr:col>1</xdr:col>
      <xdr:colOff>2590800</xdr:colOff>
      <xdr:row>72</xdr:row>
      <xdr:rowOff>70873</xdr:rowOff>
    </xdr:to>
    <xdr:grpSp>
      <xdr:nvGrpSpPr>
        <xdr:cNvPr id="14" name="Grupo 13">
          <a:extLst>
            <a:ext uri="{FF2B5EF4-FFF2-40B4-BE49-F238E27FC236}">
              <a16:creationId xmlns:a16="http://schemas.microsoft.com/office/drawing/2014/main" id="{C4A695FE-F3AB-4030-A0F4-F10322DAD2D7}"/>
            </a:ext>
          </a:extLst>
        </xdr:cNvPr>
        <xdr:cNvGrpSpPr/>
      </xdr:nvGrpSpPr>
      <xdr:grpSpPr>
        <a:xfrm>
          <a:off x="571931" y="14342194"/>
          <a:ext cx="2866594" cy="359079"/>
          <a:chOff x="571931" y="13599244"/>
          <a:chExt cx="2866594" cy="359079"/>
        </a:xfrm>
      </xdr:grpSpPr>
      <xdr:sp macro="" textlink="">
        <xdr:nvSpPr>
          <xdr:cNvPr id="162" name="Etapa" descr="Tudo sobre a função HOJE, com um hiperlink para a Web&#10;&#10;">
            <a:hlinkClick xmlns:r="http://schemas.openxmlformats.org/officeDocument/2006/relationships" r:id="rId5" tooltip="Selecione para aprender tudo sobre a função HOJE na Web"/>
            <a:extLst>
              <a:ext uri="{FF2B5EF4-FFF2-40B4-BE49-F238E27FC236}">
                <a16:creationId xmlns:a16="http://schemas.microsoft.com/office/drawing/2014/main" id="{F8241A74-09BF-4A60-A53F-A5CCC994B75C}"/>
              </a:ext>
            </a:extLst>
          </xdr:cNvPr>
          <xdr:cNvSpPr txBox="1"/>
        </xdr:nvSpPr>
        <xdr:spPr>
          <a:xfrm>
            <a:off x="1037116" y="136736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HOJE</a:t>
            </a:r>
          </a:p>
        </xdr:txBody>
      </xdr:sp>
      <xdr:pic>
        <xdr:nvPicPr>
          <xdr:cNvPr id="163" name="Elemento gráfico 22" descr="Seta">
            <a:hlinkClick xmlns:r="http://schemas.openxmlformats.org/officeDocument/2006/relationships" r:id="rId5" tooltip="Selecione para saber mais na Web"/>
            <a:extLst>
              <a:ext uri="{FF2B5EF4-FFF2-40B4-BE49-F238E27FC236}">
                <a16:creationId xmlns:a16="http://schemas.microsoft.com/office/drawing/2014/main" id="{6ECAD5CD-51D3-4862-91A2-8FB3AEC3B5E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3599244"/>
            <a:ext cx="492262" cy="359079"/>
          </a:xfrm>
          <a:prstGeom prst="rect">
            <a:avLst/>
          </a:prstGeom>
        </xdr:spPr>
      </xdr:pic>
    </xdr:grpSp>
    <xdr:clientData/>
  </xdr:twoCellAnchor>
  <xdr:twoCellAnchor editAs="absolute">
    <xdr:from>
      <xdr:col>0</xdr:col>
      <xdr:colOff>571931</xdr:colOff>
      <xdr:row>72</xdr:row>
      <xdr:rowOff>127341</xdr:rowOff>
    </xdr:from>
    <xdr:to>
      <xdr:col>1</xdr:col>
      <xdr:colOff>2619375</xdr:colOff>
      <xdr:row>74</xdr:row>
      <xdr:rowOff>110730</xdr:rowOff>
    </xdr:to>
    <xdr:grpSp>
      <xdr:nvGrpSpPr>
        <xdr:cNvPr id="13" name="Grupo 12">
          <a:extLst>
            <a:ext uri="{FF2B5EF4-FFF2-40B4-BE49-F238E27FC236}">
              <a16:creationId xmlns:a16="http://schemas.microsoft.com/office/drawing/2014/main" id="{E793ECE4-F54A-4632-BABB-CDB76236E886}"/>
            </a:ext>
          </a:extLst>
        </xdr:cNvPr>
        <xdr:cNvGrpSpPr/>
      </xdr:nvGrpSpPr>
      <xdr:grpSpPr>
        <a:xfrm>
          <a:off x="571931" y="14757741"/>
          <a:ext cx="2895169" cy="364389"/>
          <a:chOff x="571931" y="14014791"/>
          <a:chExt cx="2895169" cy="364389"/>
        </a:xfrm>
      </xdr:grpSpPr>
      <xdr:sp macro="" textlink="">
        <xdr:nvSpPr>
          <xdr:cNvPr id="164" name="Etapa" descr="Tudo sobre a função AGORA, com um hiperlink para a Web&#10;">
            <a:hlinkClick xmlns:r="http://schemas.openxmlformats.org/officeDocument/2006/relationships" r:id="rId8" tooltip="Selecione para aprender tudo sobre a função AGORA na Web"/>
            <a:extLst>
              <a:ext uri="{FF2B5EF4-FFF2-40B4-BE49-F238E27FC236}">
                <a16:creationId xmlns:a16="http://schemas.microsoft.com/office/drawing/2014/main" id="{99ED5FDC-AE78-4AD5-8FB5-D398732CB7E5}"/>
              </a:ext>
            </a:extLst>
          </xdr:cNvPr>
          <xdr:cNvSpPr txBox="1"/>
        </xdr:nvSpPr>
        <xdr:spPr>
          <a:xfrm>
            <a:off x="1037116" y="14093795"/>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AGORA</a:t>
            </a:r>
          </a:p>
        </xdr:txBody>
      </xdr:sp>
      <xdr:pic>
        <xdr:nvPicPr>
          <xdr:cNvPr id="165" name="Elemento gráfico 22" descr="Seta">
            <a:hlinkClick xmlns:r="http://schemas.openxmlformats.org/officeDocument/2006/relationships" r:id="rId8" tooltip="Selecione para saber mais na Web"/>
            <a:extLst>
              <a:ext uri="{FF2B5EF4-FFF2-40B4-BE49-F238E27FC236}">
                <a16:creationId xmlns:a16="http://schemas.microsoft.com/office/drawing/2014/main" id="{E70542D9-5A9E-41DE-8F08-C01A0DE31A7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4014791"/>
            <a:ext cx="492262" cy="364389"/>
          </a:xfrm>
          <a:prstGeom prst="rect">
            <a:avLst/>
          </a:prstGeom>
        </xdr:spPr>
      </xdr:pic>
    </xdr:grpSp>
    <xdr:clientData/>
  </xdr:twoCellAnchor>
  <xdr:twoCellAnchor editAs="absolute">
    <xdr:from>
      <xdr:col>0</xdr:col>
      <xdr:colOff>584540</xdr:colOff>
      <xdr:row>77</xdr:row>
      <xdr:rowOff>51103</xdr:rowOff>
    </xdr:from>
    <xdr:to>
      <xdr:col>1</xdr:col>
      <xdr:colOff>3467100</xdr:colOff>
      <xdr:row>79</xdr:row>
      <xdr:rowOff>34492</xdr:rowOff>
    </xdr:to>
    <xdr:grpSp>
      <xdr:nvGrpSpPr>
        <xdr:cNvPr id="9" name="Grupo 8">
          <a:extLst>
            <a:ext uri="{FF2B5EF4-FFF2-40B4-BE49-F238E27FC236}">
              <a16:creationId xmlns:a16="http://schemas.microsoft.com/office/drawing/2014/main" id="{659E6730-AC76-4CC7-A823-D2C618696DAA}"/>
            </a:ext>
          </a:extLst>
        </xdr:cNvPr>
        <xdr:cNvGrpSpPr/>
      </xdr:nvGrpSpPr>
      <xdr:grpSpPr>
        <a:xfrm>
          <a:off x="584540" y="15634003"/>
          <a:ext cx="3730285" cy="364389"/>
          <a:chOff x="584540" y="14891053"/>
          <a:chExt cx="3730285" cy="364389"/>
        </a:xfrm>
      </xdr:grpSpPr>
      <xdr:sp macro="" textlink="">
        <xdr:nvSpPr>
          <xdr:cNvPr id="166" name="Etapa" descr="Treinamento gratuito do Excel online, com um hiperlink para a Web&#10;">
            <a:hlinkClick xmlns:r="http://schemas.openxmlformats.org/officeDocument/2006/relationships" r:id="rId9" tooltip="Selecione para aprender sobre o treinamento de Excel online e gratuito na Web"/>
            <a:extLst>
              <a:ext uri="{FF2B5EF4-FFF2-40B4-BE49-F238E27FC236}">
                <a16:creationId xmlns:a16="http://schemas.microsoft.com/office/drawing/2014/main" id="{3AA6BF12-05BC-4A54-8192-040964AEB7FE}"/>
              </a:ext>
            </a:extLst>
          </xdr:cNvPr>
          <xdr:cNvSpPr txBox="1"/>
        </xdr:nvSpPr>
        <xdr:spPr>
          <a:xfrm>
            <a:off x="1049724" y="14913582"/>
            <a:ext cx="3265101"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Treinamento grátis sobre o Excel online</a:t>
            </a:r>
          </a:p>
        </xdr:txBody>
      </xdr:sp>
      <xdr:pic>
        <xdr:nvPicPr>
          <xdr:cNvPr id="167" name="Elemento gráfico 22" descr="Seta">
            <a:hlinkClick xmlns:r="http://schemas.openxmlformats.org/officeDocument/2006/relationships" r:id="rId9" tooltip="Selecione para saber mais na Web"/>
            <a:extLst>
              <a:ext uri="{FF2B5EF4-FFF2-40B4-BE49-F238E27FC236}">
                <a16:creationId xmlns:a16="http://schemas.microsoft.com/office/drawing/2014/main" id="{8C78D2E4-2A5C-4746-884A-D6C829F2876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4540" y="14891053"/>
            <a:ext cx="492262" cy="364389"/>
          </a:xfrm>
          <a:prstGeom prst="rect">
            <a:avLst/>
          </a:prstGeom>
        </xdr:spPr>
      </xdr:pic>
    </xdr:grpSp>
    <xdr:clientData/>
  </xdr:twoCellAnchor>
  <xdr:twoCellAnchor editAs="absolute">
    <xdr:from>
      <xdr:col>0</xdr:col>
      <xdr:colOff>581456</xdr:colOff>
      <xdr:row>74</xdr:row>
      <xdr:rowOff>167198</xdr:rowOff>
    </xdr:from>
    <xdr:to>
      <xdr:col>1</xdr:col>
      <xdr:colOff>2628900</xdr:colOff>
      <xdr:row>76</xdr:row>
      <xdr:rowOff>150587</xdr:rowOff>
    </xdr:to>
    <xdr:grpSp>
      <xdr:nvGrpSpPr>
        <xdr:cNvPr id="12" name="Grupo 11">
          <a:extLst>
            <a:ext uri="{FF2B5EF4-FFF2-40B4-BE49-F238E27FC236}">
              <a16:creationId xmlns:a16="http://schemas.microsoft.com/office/drawing/2014/main" id="{FF28E0D6-012A-4FA6-9D67-C8B77A5CC9E6}"/>
            </a:ext>
          </a:extLst>
        </xdr:cNvPr>
        <xdr:cNvGrpSpPr/>
      </xdr:nvGrpSpPr>
      <xdr:grpSpPr>
        <a:xfrm>
          <a:off x="581456" y="15178598"/>
          <a:ext cx="2895169" cy="364389"/>
          <a:chOff x="581456" y="14435648"/>
          <a:chExt cx="2895169" cy="364389"/>
        </a:xfrm>
      </xdr:grpSpPr>
      <xdr:sp macro="" textlink="">
        <xdr:nvSpPr>
          <xdr:cNvPr id="168" name="Etapa" descr="Tudo sobre a função DATA, com um hiperlink para a Web&#10;">
            <a:hlinkClick xmlns:r="http://schemas.openxmlformats.org/officeDocument/2006/relationships" r:id="rId10" tooltip="Selecione para aprender tudo sobre a função DATA na Web"/>
            <a:extLst>
              <a:ext uri="{FF2B5EF4-FFF2-40B4-BE49-F238E27FC236}">
                <a16:creationId xmlns:a16="http://schemas.microsoft.com/office/drawing/2014/main" id="{282D96E3-1EC6-421D-A0C9-770266F3958E}"/>
              </a:ext>
            </a:extLst>
          </xdr:cNvPr>
          <xdr:cNvSpPr txBox="1"/>
        </xdr:nvSpPr>
        <xdr:spPr>
          <a:xfrm>
            <a:off x="1046641" y="14492287"/>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a:t>
            </a:r>
          </a:p>
        </xdr:txBody>
      </xdr:sp>
      <xdr:pic>
        <xdr:nvPicPr>
          <xdr:cNvPr id="169" name="Elemento gráfico 22" descr="Seta">
            <a:hlinkClick xmlns:r="http://schemas.openxmlformats.org/officeDocument/2006/relationships" r:id="rId10" tooltip="Selecione para saber mais na Web"/>
            <a:extLst>
              <a:ext uri="{FF2B5EF4-FFF2-40B4-BE49-F238E27FC236}">
                <a16:creationId xmlns:a16="http://schemas.microsoft.com/office/drawing/2014/main" id="{3FAA42DE-DF2C-46D8-990E-BD532B1D561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1456" y="14435648"/>
            <a:ext cx="492262" cy="364389"/>
          </a:xfrm>
          <a:prstGeom prst="rect">
            <a:avLst/>
          </a:prstGeom>
        </xdr:spPr>
      </xdr:pic>
    </xdr:grpSp>
    <xdr:clientData/>
  </xdr:twoCellAnchor>
  <xdr:twoCellAnchor editAs="absolute">
    <xdr:from>
      <xdr:col>4</xdr:col>
      <xdr:colOff>69683</xdr:colOff>
      <xdr:row>6</xdr:row>
      <xdr:rowOff>120354</xdr:rowOff>
    </xdr:from>
    <xdr:to>
      <xdr:col>10</xdr:col>
      <xdr:colOff>268816</xdr:colOff>
      <xdr:row>13</xdr:row>
      <xdr:rowOff>120648</xdr:rowOff>
    </xdr:to>
    <xdr:grpSp>
      <xdr:nvGrpSpPr>
        <xdr:cNvPr id="78" name="DETALHE IMPORTANTE" descr="DETALHE IMPORTANTE&#10;&#10;">
          <a:extLst>
            <a:ext uri="{FF2B5EF4-FFF2-40B4-BE49-F238E27FC236}">
              <a16:creationId xmlns:a16="http://schemas.microsoft.com/office/drawing/2014/main" id="{F03EFBCA-CF45-46A3-8D0C-6B4DC1C4CC33}"/>
            </a:ext>
          </a:extLst>
        </xdr:cNvPr>
        <xdr:cNvGrpSpPr/>
      </xdr:nvGrpSpPr>
      <xdr:grpSpPr>
        <a:xfrm>
          <a:off x="9204158" y="2082504"/>
          <a:ext cx="3961508" cy="1390944"/>
          <a:chOff x="6396316" y="11324814"/>
          <a:chExt cx="4106584" cy="1343436"/>
        </a:xfrm>
      </xdr:grpSpPr>
      <xdr:sp macro="" textlink="">
        <xdr:nvSpPr>
          <xdr:cNvPr id="79" name="Instrução" descr="IMPORTANT DETAIL&#10;If you don't want Excel to display a negative number because you haven't entered your birthday yet, you can use an IF function like this: =IF(D7=&quot;&quot;,&quot;&quot;,D7-D6), which says, &quot;IF D7 equals nothing, then show nothing, otherwise show D7 minus D6&quot;.&#10;&#10;">
            <a:extLst>
              <a:ext uri="{FF2B5EF4-FFF2-40B4-BE49-F238E27FC236}">
                <a16:creationId xmlns:a16="http://schemas.microsoft.com/office/drawing/2014/main" id="{C68ECE02-F87F-4906-B6F3-616A5ECFD97E}"/>
              </a:ext>
            </a:extLst>
          </xdr:cNvPr>
          <xdr:cNvSpPr txBox="1"/>
        </xdr:nvSpPr>
        <xdr:spPr>
          <a:xfrm>
            <a:off x="7073900" y="11363325"/>
            <a:ext cx="3429000"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DETALHE IMPORTANTE</a:t>
            </a:r>
          </a:p>
          <a:p>
            <a:pPr rtl="0" eaLnBrk="1" fontAlgn="auto" latinLnBrk="0" hangingPunct="1"/>
            <a:r>
              <a:rPr lang="pt-br" sz="1100" b="0" i="0" kern="1200" baseline="0">
                <a:solidFill>
                  <a:schemeClr val="dk1"/>
                </a:solidFill>
                <a:effectLst/>
                <a:latin typeface="+mn-lt"/>
                <a:ea typeface="+mn-ea"/>
                <a:cs typeface="+mn-cs"/>
              </a:rPr>
              <a:t>Se não deseja que o Excel exiba um número negativo porque você ainda não inseriu seu aniversário, use uma função SE como esta: </a:t>
            </a:r>
            <a:r>
              <a:rPr lang="pt-br" sz="1100" b="1" i="0" kern="1200" baseline="0">
                <a:solidFill>
                  <a:schemeClr val="dk1"/>
                </a:solidFill>
                <a:effectLst/>
                <a:latin typeface="+mn-lt"/>
                <a:ea typeface="+mn-ea"/>
                <a:cs typeface="+mn-cs"/>
              </a:rPr>
              <a:t>=SE(D7="";"";D7-D6)</a:t>
            </a:r>
            <a:r>
              <a:rPr lang="pt-br" sz="1100" b="0" i="0" kern="1200" baseline="0">
                <a:solidFill>
                  <a:schemeClr val="dk1"/>
                </a:solidFill>
                <a:effectLst/>
                <a:latin typeface="+mn-lt"/>
                <a:ea typeface="+mn-ea"/>
                <a:cs typeface="+mn-cs"/>
              </a:rPr>
              <a:t>, que significa: "SE D7 for igual a nada, mostre nada, caso contrário, mostre D7 menos D6".</a:t>
            </a:r>
            <a:endParaRPr lang="en-US" sz="1100">
              <a:effectLst/>
            </a:endParaRPr>
          </a:p>
        </xdr:txBody>
      </xdr:sp>
      <xdr:pic>
        <xdr:nvPicPr>
          <xdr:cNvPr id="80" name="Lupa" descr="Lupa">
            <a:extLst>
              <a:ext uri="{FF2B5EF4-FFF2-40B4-BE49-F238E27FC236}">
                <a16:creationId xmlns:a16="http://schemas.microsoft.com/office/drawing/2014/main" id="{57556E3F-B900-42F5-BB4C-8C777631200B}"/>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81" name="Seta" descr="Seta">
            <a:extLst>
              <a:ext uri="{FF2B5EF4-FFF2-40B4-BE49-F238E27FC236}">
                <a16:creationId xmlns:a16="http://schemas.microsoft.com/office/drawing/2014/main" id="{08C6D92D-4BCD-49B7-AEF5-6E3024F783F9}"/>
              </a:ext>
            </a:extLst>
          </xdr:cNvPr>
          <xdr:cNvSpPr/>
        </xdr:nvSpPr>
        <xdr:spPr>
          <a:xfrm rot="19569635">
            <a:off x="6396316" y="11324814"/>
            <a:ext cx="475440" cy="394481"/>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323850</xdr:colOff>
      <xdr:row>23</xdr:row>
      <xdr:rowOff>66675</xdr:rowOff>
    </xdr:from>
    <xdr:to>
      <xdr:col>1</xdr:col>
      <xdr:colOff>5210175</xdr:colOff>
      <xdr:row>48</xdr:row>
      <xdr:rowOff>171450</xdr:rowOff>
    </xdr:to>
    <xdr:grpSp>
      <xdr:nvGrpSpPr>
        <xdr:cNvPr id="111" name="Grupo 110">
          <a:extLst>
            <a:ext uri="{FF2B5EF4-FFF2-40B4-BE49-F238E27FC236}">
              <a16:creationId xmlns:a16="http://schemas.microsoft.com/office/drawing/2014/main" id="{5C38C905-DEF0-45E7-ABEB-10915BE42D13}"/>
            </a:ext>
          </a:extLst>
        </xdr:cNvPr>
        <xdr:cNvGrpSpPr/>
      </xdr:nvGrpSpPr>
      <xdr:grpSpPr>
        <a:xfrm>
          <a:off x="323850" y="5019675"/>
          <a:ext cx="5734050" cy="4867275"/>
          <a:chOff x="323850" y="5019675"/>
          <a:chExt cx="5734050" cy="4867275"/>
        </a:xfrm>
      </xdr:grpSpPr>
      <xdr:grpSp>
        <xdr:nvGrpSpPr>
          <xdr:cNvPr id="58" name="grp_PainelDoTour">
            <a:extLst>
              <a:ext uri="{FF2B5EF4-FFF2-40B4-BE49-F238E27FC236}">
                <a16:creationId xmlns:a16="http://schemas.microsoft.com/office/drawing/2014/main" id="{3E43ADA2-5F3E-45C6-BA66-1973A0B1F638}"/>
              </a:ext>
            </a:extLst>
          </xdr:cNvPr>
          <xdr:cNvGrpSpPr/>
        </xdr:nvGrpSpPr>
        <xdr:grpSpPr>
          <a:xfrm>
            <a:off x="323850" y="5019675"/>
            <a:ext cx="5734050" cy="4867275"/>
            <a:chOff x="609600" y="1524000"/>
            <a:chExt cx="5695950" cy="4918509"/>
          </a:xfrm>
        </xdr:grpSpPr>
        <xdr:sp macro="" textlink="">
          <xdr:nvSpPr>
            <xdr:cNvPr id="59" name="txt_PlanoDeFundoDoTour" descr="Plano de fundo">
              <a:extLst>
                <a:ext uri="{FF2B5EF4-FFF2-40B4-BE49-F238E27FC236}">
                  <a16:creationId xmlns:a16="http://schemas.microsoft.com/office/drawing/2014/main" id="{746CE660-670F-48DE-9B5A-8F87BB149114}"/>
                </a:ext>
              </a:extLst>
            </xdr:cNvPr>
            <xdr:cNvSpPr/>
          </xdr:nvSpPr>
          <xdr:spPr>
            <a:xfrm>
              <a:off x="609600" y="1524000"/>
              <a:ext cx="5695950" cy="491850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60" name="txt_CabeçalhoDoTour" descr="Usar texto e números juntos">
              <a:extLst>
                <a:ext uri="{FF2B5EF4-FFF2-40B4-BE49-F238E27FC236}">
                  <a16:creationId xmlns:a16="http://schemas.microsoft.com/office/drawing/2014/main" id="{F438F1EF-277F-41AD-BA1E-1D4C10A4E576}"/>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Usar texto e números juntos</a:t>
              </a:r>
            </a:p>
          </xdr:txBody>
        </xdr:sp>
        <xdr:cxnSp macro="">
          <xdr:nvCxnSpPr>
            <xdr:cNvPr id="61" name="txt_LinhaDoTour1" descr="Linha decorativa">
              <a:extLst>
                <a:ext uri="{FF2B5EF4-FFF2-40B4-BE49-F238E27FC236}">
                  <a16:creationId xmlns:a16="http://schemas.microsoft.com/office/drawing/2014/main" id="{DDC3CCDC-6AE4-46BD-AE52-501D8F2D8750}"/>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2" name="txt_LinhaDoTour2" descr="Linha decorativa">
              <a:extLst>
                <a:ext uri="{FF2B5EF4-FFF2-40B4-BE49-F238E27FC236}">
                  <a16:creationId xmlns:a16="http://schemas.microsoft.com/office/drawing/2014/main" id="{A29D6EA9-B97F-4F30-9031-1B1934F6D015}"/>
                </a:ext>
              </a:extLst>
            </xdr:cNvPr>
            <xdr:cNvCxnSpPr>
              <a:cxnSpLocks/>
            </xdr:cNvCxnSpPr>
          </xdr:nvCxnSpPr>
          <xdr:spPr>
            <a:xfrm>
              <a:off x="850887" y="575942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63" name="txt_IntroduçãoDoTour" descr="Now we'll use the &amp; to join text and numbers, not just text and text&#10;&#10;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10;">
              <a:extLst>
                <a:ext uri="{FF2B5EF4-FFF2-40B4-BE49-F238E27FC236}">
                  <a16:creationId xmlns:a16="http://schemas.microsoft.com/office/drawing/2014/main" id="{C837975A-6100-4DEA-8950-C7ADB7AEACCB}"/>
                </a:ext>
              </a:extLst>
            </xdr:cNvPr>
            <xdr:cNvSpPr txBox="1"/>
          </xdr:nvSpPr>
          <xdr:spPr>
            <a:xfrm>
              <a:off x="846305" y="2224166"/>
              <a:ext cx="5216551" cy="18024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Agora vamos usar o &amp; para unir texto e números, não apenas texto e texto.</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Veja as células C28:D29. Vê como a data e as horas estão em células separadas? Você pode uni-las com o símbolo </a:t>
              </a: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como verá nas células C32:C33, mas ainda não parece correto, não é? Infelizmente, o Excel não sabe como você deseja formatar números, então ele os separa de acordo com seu formato, que neste caso é a data serial. Precisamos dizer explicitamente ao Excel como formatar a parte do número na fórmula, para que ele exiba a forma desejada na cadeia de texto resultante. Você pode fazer isso com a função </a:t>
              </a: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TEXTO</a:t>
              </a: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e um código de formatação.</a:t>
              </a:r>
            </a:p>
          </xdr:txBody>
        </xdr:sp>
      </xdr:grpSp>
      <xdr:grpSp>
        <xdr:nvGrpSpPr>
          <xdr:cNvPr id="64" name="grp_Etapa">
            <a:extLst>
              <a:ext uri="{FF2B5EF4-FFF2-40B4-BE49-F238E27FC236}">
                <a16:creationId xmlns:a16="http://schemas.microsoft.com/office/drawing/2014/main" id="{C6BDB8A3-21FE-4EAA-A451-F595D7A1CFD1}"/>
              </a:ext>
            </a:extLst>
          </xdr:cNvPr>
          <xdr:cNvGrpSpPr/>
        </xdr:nvGrpSpPr>
        <xdr:grpSpPr>
          <a:xfrm>
            <a:off x="561975" y="7600950"/>
            <a:ext cx="5229626" cy="685800"/>
            <a:chOff x="619063" y="7810500"/>
            <a:chExt cx="5195697" cy="685800"/>
          </a:xfrm>
        </xdr:grpSpPr>
        <xdr:sp macro="" textlink="">
          <xdr:nvSpPr>
            <xdr:cNvPr id="65" name="txt_Etapa" descr="Na célula C36, digite =C28&amp;&quot; &quot;&amp;TEXTO(D28;&quot;DD/MM/AAAA&quot;). DD/MM/AAAA é o código de formatação brasileiro para dia/mês/ano, como 25/09/2017.&#10;&#10;">
              <a:extLst>
                <a:ext uri="{FF2B5EF4-FFF2-40B4-BE49-F238E27FC236}">
                  <a16:creationId xmlns:a16="http://schemas.microsoft.com/office/drawing/2014/main" id="{DDE71C24-EA69-4FB1-9319-E270E463554C}"/>
                </a:ext>
              </a:extLst>
            </xdr:cNvPr>
            <xdr:cNvSpPr txBox="1"/>
          </xdr:nvSpPr>
          <xdr:spPr>
            <a:xfrm>
              <a:off x="1036221" y="7852458"/>
              <a:ext cx="4778539" cy="643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 célula C36,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=C28&amp;" "&amp;TEXTO(D28;"DD/MM/AAAA")</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DD/MM/AAAA é o código de formatação brasileiro para dia/mês/ano, como 25/09/2017.</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6" name="shp_Etapa" descr="1">
              <a:extLst>
                <a:ext uri="{FF2B5EF4-FFF2-40B4-BE49-F238E27FC236}">
                  <a16:creationId xmlns:a16="http://schemas.microsoft.com/office/drawing/2014/main" id="{8E23CA67-4E1A-43D7-84B1-192836614566}"/>
                </a:ext>
              </a:extLst>
            </xdr:cNvPr>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grpSp>
        <xdr:nvGrpSpPr>
          <xdr:cNvPr id="67" name="grp_Etapa">
            <a:extLst>
              <a:ext uri="{FF2B5EF4-FFF2-40B4-BE49-F238E27FC236}">
                <a16:creationId xmlns:a16="http://schemas.microsoft.com/office/drawing/2014/main" id="{400221E8-F2AA-445E-86DD-DDE14B5B3DC8}"/>
              </a:ext>
            </a:extLst>
          </xdr:cNvPr>
          <xdr:cNvGrpSpPr/>
        </xdr:nvGrpSpPr>
        <xdr:grpSpPr>
          <a:xfrm>
            <a:off x="561975" y="8334375"/>
            <a:ext cx="5229626" cy="752475"/>
            <a:chOff x="619063" y="7962900"/>
            <a:chExt cx="5195697" cy="752475"/>
          </a:xfrm>
        </xdr:grpSpPr>
        <xdr:sp macro="" textlink="">
          <xdr:nvSpPr>
            <xdr:cNvPr id="68" name="txt_Etapa" descr="Na célula C37, digite =C29&amp;&quot; &quot;&amp;TEXTO(D29;&quot;[HH]:MM&quot;).[HH]:MM é o código de formatação brasileiro para Horas:Minutos, com as horas no formato de 24 horas, tal como 13:30.&#10;">
              <a:extLst>
                <a:ext uri="{FF2B5EF4-FFF2-40B4-BE49-F238E27FC236}">
                  <a16:creationId xmlns:a16="http://schemas.microsoft.com/office/drawing/2014/main" id="{CEB49487-C445-4B69-9112-51698E7250F2}"/>
                </a:ext>
              </a:extLst>
            </xdr:cNvPr>
            <xdr:cNvSpPr txBox="1"/>
          </xdr:nvSpPr>
          <xdr:spPr>
            <a:xfrm>
              <a:off x="1036221" y="8004858"/>
              <a:ext cx="4778539" cy="7105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 célula C37,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=C29&amp;" "&amp;TEXTO(D29;"H:MM")</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H:MM é o código de formatação brasileiro para Horas:Minutos</a:t>
              </a:r>
              <a:r>
                <a:rPr sz="1100" b="0">
                  <a:latin typeface="Segoe UI" panose="020B0502040204020203" pitchFamily="34" charset="0"/>
                  <a:cs typeface="Segoe UI" panose="020B0502040204020203" pitchFamily="34" charset="0"/>
                </a:rPr>
                <a:t>,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com as horas no formato de 24 horas, como 13:30.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Etapa" descr="2">
              <a:extLst>
                <a:ext uri="{FF2B5EF4-FFF2-40B4-BE49-F238E27FC236}">
                  <a16:creationId xmlns:a16="http://schemas.microsoft.com/office/drawing/2014/main" id="{D170A5A8-EB2A-420E-AFF9-3414BA79F7BF}"/>
                </a:ext>
              </a:extLst>
            </xdr:cNvPr>
            <xdr:cNvSpPr/>
          </xdr:nvSpPr>
          <xdr:spPr>
            <a:xfrm>
              <a:off x="619063" y="79629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542925</xdr:colOff>
      <xdr:row>46</xdr:row>
      <xdr:rowOff>57150</xdr:rowOff>
    </xdr:from>
    <xdr:to>
      <xdr:col>1</xdr:col>
      <xdr:colOff>970370</xdr:colOff>
      <xdr:row>48</xdr:row>
      <xdr:rowOff>11599</xdr:rowOff>
    </xdr:to>
    <xdr:sp macro="" textlink="">
      <xdr:nvSpPr>
        <xdr:cNvPr id="70" name="BotãoAnterior" descr="Retornar para a planilha anterior">
          <a:hlinkClick xmlns:r="http://schemas.openxmlformats.org/officeDocument/2006/relationships" r:id="rId1" tooltip="Clique aqui para voltar à planilha anterior"/>
          <a:extLst>
            <a:ext uri="{FF2B5EF4-FFF2-40B4-BE49-F238E27FC236}">
              <a16:creationId xmlns:a16="http://schemas.microsoft.com/office/drawing/2014/main" id="{DCA6AC04-F66C-44EC-86B5-CE167DBCCA5F}"/>
            </a:ext>
          </a:extLst>
        </xdr:cNvPr>
        <xdr:cNvSpPr/>
      </xdr:nvSpPr>
      <xdr:spPr>
        <a:xfrm flipH="1">
          <a:off x="542925" y="93916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Anterior</a:t>
          </a:r>
        </a:p>
      </xdr:txBody>
    </xdr:sp>
    <xdr:clientData/>
  </xdr:twoCellAnchor>
  <xdr:twoCellAnchor editAs="absolute">
    <xdr:from>
      <xdr:col>1</xdr:col>
      <xdr:colOff>3713211</xdr:colOff>
      <xdr:row>46</xdr:row>
      <xdr:rowOff>57150</xdr:rowOff>
    </xdr:from>
    <xdr:to>
      <xdr:col>1</xdr:col>
      <xdr:colOff>4988381</xdr:colOff>
      <xdr:row>48</xdr:row>
      <xdr:rowOff>11599</xdr:rowOff>
    </xdr:to>
    <xdr:sp macro="" textlink="">
      <xdr:nvSpPr>
        <xdr:cNvPr id="71" name="BotãoAvançar" descr="Avançar para a próxima planilha">
          <a:hlinkClick xmlns:r="http://schemas.openxmlformats.org/officeDocument/2006/relationships" r:id="rId2" tooltip="Clique aqui para avançar para a próxima planilha"/>
          <a:extLst>
            <a:ext uri="{FF2B5EF4-FFF2-40B4-BE49-F238E27FC236}">
              <a16:creationId xmlns:a16="http://schemas.microsoft.com/office/drawing/2014/main" id="{625A78A7-925A-4E8E-B9FF-D88914AFC403}"/>
            </a:ext>
          </a:extLst>
        </xdr:cNvPr>
        <xdr:cNvSpPr/>
      </xdr:nvSpPr>
      <xdr:spPr>
        <a:xfrm>
          <a:off x="4560936" y="93916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xdr:twoCellAnchor>
  <xdr:twoCellAnchor editAs="absolute">
    <xdr:from>
      <xdr:col>1</xdr:col>
      <xdr:colOff>5453062</xdr:colOff>
      <xdr:row>41</xdr:row>
      <xdr:rowOff>123825</xdr:rowOff>
    </xdr:from>
    <xdr:to>
      <xdr:col>4</xdr:col>
      <xdr:colOff>1178453</xdr:colOff>
      <xdr:row>50</xdr:row>
      <xdr:rowOff>124884</xdr:rowOff>
    </xdr:to>
    <xdr:grpSp>
      <xdr:nvGrpSpPr>
        <xdr:cNvPr id="72" name="VALE A PENA EXPLORAR" descr="VALE A PENA EXPLORAR">
          <a:extLst>
            <a:ext uri="{FF2B5EF4-FFF2-40B4-BE49-F238E27FC236}">
              <a16:creationId xmlns:a16="http://schemas.microsoft.com/office/drawing/2014/main" id="{D3F697DB-2CF8-4D23-9E17-2125613D49A8}"/>
            </a:ext>
          </a:extLst>
        </xdr:cNvPr>
        <xdr:cNvGrpSpPr/>
      </xdr:nvGrpSpPr>
      <xdr:grpSpPr>
        <a:xfrm>
          <a:off x="6300787" y="8505825"/>
          <a:ext cx="3335866" cy="1715559"/>
          <a:chOff x="8477250" y="8591549"/>
          <a:chExt cx="3314700" cy="1504951"/>
        </a:xfrm>
      </xdr:grpSpPr>
      <xdr:pic>
        <xdr:nvPicPr>
          <xdr:cNvPr id="73" name="Elemento gráfico 9" descr="Caminhada">
            <a:extLst>
              <a:ext uri="{FF2B5EF4-FFF2-40B4-BE49-F238E27FC236}">
                <a16:creationId xmlns:a16="http://schemas.microsoft.com/office/drawing/2014/main" id="{829EB315-A788-42EB-B289-F1DA2DD24D5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477250" y="8682899"/>
            <a:ext cx="420378" cy="420378"/>
          </a:xfrm>
          <a:prstGeom prst="rect">
            <a:avLst/>
          </a:prstGeom>
        </xdr:spPr>
      </xdr:pic>
      <xdr:sp macro="" textlink="">
        <xdr:nvSpPr>
          <xdr:cNvPr id="74" name="Etapa" descr="WORTH EXPLORING&#10;If you don't know what format code to use, you can use Ctrl+1 &gt; Number to format any cell the way you want.  Then select the Custom option. You can copy the format code that's displayed back to your formula.&#10;">
            <a:extLst>
              <a:ext uri="{FF2B5EF4-FFF2-40B4-BE49-F238E27FC236}">
                <a16:creationId xmlns:a16="http://schemas.microsoft.com/office/drawing/2014/main" id="{BC87D05D-D577-47CD-A73D-3022C632DAF8}"/>
              </a:ext>
            </a:extLst>
          </xdr:cNvPr>
          <xdr:cNvSpPr txBox="1"/>
        </xdr:nvSpPr>
        <xdr:spPr>
          <a:xfrm>
            <a:off x="8783628" y="8591549"/>
            <a:ext cx="3008322"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VALE A PENA EXPLORAR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pt-br" sz="1100" kern="0">
                <a:solidFill>
                  <a:schemeClr val="bg2">
                    <a:lumMod val="25000"/>
                  </a:schemeClr>
                </a:solidFill>
                <a:ea typeface="Segoe UI" pitchFamily="34" charset="0"/>
                <a:cs typeface="Segoe UI Light" panose="020B0502040204020203" pitchFamily="34" charset="0"/>
              </a:rPr>
              <a:t>Se você não sabe qual código de formatação usar, use </a:t>
            </a:r>
            <a:r>
              <a:rPr lang="pt-br" sz="1100" b="1" kern="0">
                <a:solidFill>
                  <a:schemeClr val="bg2">
                    <a:lumMod val="25000"/>
                  </a:schemeClr>
                </a:solidFill>
                <a:ea typeface="Segoe UI" pitchFamily="34" charset="0"/>
                <a:cs typeface="Segoe UI Light" panose="020B0502040204020203" pitchFamily="34" charset="0"/>
              </a:rPr>
              <a:t>Ctrl+1</a:t>
            </a:r>
            <a:r>
              <a:rPr lang="pt-br" sz="1100" kern="0">
                <a:solidFill>
                  <a:schemeClr val="bg2">
                    <a:lumMod val="25000"/>
                  </a:schemeClr>
                </a:solidFill>
                <a:ea typeface="Segoe UI" pitchFamily="34" charset="0"/>
                <a:cs typeface="Segoe UI Light" panose="020B0502040204020203" pitchFamily="34" charset="0"/>
              </a:rPr>
              <a:t> &gt; </a:t>
            </a:r>
            <a:r>
              <a:rPr lang="pt-br" sz="1100" b="1" kern="0">
                <a:solidFill>
                  <a:schemeClr val="bg2">
                    <a:lumMod val="25000"/>
                  </a:schemeClr>
                </a:solidFill>
                <a:ea typeface="Segoe UI" pitchFamily="34" charset="0"/>
                <a:cs typeface="Segoe UI Light" panose="020B0502040204020203" pitchFamily="34" charset="0"/>
              </a:rPr>
              <a:t>Número</a:t>
            </a:r>
            <a:r>
              <a:rPr lang="pt-br" sz="1100" kern="0">
                <a:solidFill>
                  <a:schemeClr val="bg2">
                    <a:lumMod val="25000"/>
                  </a:schemeClr>
                </a:solidFill>
                <a:ea typeface="Segoe UI" pitchFamily="34" charset="0"/>
                <a:cs typeface="Segoe UI Light" panose="020B0502040204020203" pitchFamily="34" charset="0"/>
              </a:rPr>
              <a:t> para formatar qualquer célula da maneira desejada. Em seguida, selecione a opção </a:t>
            </a:r>
            <a:r>
              <a:rPr lang="pt-br" sz="1100" b="1" kern="0">
                <a:solidFill>
                  <a:schemeClr val="bg2">
                    <a:lumMod val="25000"/>
                  </a:schemeClr>
                </a:solidFill>
                <a:ea typeface="Segoe UI" pitchFamily="34" charset="0"/>
                <a:cs typeface="Segoe UI Light" panose="020B0502040204020203" pitchFamily="34" charset="0"/>
              </a:rPr>
              <a:t>Personalizado</a:t>
            </a:r>
            <a:r>
              <a:rPr lang="pt-br" sz="1100" b="0" kern="0">
                <a:solidFill>
                  <a:schemeClr val="bg2">
                    <a:lumMod val="25000"/>
                  </a:schemeClr>
                </a:solidFill>
                <a:ea typeface="Segoe UI" pitchFamily="34" charset="0"/>
                <a:cs typeface="Segoe UI Light" panose="020B0502040204020203" pitchFamily="34" charset="0"/>
              </a:rPr>
              <a:t>.</a:t>
            </a:r>
            <a:r>
              <a:rPr lang="pt-br" sz="1100" kern="0">
                <a:solidFill>
                  <a:schemeClr val="bg2">
                    <a:lumMod val="25000"/>
                  </a:schemeClr>
                </a:solidFill>
                <a:ea typeface="Segoe UI" pitchFamily="34" charset="0"/>
                <a:cs typeface="Segoe UI Light" panose="020B0502040204020203" pitchFamily="34" charset="0"/>
              </a:rPr>
              <a:t> Você pode copiar o código de formatação que é exibido para sua fórmula.</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xdr:from>
      <xdr:col>0</xdr:col>
      <xdr:colOff>323850</xdr:colOff>
      <xdr:row>49</xdr:row>
      <xdr:rowOff>95249</xdr:rowOff>
    </xdr:from>
    <xdr:to>
      <xdr:col>1</xdr:col>
      <xdr:colOff>5209413</xdr:colOff>
      <xdr:row>61</xdr:row>
      <xdr:rowOff>161925</xdr:rowOff>
    </xdr:to>
    <xdr:grpSp>
      <xdr:nvGrpSpPr>
        <xdr:cNvPr id="110" name="Grupo 109">
          <a:extLst>
            <a:ext uri="{FF2B5EF4-FFF2-40B4-BE49-F238E27FC236}">
              <a16:creationId xmlns:a16="http://schemas.microsoft.com/office/drawing/2014/main" id="{AB7C580B-2584-48A5-99EE-E42C35C6718F}"/>
            </a:ext>
          </a:extLst>
        </xdr:cNvPr>
        <xdr:cNvGrpSpPr/>
      </xdr:nvGrpSpPr>
      <xdr:grpSpPr>
        <a:xfrm>
          <a:off x="323850" y="10001249"/>
          <a:ext cx="5733288" cy="2352676"/>
          <a:chOff x="323850" y="9629774"/>
          <a:chExt cx="5733288" cy="2066925"/>
        </a:xfrm>
      </xdr:grpSpPr>
      <xdr:sp macro="" textlink="">
        <xdr:nvSpPr>
          <xdr:cNvPr id="76" name="Retângulo 75">
            <a:extLst>
              <a:ext uri="{FF2B5EF4-FFF2-40B4-BE49-F238E27FC236}">
                <a16:creationId xmlns:a16="http://schemas.microsoft.com/office/drawing/2014/main" id="{A1C66F55-2FE6-47A1-9A10-00B61B3F4F9A}"/>
              </a:ext>
            </a:extLst>
          </xdr:cNvPr>
          <xdr:cNvSpPr/>
        </xdr:nvSpPr>
        <xdr:spPr>
          <a:xfrm>
            <a:off x="323850" y="9629774"/>
            <a:ext cx="5733288" cy="2066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77" name="Etapa" descr="Mais informações na Web&#10;">
            <a:extLst>
              <a:ext uri="{FF2B5EF4-FFF2-40B4-BE49-F238E27FC236}">
                <a16:creationId xmlns:a16="http://schemas.microsoft.com/office/drawing/2014/main" id="{59574A4F-7EEC-490A-8146-89F13E39510D}"/>
              </a:ext>
            </a:extLst>
          </xdr:cNvPr>
          <xdr:cNvSpPr txBox="1"/>
        </xdr:nvSpPr>
        <xdr:spPr>
          <a:xfrm>
            <a:off x="555440" y="9729487"/>
            <a:ext cx="5254218" cy="396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8" name="Conector reto 77" descr="Linha decorativa">
            <a:extLst>
              <a:ext uri="{FF2B5EF4-FFF2-40B4-BE49-F238E27FC236}">
                <a16:creationId xmlns:a16="http://schemas.microsoft.com/office/drawing/2014/main" id="{6A596E50-2AB3-4D41-8DBA-1063C5CB2B61}"/>
              </a:ext>
            </a:extLst>
          </xdr:cNvPr>
          <xdr:cNvCxnSpPr>
            <a:cxnSpLocks/>
          </xdr:cNvCxnSpPr>
        </xdr:nvCxnSpPr>
        <xdr:spPr>
          <a:xfrm>
            <a:off x="558613" y="10149257"/>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Conector reto 78" descr="Linha decorativa">
            <a:extLst>
              <a:ext uri="{FF2B5EF4-FFF2-40B4-BE49-F238E27FC236}">
                <a16:creationId xmlns:a16="http://schemas.microsoft.com/office/drawing/2014/main" id="{B8761578-98DC-4BEB-87DA-3B4817D9D067}"/>
              </a:ext>
            </a:extLst>
          </xdr:cNvPr>
          <xdr:cNvCxnSpPr>
            <a:cxnSpLocks/>
          </xdr:cNvCxnSpPr>
        </xdr:nvCxnSpPr>
        <xdr:spPr>
          <a:xfrm>
            <a:off x="558613" y="1146408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535207</xdr:colOff>
      <xdr:row>53</xdr:row>
      <xdr:rowOff>95426</xdr:rowOff>
    </xdr:from>
    <xdr:to>
      <xdr:col>1</xdr:col>
      <xdr:colOff>2572868</xdr:colOff>
      <xdr:row>55</xdr:row>
      <xdr:rowOff>71042</xdr:rowOff>
    </xdr:to>
    <xdr:grpSp>
      <xdr:nvGrpSpPr>
        <xdr:cNvPr id="29" name="Grupo 28">
          <a:extLst>
            <a:ext uri="{FF2B5EF4-FFF2-40B4-BE49-F238E27FC236}">
              <a16:creationId xmlns:a16="http://schemas.microsoft.com/office/drawing/2014/main" id="{56EB2164-D147-400B-8F32-5162F0FB9573}"/>
            </a:ext>
          </a:extLst>
        </xdr:cNvPr>
        <xdr:cNvGrpSpPr/>
      </xdr:nvGrpSpPr>
      <xdr:grpSpPr>
        <a:xfrm>
          <a:off x="535207" y="10763426"/>
          <a:ext cx="2885386" cy="356616"/>
          <a:chOff x="535207" y="10201451"/>
          <a:chExt cx="2885386" cy="356616"/>
        </a:xfrm>
      </xdr:grpSpPr>
      <xdr:sp macro="" textlink="">
        <xdr:nvSpPr>
          <xdr:cNvPr id="80" name="Etapa" descr="Tudo sobre a função TEXTO&#10;&#10;&#10;">
            <a:hlinkClick xmlns:r="http://schemas.openxmlformats.org/officeDocument/2006/relationships" r:id="rId5" tooltip="Selecione para aprender tudo sobre a função TEXTO na Web"/>
            <a:extLst>
              <a:ext uri="{FF2B5EF4-FFF2-40B4-BE49-F238E27FC236}">
                <a16:creationId xmlns:a16="http://schemas.microsoft.com/office/drawing/2014/main" id="{1C41B6F8-B5BE-4607-9781-910A4AB378C7}"/>
              </a:ext>
            </a:extLst>
          </xdr:cNvPr>
          <xdr:cNvSpPr txBox="1"/>
        </xdr:nvSpPr>
        <xdr:spPr>
          <a:xfrm>
            <a:off x="1003442" y="10276156"/>
            <a:ext cx="2417151" cy="255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TEXTO</a:t>
            </a:r>
          </a:p>
        </xdr:txBody>
      </xdr:sp>
      <xdr:pic>
        <xdr:nvPicPr>
          <xdr:cNvPr id="81" name="Elemento gráfico 22" descr="Seta">
            <a:hlinkClick xmlns:r="http://schemas.openxmlformats.org/officeDocument/2006/relationships" r:id="rId5" tooltip="Selecione para saber mais na Web"/>
            <a:extLst>
              <a:ext uri="{FF2B5EF4-FFF2-40B4-BE49-F238E27FC236}">
                <a16:creationId xmlns:a16="http://schemas.microsoft.com/office/drawing/2014/main" id="{F05C84C5-98EF-42AB-8858-51A6BB3C7BF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201451"/>
            <a:ext cx="489823" cy="356616"/>
          </a:xfrm>
          <a:prstGeom prst="rect">
            <a:avLst/>
          </a:prstGeom>
        </xdr:spPr>
      </xdr:pic>
    </xdr:grpSp>
    <xdr:clientData/>
  </xdr:twoCellAnchor>
  <xdr:twoCellAnchor>
    <xdr:from>
      <xdr:col>0</xdr:col>
      <xdr:colOff>535207</xdr:colOff>
      <xdr:row>55</xdr:row>
      <xdr:rowOff>116642</xdr:rowOff>
    </xdr:from>
    <xdr:to>
      <xdr:col>1</xdr:col>
      <xdr:colOff>2601630</xdr:colOff>
      <xdr:row>57</xdr:row>
      <xdr:rowOff>92258</xdr:rowOff>
    </xdr:to>
    <xdr:grpSp>
      <xdr:nvGrpSpPr>
        <xdr:cNvPr id="28" name="Grupo 27">
          <a:extLst>
            <a:ext uri="{FF2B5EF4-FFF2-40B4-BE49-F238E27FC236}">
              <a16:creationId xmlns:a16="http://schemas.microsoft.com/office/drawing/2014/main" id="{EA729A85-5078-41D7-B98C-429FBA889789}"/>
            </a:ext>
          </a:extLst>
        </xdr:cNvPr>
        <xdr:cNvGrpSpPr/>
      </xdr:nvGrpSpPr>
      <xdr:grpSpPr>
        <a:xfrm>
          <a:off x="535207" y="11165642"/>
          <a:ext cx="2914148" cy="356616"/>
          <a:chOff x="535207" y="10603667"/>
          <a:chExt cx="2914148" cy="356616"/>
        </a:xfrm>
      </xdr:grpSpPr>
      <xdr:sp macro="" textlink="">
        <xdr:nvSpPr>
          <xdr:cNvPr id="82" name="Etapa" descr="Combinar texto e números, com um hiperlink para a Web&#10;">
            <a:hlinkClick xmlns:r="http://schemas.openxmlformats.org/officeDocument/2006/relationships" r:id="rId8" tooltip="Selecione para aprender tudo sobre como combinar texto e números na Web"/>
            <a:extLst>
              <a:ext uri="{FF2B5EF4-FFF2-40B4-BE49-F238E27FC236}">
                <a16:creationId xmlns:a16="http://schemas.microsoft.com/office/drawing/2014/main" id="{FA1B0051-EB9E-450B-84EA-BC5280225915}"/>
              </a:ext>
            </a:extLst>
          </xdr:cNvPr>
          <xdr:cNvSpPr txBox="1"/>
        </xdr:nvSpPr>
        <xdr:spPr>
          <a:xfrm>
            <a:off x="1003442" y="10655787"/>
            <a:ext cx="2445913" cy="233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Combinar texto</a:t>
            </a:r>
            <a:r>
              <a:rPr lang="pt-br"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 números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3" name="Elemento gráfico 22" descr="Seta">
            <a:hlinkClick xmlns:r="http://schemas.openxmlformats.org/officeDocument/2006/relationships" r:id="rId8" tooltip="Selecione para saber mais na Web"/>
            <a:extLst>
              <a:ext uri="{FF2B5EF4-FFF2-40B4-BE49-F238E27FC236}">
                <a16:creationId xmlns:a16="http://schemas.microsoft.com/office/drawing/2014/main" id="{E3511488-D6E7-403B-B5D4-738E7C257BA5}"/>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603667"/>
            <a:ext cx="482685" cy="356616"/>
          </a:xfrm>
          <a:prstGeom prst="rect">
            <a:avLst/>
          </a:prstGeom>
        </xdr:spPr>
      </xdr:pic>
    </xdr:grpSp>
    <xdr:clientData/>
  </xdr:twoCellAnchor>
  <xdr:twoCellAnchor>
    <xdr:from>
      <xdr:col>0</xdr:col>
      <xdr:colOff>547899</xdr:colOff>
      <xdr:row>57</xdr:row>
      <xdr:rowOff>143192</xdr:rowOff>
    </xdr:from>
    <xdr:to>
      <xdr:col>1</xdr:col>
      <xdr:colOff>3181349</xdr:colOff>
      <xdr:row>59</xdr:row>
      <xdr:rowOff>118808</xdr:rowOff>
    </xdr:to>
    <xdr:grpSp>
      <xdr:nvGrpSpPr>
        <xdr:cNvPr id="19" name="Grupo 18">
          <a:extLst>
            <a:ext uri="{FF2B5EF4-FFF2-40B4-BE49-F238E27FC236}">
              <a16:creationId xmlns:a16="http://schemas.microsoft.com/office/drawing/2014/main" id="{8908DE80-CBDC-46BF-A1D9-D258E3790FF2}"/>
            </a:ext>
          </a:extLst>
        </xdr:cNvPr>
        <xdr:cNvGrpSpPr/>
      </xdr:nvGrpSpPr>
      <xdr:grpSpPr>
        <a:xfrm>
          <a:off x="547899" y="11573192"/>
          <a:ext cx="3481175" cy="356616"/>
          <a:chOff x="547899" y="11011217"/>
          <a:chExt cx="3481175" cy="356616"/>
        </a:xfrm>
      </xdr:grpSpPr>
      <xdr:sp macro="" textlink="">
        <xdr:nvSpPr>
          <xdr:cNvPr id="84" name="Etapa" descr="Treinamento gratuito do Excel online, com um hiperlink para a Web&#10;">
            <a:hlinkClick xmlns:r="http://schemas.openxmlformats.org/officeDocument/2006/relationships" r:id="rId9" tooltip="Selecione para aprender sobre o treinamento de Excel online e gratuito na Web"/>
            <a:extLst>
              <a:ext uri="{FF2B5EF4-FFF2-40B4-BE49-F238E27FC236}">
                <a16:creationId xmlns:a16="http://schemas.microsoft.com/office/drawing/2014/main" id="{135564DB-95BA-4D69-9BB4-47DFF364A7BC}"/>
              </a:ext>
            </a:extLst>
          </xdr:cNvPr>
          <xdr:cNvSpPr txBox="1"/>
        </xdr:nvSpPr>
        <xdr:spPr>
          <a:xfrm>
            <a:off x="1016131" y="11062558"/>
            <a:ext cx="3012943" cy="249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Treinamento grátis sobre o Excel online</a:t>
            </a:r>
          </a:p>
        </xdr:txBody>
      </xdr:sp>
      <xdr:pic>
        <xdr:nvPicPr>
          <xdr:cNvPr id="85" name="Elemento gráfico 22" descr="Seta">
            <a:hlinkClick xmlns:r="http://schemas.openxmlformats.org/officeDocument/2006/relationships" r:id="rId9" tooltip="Selecione para saber mais na Web"/>
            <a:extLst>
              <a:ext uri="{FF2B5EF4-FFF2-40B4-BE49-F238E27FC236}">
                <a16:creationId xmlns:a16="http://schemas.microsoft.com/office/drawing/2014/main" id="{AA546C46-C995-4176-9059-E4AB72A3A1F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7899" y="11011217"/>
            <a:ext cx="482685" cy="356616"/>
          </a:xfrm>
          <a:prstGeom prst="rect">
            <a:avLst/>
          </a:prstGeom>
        </xdr:spPr>
      </xdr:pic>
    </xdr:grpSp>
    <xdr:clientData/>
  </xdr:twoCellAnchor>
  <xdr:twoCellAnchor>
    <xdr:from>
      <xdr:col>0</xdr:col>
      <xdr:colOff>333375</xdr:colOff>
      <xdr:row>0</xdr:row>
      <xdr:rowOff>352425</xdr:rowOff>
    </xdr:from>
    <xdr:to>
      <xdr:col>1</xdr:col>
      <xdr:colOff>5219700</xdr:colOff>
      <xdr:row>22</xdr:row>
      <xdr:rowOff>161925</xdr:rowOff>
    </xdr:to>
    <xdr:grpSp>
      <xdr:nvGrpSpPr>
        <xdr:cNvPr id="86" name="Grupo 85">
          <a:extLst>
            <a:ext uri="{FF2B5EF4-FFF2-40B4-BE49-F238E27FC236}">
              <a16:creationId xmlns:a16="http://schemas.microsoft.com/office/drawing/2014/main" id="{95BF5A4D-3D39-4151-ADB7-3BD1C77C7AAA}"/>
            </a:ext>
          </a:extLst>
        </xdr:cNvPr>
        <xdr:cNvGrpSpPr/>
      </xdr:nvGrpSpPr>
      <xdr:grpSpPr>
        <a:xfrm>
          <a:off x="333375" y="352425"/>
          <a:ext cx="5734050" cy="4572000"/>
          <a:chOff x="0" y="0"/>
          <a:chExt cx="5734050" cy="4572000"/>
        </a:xfrm>
      </xdr:grpSpPr>
      <xdr:grpSp>
        <xdr:nvGrpSpPr>
          <xdr:cNvPr id="87" name="grp_PainelDoTour">
            <a:extLst>
              <a:ext uri="{FF2B5EF4-FFF2-40B4-BE49-F238E27FC236}">
                <a16:creationId xmlns:a16="http://schemas.microsoft.com/office/drawing/2014/main" id="{A96CA760-E119-42E0-81B0-6FF77D9AC3C8}"/>
              </a:ext>
            </a:extLst>
          </xdr:cNvPr>
          <xdr:cNvGrpSpPr/>
        </xdr:nvGrpSpPr>
        <xdr:grpSpPr>
          <a:xfrm>
            <a:off x="0" y="0"/>
            <a:ext cx="5734050" cy="4572000"/>
            <a:chOff x="609600" y="1524000"/>
            <a:chExt cx="5695950" cy="4572000"/>
          </a:xfrm>
        </xdr:grpSpPr>
        <xdr:sp macro="" textlink="">
          <xdr:nvSpPr>
            <xdr:cNvPr id="97" name="txt_PlanoDeFundoDoTour" descr="Plano de fundo">
              <a:extLst>
                <a:ext uri="{FF2B5EF4-FFF2-40B4-BE49-F238E27FC236}">
                  <a16:creationId xmlns:a16="http://schemas.microsoft.com/office/drawing/2014/main" id="{81E66454-B3D1-4304-95E2-8BD4F5D909D9}"/>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8" name="txt_CabeçalhoDoTour" descr="Unir texto de células diferentes">
              <a:extLst>
                <a:ext uri="{FF2B5EF4-FFF2-40B4-BE49-F238E27FC236}">
                  <a16:creationId xmlns:a16="http://schemas.microsoft.com/office/drawing/2014/main" id="{64DE63A8-C533-4A24-94EE-0182FFA6A743}"/>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Unir texto de células diferentes</a:t>
              </a:r>
            </a:p>
          </xdr:txBody>
        </xdr:sp>
        <xdr:cxnSp macro="">
          <xdr:nvCxnSpPr>
            <xdr:cNvPr id="99" name="txt_LinhaDoTour1" descr="Linha decorativa">
              <a:extLst>
                <a:ext uri="{FF2B5EF4-FFF2-40B4-BE49-F238E27FC236}">
                  <a16:creationId xmlns:a16="http://schemas.microsoft.com/office/drawing/2014/main" id="{56CCBBC6-CEA3-4A11-91B0-C552C6DD564E}"/>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0" name="txt_LinhaDoTour2" descr="Linha decorativa">
              <a:extLst>
                <a:ext uri="{FF2B5EF4-FFF2-40B4-BE49-F238E27FC236}">
                  <a16:creationId xmlns:a16="http://schemas.microsoft.com/office/drawing/2014/main" id="{D1E1815B-B93B-4FAB-BF34-F8EBD480D0BC}"/>
                </a:ext>
              </a:extLst>
            </xdr:cNvPr>
            <xdr:cNvCxnSpPr>
              <a:cxnSpLocks/>
            </xdr:cNvCxnSpPr>
          </xdr:nvCxnSpPr>
          <xdr:spPr>
            <a:xfrm>
              <a:off x="850887" y="52789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txt_IntroduçãoDoTour" descr="Há muitas vezes que você quer unir texto no Excel que está em células diferentes. Este exemplo é muito comum, casos em que você tem nomes e sobrenomes e deseja combinar como Nome, Sobrenome ou como Nome completo. Felizmente, o Excel nos permite fazer isso com o símbolo &amp; (Shift+7).">
              <a:extLst>
                <a:ext uri="{FF2B5EF4-FFF2-40B4-BE49-F238E27FC236}">
                  <a16:creationId xmlns:a16="http://schemas.microsoft.com/office/drawing/2014/main" id="{D2702511-4771-4838-A3C1-0C5BA687014B}"/>
                </a:ext>
              </a:extLst>
            </xdr:cNvPr>
            <xdr:cNvSpPr txBox="1"/>
          </xdr:nvSpPr>
          <xdr:spPr>
            <a:xfrm>
              <a:off x="846305" y="2224165"/>
              <a:ext cx="5203779" cy="8524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1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Há muitas vezes que você quer unir texto no Excel que está em células diferentes. Este exemplo é muito comum, casos em que você tem nomes e sobrenomes e deseja combinar como Nome, Sobrenome ou como Nome completo. Felizmente, o Excel nos permite fazer isso com o símbolo E comercial (</a:t>
              </a:r>
              <a:r>
                <a:rPr lang="pt-br" sz="1100" b="1" i="0" u="none" strike="noStrike" kern="0" cap="none" spc="-1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lang="pt-br" sz="1100" b="0" i="0" u="none" strike="noStrike" kern="0" cap="none" spc="-1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que você pode inserir com </a:t>
              </a:r>
              <a:r>
                <a:rPr lang="pt-br" sz="1100" b="1" i="0" u="none" strike="noStrike" kern="0" cap="none" spc="-1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Shift+7</a:t>
              </a:r>
              <a:r>
                <a:rPr lang="pt-br" sz="1100" b="0" i="0" u="none" strike="noStrike" kern="0" cap="none" spc="-1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1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grpSp>
        <xdr:nvGrpSpPr>
          <xdr:cNvPr id="88" name="grp_Etapa">
            <a:extLst>
              <a:ext uri="{FF2B5EF4-FFF2-40B4-BE49-F238E27FC236}">
                <a16:creationId xmlns:a16="http://schemas.microsoft.com/office/drawing/2014/main" id="{C22B3EA9-DB64-4F67-BB25-AB505C9F6071}"/>
              </a:ext>
            </a:extLst>
          </xdr:cNvPr>
          <xdr:cNvGrpSpPr/>
        </xdr:nvGrpSpPr>
        <xdr:grpSpPr>
          <a:xfrm>
            <a:off x="238125" y="1628775"/>
            <a:ext cx="5220101" cy="596207"/>
            <a:chOff x="590674" y="7810500"/>
            <a:chExt cx="5186234" cy="596207"/>
          </a:xfrm>
        </xdr:grpSpPr>
        <xdr:sp macro="" textlink="">
          <xdr:nvSpPr>
            <xdr:cNvPr id="95" name="txt_Etapa" descr="Na célula E3, digite =D3&amp;C3 para unir o sobrenome e o nome. ">
              <a:extLst>
                <a:ext uri="{FF2B5EF4-FFF2-40B4-BE49-F238E27FC236}">
                  <a16:creationId xmlns:a16="http://schemas.microsoft.com/office/drawing/2014/main" id="{2019278A-5B82-42D4-A9E1-AB92ED21BA2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 célula E3,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=D3&amp;C3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unir o nome e o sobrenome.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6" name="shp_Etapa" descr="1">
              <a:extLst>
                <a:ext uri="{FF2B5EF4-FFF2-40B4-BE49-F238E27FC236}">
                  <a16:creationId xmlns:a16="http://schemas.microsoft.com/office/drawing/2014/main" id="{08E6959D-49D7-4904-81A7-E70CA3454C0B}"/>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grpSp>
        <xdr:nvGrpSpPr>
          <xdr:cNvPr id="89" name="grp_Etapa">
            <a:extLst>
              <a:ext uri="{FF2B5EF4-FFF2-40B4-BE49-F238E27FC236}">
                <a16:creationId xmlns:a16="http://schemas.microsoft.com/office/drawing/2014/main" id="{2404CB22-1164-47A4-9503-5F5194382641}"/>
              </a:ext>
            </a:extLst>
          </xdr:cNvPr>
          <xdr:cNvGrpSpPr/>
        </xdr:nvGrpSpPr>
        <xdr:grpSpPr>
          <a:xfrm>
            <a:off x="238125" y="2166938"/>
            <a:ext cx="5220101" cy="881062"/>
            <a:chOff x="590674" y="7810500"/>
            <a:chExt cx="5186234" cy="881062"/>
          </a:xfrm>
        </xdr:grpSpPr>
        <xdr:sp macro="" textlink="">
          <xdr:nvSpPr>
            <xdr:cNvPr id="93" name="txt_Etapa" descr="CardosoLara não soa muito bem. Precisamos adicionar uma vírgula e um espaço. Para fazer isso, usaremos aspas para criar uma nova cadeia de texto. Desta vez, digite =D3&amp;&quot;,&quot;&amp;C3. A parte &amp;&quot;, &quot;&amp; permite colocar uma vírgula e um espaço com o texto nas células.&#10;">
              <a:extLst>
                <a:ext uri="{FF2B5EF4-FFF2-40B4-BE49-F238E27FC236}">
                  <a16:creationId xmlns:a16="http://schemas.microsoft.com/office/drawing/2014/main" id="{08674DB0-339E-4450-B5D1-99B77DC0D664}"/>
                </a:ext>
              </a:extLst>
            </xdr:cNvPr>
            <xdr:cNvSpPr txBox="1"/>
          </xdr:nvSpPr>
          <xdr:spPr>
            <a:xfrm>
              <a:off x="998369" y="7823883"/>
              <a:ext cx="4778539" cy="867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CardosoLara não soa muito bem. É necessário adicionar uma vírgula e um espaço. Para fazer isso, usaremos aspas para criar uma nova cadeia de texto. Desta vez,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=D3&amp;";"&amp;C3</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 parte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&amp;", "&amp;</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permite colocar uma vírgula e um espaço com o texto nas células.</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4" name="shp_Etapa" descr="2">
              <a:extLst>
                <a:ext uri="{FF2B5EF4-FFF2-40B4-BE49-F238E27FC236}">
                  <a16:creationId xmlns:a16="http://schemas.microsoft.com/office/drawing/2014/main" id="{5F7A5327-6FDF-46BB-9B7E-8EB24A3ABBF2}"/>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grpSp>
        <xdr:nvGrpSpPr>
          <xdr:cNvPr id="90" name="grp_Etapa">
            <a:extLst>
              <a:ext uri="{FF2B5EF4-FFF2-40B4-BE49-F238E27FC236}">
                <a16:creationId xmlns:a16="http://schemas.microsoft.com/office/drawing/2014/main" id="{C702821E-6BD4-4022-98BD-DE7E30FD3E4C}"/>
              </a:ext>
            </a:extLst>
          </xdr:cNvPr>
          <xdr:cNvGrpSpPr/>
        </xdr:nvGrpSpPr>
        <xdr:grpSpPr>
          <a:xfrm>
            <a:off x="238125" y="3105150"/>
            <a:ext cx="5220101" cy="596207"/>
            <a:chOff x="590674" y="7810500"/>
            <a:chExt cx="5186234" cy="596207"/>
          </a:xfrm>
        </xdr:grpSpPr>
        <xdr:sp macro="" textlink="">
          <xdr:nvSpPr>
            <xdr:cNvPr id="91" name="txt_Etapa" descr="Para criar o nome completo, uniremos o nome e o sobrenome, mas usaremos um espaço sem a vírgula. Na célula F3, digite =C3&amp;&quot; &quot;&amp;D3.">
              <a:extLst>
                <a:ext uri="{FF2B5EF4-FFF2-40B4-BE49-F238E27FC236}">
                  <a16:creationId xmlns:a16="http://schemas.microsoft.com/office/drawing/2014/main" id="{CEF374DD-E735-4BAD-8507-D3231A999B36}"/>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criar o nome completo, uniremos o nome e o sobrenome, mas usaremos um espaço sem a vírgula. Na célula F3,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=C3&amp;" "&amp;D3</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2" name="shp_Etapa" descr="3">
              <a:extLst>
                <a:ext uri="{FF2B5EF4-FFF2-40B4-BE49-F238E27FC236}">
                  <a16:creationId xmlns:a16="http://schemas.microsoft.com/office/drawing/2014/main" id="{9477BB36-AB74-47F3-A687-1A347B7E572C}"/>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581025</xdr:colOff>
      <xdr:row>19</xdr:row>
      <xdr:rowOff>142875</xdr:rowOff>
    </xdr:from>
    <xdr:to>
      <xdr:col>1</xdr:col>
      <xdr:colOff>2474582</xdr:colOff>
      <xdr:row>22</xdr:row>
      <xdr:rowOff>107062</xdr:rowOff>
    </xdr:to>
    <xdr:sp macro="" textlink="">
      <xdr:nvSpPr>
        <xdr:cNvPr id="102" name="btn_VisãoProfunda" descr="Veja mais detalhes abaixo">
          <a:hlinkClick xmlns:r="http://schemas.openxmlformats.org/officeDocument/2006/relationships" r:id="rId10"/>
          <a:extLst>
            <a:ext uri="{FF2B5EF4-FFF2-40B4-BE49-F238E27FC236}">
              <a16:creationId xmlns:a16="http://schemas.microsoft.com/office/drawing/2014/main" id="{C54CB2CE-20A2-44E1-8EB9-DA5F21EB9298}"/>
            </a:ext>
          </a:extLst>
        </xdr:cNvPr>
        <xdr:cNvSpPr/>
      </xdr:nvSpPr>
      <xdr:spPr>
        <a:xfrm>
          <a:off x="581025" y="4333875"/>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Veja mais detalhes abaixo</a:t>
          </a:r>
        </a:p>
      </xdr:txBody>
    </xdr:sp>
    <xdr:clientData/>
  </xdr:twoCellAnchor>
  <xdr:twoCellAnchor editAs="absolute">
    <xdr:from>
      <xdr:col>1</xdr:col>
      <xdr:colOff>3713211</xdr:colOff>
      <xdr:row>19</xdr:row>
      <xdr:rowOff>142875</xdr:rowOff>
    </xdr:from>
    <xdr:to>
      <xdr:col>1</xdr:col>
      <xdr:colOff>4988381</xdr:colOff>
      <xdr:row>21</xdr:row>
      <xdr:rowOff>97324</xdr:rowOff>
    </xdr:to>
    <xdr:sp macro="" textlink="">
      <xdr:nvSpPr>
        <xdr:cNvPr id="103" name="BotãoAvançar" descr="Avançar para a próxima planilha">
          <a:hlinkClick xmlns:r="http://schemas.openxmlformats.org/officeDocument/2006/relationships" r:id="rId2" tooltip="Clique aqui para ir para a próxima planilha"/>
          <a:extLst>
            <a:ext uri="{FF2B5EF4-FFF2-40B4-BE49-F238E27FC236}">
              <a16:creationId xmlns:a16="http://schemas.microsoft.com/office/drawing/2014/main" id="{2DE05C84-7047-4122-A2D6-137F3AEDBF12}"/>
            </a:ext>
          </a:extLst>
        </xdr:cNvPr>
        <xdr:cNvSpPr/>
      </xdr:nvSpPr>
      <xdr:spPr>
        <a:xfrm>
          <a:off x="4560936" y="43338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fPrintsWithSheet="0"/>
  </xdr:twoCellAnchor>
  <xdr:twoCellAnchor editAs="absolute">
    <xdr:from>
      <xdr:col>3</xdr:col>
      <xdr:colOff>1000124</xdr:colOff>
      <xdr:row>33</xdr:row>
      <xdr:rowOff>66675</xdr:rowOff>
    </xdr:from>
    <xdr:to>
      <xdr:col>7</xdr:col>
      <xdr:colOff>400049</xdr:colOff>
      <xdr:row>41</xdr:row>
      <xdr:rowOff>0</xdr:rowOff>
    </xdr:to>
    <xdr:grpSp>
      <xdr:nvGrpSpPr>
        <xdr:cNvPr id="104" name="VEJA ISTO" descr="VEJA ISTO&#10;&#10;">
          <a:extLst>
            <a:ext uri="{FF2B5EF4-FFF2-40B4-BE49-F238E27FC236}">
              <a16:creationId xmlns:a16="http://schemas.microsoft.com/office/drawing/2014/main" id="{EFD4E48E-5D2B-4B5E-9DBB-99430A62BD96}"/>
            </a:ext>
          </a:extLst>
        </xdr:cNvPr>
        <xdr:cNvGrpSpPr/>
      </xdr:nvGrpSpPr>
      <xdr:grpSpPr>
        <a:xfrm>
          <a:off x="8458199" y="6924675"/>
          <a:ext cx="3629025" cy="1457325"/>
          <a:chOff x="7539454" y="7993902"/>
          <a:chExt cx="3628848" cy="1725474"/>
        </a:xfrm>
      </xdr:grpSpPr>
      <xdr:grpSp>
        <xdr:nvGrpSpPr>
          <xdr:cNvPr id="105" name="Linha de colchete">
            <a:extLst>
              <a:ext uri="{FF2B5EF4-FFF2-40B4-BE49-F238E27FC236}">
                <a16:creationId xmlns:a16="http://schemas.microsoft.com/office/drawing/2014/main" id="{AA6B064F-4768-428F-88A8-87332CACD51B}"/>
              </a:ext>
            </a:extLst>
          </xdr:cNvPr>
          <xdr:cNvGrpSpPr/>
        </xdr:nvGrpSpPr>
        <xdr:grpSpPr>
          <a:xfrm rot="599914">
            <a:off x="7539454" y="8145377"/>
            <a:ext cx="293814" cy="698211"/>
            <a:chOff x="9871108" y="1184220"/>
            <a:chExt cx="273326" cy="789155"/>
          </a:xfrm>
        </xdr:grpSpPr>
        <xdr:sp macro="" textlink="">
          <xdr:nvSpPr>
            <xdr:cNvPr id="108" name="Outra linha de colchete" descr="Linha de colchete">
              <a:extLst>
                <a:ext uri="{FF2B5EF4-FFF2-40B4-BE49-F238E27FC236}">
                  <a16:creationId xmlns:a16="http://schemas.microsoft.com/office/drawing/2014/main" id="{5570FA65-E17B-40B5-9CC7-154F3BD3440E}"/>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09" name="Linha de colchete" descr="Linha de colchete&#10;">
              <a:extLst>
                <a:ext uri="{FF2B5EF4-FFF2-40B4-BE49-F238E27FC236}">
                  <a16:creationId xmlns:a16="http://schemas.microsoft.com/office/drawing/2014/main" id="{4D189C00-D6D4-4561-92F7-346B05B04B41}"/>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pic>
        <xdr:nvPicPr>
          <xdr:cNvPr id="106" name="Estrelas" descr="Estrelas">
            <a:extLst>
              <a:ext uri="{FF2B5EF4-FFF2-40B4-BE49-F238E27FC236}">
                <a16:creationId xmlns:a16="http://schemas.microsoft.com/office/drawing/2014/main" id="{4EF6B9B5-6A72-4ED6-A038-08F20F1BE97F}"/>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107" name="Instruções" descr="CHECK THIS OUT&#10;Formulas, especially big ones, can sometimes be hard to read, but you can break up their parts with spaces like this:&#10;&#10;=C28 &amp; &quot; &quot; &amp; TEXT(D28,&quot;MM/DD/YYYY&quot;)&#10;">
            <a:extLst>
              <a:ext uri="{FF2B5EF4-FFF2-40B4-BE49-F238E27FC236}">
                <a16:creationId xmlns:a16="http://schemas.microsoft.com/office/drawing/2014/main" id="{E1E6E972-A734-4953-9B25-6280E9FDC77E}"/>
              </a:ext>
            </a:extLst>
          </xdr:cNvPr>
          <xdr:cNvSpPr txBox="1"/>
        </xdr:nvSpPr>
        <xdr:spPr>
          <a:xfrm>
            <a:off x="8132528" y="7993902"/>
            <a:ext cx="3035774" cy="1725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VEJA ISTO</a:t>
            </a:r>
          </a:p>
          <a:p>
            <a:pPr lvl="0" rtl="0">
              <a:defRPr/>
            </a:pPr>
            <a:r>
              <a:rPr lang="pt-br" sz="1100" kern="0">
                <a:solidFill>
                  <a:schemeClr val="bg2">
                    <a:lumMod val="25000"/>
                  </a:schemeClr>
                </a:solidFill>
                <a:latin typeface="+mn-lt"/>
                <a:ea typeface="Segoe UI" pitchFamily="34" charset="0"/>
                <a:cs typeface="Segoe UI Light" panose="020B0502040204020203" pitchFamily="34" charset="0"/>
              </a:rPr>
              <a:t>Fórmulas,</a:t>
            </a:r>
            <a:r>
              <a:rPr lang="pt-br" sz="1100" kern="0" baseline="0">
                <a:solidFill>
                  <a:schemeClr val="bg2">
                    <a:lumMod val="25000"/>
                  </a:schemeClr>
                </a:solidFill>
                <a:latin typeface="+mn-lt"/>
                <a:ea typeface="Segoe UI" pitchFamily="34" charset="0"/>
                <a:cs typeface="Segoe UI Light" panose="020B0502040204020203" pitchFamily="34" charset="0"/>
              </a:rPr>
              <a:t> especialmente as grandes, podem às vezes ser difíceis de ler, mas você pode dividi-las com espaços, assim:</a:t>
            </a:r>
          </a:p>
          <a:p>
            <a:pPr lvl="0" rtl="0">
              <a:defRPr/>
            </a:pP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rtl="0">
              <a:defRPr/>
            </a:pPr>
            <a:r>
              <a:rPr lang="pt-br" sz="1100" b="1">
                <a:solidFill>
                  <a:schemeClr val="bg2">
                    <a:lumMod val="25000"/>
                  </a:schemeClr>
                </a:solidFill>
                <a:latin typeface="+mn-lt"/>
                <a:ea typeface="Segoe UI" pitchFamily="34" charset="0"/>
                <a:cs typeface="Segoe UI Light" panose="020B0502040204020203" pitchFamily="34" charset="0"/>
              </a:rPr>
              <a:t>=C28 &amp; " " &amp; TEXTO(D28;"</a:t>
            </a:r>
            <a:r>
              <a:rPr lang="pt-BR" sz="1100" b="1">
                <a:solidFill>
                  <a:schemeClr val="bg2">
                    <a:lumMod val="25000"/>
                  </a:schemeClr>
                </a:solidFill>
                <a:latin typeface="+mn-lt"/>
                <a:ea typeface="Segoe UI" pitchFamily="34" charset="0"/>
                <a:cs typeface="Segoe UI Light" panose="020B0502040204020203" pitchFamily="34" charset="0"/>
              </a:rPr>
              <a:t>DD/MM/AAAA</a:t>
            </a:r>
            <a:r>
              <a:rPr lang="pt-br" sz="1100" b="1">
                <a:solidFill>
                  <a:schemeClr val="bg2">
                    <a:lumMod val="25000"/>
                  </a:schemeClr>
                </a:solidFill>
                <a:latin typeface="+mn-lt"/>
                <a:ea typeface="Segoe UI" pitchFamily="34" charset="0"/>
                <a:cs typeface="Segoe UI Light" panose="020B0502040204020203" pitchFamily="34" charset="0"/>
              </a:rPr>
              <a:t>")</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5229225</xdr:colOff>
      <xdr:row>22</xdr:row>
      <xdr:rowOff>156549</xdr:rowOff>
    </xdr:to>
    <xdr:grpSp>
      <xdr:nvGrpSpPr>
        <xdr:cNvPr id="32" name="Grupo 31">
          <a:extLst>
            <a:ext uri="{FF2B5EF4-FFF2-40B4-BE49-F238E27FC236}">
              <a16:creationId xmlns:a16="http://schemas.microsoft.com/office/drawing/2014/main" id="{32765470-045A-4DC3-91A2-013AB95EB7BA}"/>
            </a:ext>
          </a:extLst>
        </xdr:cNvPr>
        <xdr:cNvGrpSpPr/>
      </xdr:nvGrpSpPr>
      <xdr:grpSpPr>
        <a:xfrm>
          <a:off x="342900" y="361950"/>
          <a:ext cx="5734050" cy="4557099"/>
          <a:chOff x="342900" y="361950"/>
          <a:chExt cx="5734050" cy="4557099"/>
        </a:xfrm>
      </xdr:grpSpPr>
      <xdr:grpSp>
        <xdr:nvGrpSpPr>
          <xdr:cNvPr id="70" name="Grupo 69">
            <a:extLst>
              <a:ext uri="{FF2B5EF4-FFF2-40B4-BE49-F238E27FC236}">
                <a16:creationId xmlns:a16="http://schemas.microsoft.com/office/drawing/2014/main" id="{070FF1E9-A14C-476A-A31F-8E531229B90A}"/>
              </a:ext>
            </a:extLst>
          </xdr:cNvPr>
          <xdr:cNvGrpSpPr/>
        </xdr:nvGrpSpPr>
        <xdr:grpSpPr>
          <a:xfrm>
            <a:off x="342900" y="361950"/>
            <a:ext cx="5734050" cy="4557099"/>
            <a:chOff x="342900" y="342900"/>
            <a:chExt cx="5734050" cy="4419600"/>
          </a:xfrm>
        </xdr:grpSpPr>
        <xdr:sp macro="" textlink="">
          <xdr:nvSpPr>
            <xdr:cNvPr id="76" name="txt_PlanoDeFundoDoTour" descr="Plano de fundo">
              <a:extLst>
                <a:ext uri="{FF2B5EF4-FFF2-40B4-BE49-F238E27FC236}">
                  <a16:creationId xmlns:a16="http://schemas.microsoft.com/office/drawing/2014/main" id="{32129052-3339-477F-8788-8EA08A10AD5C}"/>
                </a:ext>
              </a:extLst>
            </xdr:cNvPr>
            <xdr:cNvSpPr/>
          </xdr:nvSpPr>
          <xdr:spPr>
            <a:xfrm>
              <a:off x="342900" y="342900"/>
              <a:ext cx="5734050" cy="44196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77" name="txt_CabeçalhoDoTour" descr="Instruções SE">
              <a:extLst>
                <a:ext uri="{FF2B5EF4-FFF2-40B4-BE49-F238E27FC236}">
                  <a16:creationId xmlns:a16="http://schemas.microsoft.com/office/drawing/2014/main" id="{D2D2176E-742F-483D-81E1-ED859FF4E49A}"/>
                </a:ext>
              </a:extLst>
            </xdr:cNvPr>
            <xdr:cNvSpPr txBox="1"/>
          </xdr:nvSpPr>
          <xdr:spPr>
            <a:xfrm>
              <a:off x="555628" y="43814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Instruções SE</a:t>
              </a:r>
              <a:endParaRPr kumimoji="0" lang="en-US" sz="2200" b="1"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cxnSp macro="">
          <xdr:nvCxnSpPr>
            <xdr:cNvPr id="78" name="txt_LinhaDoTour1" descr="Linha decorativa">
              <a:extLst>
                <a:ext uri="{FF2B5EF4-FFF2-40B4-BE49-F238E27FC236}">
                  <a16:creationId xmlns:a16="http://schemas.microsoft.com/office/drawing/2014/main" id="{983C4C13-C094-4FE6-8183-AEA6A2CA096C}"/>
                </a:ext>
              </a:extLst>
            </xdr:cNvPr>
            <xdr:cNvCxnSpPr>
              <a:cxnSpLocks/>
            </xdr:cNvCxnSpPr>
          </xdr:nvCxnSpPr>
          <xdr:spPr>
            <a:xfrm>
              <a:off x="555628" y="100965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txt_LinhaDoTour2" descr="Linha decorativa">
              <a:extLst>
                <a:ext uri="{FF2B5EF4-FFF2-40B4-BE49-F238E27FC236}">
                  <a16:creationId xmlns:a16="http://schemas.microsoft.com/office/drawing/2014/main" id="{B9B7D386-28D6-4E40-BBBD-81C9A5683619}"/>
                </a:ext>
              </a:extLst>
            </xdr:cNvPr>
            <xdr:cNvCxnSpPr>
              <a:cxnSpLocks/>
            </xdr:cNvCxnSpPr>
          </xdr:nvCxnSpPr>
          <xdr:spPr>
            <a:xfrm>
              <a:off x="555628" y="393594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txt_IntroduçãoDoTour" descr="Instruções SE possibilitam que você faça comparações lógicas entre condições. Em geral, uma instrução SE diz o seguinte: se uma condição é verdadeira, faça tal coisa; caso contrário, a condição é falsa, então, faça outra coisa. As fórmulas podem retornar texto, valores ou ainda mais cálculos.&#10;">
              <a:extLst>
                <a:ext uri="{FF2B5EF4-FFF2-40B4-BE49-F238E27FC236}">
                  <a16:creationId xmlns:a16="http://schemas.microsoft.com/office/drawing/2014/main" id="{29E75ED7-FFEA-4CE5-86E1-A1A772619057}"/>
                </a:ext>
              </a:extLst>
            </xdr:cNvPr>
            <xdr:cNvSpPr txBox="1"/>
          </xdr:nvSpPr>
          <xdr:spPr>
            <a:xfrm>
              <a:off x="562138" y="1043066"/>
              <a:ext cx="5251444" cy="7316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Instruções SE possibilitam que você faça comparações lógicas entre condições. Uma instrução SE geralmente diz o seguinte: se uma condição é verdadeira, faça tal coisa; caso contrário, faça outra coisa. As fórmulas podem retornar texto, valores ou ainda mais cálculos.</a:t>
              </a:r>
            </a:p>
          </xdr:txBody>
        </xdr:sp>
      </xdr:grpSp>
      <xdr:grpSp>
        <xdr:nvGrpSpPr>
          <xdr:cNvPr id="81" name="grp_Etapa">
            <a:extLst>
              <a:ext uri="{FF2B5EF4-FFF2-40B4-BE49-F238E27FC236}">
                <a16:creationId xmlns:a16="http://schemas.microsoft.com/office/drawing/2014/main" id="{62718C28-6D67-47F6-B4B4-619E5B81F03D}"/>
              </a:ext>
            </a:extLst>
          </xdr:cNvPr>
          <xdr:cNvGrpSpPr/>
        </xdr:nvGrpSpPr>
        <xdr:grpSpPr>
          <a:xfrm>
            <a:off x="571500" y="1962150"/>
            <a:ext cx="5305429" cy="596207"/>
            <a:chOff x="666377" y="7810500"/>
            <a:chExt cx="5271008" cy="596207"/>
          </a:xfrm>
        </xdr:grpSpPr>
        <xdr:sp macro="" textlink="">
          <xdr:nvSpPr>
            <xdr:cNvPr id="82" name="txt_Etapa" descr="Na célula D9, digite =SE(C9=&quot;Maçã&quot;;VERDADEIRO;FALSO). A resposta correta é VERDADEIRO. &#10;&#10;&#10;">
              <a:extLst>
                <a:ext uri="{FF2B5EF4-FFF2-40B4-BE49-F238E27FC236}">
                  <a16:creationId xmlns:a16="http://schemas.microsoft.com/office/drawing/2014/main" id="{C9F56A19-70D3-4628-8709-84489EA24BB0}"/>
                </a:ext>
              </a:extLst>
            </xdr:cNvPr>
            <xdr:cNvSpPr txBox="1"/>
          </xdr:nvSpPr>
          <xdr:spPr>
            <a:xfrm>
              <a:off x="1074075" y="7852458"/>
              <a:ext cx="4863310"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 célula D9, insira</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=SE(C9="Maçã";VERDADEIRO;FALSO)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 resposta correta é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VERDADEIRO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3" name="shp_Etapa" descr="1">
              <a:extLst>
                <a:ext uri="{FF2B5EF4-FFF2-40B4-BE49-F238E27FC236}">
                  <a16:creationId xmlns:a16="http://schemas.microsoft.com/office/drawing/2014/main" id="{174BEEAC-1D05-4BA3-8D44-772CDEFA2E58}"/>
                </a:ext>
              </a:extLst>
            </xdr:cNvPr>
            <xdr:cNvSpPr/>
          </xdr:nvSpPr>
          <xdr:spPr>
            <a:xfrm>
              <a:off x="666377" y="7810500"/>
              <a:ext cx="372192"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grpSp>
        <xdr:nvGrpSpPr>
          <xdr:cNvPr id="84" name="grp_Etapa">
            <a:extLst>
              <a:ext uri="{FF2B5EF4-FFF2-40B4-BE49-F238E27FC236}">
                <a16:creationId xmlns:a16="http://schemas.microsoft.com/office/drawing/2014/main" id="{685246AB-9501-4CF4-B780-BCFC62DE94CD}"/>
              </a:ext>
            </a:extLst>
          </xdr:cNvPr>
          <xdr:cNvGrpSpPr/>
        </xdr:nvGrpSpPr>
        <xdr:grpSpPr>
          <a:xfrm>
            <a:off x="571500" y="2540000"/>
            <a:ext cx="5220103" cy="596207"/>
            <a:chOff x="685304" y="7810500"/>
            <a:chExt cx="5186236" cy="596207"/>
          </a:xfrm>
        </xdr:grpSpPr>
        <xdr:sp macro="" textlink="">
          <xdr:nvSpPr>
            <xdr:cNvPr id="85" name="txt_Etapa" descr="Copie o conteúdo de D9 para D10. A resposta aqui deve ser FALSO, já que laranja não é maçã.&#10;&#10;">
              <a:extLst>
                <a:ext uri="{FF2B5EF4-FFF2-40B4-BE49-F238E27FC236}">
                  <a16:creationId xmlns:a16="http://schemas.microsoft.com/office/drawing/2014/main" id="{D8F2AE5E-974E-4202-A290-3F2D0EFF00C4}"/>
                </a:ext>
              </a:extLst>
            </xdr:cNvPr>
            <xdr:cNvSpPr txBox="1"/>
          </xdr:nvSpPr>
          <xdr:spPr>
            <a:xfrm>
              <a:off x="109300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Copie o conteúdo de D9 para D10. A resposta aqui deve ser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FALSO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já que laranja não é maçã.</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6" name="shp_Etapa" descr="2">
              <a:extLst>
                <a:ext uri="{FF2B5EF4-FFF2-40B4-BE49-F238E27FC236}">
                  <a16:creationId xmlns:a16="http://schemas.microsoft.com/office/drawing/2014/main" id="{19487CBB-1C21-45D8-828F-6A02011E52A3}"/>
                </a:ext>
              </a:extLst>
            </xdr:cNvPr>
            <xdr:cNvSpPr/>
          </xdr:nvSpPr>
          <xdr:spPr>
            <a:xfrm>
              <a:off x="68530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grpSp>
        <xdr:nvGrpSpPr>
          <xdr:cNvPr id="87" name="grp_Etapa">
            <a:extLst>
              <a:ext uri="{FF2B5EF4-FFF2-40B4-BE49-F238E27FC236}">
                <a16:creationId xmlns:a16="http://schemas.microsoft.com/office/drawing/2014/main" id="{90938F22-5BF3-4461-BD80-06D3D6849C8F}"/>
              </a:ext>
            </a:extLst>
          </xdr:cNvPr>
          <xdr:cNvGrpSpPr/>
        </xdr:nvGrpSpPr>
        <xdr:grpSpPr>
          <a:xfrm>
            <a:off x="571500" y="3165475"/>
            <a:ext cx="5220103" cy="873125"/>
            <a:chOff x="694767" y="7810500"/>
            <a:chExt cx="5186236" cy="873125"/>
          </a:xfrm>
        </xdr:grpSpPr>
        <xdr:sp macro="" textlink="">
          <xdr:nvSpPr>
            <xdr:cNvPr id="88" name="txt_Etapa" descr="Tente outro exemplo; veja a fórmula na célula D12. Você começou com =SE(C12&lt;100;&quot;Menor que 100&quot;;&quot;Maior ou igual a 100&quot;). O que acontece se você inserir um número maior do que 100 na célula C12?&#10;&#10;&#10;">
              <a:extLst>
                <a:ext uri="{FF2B5EF4-FFF2-40B4-BE49-F238E27FC236}">
                  <a16:creationId xmlns:a16="http://schemas.microsoft.com/office/drawing/2014/main" id="{E7088066-5C93-42EC-B66E-113D20980BB7}"/>
                </a:ext>
              </a:extLst>
            </xdr:cNvPr>
            <xdr:cNvSpPr txBox="1"/>
          </xdr:nvSpPr>
          <xdr:spPr>
            <a:xfrm>
              <a:off x="1102464" y="7852458"/>
              <a:ext cx="4778539" cy="831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Tente outro exemplo; veja a fórmula na célula D12. Você começou com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=SE(C12&lt;100;"Menor que 100";"Maior ou igual a 100")</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 que acontece se você inserir um número maior ou igual a 100 na célula C12?</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9" name="shp_Etapa" descr="3">
              <a:extLst>
                <a:ext uri="{FF2B5EF4-FFF2-40B4-BE49-F238E27FC236}">
                  <a16:creationId xmlns:a16="http://schemas.microsoft.com/office/drawing/2014/main" id="{A56BE1C1-41E9-483F-8A60-96A96BBFD3A7}"/>
                </a:ext>
              </a:extLst>
            </xdr:cNvPr>
            <xdr:cNvSpPr/>
          </xdr:nvSpPr>
          <xdr:spPr>
            <a:xfrm>
              <a:off x="694767"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1</xdr:col>
      <xdr:colOff>3684072</xdr:colOff>
      <xdr:row>19</xdr:row>
      <xdr:rowOff>76200</xdr:rowOff>
    </xdr:from>
    <xdr:to>
      <xdr:col>1</xdr:col>
      <xdr:colOff>4959242</xdr:colOff>
      <xdr:row>21</xdr:row>
      <xdr:rowOff>30649</xdr:rowOff>
    </xdr:to>
    <xdr:sp macro="" textlink="">
      <xdr:nvSpPr>
        <xdr:cNvPr id="90" name="BotãoAvançar" descr="Avançar para a próxima planilha">
          <a:hlinkClick xmlns:r="http://schemas.openxmlformats.org/officeDocument/2006/relationships" r:id="rId1" tooltip="Clique aqui para avançar para a próxima planilha"/>
          <a:extLst>
            <a:ext uri="{FF2B5EF4-FFF2-40B4-BE49-F238E27FC236}">
              <a16:creationId xmlns:a16="http://schemas.microsoft.com/office/drawing/2014/main" id="{A98A8F02-A704-4521-9F8F-C54B0653E78B}"/>
            </a:ext>
          </a:extLst>
        </xdr:cNvPr>
        <xdr:cNvSpPr/>
      </xdr:nvSpPr>
      <xdr:spPr>
        <a:xfrm>
          <a:off x="4531797" y="426720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xdr:twoCellAnchor>
  <xdr:twoCellAnchor editAs="absolute">
    <xdr:from>
      <xdr:col>2</xdr:col>
      <xdr:colOff>420093</xdr:colOff>
      <xdr:row>13</xdr:row>
      <xdr:rowOff>173234</xdr:rowOff>
    </xdr:from>
    <xdr:to>
      <xdr:col>5</xdr:col>
      <xdr:colOff>581036</xdr:colOff>
      <xdr:row>21</xdr:row>
      <xdr:rowOff>161921</xdr:rowOff>
    </xdr:to>
    <xdr:grpSp>
      <xdr:nvGrpSpPr>
        <xdr:cNvPr id="91" name="DETALHE IMPORTANTE" descr="DETALHE IMPORTANTE&#10;&#10;">
          <a:extLst>
            <a:ext uri="{FF2B5EF4-FFF2-40B4-BE49-F238E27FC236}">
              <a16:creationId xmlns:a16="http://schemas.microsoft.com/office/drawing/2014/main" id="{4DBA7152-B8FD-4056-917A-B7F06AE8B67E}"/>
            </a:ext>
          </a:extLst>
        </xdr:cNvPr>
        <xdr:cNvGrpSpPr/>
      </xdr:nvGrpSpPr>
      <xdr:grpSpPr>
        <a:xfrm>
          <a:off x="6792318" y="3221234"/>
          <a:ext cx="3656618" cy="1512687"/>
          <a:chOff x="6863991" y="11363324"/>
          <a:chExt cx="2736277" cy="1288705"/>
        </a:xfrm>
      </xdr:grpSpPr>
      <xdr:sp macro="" textlink="">
        <xdr:nvSpPr>
          <xdr:cNvPr id="92" name="Instrução" descr="IMPORTANT DETAIL&#10;TRUE and FALSE are unlike other words in Excel formulas in that they don't need to be in quotes, and Excel will automatically capitalize them. Numbers don't need to be in quotes either. Regular text, like Yes or No does need to be in quotes like this: =IF(C3=&quot;Apple&quot;,&quot;Yes&quot;,&quot;No&quot;)&#10;">
            <a:extLst>
              <a:ext uri="{FF2B5EF4-FFF2-40B4-BE49-F238E27FC236}">
                <a16:creationId xmlns:a16="http://schemas.microsoft.com/office/drawing/2014/main" id="{D4187BF2-8C2C-463C-B620-D3FC580541A4}"/>
              </a:ext>
            </a:extLst>
          </xdr:cNvPr>
          <xdr:cNvSpPr txBox="1"/>
        </xdr:nvSpPr>
        <xdr:spPr>
          <a:xfrm>
            <a:off x="7073900" y="11363324"/>
            <a:ext cx="2526368" cy="12887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DETALHE IMPORTANTE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1" i="0" kern="1200" baseline="0">
                <a:solidFill>
                  <a:schemeClr val="dk1"/>
                </a:solidFill>
                <a:effectLst/>
                <a:latin typeface="+mn-lt"/>
                <a:ea typeface="+mn-ea"/>
                <a:cs typeface="+mn-cs"/>
              </a:rPr>
              <a:t>VERDADEIRO</a:t>
            </a:r>
            <a:r>
              <a:rPr lang="pt-br" sz="1100" b="0" i="0" kern="1200" baseline="0">
                <a:solidFill>
                  <a:schemeClr val="dk1"/>
                </a:solidFill>
                <a:effectLst/>
                <a:latin typeface="+mn-lt"/>
                <a:ea typeface="+mn-ea"/>
                <a:cs typeface="+mn-cs"/>
              </a:rPr>
              <a:t> e </a:t>
            </a:r>
            <a:r>
              <a:rPr lang="pt-br" sz="1100" b="1" i="0" kern="1200" baseline="0">
                <a:solidFill>
                  <a:schemeClr val="dk1"/>
                </a:solidFill>
                <a:effectLst/>
                <a:latin typeface="+mn-lt"/>
                <a:ea typeface="+mn-ea"/>
                <a:cs typeface="+mn-cs"/>
              </a:rPr>
              <a:t>FALSO </a:t>
            </a:r>
            <a:r>
              <a:rPr lang="pt-br" sz="1100" b="0" i="0" kern="1200" baseline="0">
                <a:solidFill>
                  <a:schemeClr val="dk1"/>
                </a:solidFill>
                <a:effectLst/>
                <a:latin typeface="+mn-lt"/>
                <a:ea typeface="+mn-ea"/>
                <a:cs typeface="+mn-cs"/>
              </a:rPr>
              <a:t>são diferentes de outras palavras em fórmulas do Excel, porque não precisam estar entre aspas, e o Excel as coloca automaticamente em maiúsculas. Os números também não precisam estar entre aspas. Texto normal, como </a:t>
            </a:r>
            <a:r>
              <a:rPr lang="pt-br" sz="1100" b="1" i="0" kern="1200" baseline="0">
                <a:solidFill>
                  <a:schemeClr val="dk1"/>
                </a:solidFill>
                <a:effectLst/>
                <a:latin typeface="+mn-lt"/>
                <a:ea typeface="+mn-ea"/>
                <a:cs typeface="+mn-cs"/>
              </a:rPr>
              <a:t>Sim</a:t>
            </a:r>
            <a:r>
              <a:rPr lang="pt-br" sz="1100" b="0" i="0" kern="1200" baseline="0">
                <a:solidFill>
                  <a:schemeClr val="dk1"/>
                </a:solidFill>
                <a:effectLst/>
                <a:latin typeface="+mn-lt"/>
                <a:ea typeface="+mn-ea"/>
                <a:cs typeface="+mn-cs"/>
              </a:rPr>
              <a:t> ou </a:t>
            </a:r>
            <a:r>
              <a:rPr lang="pt-br" sz="1100" b="1" i="0" kern="1200" baseline="0">
                <a:solidFill>
                  <a:schemeClr val="dk1"/>
                </a:solidFill>
                <a:effectLst/>
                <a:latin typeface="+mn-lt"/>
                <a:ea typeface="+mn-ea"/>
                <a:cs typeface="+mn-cs"/>
              </a:rPr>
              <a:t>Não</a:t>
            </a:r>
            <a:r>
              <a:rPr lang="pt-br" sz="1100" b="0" i="0" kern="1200" baseline="0">
                <a:solidFill>
                  <a:schemeClr val="dk1"/>
                </a:solidFill>
                <a:effectLst/>
                <a:latin typeface="+mn-lt"/>
                <a:ea typeface="+mn-ea"/>
                <a:cs typeface="+mn-cs"/>
              </a:rPr>
              <a:t>, precisa estar entre aspas, assim: </a:t>
            </a:r>
          </a:p>
          <a:p>
            <a:pPr rtl="0" eaLnBrk="1" fontAlgn="auto" latinLnBrk="0" hangingPunct="1"/>
            <a:r>
              <a:rPr lang="pt-br" sz="1100" b="1" kern="1200">
                <a:solidFill>
                  <a:schemeClr val="dk1"/>
                </a:solidFill>
                <a:latin typeface="+mn-lt"/>
                <a:ea typeface="+mn-ea"/>
                <a:cs typeface="+mn-cs"/>
              </a:rPr>
              <a:t>=SE(C9="Maçã";"Sim";"Não")</a:t>
            </a:r>
            <a:endParaRPr lang="en-US" sz="800" b="1">
              <a:effectLst/>
            </a:endParaRPr>
          </a:p>
        </xdr:txBody>
      </xdr:sp>
      <xdr:pic>
        <xdr:nvPicPr>
          <xdr:cNvPr id="93" name="Lupa" descr="Lupa">
            <a:extLst>
              <a:ext uri="{FF2B5EF4-FFF2-40B4-BE49-F238E27FC236}">
                <a16:creationId xmlns:a16="http://schemas.microsoft.com/office/drawing/2014/main" id="{10AA8B71-3BEA-4E7D-B2D7-BB97E6D3875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flipH="1">
            <a:off x="6863991" y="11396132"/>
            <a:ext cx="253174" cy="244047"/>
          </a:xfrm>
          <a:prstGeom prst="rect">
            <a:avLst/>
          </a:prstGeom>
        </xdr:spPr>
      </xdr:pic>
    </xdr:grpSp>
    <xdr:clientData/>
  </xdr:twoCellAnchor>
  <xdr:twoCellAnchor editAs="absolute">
    <xdr:from>
      <xdr:col>1</xdr:col>
      <xdr:colOff>5476875</xdr:colOff>
      <xdr:row>41</xdr:row>
      <xdr:rowOff>123824</xdr:rowOff>
    </xdr:from>
    <xdr:to>
      <xdr:col>4</xdr:col>
      <xdr:colOff>600075</xdr:colOff>
      <xdr:row>48</xdr:row>
      <xdr:rowOff>152400</xdr:rowOff>
    </xdr:to>
    <xdr:grpSp>
      <xdr:nvGrpSpPr>
        <xdr:cNvPr id="94" name="DICA ESPECIALIZADA" descr="DICA ESPECIALIZADA">
          <a:extLst>
            <a:ext uri="{FF2B5EF4-FFF2-40B4-BE49-F238E27FC236}">
              <a16:creationId xmlns:a16="http://schemas.microsoft.com/office/drawing/2014/main" id="{4F3513E1-6B29-4E54-80FC-E2B36E732D7E}"/>
            </a:ext>
          </a:extLst>
        </xdr:cNvPr>
        <xdr:cNvGrpSpPr/>
      </xdr:nvGrpSpPr>
      <xdr:grpSpPr>
        <a:xfrm>
          <a:off x="6324600" y="8610599"/>
          <a:ext cx="3533775" cy="1362076"/>
          <a:chOff x="8448675" y="2143125"/>
          <a:chExt cx="2812587" cy="1353765"/>
        </a:xfrm>
      </xdr:grpSpPr>
      <xdr:pic>
        <xdr:nvPicPr>
          <xdr:cNvPr id="95" name="Elemento gráfico 2" descr="Coruja">
            <a:extLst>
              <a:ext uri="{FF2B5EF4-FFF2-40B4-BE49-F238E27FC236}">
                <a16:creationId xmlns:a16="http://schemas.microsoft.com/office/drawing/2014/main" id="{E56A0D5E-928F-4241-B1CD-3C396C51649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448675" y="2170284"/>
            <a:ext cx="444647" cy="444647"/>
          </a:xfrm>
          <a:prstGeom prst="rect">
            <a:avLst/>
          </a:prstGeom>
        </xdr:spPr>
      </xdr:pic>
      <xdr:sp macro="" textlink="">
        <xdr:nvSpPr>
          <xdr:cNvPr id="96" name="Etapa" descr="EXPERT TIP&#10;Named Ranges allow you to define terms or values in a single place, and then reuse them throughout a workbook. You can see all of the named ranges in this workbook by going to Formulas &gt; Name Manager.Click here to learn more.&#10;">
            <a:hlinkClick xmlns:r="http://schemas.openxmlformats.org/officeDocument/2006/relationships" r:id="rId6" tooltip="Clique aqui para saber mais sobre Intervalos nomeados na Web."/>
            <a:extLst>
              <a:ext uri="{FF2B5EF4-FFF2-40B4-BE49-F238E27FC236}">
                <a16:creationId xmlns:a16="http://schemas.microsoft.com/office/drawing/2014/main" id="{CDFC5BF1-DCF8-4B3F-9426-0E409672138F}"/>
              </a:ext>
            </a:extLst>
          </xdr:cNvPr>
          <xdr:cNvSpPr txBox="1"/>
        </xdr:nvSpPr>
        <xdr:spPr>
          <a:xfrm>
            <a:off x="8782052" y="2143125"/>
            <a:ext cx="2479210" cy="13537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DICA ESPECIALIZADA</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pt-br" sz="1100" b="1" i="1" u="sng" kern="0">
                <a:solidFill>
                  <a:schemeClr val="accent1"/>
                </a:solidFill>
                <a:ea typeface="Segoe UI" pitchFamily="34" charset="0"/>
                <a:cs typeface="Segoe UI Light" panose="020B0502040204020203" pitchFamily="34" charset="0"/>
              </a:rPr>
              <a:t>Intervalos nomeados</a:t>
            </a:r>
            <a:r>
              <a:rPr lang="pt-br" sz="1100" kern="0">
                <a:solidFill>
                  <a:schemeClr val="bg2">
                    <a:lumMod val="25000"/>
                  </a:schemeClr>
                </a:solidFill>
                <a:ea typeface="Segoe UI" pitchFamily="34" charset="0"/>
                <a:cs typeface="Segoe UI Light" panose="020B0502040204020203" pitchFamily="34" charset="0"/>
              </a:rPr>
              <a:t> possibilitam definir os termos ou valores em um único local e reutilizá-los em toda a </a:t>
            </a:r>
            <a:r>
              <a:rPr lang="pt-br" sz="1100" kern="0" baseline="0">
                <a:solidFill>
                  <a:schemeClr val="bg2">
                    <a:lumMod val="25000"/>
                  </a:schemeClr>
                </a:solidFill>
                <a:ea typeface="Segoe UI" pitchFamily="34" charset="0"/>
                <a:cs typeface="Segoe UI Light" panose="020B0502040204020203" pitchFamily="34" charset="0"/>
              </a:rPr>
              <a:t> pasta de trabalho. Você pode ver todos os intervalos nomeados nesta pasta de trabalho acessando </a:t>
            </a:r>
            <a:r>
              <a:rPr lang="pt-br" sz="1100" b="1" kern="0" baseline="0">
                <a:solidFill>
                  <a:schemeClr val="bg2">
                    <a:lumMod val="25000"/>
                  </a:schemeClr>
                </a:solidFill>
                <a:ea typeface="Segoe UI" pitchFamily="34" charset="0"/>
                <a:cs typeface="Segoe UI Light" panose="020B0502040204020203" pitchFamily="34" charset="0"/>
              </a:rPr>
              <a:t>Fórmulas</a:t>
            </a:r>
            <a:r>
              <a:rPr lang="pt-br" sz="1100" kern="0" baseline="0">
                <a:solidFill>
                  <a:schemeClr val="bg2">
                    <a:lumMod val="25000"/>
                  </a:schemeClr>
                </a:solidFill>
                <a:ea typeface="Segoe UI" pitchFamily="34" charset="0"/>
                <a:cs typeface="Segoe UI Light" panose="020B0502040204020203" pitchFamily="34" charset="0"/>
              </a:rPr>
              <a:t> &gt; </a:t>
            </a:r>
            <a:r>
              <a:rPr lang="pt-br" sz="1100" b="1" kern="0" baseline="0">
                <a:solidFill>
                  <a:schemeClr val="bg2">
                    <a:lumMod val="25000"/>
                  </a:schemeClr>
                </a:solidFill>
                <a:ea typeface="Segoe UI" pitchFamily="34" charset="0"/>
                <a:cs typeface="Segoe UI Light" panose="020B0502040204020203" pitchFamily="34" charset="0"/>
              </a:rPr>
              <a:t>Gerenciador de Nomes.</a:t>
            </a:r>
            <a:r>
              <a:rPr lang="pt-br" sz="1100" b="0" kern="0" baseline="0">
                <a:solidFill>
                  <a:schemeClr val="bg2">
                    <a:lumMod val="25000"/>
                  </a:schemeClr>
                </a:solidFill>
                <a:ea typeface="Segoe UI" pitchFamily="34" charset="0"/>
                <a:cs typeface="Segoe UI Light" panose="020B0502040204020203" pitchFamily="34" charset="0"/>
              </a:rPr>
              <a:t> Clique aqui para saber mais</a:t>
            </a:r>
            <a:endParaRPr lang="en-US" sz="1100" b="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6</xdr:col>
      <xdr:colOff>57151</xdr:colOff>
      <xdr:row>31</xdr:row>
      <xdr:rowOff>128299</xdr:rowOff>
    </xdr:from>
    <xdr:to>
      <xdr:col>11</xdr:col>
      <xdr:colOff>485774</xdr:colOff>
      <xdr:row>40</xdr:row>
      <xdr:rowOff>77654</xdr:rowOff>
    </xdr:to>
    <xdr:grpSp>
      <xdr:nvGrpSpPr>
        <xdr:cNvPr id="97" name="É BOM SABER" descr="É BOM SABER&#10;&#10;">
          <a:extLst>
            <a:ext uri="{FF2B5EF4-FFF2-40B4-BE49-F238E27FC236}">
              <a16:creationId xmlns:a16="http://schemas.microsoft.com/office/drawing/2014/main" id="{B45D0037-257A-421E-9928-F95C71F032DA}"/>
            </a:ext>
          </a:extLst>
        </xdr:cNvPr>
        <xdr:cNvGrpSpPr/>
      </xdr:nvGrpSpPr>
      <xdr:grpSpPr>
        <a:xfrm>
          <a:off x="10534651" y="6633874"/>
          <a:ext cx="3476623" cy="1740055"/>
          <a:chOff x="6778625" y="15619705"/>
          <a:chExt cx="3174461" cy="1671345"/>
        </a:xfrm>
      </xdr:grpSpPr>
      <xdr:sp macro="" textlink="">
        <xdr:nvSpPr>
          <xdr:cNvPr id="98" name="Etapa" descr="GOOD TO KNOW&#10;When you create a formula, Excel will automatically place colored borders around any ranges referenced in the formula, and the corresponding ranges in the formula will be the same color. You can see this if you select cell F33 and press F2 to edit the formula.&#10;">
            <a:extLst>
              <a:ext uri="{FF2B5EF4-FFF2-40B4-BE49-F238E27FC236}">
                <a16:creationId xmlns:a16="http://schemas.microsoft.com/office/drawing/2014/main" id="{4E9138CF-FAE4-468F-879F-55F3178773BE}"/>
              </a:ext>
            </a:extLst>
          </xdr:cNvPr>
          <xdr:cNvSpPr txBox="1"/>
        </xdr:nvSpPr>
        <xdr:spPr>
          <a:xfrm>
            <a:off x="7042959" y="15665450"/>
            <a:ext cx="2910127"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É BOM SABER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0" i="0" kern="1200" baseline="0">
                <a:solidFill>
                  <a:schemeClr val="dk1"/>
                </a:solidFill>
                <a:effectLst/>
                <a:latin typeface="+mn-lt"/>
                <a:ea typeface="+mn-ea"/>
                <a:cs typeface="+mn-cs"/>
              </a:rPr>
              <a:t>Ao criar uma fórmula, o Excel coloca automaticamente bordas coloridas ao redor de quaisquer intervalos presentes na fórmula, e os intervalos correspondentes na fórmula ficarão na mesma cor. Você pode ver isso se selecionar a célula F33 e pressionar </a:t>
            </a:r>
            <a:r>
              <a:rPr lang="pt-br" sz="1100" b="1" i="0" kern="1200" baseline="0">
                <a:solidFill>
                  <a:schemeClr val="dk1"/>
                </a:solidFill>
                <a:effectLst/>
                <a:latin typeface="+mn-lt"/>
                <a:ea typeface="+mn-ea"/>
                <a:cs typeface="+mn-cs"/>
              </a:rPr>
              <a:t>F2</a:t>
            </a:r>
            <a:r>
              <a:rPr lang="pt-br" sz="1100" b="0" i="0" kern="1200" baseline="0">
                <a:solidFill>
                  <a:schemeClr val="dk1"/>
                </a:solidFill>
                <a:effectLst/>
                <a:latin typeface="+mn-lt"/>
                <a:ea typeface="+mn-ea"/>
                <a:cs typeface="+mn-cs"/>
              </a:rPr>
              <a:t> para editar a fórmula.</a:t>
            </a:r>
            <a:endParaRPr lang="en-US" sz="1100">
              <a:effectLst/>
              <a:latin typeface="+mn-lt"/>
            </a:endParaRPr>
          </a:p>
        </xdr:txBody>
      </xdr:sp>
      <xdr:pic>
        <xdr:nvPicPr>
          <xdr:cNvPr id="99" name="Elemento gráfico 147" descr="Óculos">
            <a:extLst>
              <a:ext uri="{FF2B5EF4-FFF2-40B4-BE49-F238E27FC236}">
                <a16:creationId xmlns:a16="http://schemas.microsoft.com/office/drawing/2014/main" id="{66483B39-8A7B-417E-B71A-6BEA395942B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19705"/>
            <a:ext cx="323347" cy="349115"/>
          </a:xfrm>
          <a:prstGeom prst="rect">
            <a:avLst/>
          </a:prstGeom>
        </xdr:spPr>
      </xdr:pic>
    </xdr:grpSp>
    <xdr:clientData/>
  </xdr:twoCellAnchor>
  <xdr:twoCellAnchor editAs="absolute">
    <xdr:from>
      <xdr:col>0</xdr:col>
      <xdr:colOff>590550</xdr:colOff>
      <xdr:row>19</xdr:row>
      <xdr:rowOff>76200</xdr:rowOff>
    </xdr:from>
    <xdr:to>
      <xdr:col>1</xdr:col>
      <xdr:colOff>2484107</xdr:colOff>
      <xdr:row>22</xdr:row>
      <xdr:rowOff>40387</xdr:rowOff>
    </xdr:to>
    <xdr:sp macro="" textlink="">
      <xdr:nvSpPr>
        <xdr:cNvPr id="100" name="btn_VisãoProfunda" descr="Veja mais detalhes abaixo">
          <a:hlinkClick xmlns:r="http://schemas.openxmlformats.org/officeDocument/2006/relationships" r:id="rId9"/>
          <a:extLst>
            <a:ext uri="{FF2B5EF4-FFF2-40B4-BE49-F238E27FC236}">
              <a16:creationId xmlns:a16="http://schemas.microsoft.com/office/drawing/2014/main" id="{D2FA0FF2-19D2-4834-A888-495EE8B29B48}"/>
            </a:ext>
          </a:extLst>
        </xdr:cNvPr>
        <xdr:cNvSpPr/>
      </xdr:nvSpPr>
      <xdr:spPr>
        <a:xfrm>
          <a:off x="590550" y="4267200"/>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Veja mais detalhes abaixo</a:t>
          </a:r>
        </a:p>
      </xdr:txBody>
    </xdr:sp>
    <xdr:clientData/>
  </xdr:twoCellAnchor>
  <xdr:twoCellAnchor editAs="absolute">
    <xdr:from>
      <xdr:col>0</xdr:col>
      <xdr:colOff>333375</xdr:colOff>
      <xdr:row>23</xdr:row>
      <xdr:rowOff>47624</xdr:rowOff>
    </xdr:from>
    <xdr:to>
      <xdr:col>1</xdr:col>
      <xdr:colOff>5219700</xdr:colOff>
      <xdr:row>56</xdr:row>
      <xdr:rowOff>9525</xdr:rowOff>
    </xdr:to>
    <xdr:grpSp>
      <xdr:nvGrpSpPr>
        <xdr:cNvPr id="31" name="Grupo 30">
          <a:extLst>
            <a:ext uri="{FF2B5EF4-FFF2-40B4-BE49-F238E27FC236}">
              <a16:creationId xmlns:a16="http://schemas.microsoft.com/office/drawing/2014/main" id="{D5949D2E-3383-4D0F-B2BE-8F45CB07F6DF}"/>
            </a:ext>
          </a:extLst>
        </xdr:cNvPr>
        <xdr:cNvGrpSpPr/>
      </xdr:nvGrpSpPr>
      <xdr:grpSpPr>
        <a:xfrm>
          <a:off x="333375" y="5000624"/>
          <a:ext cx="5734050" cy="6353176"/>
          <a:chOff x="333375" y="5000624"/>
          <a:chExt cx="5734050" cy="6360173"/>
        </a:xfrm>
      </xdr:grpSpPr>
      <xdr:sp macro="" textlink="">
        <xdr:nvSpPr>
          <xdr:cNvPr id="101" name="txt_PlanoDeFundoDoTour" descr="Plano de fundo">
            <a:extLst>
              <a:ext uri="{FF2B5EF4-FFF2-40B4-BE49-F238E27FC236}">
                <a16:creationId xmlns:a16="http://schemas.microsoft.com/office/drawing/2014/main" id="{D30CE2FF-D296-4C22-A916-909B28036CE0}"/>
              </a:ext>
            </a:extLst>
          </xdr:cNvPr>
          <xdr:cNvSpPr/>
        </xdr:nvSpPr>
        <xdr:spPr>
          <a:xfrm>
            <a:off x="333375" y="5000624"/>
            <a:ext cx="5734050" cy="636017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02" name="txt_CabeçalhoDoTour" descr="Instrução SE com outra função">
            <a:extLst>
              <a:ext uri="{FF2B5EF4-FFF2-40B4-BE49-F238E27FC236}">
                <a16:creationId xmlns:a16="http://schemas.microsoft.com/office/drawing/2014/main" id="{55BCAE42-E599-41F5-B838-9192A7014F94}"/>
              </a:ext>
            </a:extLst>
          </xdr:cNvPr>
          <xdr:cNvSpPr txBox="1"/>
        </xdr:nvSpPr>
        <xdr:spPr>
          <a:xfrm>
            <a:off x="546103" y="5096668"/>
            <a:ext cx="5251444" cy="489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Instrução SE com outra função</a:t>
            </a:r>
          </a:p>
        </xdr:txBody>
      </xdr:sp>
      <xdr:cxnSp macro="">
        <xdr:nvCxnSpPr>
          <xdr:cNvPr id="103" name="txt_LinhaDoTour1" descr="Linha decorativa">
            <a:extLst>
              <a:ext uri="{FF2B5EF4-FFF2-40B4-BE49-F238E27FC236}">
                <a16:creationId xmlns:a16="http://schemas.microsoft.com/office/drawing/2014/main" id="{E5355D6B-8054-4E69-B15F-4A97B4403130}"/>
              </a:ext>
            </a:extLst>
          </xdr:cNvPr>
          <xdr:cNvCxnSpPr>
            <a:cxnSpLocks/>
          </xdr:cNvCxnSpPr>
        </xdr:nvCxnSpPr>
        <xdr:spPr>
          <a:xfrm>
            <a:off x="546103" y="568245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4" name="txt_LinhaDoTour2" descr="Linha decorativa">
            <a:extLst>
              <a:ext uri="{FF2B5EF4-FFF2-40B4-BE49-F238E27FC236}">
                <a16:creationId xmlns:a16="http://schemas.microsoft.com/office/drawing/2014/main" id="{8891E0FB-F07B-444F-B967-54078E830D13}"/>
              </a:ext>
            </a:extLst>
          </xdr:cNvPr>
          <xdr:cNvCxnSpPr>
            <a:cxnSpLocks/>
          </xdr:cNvCxnSpPr>
        </xdr:nvCxnSpPr>
        <xdr:spPr>
          <a:xfrm>
            <a:off x="546103" y="10559765"/>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5" name="txt_IntroduçãoDoTour" descr="Instruções SE também podem forçar a realização de cálculos adicionais se uma determinada condição for atendida. Aqui, vamos avaliar uma célula para ver se o Imposto sobre vendas deve ser cobrado, além de calcular se a condição é verdadeira.&#10;&#10;">
            <a:extLst>
              <a:ext uri="{FF2B5EF4-FFF2-40B4-BE49-F238E27FC236}">
                <a16:creationId xmlns:a16="http://schemas.microsoft.com/office/drawing/2014/main" id="{ADFF8084-9F56-49BC-A834-D77F4DF98649}"/>
              </a:ext>
            </a:extLst>
          </xdr:cNvPr>
          <xdr:cNvSpPr txBox="1"/>
        </xdr:nvSpPr>
        <xdr:spPr>
          <a:xfrm>
            <a:off x="571663" y="5716150"/>
            <a:ext cx="5251444" cy="703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Instruções SE também podem forçar a realização de cálculos adicionais se uma determinada condição for atendida. Aqui, vamos avaliar uma célula para ver se o Imposto sobre vendas deve ser cobrado, além de calcular se a condição é verdadeira.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6" name="grp_Etapa">
            <a:extLst>
              <a:ext uri="{FF2B5EF4-FFF2-40B4-BE49-F238E27FC236}">
                <a16:creationId xmlns:a16="http://schemas.microsoft.com/office/drawing/2014/main" id="{5CDE601E-EF9E-420E-80FC-F58C2BA9720A}"/>
              </a:ext>
            </a:extLst>
          </xdr:cNvPr>
          <xdr:cNvGrpSpPr/>
        </xdr:nvGrpSpPr>
        <xdr:grpSpPr>
          <a:xfrm>
            <a:off x="561975" y="6486525"/>
            <a:ext cx="5295900" cy="1076324"/>
            <a:chOff x="581211" y="7810500"/>
            <a:chExt cx="5261541" cy="1076324"/>
          </a:xfrm>
        </xdr:grpSpPr>
        <xdr:sp macro="" textlink="">
          <xdr:nvSpPr>
            <xdr:cNvPr id="107" name="txt_Etapa" descr="In cell F33, we've entered =IF(E33=&quot;Yes&quot;,F31*SalesTax,0), where we set up SalesTax as a Named Range with a value of 0.0825. Our formula says If cell E33 equals Yes, then multiply cell F31 times SalesTax, otherwise return a 0.&#10;&#10;Try changing Yes to No in cell E33 to see the calculation change.&#10;">
              <a:extLst>
                <a:ext uri="{FF2B5EF4-FFF2-40B4-BE49-F238E27FC236}">
                  <a16:creationId xmlns:a16="http://schemas.microsoft.com/office/drawing/2014/main" id="{318A84D0-F949-42C9-8946-3CA9B70E8414}"/>
                </a:ext>
              </a:extLst>
            </xdr:cNvPr>
            <xdr:cNvSpPr txBox="1"/>
          </xdr:nvSpPr>
          <xdr:spPr>
            <a:xfrm>
              <a:off x="998369" y="7852457"/>
              <a:ext cx="4844383" cy="10343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 célula F33, digitamos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=SE(E33="Sim";F31*ImpostoSobreVendas;0)</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onde definimos o Imposto sobre vendas como um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Intervalo nomeado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com um valor de 0,0825. Nossa fórmula diz que se a célula E33 é igual a Sim, então multiplique a célula F31 por Imposto sobre vendas, caso contrário, retorne 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Tente alterar Sim para Não na célula E33 para ver o cálculo mudar.</a:t>
              </a:r>
            </a:p>
          </xdr:txBody>
        </xdr:sp>
        <xdr:sp macro="" textlink="">
          <xdr:nvSpPr>
            <xdr:cNvPr id="108" name="shp_Etapa" descr="1">
              <a:extLst>
                <a:ext uri="{FF2B5EF4-FFF2-40B4-BE49-F238E27FC236}">
                  <a16:creationId xmlns:a16="http://schemas.microsoft.com/office/drawing/2014/main" id="{189261EA-9568-4614-85E1-C72A54F4B205}"/>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grpSp>
        <xdr:nvGrpSpPr>
          <xdr:cNvPr id="109" name="grp_Etapa">
            <a:extLst>
              <a:ext uri="{FF2B5EF4-FFF2-40B4-BE49-F238E27FC236}">
                <a16:creationId xmlns:a16="http://schemas.microsoft.com/office/drawing/2014/main" id="{BFF24217-919E-4D15-B472-AB89F019AF8E}"/>
              </a:ext>
            </a:extLst>
          </xdr:cNvPr>
          <xdr:cNvGrpSpPr/>
        </xdr:nvGrpSpPr>
        <xdr:grpSpPr>
          <a:xfrm>
            <a:off x="561975" y="7886946"/>
            <a:ext cx="5229626" cy="876313"/>
            <a:chOff x="581211" y="8039346"/>
            <a:chExt cx="5195697" cy="876313"/>
          </a:xfrm>
        </xdr:grpSpPr>
        <xdr:sp macro="" textlink="">
          <xdr:nvSpPr>
            <xdr:cNvPr id="110" name="txt_Etapa" descr="Em seguida, adicionamos uma instrução SE para calcular o envio, se ele for obrigatório. Na célula F35 você verá =SE(E35=&quot;Sim&quot;;SOMA(D28:D29)*1,25;0). A fórmula significa que: se a célula E35 é Sim, faça a soma da coluna Quantidade na tabela acima e multiplique o resultado por 1,25; caso contrário, retorne 0.&#10;">
              <a:extLst>
                <a:ext uri="{FF2B5EF4-FFF2-40B4-BE49-F238E27FC236}">
                  <a16:creationId xmlns:a16="http://schemas.microsoft.com/office/drawing/2014/main" id="{AEA982A9-56DB-413C-8C06-090FF22D1BCD}"/>
                </a:ext>
              </a:extLst>
            </xdr:cNvPr>
            <xdr:cNvSpPr txBox="1"/>
          </xdr:nvSpPr>
          <xdr:spPr>
            <a:xfrm>
              <a:off x="998369" y="8081317"/>
              <a:ext cx="4778539" cy="834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Em seguida, adicionamos uma instrução SE para calcular o envio, se ele for obrigatório. Na célula F35 você verá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=SE(E35="Sim";SOMA(D28:D29)*1,25;0)</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 fórmula significa que: se a célula E35 é Sim, faça a soma da coluna Quantidade na tabela acima e multiplique o resultado por 1,25; caso contrário, retorne 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shp_Etapa" descr="2">
              <a:extLst>
                <a:ext uri="{FF2B5EF4-FFF2-40B4-BE49-F238E27FC236}">
                  <a16:creationId xmlns:a16="http://schemas.microsoft.com/office/drawing/2014/main" id="{BCCAD99D-66BF-4E4A-8BE8-EB9E7692B65E}"/>
                </a:ext>
              </a:extLst>
            </xdr:cNvPr>
            <xdr:cNvSpPr/>
          </xdr:nvSpPr>
          <xdr:spPr>
            <a:xfrm>
              <a:off x="581211" y="8039346"/>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grpSp>
        <xdr:nvGrpSpPr>
          <xdr:cNvPr id="112" name="grp_Etapa">
            <a:extLst>
              <a:ext uri="{FF2B5EF4-FFF2-40B4-BE49-F238E27FC236}">
                <a16:creationId xmlns:a16="http://schemas.microsoft.com/office/drawing/2014/main" id="{BF6B2B89-C936-492B-9E7C-BBD3854AF4D9}"/>
              </a:ext>
            </a:extLst>
          </xdr:cNvPr>
          <xdr:cNvGrpSpPr/>
        </xdr:nvGrpSpPr>
        <xdr:grpSpPr>
          <a:xfrm>
            <a:off x="561975" y="8934844"/>
            <a:ext cx="5229626" cy="1266846"/>
            <a:chOff x="581211" y="8172844"/>
            <a:chExt cx="5195697" cy="1266846"/>
          </a:xfrm>
        </xdr:grpSpPr>
        <xdr:sp macro="" textlink="">
          <xdr:nvSpPr>
            <xdr:cNvPr id="113" name="txt_Etapa" descr="Em seguida, altere 1,25 na fórmula da célula F35 para &quot;Remessa&quot;. Enquanto você digita, a correção automática do Excel deve encontrar a palavra para você. Quando isso acontecer, pressione Tab para inseri-la. Esse é um Intervalo nomeado e podemos inseri-lo a partir de Fórmulas &gt; Definir Nome. Agora, se você precisar alterar o custo de envio das mercadorias, você só precisa fazer isso em um lugar e pode usar o nome Remessa em qualquer lugar na pasta de trabalho.&#10;&#10;">
              <a:extLst>
                <a:ext uri="{FF2B5EF4-FFF2-40B4-BE49-F238E27FC236}">
                  <a16:creationId xmlns:a16="http://schemas.microsoft.com/office/drawing/2014/main" id="{A722657B-F5BE-4EA5-BAAE-C570DA0E3B71}"/>
                </a:ext>
              </a:extLst>
            </xdr:cNvPr>
            <xdr:cNvSpPr txBox="1"/>
          </xdr:nvSpPr>
          <xdr:spPr>
            <a:xfrm>
              <a:off x="998369" y="8214823"/>
              <a:ext cx="4778539" cy="12248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Em seguida, altere 1,25 na fórmula da célula F35 para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Remessa</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Enquanto você digita, a correção automática do Excel deve encontrar a palavra para você. Quando isso acontecer, pressione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Tab</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para inseri-la. Esse é um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Intervalo nomeado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 podemos inseri-lo a partir de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Fórmulas</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Definir</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Nome</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Agora, se você precisar alterar o custo de envio das mercadorias, você só precisa fazer isso em um lugar e pode usar o nome Remessa em qualquer lugar na pasta de trabalho.</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Etapa" descr="3">
              <a:extLst>
                <a:ext uri="{FF2B5EF4-FFF2-40B4-BE49-F238E27FC236}">
                  <a16:creationId xmlns:a16="http://schemas.microsoft.com/office/drawing/2014/main" id="{9DDD420D-C72F-4430-9995-3824DE1CAC4D}"/>
                </a:ext>
              </a:extLst>
            </xdr:cNvPr>
            <xdr:cNvSpPr/>
          </xdr:nvSpPr>
          <xdr:spPr>
            <a:xfrm>
              <a:off x="581211" y="8172844"/>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552450</xdr:colOff>
      <xdr:row>53</xdr:row>
      <xdr:rowOff>104775</xdr:rowOff>
    </xdr:from>
    <xdr:to>
      <xdr:col>1</xdr:col>
      <xdr:colOff>980459</xdr:colOff>
      <xdr:row>55</xdr:row>
      <xdr:rowOff>59224</xdr:rowOff>
    </xdr:to>
    <xdr:sp macro="" textlink="">
      <xdr:nvSpPr>
        <xdr:cNvPr id="115" name="BotãoAnterior" descr="Retornar para a planilha anterior">
          <a:hlinkClick xmlns:r="http://schemas.openxmlformats.org/officeDocument/2006/relationships" r:id="rId10" tooltip="Clique aqui para voltar à planilha anterior"/>
          <a:extLst>
            <a:ext uri="{FF2B5EF4-FFF2-40B4-BE49-F238E27FC236}">
              <a16:creationId xmlns:a16="http://schemas.microsoft.com/office/drawing/2014/main" id="{F139BCB5-BA52-4BA9-B27E-80EDF1CA9815}"/>
            </a:ext>
          </a:extLst>
        </xdr:cNvPr>
        <xdr:cNvSpPr/>
      </xdr:nvSpPr>
      <xdr:spPr>
        <a:xfrm flipH="1">
          <a:off x="552450" y="10877550"/>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1</xdr:col>
      <xdr:colOff>3684072</xdr:colOff>
      <xdr:row>53</xdr:row>
      <xdr:rowOff>104775</xdr:rowOff>
    </xdr:from>
    <xdr:to>
      <xdr:col>1</xdr:col>
      <xdr:colOff>4959806</xdr:colOff>
      <xdr:row>55</xdr:row>
      <xdr:rowOff>59224</xdr:rowOff>
    </xdr:to>
    <xdr:sp macro="" textlink="">
      <xdr:nvSpPr>
        <xdr:cNvPr id="116" name="BotãoAvançar" descr="Avançar para a próxima planilha">
          <a:hlinkClick xmlns:r="http://schemas.openxmlformats.org/officeDocument/2006/relationships" r:id="rId1" tooltip="Clique aqui para avançar para a próxima planilha"/>
          <a:extLst>
            <a:ext uri="{FF2B5EF4-FFF2-40B4-BE49-F238E27FC236}">
              <a16:creationId xmlns:a16="http://schemas.microsoft.com/office/drawing/2014/main" id="{BBF61831-9570-4211-818C-38318F38D015}"/>
            </a:ext>
          </a:extLst>
        </xdr:cNvPr>
        <xdr:cNvSpPr/>
      </xdr:nvSpPr>
      <xdr:spPr>
        <a:xfrm>
          <a:off x="4531797" y="10877550"/>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fPrintsWithSheet="0"/>
  </xdr:twoCellAnchor>
  <xdr:twoCellAnchor editAs="absolute">
    <xdr:from>
      <xdr:col>0</xdr:col>
      <xdr:colOff>352425</xdr:colOff>
      <xdr:row>56</xdr:row>
      <xdr:rowOff>152400</xdr:rowOff>
    </xdr:from>
    <xdr:to>
      <xdr:col>1</xdr:col>
      <xdr:colOff>5237988</xdr:colOff>
      <xdr:row>70</xdr:row>
      <xdr:rowOff>19050</xdr:rowOff>
    </xdr:to>
    <xdr:grpSp>
      <xdr:nvGrpSpPr>
        <xdr:cNvPr id="117" name="Grupo 116">
          <a:extLst>
            <a:ext uri="{FF2B5EF4-FFF2-40B4-BE49-F238E27FC236}">
              <a16:creationId xmlns:a16="http://schemas.microsoft.com/office/drawing/2014/main" id="{A4810020-C4C7-483B-BB90-6111CE7B8559}"/>
            </a:ext>
          </a:extLst>
        </xdr:cNvPr>
        <xdr:cNvGrpSpPr/>
      </xdr:nvGrpSpPr>
      <xdr:grpSpPr>
        <a:xfrm>
          <a:off x="352425" y="11496675"/>
          <a:ext cx="5733288" cy="2533650"/>
          <a:chOff x="352425" y="10715625"/>
          <a:chExt cx="5733288" cy="2390775"/>
        </a:xfrm>
      </xdr:grpSpPr>
      <xdr:sp macro="" textlink="">
        <xdr:nvSpPr>
          <xdr:cNvPr id="118" name="Retângulo 117">
            <a:extLst>
              <a:ext uri="{FF2B5EF4-FFF2-40B4-BE49-F238E27FC236}">
                <a16:creationId xmlns:a16="http://schemas.microsoft.com/office/drawing/2014/main" id="{41DB9D98-1135-4D04-A479-162FD39F4940}"/>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19" name="Etapa" descr="Mais informações na Web&#10;">
            <a:extLst>
              <a:ext uri="{FF2B5EF4-FFF2-40B4-BE49-F238E27FC236}">
                <a16:creationId xmlns:a16="http://schemas.microsoft.com/office/drawing/2014/main" id="{CBBC5FE0-1D35-4FA7-A2AF-7339726448D7}"/>
              </a:ext>
            </a:extLst>
          </xdr:cNvPr>
          <xdr:cNvSpPr txBox="1"/>
        </xdr:nvSpPr>
        <xdr:spPr>
          <a:xfrm>
            <a:off x="5444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1" name="Conector reto 120" descr="Linha decorativa">
            <a:extLst>
              <a:ext uri="{FF2B5EF4-FFF2-40B4-BE49-F238E27FC236}">
                <a16:creationId xmlns:a16="http://schemas.microsoft.com/office/drawing/2014/main" id="{6592F069-6C25-4390-8BAB-B70BB811B85E}"/>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2" name="Conector reto 71" descr="Linha decorativa">
            <a:extLst>
              <a:ext uri="{FF2B5EF4-FFF2-40B4-BE49-F238E27FC236}">
                <a16:creationId xmlns:a16="http://schemas.microsoft.com/office/drawing/2014/main" id="{C5EC57CE-9B46-46D7-8D21-0D9415D893AF}"/>
              </a:ext>
            </a:extLst>
          </xdr:cNvPr>
          <xdr:cNvCxnSpPr>
            <a:cxnSpLocks/>
          </xdr:cNvCxnSpPr>
        </xdr:nvCxnSpPr>
        <xdr:spPr>
          <a:xfrm>
            <a:off x="544407" y="1131312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3" name="Conector reto 72" descr="Linha decorativa">
            <a:extLst>
              <a:ext uri="{FF2B5EF4-FFF2-40B4-BE49-F238E27FC236}">
                <a16:creationId xmlns:a16="http://schemas.microsoft.com/office/drawing/2014/main" id="{7C9853C8-AABB-40DC-8E21-1B84AEE76B0B}"/>
              </a:ext>
            </a:extLst>
          </xdr:cNvPr>
          <xdr:cNvCxnSpPr>
            <a:cxnSpLocks/>
          </xdr:cNvCxnSpPr>
        </xdr:nvCxnSpPr>
        <xdr:spPr>
          <a:xfrm>
            <a:off x="54440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562406</xdr:colOff>
      <xdr:row>60</xdr:row>
      <xdr:rowOff>83269</xdr:rowOff>
    </xdr:from>
    <xdr:to>
      <xdr:col>1</xdr:col>
      <xdr:colOff>2581275</xdr:colOff>
      <xdr:row>62</xdr:row>
      <xdr:rowOff>61348</xdr:rowOff>
    </xdr:to>
    <xdr:grpSp>
      <xdr:nvGrpSpPr>
        <xdr:cNvPr id="30" name="Grupo 29">
          <a:extLst>
            <a:ext uri="{FF2B5EF4-FFF2-40B4-BE49-F238E27FC236}">
              <a16:creationId xmlns:a16="http://schemas.microsoft.com/office/drawing/2014/main" id="{734055A1-8444-407E-B760-0BF685C60AE8}"/>
            </a:ext>
          </a:extLst>
        </xdr:cNvPr>
        <xdr:cNvGrpSpPr/>
      </xdr:nvGrpSpPr>
      <xdr:grpSpPr>
        <a:xfrm>
          <a:off x="562406" y="12189544"/>
          <a:ext cx="2866594" cy="359079"/>
          <a:chOff x="562406" y="11418019"/>
          <a:chExt cx="2866594" cy="359079"/>
        </a:xfrm>
      </xdr:grpSpPr>
      <xdr:sp macro="" textlink="">
        <xdr:nvSpPr>
          <xdr:cNvPr id="122" name="Etapa" descr="Tudo sobre a função SE, com um hiperlink para a Web&#10;&#10;">
            <a:hlinkClick xmlns:r="http://schemas.openxmlformats.org/officeDocument/2006/relationships" r:id="rId11" tooltip="Selecione para aprender tudo sobre a função SE na Web"/>
            <a:extLst>
              <a:ext uri="{FF2B5EF4-FFF2-40B4-BE49-F238E27FC236}">
                <a16:creationId xmlns:a16="http://schemas.microsoft.com/office/drawing/2014/main" id="{C0A7CC9F-DB96-4F0E-B2C2-8BD914BE74EC}"/>
              </a:ext>
            </a:extLst>
          </xdr:cNvPr>
          <xdr:cNvSpPr txBox="1"/>
        </xdr:nvSpPr>
        <xdr:spPr>
          <a:xfrm>
            <a:off x="1027591" y="114923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a:t>
            </a:r>
          </a:p>
        </xdr:txBody>
      </xdr:sp>
      <xdr:pic>
        <xdr:nvPicPr>
          <xdr:cNvPr id="123" name="Elemento gráfico 22" descr="Seta">
            <a:hlinkClick xmlns:r="http://schemas.openxmlformats.org/officeDocument/2006/relationships" r:id="rId11" tooltip="Selecione para saber mais na Web"/>
            <a:extLst>
              <a:ext uri="{FF2B5EF4-FFF2-40B4-BE49-F238E27FC236}">
                <a16:creationId xmlns:a16="http://schemas.microsoft.com/office/drawing/2014/main" id="{F03E29E8-34F3-4B70-A14F-57CAD62E007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418019"/>
            <a:ext cx="492262" cy="359079"/>
          </a:xfrm>
          <a:prstGeom prst="rect">
            <a:avLst/>
          </a:prstGeom>
        </xdr:spPr>
      </xdr:pic>
    </xdr:grpSp>
    <xdr:clientData/>
  </xdr:twoCellAnchor>
  <xdr:twoCellAnchor editAs="absolute">
    <xdr:from>
      <xdr:col>0</xdr:col>
      <xdr:colOff>562406</xdr:colOff>
      <xdr:row>62</xdr:row>
      <xdr:rowOff>77335</xdr:rowOff>
    </xdr:from>
    <xdr:to>
      <xdr:col>1</xdr:col>
      <xdr:colOff>2609850</xdr:colOff>
      <xdr:row>64</xdr:row>
      <xdr:rowOff>60724</xdr:rowOff>
    </xdr:to>
    <xdr:grpSp>
      <xdr:nvGrpSpPr>
        <xdr:cNvPr id="29" name="Grupo 28">
          <a:extLst>
            <a:ext uri="{FF2B5EF4-FFF2-40B4-BE49-F238E27FC236}">
              <a16:creationId xmlns:a16="http://schemas.microsoft.com/office/drawing/2014/main" id="{B13CA61E-C0BF-4685-82BB-1ADFEB7A3BE0}"/>
            </a:ext>
          </a:extLst>
        </xdr:cNvPr>
        <xdr:cNvGrpSpPr/>
      </xdr:nvGrpSpPr>
      <xdr:grpSpPr>
        <a:xfrm>
          <a:off x="562406" y="12564610"/>
          <a:ext cx="2895169" cy="364389"/>
          <a:chOff x="562406" y="11793085"/>
          <a:chExt cx="2895169" cy="364389"/>
        </a:xfrm>
      </xdr:grpSpPr>
      <xdr:sp macro="" textlink="">
        <xdr:nvSpPr>
          <xdr:cNvPr id="124" name="Etapa" descr="Tudo sobre a função SES, com um hiperlink para a Web&#10;">
            <a:hlinkClick xmlns:r="http://schemas.openxmlformats.org/officeDocument/2006/relationships" r:id="rId14" tooltip="Selecione para aprender tudo sobre a função SES na Web"/>
            <a:extLst>
              <a:ext uri="{FF2B5EF4-FFF2-40B4-BE49-F238E27FC236}">
                <a16:creationId xmlns:a16="http://schemas.microsoft.com/office/drawing/2014/main" id="{AD0BC53A-C4C7-465E-A99E-D4C6A4A4165C}"/>
              </a:ext>
            </a:extLst>
          </xdr:cNvPr>
          <xdr:cNvSpPr txBox="1"/>
        </xdr:nvSpPr>
        <xdr:spPr>
          <a:xfrm>
            <a:off x="1027591" y="118702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SES</a:t>
            </a:r>
          </a:p>
        </xdr:txBody>
      </xdr:sp>
      <xdr:pic>
        <xdr:nvPicPr>
          <xdr:cNvPr id="125" name="Elemento gráfico 22" descr="Seta">
            <a:hlinkClick xmlns:r="http://schemas.openxmlformats.org/officeDocument/2006/relationships" r:id="rId14" tooltip="Selecione para saber mais na Web"/>
            <a:extLst>
              <a:ext uri="{FF2B5EF4-FFF2-40B4-BE49-F238E27FC236}">
                <a16:creationId xmlns:a16="http://schemas.microsoft.com/office/drawing/2014/main" id="{7BD81F44-D831-47C7-9E63-4854293FE90D}"/>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793085"/>
            <a:ext cx="492262" cy="364389"/>
          </a:xfrm>
          <a:prstGeom prst="rect">
            <a:avLst/>
          </a:prstGeom>
        </xdr:spPr>
      </xdr:pic>
    </xdr:grpSp>
    <xdr:clientData/>
  </xdr:twoCellAnchor>
  <xdr:twoCellAnchor editAs="absolute">
    <xdr:from>
      <xdr:col>0</xdr:col>
      <xdr:colOff>562406</xdr:colOff>
      <xdr:row>66</xdr:row>
      <xdr:rowOff>108253</xdr:rowOff>
    </xdr:from>
    <xdr:to>
      <xdr:col>1</xdr:col>
      <xdr:colOff>2905125</xdr:colOff>
      <xdr:row>68</xdr:row>
      <xdr:rowOff>91642</xdr:rowOff>
    </xdr:to>
    <xdr:grpSp>
      <xdr:nvGrpSpPr>
        <xdr:cNvPr id="20" name="Grupo 19">
          <a:extLst>
            <a:ext uri="{FF2B5EF4-FFF2-40B4-BE49-F238E27FC236}">
              <a16:creationId xmlns:a16="http://schemas.microsoft.com/office/drawing/2014/main" id="{0552D274-B7DD-441F-82AB-F9C18F3F1907}"/>
            </a:ext>
          </a:extLst>
        </xdr:cNvPr>
        <xdr:cNvGrpSpPr/>
      </xdr:nvGrpSpPr>
      <xdr:grpSpPr>
        <a:xfrm>
          <a:off x="562406" y="13357528"/>
          <a:ext cx="3190444" cy="364389"/>
          <a:chOff x="562406" y="12586003"/>
          <a:chExt cx="3190444" cy="364389"/>
        </a:xfrm>
      </xdr:grpSpPr>
      <xdr:sp macro="" textlink="">
        <xdr:nvSpPr>
          <xdr:cNvPr id="126" name="Etapa" descr="Treinamento gratuito do Excel online, com um hiperlink para a Web&#10;">
            <a:hlinkClick xmlns:r="http://schemas.openxmlformats.org/officeDocument/2006/relationships" r:id="rId15" tooltip="Selecione para fazer o treinamento gratuito do Excel online na Web"/>
            <a:extLst>
              <a:ext uri="{FF2B5EF4-FFF2-40B4-BE49-F238E27FC236}">
                <a16:creationId xmlns:a16="http://schemas.microsoft.com/office/drawing/2014/main" id="{7825C514-8FA2-4A6D-AF39-649B9CAF9255}"/>
              </a:ext>
            </a:extLst>
          </xdr:cNvPr>
          <xdr:cNvSpPr txBox="1"/>
        </xdr:nvSpPr>
        <xdr:spPr>
          <a:xfrm>
            <a:off x="1040199" y="12637107"/>
            <a:ext cx="2712651"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Treinamento grátis sobre o Excel online</a:t>
            </a:r>
          </a:p>
        </xdr:txBody>
      </xdr:sp>
      <xdr:pic>
        <xdr:nvPicPr>
          <xdr:cNvPr id="127" name="Elemento gráfico 22" descr="Seta">
            <a:hlinkClick xmlns:r="http://schemas.openxmlformats.org/officeDocument/2006/relationships" r:id="rId15" tooltip="Selecione para saber mais na Web"/>
            <a:extLst>
              <a:ext uri="{FF2B5EF4-FFF2-40B4-BE49-F238E27FC236}">
                <a16:creationId xmlns:a16="http://schemas.microsoft.com/office/drawing/2014/main" id="{7204CB75-A78D-4C34-9CDE-0C456FE297C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586003"/>
            <a:ext cx="492262" cy="364389"/>
          </a:xfrm>
          <a:prstGeom prst="rect">
            <a:avLst/>
          </a:prstGeom>
        </xdr:spPr>
      </xdr:pic>
    </xdr:grpSp>
    <xdr:clientData/>
  </xdr:twoCellAnchor>
  <xdr:twoCellAnchor editAs="absolute">
    <xdr:from>
      <xdr:col>0</xdr:col>
      <xdr:colOff>562406</xdr:colOff>
      <xdr:row>64</xdr:row>
      <xdr:rowOff>76711</xdr:rowOff>
    </xdr:from>
    <xdr:to>
      <xdr:col>1</xdr:col>
      <xdr:colOff>2609850</xdr:colOff>
      <xdr:row>66</xdr:row>
      <xdr:rowOff>60100</xdr:rowOff>
    </xdr:to>
    <xdr:grpSp>
      <xdr:nvGrpSpPr>
        <xdr:cNvPr id="25" name="Grupo 24">
          <a:extLst>
            <a:ext uri="{FF2B5EF4-FFF2-40B4-BE49-F238E27FC236}">
              <a16:creationId xmlns:a16="http://schemas.microsoft.com/office/drawing/2014/main" id="{F1DB9CDB-5B09-4600-8014-FE097D5CAA92}"/>
            </a:ext>
          </a:extLst>
        </xdr:cNvPr>
        <xdr:cNvGrpSpPr/>
      </xdr:nvGrpSpPr>
      <xdr:grpSpPr>
        <a:xfrm>
          <a:off x="562406" y="12944986"/>
          <a:ext cx="2895169" cy="364389"/>
          <a:chOff x="562406" y="12173461"/>
          <a:chExt cx="2895169" cy="364389"/>
        </a:xfrm>
      </xdr:grpSpPr>
      <xdr:sp macro="" textlink="">
        <xdr:nvSpPr>
          <xdr:cNvPr id="128" name="Etapa" descr="Instruções SE avançadas, com um hiperlink para Web&#10;">
            <a:hlinkClick xmlns:r="http://schemas.openxmlformats.org/officeDocument/2006/relationships" r:id="rId16" tooltip="Selecione para aprender tudo sobre instruções SE avançadas na Web"/>
            <a:extLst>
              <a:ext uri="{FF2B5EF4-FFF2-40B4-BE49-F238E27FC236}">
                <a16:creationId xmlns:a16="http://schemas.microsoft.com/office/drawing/2014/main" id="{A9F717A5-C172-477E-B496-085AE6F25AC6}"/>
              </a:ext>
            </a:extLst>
          </xdr:cNvPr>
          <xdr:cNvSpPr txBox="1"/>
        </xdr:nvSpPr>
        <xdr:spPr>
          <a:xfrm>
            <a:off x="1027591" y="122417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Instruções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a:t>
            </a: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avançadas</a:t>
            </a:r>
          </a:p>
        </xdr:txBody>
      </xdr:sp>
      <xdr:pic>
        <xdr:nvPicPr>
          <xdr:cNvPr id="129" name="Elemento gráfico 22" descr="Seta">
            <a:hlinkClick xmlns:r="http://schemas.openxmlformats.org/officeDocument/2006/relationships" r:id="rId16" tooltip="Selecione para saber mais na Web"/>
            <a:extLst>
              <a:ext uri="{FF2B5EF4-FFF2-40B4-BE49-F238E27FC236}">
                <a16:creationId xmlns:a16="http://schemas.microsoft.com/office/drawing/2014/main" id="{78075E02-0367-42F4-95B3-C5CC08749AF2}"/>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173461"/>
            <a:ext cx="492262" cy="364389"/>
          </a:xfrm>
          <a:prstGeom prst="rect">
            <a:avLst/>
          </a:prstGeom>
        </xdr:spPr>
      </xdr:pic>
    </xdr:grpSp>
    <xdr:clientData/>
  </xdr:twoCellAnchor>
  <xdr:twoCellAnchor editAs="oneCell">
    <xdr:from>
      <xdr:col>2</xdr:col>
      <xdr:colOff>419100</xdr:colOff>
      <xdr:row>49</xdr:row>
      <xdr:rowOff>57150</xdr:rowOff>
    </xdr:from>
    <xdr:to>
      <xdr:col>4</xdr:col>
      <xdr:colOff>409215</xdr:colOff>
      <xdr:row>60</xdr:row>
      <xdr:rowOff>171174</xdr:rowOff>
    </xdr:to>
    <xdr:pic>
      <xdr:nvPicPr>
        <xdr:cNvPr id="2" name="Imagem 1">
          <a:extLst>
            <a:ext uri="{FF2B5EF4-FFF2-40B4-BE49-F238E27FC236}">
              <a16:creationId xmlns:a16="http://schemas.microsoft.com/office/drawing/2014/main" id="{BC697E68-A9C2-4527-8965-5C48235F5E21}"/>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xdr:blipFill>
      <xdr:spPr>
        <a:xfrm>
          <a:off x="6791325" y="10067925"/>
          <a:ext cx="2876190" cy="220952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333375</xdr:colOff>
      <xdr:row>0</xdr:row>
      <xdr:rowOff>361949</xdr:rowOff>
    </xdr:from>
    <xdr:to>
      <xdr:col>1</xdr:col>
      <xdr:colOff>5219700</xdr:colOff>
      <xdr:row>32</xdr:row>
      <xdr:rowOff>104774</xdr:rowOff>
    </xdr:to>
    <xdr:sp macro="" textlink="">
      <xdr:nvSpPr>
        <xdr:cNvPr id="81" name="txt_PlanoDeFundoDoTour" descr="Plano de fundo">
          <a:extLst>
            <a:ext uri="{FF2B5EF4-FFF2-40B4-BE49-F238E27FC236}">
              <a16:creationId xmlns:a16="http://schemas.microsoft.com/office/drawing/2014/main" id="{CCCCB7BF-CE8C-47D9-ADC2-CAB1C8F28444}"/>
            </a:ext>
          </a:extLst>
        </xdr:cNvPr>
        <xdr:cNvSpPr/>
      </xdr:nvSpPr>
      <xdr:spPr>
        <a:xfrm>
          <a:off x="333375" y="361949"/>
          <a:ext cx="5734050" cy="64103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574678</xdr:colOff>
      <xdr:row>0</xdr:row>
      <xdr:rowOff>457199</xdr:rowOff>
    </xdr:from>
    <xdr:to>
      <xdr:col>1</xdr:col>
      <xdr:colOff>4978397</xdr:colOff>
      <xdr:row>1</xdr:row>
      <xdr:rowOff>181041</xdr:rowOff>
    </xdr:to>
    <xdr:sp macro="" textlink="">
      <xdr:nvSpPr>
        <xdr:cNvPr id="82" name="txt_CabeçalhoDoTour" descr="PROCV">
          <a:extLst>
            <a:ext uri="{FF2B5EF4-FFF2-40B4-BE49-F238E27FC236}">
              <a16:creationId xmlns:a16="http://schemas.microsoft.com/office/drawing/2014/main" id="{3EBEB25B-D27C-4E9F-8C1A-4065BEB3CAE6}"/>
            </a:ext>
          </a:extLst>
        </xdr:cNvPr>
        <xdr:cNvSpPr txBox="1"/>
      </xdr:nvSpPr>
      <xdr:spPr>
        <a:xfrm>
          <a:off x="574678" y="45719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PROCV</a:t>
          </a:r>
        </a:p>
      </xdr:txBody>
    </xdr:sp>
    <xdr:clientData/>
  </xdr:twoCellAnchor>
  <xdr:twoCellAnchor>
    <xdr:from>
      <xdr:col>0</xdr:col>
      <xdr:colOff>576276</xdr:colOff>
      <xdr:row>2</xdr:row>
      <xdr:rowOff>76201</xdr:rowOff>
    </xdr:from>
    <xdr:to>
      <xdr:col>1</xdr:col>
      <xdr:colOff>4976799</xdr:colOff>
      <xdr:row>2</xdr:row>
      <xdr:rowOff>76201</xdr:rowOff>
    </xdr:to>
    <xdr:cxnSp macro="">
      <xdr:nvCxnSpPr>
        <xdr:cNvPr id="83" name="txt_LinhaDoTour1" descr="Linha decorativa">
          <a:extLst>
            <a:ext uri="{FF2B5EF4-FFF2-40B4-BE49-F238E27FC236}">
              <a16:creationId xmlns:a16="http://schemas.microsoft.com/office/drawing/2014/main" id="{AD07593A-5131-4BF8-AF2C-A67F78121C50}"/>
            </a:ext>
          </a:extLst>
        </xdr:cNvPr>
        <xdr:cNvCxnSpPr>
          <a:cxnSpLocks/>
        </xdr:cNvCxnSpPr>
      </xdr:nvCxnSpPr>
      <xdr:spPr>
        <a:xfrm>
          <a:off x="576276"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576276</xdr:colOff>
      <xdr:row>28</xdr:row>
      <xdr:rowOff>35429</xdr:rowOff>
    </xdr:from>
    <xdr:to>
      <xdr:col>1</xdr:col>
      <xdr:colOff>4976799</xdr:colOff>
      <xdr:row>28</xdr:row>
      <xdr:rowOff>35429</xdr:rowOff>
    </xdr:to>
    <xdr:cxnSp macro="">
      <xdr:nvCxnSpPr>
        <xdr:cNvPr id="84" name="txt_LinhaDoTour2" descr="Linha decorativa">
          <a:extLst>
            <a:ext uri="{FF2B5EF4-FFF2-40B4-BE49-F238E27FC236}">
              <a16:creationId xmlns:a16="http://schemas.microsoft.com/office/drawing/2014/main" id="{9A557736-21EE-450F-A993-CC32130FE9FB}"/>
            </a:ext>
          </a:extLst>
        </xdr:cNvPr>
        <xdr:cNvCxnSpPr>
          <a:cxnSpLocks/>
        </xdr:cNvCxnSpPr>
      </xdr:nvCxnSpPr>
      <xdr:spPr>
        <a:xfrm>
          <a:off x="576276" y="594092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571663</xdr:colOff>
      <xdr:row>2</xdr:row>
      <xdr:rowOff>109616</xdr:rowOff>
    </xdr:from>
    <xdr:to>
      <xdr:col>1</xdr:col>
      <xdr:colOff>4975382</xdr:colOff>
      <xdr:row>7</xdr:row>
      <xdr:rowOff>57150</xdr:rowOff>
    </xdr:to>
    <xdr:sp macro="" textlink="">
      <xdr:nvSpPr>
        <xdr:cNvPr id="85" name="txt_IntroduçãoDoTour" descr="PROCV é uma das funções mais utilizadas no Excel (e uma de nossas favoritas também!). PROCV possibilita pesquisar um valor em uma coluna à esquerda e, em seguida, retorna informações em outra coluna à direita se encontrar uma correspondência. PROCV diz:&#10;&#10;">
          <a:extLst>
            <a:ext uri="{FF2B5EF4-FFF2-40B4-BE49-F238E27FC236}">
              <a16:creationId xmlns:a16="http://schemas.microsoft.com/office/drawing/2014/main" id="{F9326461-020C-4B3F-9364-21D592985D33}"/>
            </a:ext>
          </a:extLst>
        </xdr:cNvPr>
        <xdr:cNvSpPr txBox="1"/>
      </xdr:nvSpPr>
      <xdr:spPr>
        <a:xfrm>
          <a:off x="571663" y="1062116"/>
          <a:ext cx="5251444" cy="9000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PROCV é uma das funções mais utilizadas no Excel (e uma de nossas favoritas também!). PROCV possibilita pesquisar um valor em uma coluna à esquerda e, em seguida, retorna informações em outra coluna à direita se encontrar uma correspondência. PROCV diz:</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600144</xdr:colOff>
      <xdr:row>21</xdr:row>
      <xdr:rowOff>23788</xdr:rowOff>
    </xdr:from>
    <xdr:to>
      <xdr:col>1</xdr:col>
      <xdr:colOff>4991587</xdr:colOff>
      <xdr:row>24</xdr:row>
      <xdr:rowOff>161925</xdr:rowOff>
    </xdr:to>
    <xdr:grpSp>
      <xdr:nvGrpSpPr>
        <xdr:cNvPr id="3" name="Grupo 2">
          <a:extLst>
            <a:ext uri="{FF2B5EF4-FFF2-40B4-BE49-F238E27FC236}">
              <a16:creationId xmlns:a16="http://schemas.microsoft.com/office/drawing/2014/main" id="{A668747A-127E-4399-9A99-C2F143BEE89C}"/>
            </a:ext>
          </a:extLst>
        </xdr:cNvPr>
        <xdr:cNvGrpSpPr/>
      </xdr:nvGrpSpPr>
      <xdr:grpSpPr>
        <a:xfrm>
          <a:off x="600144" y="4595788"/>
          <a:ext cx="5239168" cy="709637"/>
          <a:chOff x="561975" y="4357663"/>
          <a:chExt cx="5229626" cy="709637"/>
        </a:xfrm>
      </xdr:grpSpPr>
      <xdr:sp macro="" textlink="">
        <xdr:nvSpPr>
          <xdr:cNvPr id="87" name="txt_Etapa" descr="Na célula D22, digite =PROCV(C22;C17:D20;2;FALSO). A resposta correta para Maçãs é 50. A função PROCV procurou por Maçãs, encontrou e foi para a coluna à direita e retornou o valor.&#10;&#10;">
            <a:extLst>
              <a:ext uri="{FF2B5EF4-FFF2-40B4-BE49-F238E27FC236}">
                <a16:creationId xmlns:a16="http://schemas.microsoft.com/office/drawing/2014/main" id="{86ABB85B-8210-41EF-B43E-824CD9F5377E}"/>
              </a:ext>
            </a:extLst>
          </xdr:cNvPr>
          <xdr:cNvSpPr txBox="1"/>
        </xdr:nvSpPr>
        <xdr:spPr>
          <a:xfrm>
            <a:off x="981857" y="4399621"/>
            <a:ext cx="4809744" cy="667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 célula D22, digite</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=PROCV(C22;C17:D20;2;FALSO).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 resposta correta para Maçãs é 50. PROCV procurou por Maçãs, encontrou e foi para a coluna à direita e retornou o valor.</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8" name="shp_Etapa" descr="1">
            <a:extLst>
              <a:ext uri="{FF2B5EF4-FFF2-40B4-BE49-F238E27FC236}">
                <a16:creationId xmlns:a16="http://schemas.microsoft.com/office/drawing/2014/main" id="{8141B3F4-E0DE-4A23-A755-A408DA852693}"/>
              </a:ext>
            </a:extLst>
          </xdr:cNvPr>
          <xdr:cNvSpPr/>
        </xdr:nvSpPr>
        <xdr:spPr>
          <a:xfrm>
            <a:off x="561975" y="43576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561975</xdr:colOff>
      <xdr:row>24</xdr:row>
      <xdr:rowOff>166663</xdr:rowOff>
    </xdr:from>
    <xdr:to>
      <xdr:col>1</xdr:col>
      <xdr:colOff>4943876</xdr:colOff>
      <xdr:row>28</xdr:row>
      <xdr:rowOff>870</xdr:rowOff>
    </xdr:to>
    <xdr:grpSp>
      <xdr:nvGrpSpPr>
        <xdr:cNvPr id="2" name="Grupo 1">
          <a:extLst>
            <a:ext uri="{FF2B5EF4-FFF2-40B4-BE49-F238E27FC236}">
              <a16:creationId xmlns:a16="http://schemas.microsoft.com/office/drawing/2014/main" id="{7248ACEA-EF5C-407C-9476-B09DAE8F48D8}"/>
            </a:ext>
          </a:extLst>
        </xdr:cNvPr>
        <xdr:cNvGrpSpPr/>
      </xdr:nvGrpSpPr>
      <xdr:grpSpPr>
        <a:xfrm>
          <a:off x="561975" y="5310163"/>
          <a:ext cx="5229626" cy="596207"/>
          <a:chOff x="523875" y="5072038"/>
          <a:chExt cx="5220101" cy="596207"/>
        </a:xfrm>
      </xdr:grpSpPr>
      <xdr:sp macro="" textlink="">
        <xdr:nvSpPr>
          <xdr:cNvPr id="90" name="txt_Etapa" descr="Agora, experimente na seção Carne, na célula G22. Você deve ficar com a fórmula =PROCV(F22;F17:G20;2;FALSO).&#10;&#10;">
            <a:extLst>
              <a:ext uri="{FF2B5EF4-FFF2-40B4-BE49-F238E27FC236}">
                <a16:creationId xmlns:a16="http://schemas.microsoft.com/office/drawing/2014/main" id="{B68C980F-AA7F-4426-944A-38ECD1891095}"/>
              </a:ext>
            </a:extLst>
          </xdr:cNvPr>
          <xdr:cNvSpPr txBox="1"/>
        </xdr:nvSpPr>
        <xdr:spPr>
          <a:xfrm>
            <a:off x="981857" y="5113996"/>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Experimente agora na seção Carne, na célula G22. Você deve ficar com a fórmula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=PROCV(F22;F17:G20;2;FALSO)</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1" name="shp_Etapa" descr="2">
            <a:extLst>
              <a:ext uri="{FF2B5EF4-FFF2-40B4-BE49-F238E27FC236}">
                <a16:creationId xmlns:a16="http://schemas.microsoft.com/office/drawing/2014/main" id="{A53BC9E1-CA0C-49C0-9F67-A1E10DB61244}"/>
              </a:ext>
            </a:extLst>
          </xdr:cNvPr>
          <xdr:cNvSpPr/>
        </xdr:nvSpPr>
        <xdr:spPr>
          <a:xfrm>
            <a:off x="561975" y="5072038"/>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1</xdr:col>
      <xdr:colOff>3684636</xdr:colOff>
      <xdr:row>29</xdr:row>
      <xdr:rowOff>33313</xdr:rowOff>
    </xdr:from>
    <xdr:to>
      <xdr:col>1</xdr:col>
      <xdr:colOff>4959806</xdr:colOff>
      <xdr:row>30</xdr:row>
      <xdr:rowOff>178262</xdr:rowOff>
    </xdr:to>
    <xdr:sp macro="" textlink="">
      <xdr:nvSpPr>
        <xdr:cNvPr id="92" name="BotãoAvançar" descr="Avançar para a próxima planilha">
          <a:hlinkClick xmlns:r="http://schemas.openxmlformats.org/officeDocument/2006/relationships" r:id="rId1" tooltip="Clique aqui para avançar para a próxima planilha"/>
          <a:extLst>
            <a:ext uri="{FF2B5EF4-FFF2-40B4-BE49-F238E27FC236}">
              <a16:creationId xmlns:a16="http://schemas.microsoft.com/office/drawing/2014/main" id="{36902CA8-91B2-4B89-B6B0-496D7B8D6012}"/>
            </a:ext>
          </a:extLst>
        </xdr:cNvPr>
        <xdr:cNvSpPr/>
      </xdr:nvSpPr>
      <xdr:spPr>
        <a:xfrm>
          <a:off x="4532361" y="6129313"/>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xdr:twoCellAnchor>
  <xdr:twoCellAnchor>
    <xdr:from>
      <xdr:col>0</xdr:col>
      <xdr:colOff>333375</xdr:colOff>
      <xdr:row>64</xdr:row>
      <xdr:rowOff>28546</xdr:rowOff>
    </xdr:from>
    <xdr:to>
      <xdr:col>1</xdr:col>
      <xdr:colOff>5218938</xdr:colOff>
      <xdr:row>80</xdr:row>
      <xdr:rowOff>76199</xdr:rowOff>
    </xdr:to>
    <xdr:grpSp>
      <xdr:nvGrpSpPr>
        <xdr:cNvPr id="93" name="Grupo 92">
          <a:extLst>
            <a:ext uri="{FF2B5EF4-FFF2-40B4-BE49-F238E27FC236}">
              <a16:creationId xmlns:a16="http://schemas.microsoft.com/office/drawing/2014/main" id="{6AD4BB42-C99A-40EC-9E51-AFE390CD9507}"/>
            </a:ext>
          </a:extLst>
        </xdr:cNvPr>
        <xdr:cNvGrpSpPr/>
      </xdr:nvGrpSpPr>
      <xdr:grpSpPr>
        <a:xfrm>
          <a:off x="333375" y="12792046"/>
          <a:ext cx="5733288" cy="3095653"/>
          <a:chOff x="0" y="5524499"/>
          <a:chExt cx="5695950" cy="3095653"/>
        </a:xfrm>
      </xdr:grpSpPr>
      <xdr:sp macro="" textlink="">
        <xdr:nvSpPr>
          <xdr:cNvPr id="94" name="Retângulo 93">
            <a:extLst>
              <a:ext uri="{FF2B5EF4-FFF2-40B4-BE49-F238E27FC236}">
                <a16:creationId xmlns:a16="http://schemas.microsoft.com/office/drawing/2014/main" id="{CB220E95-575B-4BFE-A97A-4AFC50F13B21}"/>
              </a:ext>
            </a:extLst>
          </xdr:cNvPr>
          <xdr:cNvSpPr/>
        </xdr:nvSpPr>
        <xdr:spPr>
          <a:xfrm>
            <a:off x="0" y="5524499"/>
            <a:ext cx="5695950" cy="309565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95" name="Etapa" descr="Mais informações na Web&#10;">
            <a:extLst>
              <a:ext uri="{FF2B5EF4-FFF2-40B4-BE49-F238E27FC236}">
                <a16:creationId xmlns:a16="http://schemas.microsoft.com/office/drawing/2014/main" id="{FE87144C-F98E-4BA5-A974-1D4FD44ACF2A}"/>
              </a:ext>
            </a:extLst>
          </xdr:cNvPr>
          <xdr:cNvSpPr txBox="1"/>
        </xdr:nvSpPr>
        <xdr:spPr>
          <a:xfrm>
            <a:off x="230082" y="5623754"/>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6" name="Conector reto 95" descr="Linha decorativa">
            <a:extLst>
              <a:ext uri="{FF2B5EF4-FFF2-40B4-BE49-F238E27FC236}">
                <a16:creationId xmlns:a16="http://schemas.microsoft.com/office/drawing/2014/main" id="{FC75038A-1A57-4810-A200-F441A155BA62}"/>
              </a:ext>
            </a:extLst>
          </xdr:cNvPr>
          <xdr:cNvCxnSpPr>
            <a:cxnSpLocks/>
          </xdr:cNvCxnSpPr>
        </xdr:nvCxnSpPr>
        <xdr:spPr>
          <a:xfrm>
            <a:off x="233234" y="6165468"/>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97" name="Conector reto 96" descr="Linha decorativa">
            <a:extLst>
              <a:ext uri="{FF2B5EF4-FFF2-40B4-BE49-F238E27FC236}">
                <a16:creationId xmlns:a16="http://schemas.microsoft.com/office/drawing/2014/main" id="{EAFBA7B8-06DC-4A15-A998-B588F058D108}"/>
              </a:ext>
            </a:extLst>
          </xdr:cNvPr>
          <xdr:cNvCxnSpPr>
            <a:cxnSpLocks/>
          </xdr:cNvCxnSpPr>
        </xdr:nvCxnSpPr>
        <xdr:spPr>
          <a:xfrm>
            <a:off x="233234" y="8340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68</xdr:row>
      <xdr:rowOff>26091</xdr:rowOff>
    </xdr:from>
    <xdr:to>
      <xdr:col>1</xdr:col>
      <xdr:colOff>2581275</xdr:colOff>
      <xdr:row>70</xdr:row>
      <xdr:rowOff>4170</xdr:rowOff>
    </xdr:to>
    <xdr:grpSp>
      <xdr:nvGrpSpPr>
        <xdr:cNvPr id="17" name="Grupo 16">
          <a:extLst>
            <a:ext uri="{FF2B5EF4-FFF2-40B4-BE49-F238E27FC236}">
              <a16:creationId xmlns:a16="http://schemas.microsoft.com/office/drawing/2014/main" id="{AA259A6F-5BA1-4BA7-97B7-539D915D1A18}"/>
            </a:ext>
          </a:extLst>
        </xdr:cNvPr>
        <xdr:cNvGrpSpPr/>
      </xdr:nvGrpSpPr>
      <xdr:grpSpPr>
        <a:xfrm>
          <a:off x="562406" y="13551591"/>
          <a:ext cx="2866594" cy="359079"/>
          <a:chOff x="562406" y="12494316"/>
          <a:chExt cx="2866594" cy="359079"/>
        </a:xfrm>
      </xdr:grpSpPr>
      <xdr:sp macro="" textlink="">
        <xdr:nvSpPr>
          <xdr:cNvPr id="98" name="Etapa" descr="Tudo sobre a função PROCV, com um hiperlink para a Web&#10;&#10;">
            <a:hlinkClick xmlns:r="http://schemas.openxmlformats.org/officeDocument/2006/relationships" r:id="rId2" tooltip="Selecione para aprender tudo sobre a função PROCV na Web"/>
            <a:extLst>
              <a:ext uri="{FF2B5EF4-FFF2-40B4-BE49-F238E27FC236}">
                <a16:creationId xmlns:a16="http://schemas.microsoft.com/office/drawing/2014/main" id="{A860ADA4-DD2D-4966-AB6B-7FB24178B7B9}"/>
              </a:ext>
            </a:extLst>
          </xdr:cNvPr>
          <xdr:cNvSpPr txBox="1"/>
        </xdr:nvSpPr>
        <xdr:spPr>
          <a:xfrm>
            <a:off x="1027591" y="12568676"/>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PROCV</a:t>
            </a:r>
          </a:p>
        </xdr:txBody>
      </xdr:sp>
      <xdr:pic>
        <xdr:nvPicPr>
          <xdr:cNvPr id="99" name="Elemento gráfico 22" descr="Seta">
            <a:hlinkClick xmlns:r="http://schemas.openxmlformats.org/officeDocument/2006/relationships" r:id="rId2" tooltip="Selecione para saber mais na Web"/>
            <a:extLst>
              <a:ext uri="{FF2B5EF4-FFF2-40B4-BE49-F238E27FC236}">
                <a16:creationId xmlns:a16="http://schemas.microsoft.com/office/drawing/2014/main" id="{4016160B-6D5A-4000-A6B4-076F9835296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494316"/>
            <a:ext cx="492262" cy="359079"/>
          </a:xfrm>
          <a:prstGeom prst="rect">
            <a:avLst/>
          </a:prstGeom>
        </xdr:spPr>
      </xdr:pic>
    </xdr:grpSp>
    <xdr:clientData/>
  </xdr:twoCellAnchor>
  <xdr:twoCellAnchor>
    <xdr:from>
      <xdr:col>0</xdr:col>
      <xdr:colOff>562406</xdr:colOff>
      <xdr:row>70</xdr:row>
      <xdr:rowOff>31712</xdr:rowOff>
    </xdr:from>
    <xdr:to>
      <xdr:col>1</xdr:col>
      <xdr:colOff>2990850</xdr:colOff>
      <xdr:row>72</xdr:row>
      <xdr:rowOff>15101</xdr:rowOff>
    </xdr:to>
    <xdr:grpSp>
      <xdr:nvGrpSpPr>
        <xdr:cNvPr id="16" name="Grupo 15">
          <a:extLst>
            <a:ext uri="{FF2B5EF4-FFF2-40B4-BE49-F238E27FC236}">
              <a16:creationId xmlns:a16="http://schemas.microsoft.com/office/drawing/2014/main" id="{79235089-8072-43CC-BE8C-67B41C2F383F}"/>
            </a:ext>
          </a:extLst>
        </xdr:cNvPr>
        <xdr:cNvGrpSpPr/>
      </xdr:nvGrpSpPr>
      <xdr:grpSpPr>
        <a:xfrm>
          <a:off x="562406" y="13938212"/>
          <a:ext cx="3276169" cy="364389"/>
          <a:chOff x="562406" y="12880937"/>
          <a:chExt cx="3276169" cy="364389"/>
        </a:xfrm>
      </xdr:grpSpPr>
      <xdr:sp macro="" textlink="">
        <xdr:nvSpPr>
          <xdr:cNvPr id="100" name="Etapa" descr="Tudo sobre as funções ÍNDICE/CORRESP, um hiperlink para Web&#10;">
            <a:hlinkClick xmlns:r="http://schemas.openxmlformats.org/officeDocument/2006/relationships" r:id="rId5" tooltip="Selecione para aprender tudo sobre as funções ÍNDICE/CORRESP na Web"/>
            <a:extLst>
              <a:ext uri="{FF2B5EF4-FFF2-40B4-BE49-F238E27FC236}">
                <a16:creationId xmlns:a16="http://schemas.microsoft.com/office/drawing/2014/main" id="{BEC8DAF3-59CC-4665-B2F7-C11D93097B1A}"/>
              </a:ext>
            </a:extLst>
          </xdr:cNvPr>
          <xdr:cNvSpPr txBox="1"/>
        </xdr:nvSpPr>
        <xdr:spPr>
          <a:xfrm>
            <a:off x="1027591" y="12946558"/>
            <a:ext cx="2810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as funções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ÍNDICE/CORRESP</a:t>
            </a:r>
          </a:p>
        </xdr:txBody>
      </xdr:sp>
      <xdr:pic>
        <xdr:nvPicPr>
          <xdr:cNvPr id="101" name="Elemento gráfico 22" descr="Seta">
            <a:hlinkClick xmlns:r="http://schemas.openxmlformats.org/officeDocument/2006/relationships" r:id="rId5" tooltip="Selecione para saber mais na Web"/>
            <a:extLst>
              <a:ext uri="{FF2B5EF4-FFF2-40B4-BE49-F238E27FC236}">
                <a16:creationId xmlns:a16="http://schemas.microsoft.com/office/drawing/2014/main" id="{195ADA35-3365-4E6D-A3B7-5616E6E3623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880937"/>
            <a:ext cx="492262" cy="364389"/>
          </a:xfrm>
          <a:prstGeom prst="rect">
            <a:avLst/>
          </a:prstGeom>
        </xdr:spPr>
      </xdr:pic>
    </xdr:grpSp>
    <xdr:clientData/>
  </xdr:twoCellAnchor>
  <xdr:twoCellAnchor>
    <xdr:from>
      <xdr:col>0</xdr:col>
      <xdr:colOff>562406</xdr:colOff>
      <xdr:row>76</xdr:row>
      <xdr:rowOff>79650</xdr:rowOff>
    </xdr:from>
    <xdr:to>
      <xdr:col>1</xdr:col>
      <xdr:colOff>3571875</xdr:colOff>
      <xdr:row>78</xdr:row>
      <xdr:rowOff>63039</xdr:rowOff>
    </xdr:to>
    <xdr:grpSp>
      <xdr:nvGrpSpPr>
        <xdr:cNvPr id="6" name="Grupo 5">
          <a:extLst>
            <a:ext uri="{FF2B5EF4-FFF2-40B4-BE49-F238E27FC236}">
              <a16:creationId xmlns:a16="http://schemas.microsoft.com/office/drawing/2014/main" id="{5C999AAF-BC52-4D03-84CC-9A10F67B8111}"/>
            </a:ext>
          </a:extLst>
        </xdr:cNvPr>
        <xdr:cNvGrpSpPr/>
      </xdr:nvGrpSpPr>
      <xdr:grpSpPr>
        <a:xfrm>
          <a:off x="562406" y="15129150"/>
          <a:ext cx="3857194" cy="364389"/>
          <a:chOff x="562406" y="14071875"/>
          <a:chExt cx="3857194" cy="364389"/>
        </a:xfrm>
      </xdr:grpSpPr>
      <xdr:sp macro="" textlink="">
        <xdr:nvSpPr>
          <xdr:cNvPr id="102" name="Etapa" descr="Treinamento gratuito do Excel online, com um hiperlink para a Web&#10;">
            <a:hlinkClick xmlns:r="http://schemas.openxmlformats.org/officeDocument/2006/relationships" r:id="rId6" tooltip="Selecione para aprender sobre o treinamento de Excel online e gratuito na Web"/>
            <a:extLst>
              <a:ext uri="{FF2B5EF4-FFF2-40B4-BE49-F238E27FC236}">
                <a16:creationId xmlns:a16="http://schemas.microsoft.com/office/drawing/2014/main" id="{4781BFBE-B5EC-40E0-B408-A2571FFF08DE}"/>
              </a:ext>
            </a:extLst>
          </xdr:cNvPr>
          <xdr:cNvSpPr txBox="1"/>
        </xdr:nvSpPr>
        <xdr:spPr>
          <a:xfrm>
            <a:off x="1040199" y="14151554"/>
            <a:ext cx="3379401"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Treinamento grátis sobre o Excel online</a:t>
            </a:r>
          </a:p>
        </xdr:txBody>
      </xdr:sp>
      <xdr:pic>
        <xdr:nvPicPr>
          <xdr:cNvPr id="103" name="Elemento gráfico 22" descr="Seta">
            <a:hlinkClick xmlns:r="http://schemas.openxmlformats.org/officeDocument/2006/relationships" r:id="rId6" tooltip="Selecione para saber mais na Web"/>
            <a:extLst>
              <a:ext uri="{FF2B5EF4-FFF2-40B4-BE49-F238E27FC236}">
                <a16:creationId xmlns:a16="http://schemas.microsoft.com/office/drawing/2014/main" id="{AF92F961-1FAE-4795-A776-7AB9088DAC4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4071875"/>
            <a:ext cx="492262" cy="364389"/>
          </a:xfrm>
          <a:prstGeom prst="rect">
            <a:avLst/>
          </a:prstGeom>
        </xdr:spPr>
      </xdr:pic>
    </xdr:grpSp>
    <xdr:clientData/>
  </xdr:twoCellAnchor>
  <xdr:twoCellAnchor>
    <xdr:from>
      <xdr:col>0</xdr:col>
      <xdr:colOff>562406</xdr:colOff>
      <xdr:row>72</xdr:row>
      <xdr:rowOff>42643</xdr:rowOff>
    </xdr:from>
    <xdr:to>
      <xdr:col>1</xdr:col>
      <xdr:colOff>2609850</xdr:colOff>
      <xdr:row>74</xdr:row>
      <xdr:rowOff>26032</xdr:rowOff>
    </xdr:to>
    <xdr:grpSp>
      <xdr:nvGrpSpPr>
        <xdr:cNvPr id="8" name="Grupo 7">
          <a:extLst>
            <a:ext uri="{FF2B5EF4-FFF2-40B4-BE49-F238E27FC236}">
              <a16:creationId xmlns:a16="http://schemas.microsoft.com/office/drawing/2014/main" id="{F2122903-3464-4677-84BC-66087719FF0D}"/>
            </a:ext>
          </a:extLst>
        </xdr:cNvPr>
        <xdr:cNvGrpSpPr/>
      </xdr:nvGrpSpPr>
      <xdr:grpSpPr>
        <a:xfrm>
          <a:off x="562406" y="14330143"/>
          <a:ext cx="2895169" cy="364389"/>
          <a:chOff x="562406" y="13272868"/>
          <a:chExt cx="2895169" cy="364389"/>
        </a:xfrm>
      </xdr:grpSpPr>
      <xdr:sp macro="" textlink="">
        <xdr:nvSpPr>
          <xdr:cNvPr id="104" name="Etapa" descr="Tudo sobre a função SEERRO, com um hiperlink para a Web&#10;">
            <a:hlinkClick xmlns:r="http://schemas.openxmlformats.org/officeDocument/2006/relationships" r:id="rId7" tooltip="Selecione para aprender tudo sobre a função SEERRO na Web"/>
            <a:extLst>
              <a:ext uri="{FF2B5EF4-FFF2-40B4-BE49-F238E27FC236}">
                <a16:creationId xmlns:a16="http://schemas.microsoft.com/office/drawing/2014/main" id="{FD7D1475-3C3C-4885-B019-D94FC37509D0}"/>
              </a:ext>
            </a:extLst>
          </xdr:cNvPr>
          <xdr:cNvSpPr txBox="1"/>
        </xdr:nvSpPr>
        <xdr:spPr>
          <a:xfrm>
            <a:off x="1027591" y="13318033"/>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SEERRO</a:t>
            </a:r>
          </a:p>
        </xdr:txBody>
      </xdr:sp>
      <xdr:pic>
        <xdr:nvPicPr>
          <xdr:cNvPr id="105" name="Elemento gráfico 22" descr="Seta">
            <a:hlinkClick xmlns:r="http://schemas.openxmlformats.org/officeDocument/2006/relationships" r:id="rId7" tooltip="Selecione para saber mais na Web"/>
            <a:extLst>
              <a:ext uri="{FF2B5EF4-FFF2-40B4-BE49-F238E27FC236}">
                <a16:creationId xmlns:a16="http://schemas.microsoft.com/office/drawing/2014/main" id="{E3D1E6D4-DEEE-4984-BF2B-F66CBB366BF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272868"/>
            <a:ext cx="492262" cy="364389"/>
          </a:xfrm>
          <a:prstGeom prst="rect">
            <a:avLst/>
          </a:prstGeom>
        </xdr:spPr>
      </xdr:pic>
    </xdr:grpSp>
    <xdr:clientData/>
  </xdr:twoCellAnchor>
  <xdr:twoCellAnchor>
    <xdr:from>
      <xdr:col>0</xdr:col>
      <xdr:colOff>562406</xdr:colOff>
      <xdr:row>74</xdr:row>
      <xdr:rowOff>53574</xdr:rowOff>
    </xdr:from>
    <xdr:to>
      <xdr:col>1</xdr:col>
      <xdr:colOff>4238625</xdr:colOff>
      <xdr:row>76</xdr:row>
      <xdr:rowOff>36963</xdr:rowOff>
    </xdr:to>
    <xdr:grpSp>
      <xdr:nvGrpSpPr>
        <xdr:cNvPr id="7" name="Grupo 6">
          <a:extLst>
            <a:ext uri="{FF2B5EF4-FFF2-40B4-BE49-F238E27FC236}">
              <a16:creationId xmlns:a16="http://schemas.microsoft.com/office/drawing/2014/main" id="{56B2B91D-B542-499E-8788-299E4FFAC823}"/>
            </a:ext>
          </a:extLst>
        </xdr:cNvPr>
        <xdr:cNvGrpSpPr/>
      </xdr:nvGrpSpPr>
      <xdr:grpSpPr>
        <a:xfrm>
          <a:off x="562406" y="14722074"/>
          <a:ext cx="4523944" cy="364389"/>
          <a:chOff x="562406" y="13664799"/>
          <a:chExt cx="4523944" cy="364389"/>
        </a:xfrm>
      </xdr:grpSpPr>
      <xdr:sp macro="" textlink="">
        <xdr:nvSpPr>
          <xdr:cNvPr id="106" name="Etapa" descr="Usar as Tabelas Dinâmicas para analisar dados de planilha&#10;">
            <a:hlinkClick xmlns:r="http://schemas.openxmlformats.org/officeDocument/2006/relationships" r:id="rId8" tooltip="Selecione para aprender tudo sobre como criar uma Tabela Dinâmica para analisar dados de planilha na Web"/>
            <a:extLst>
              <a:ext uri="{FF2B5EF4-FFF2-40B4-BE49-F238E27FC236}">
                <a16:creationId xmlns:a16="http://schemas.microsoft.com/office/drawing/2014/main" id="{2E0B811D-CA68-487C-A6BB-4DE6198A877D}"/>
              </a:ext>
            </a:extLst>
          </xdr:cNvPr>
          <xdr:cNvSpPr txBox="1"/>
        </xdr:nvSpPr>
        <xdr:spPr>
          <a:xfrm>
            <a:off x="1027590" y="13727608"/>
            <a:ext cx="4058760"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as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Tabelas Dinâmicas</a:t>
            </a: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para analisar</a:t>
            </a:r>
            <a:r>
              <a:rPr lang="pt-br"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dados de planilha</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07" name="Elemento gráfico 22" descr="Seta">
            <a:hlinkClick xmlns:r="http://schemas.openxmlformats.org/officeDocument/2006/relationships" r:id="rId8" tooltip="Selecione para saber mais na Web"/>
            <a:extLst>
              <a:ext uri="{FF2B5EF4-FFF2-40B4-BE49-F238E27FC236}">
                <a16:creationId xmlns:a16="http://schemas.microsoft.com/office/drawing/2014/main" id="{12216F95-C4E1-460F-A45F-21F3157AFFB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664799"/>
            <a:ext cx="492262" cy="364389"/>
          </a:xfrm>
          <a:prstGeom prst="rect">
            <a:avLst/>
          </a:prstGeom>
        </xdr:spPr>
      </xdr:pic>
    </xdr:grpSp>
    <xdr:clientData/>
  </xdr:twoCellAnchor>
  <xdr:twoCellAnchor editAs="absolute">
    <xdr:from>
      <xdr:col>0</xdr:col>
      <xdr:colOff>666750</xdr:colOff>
      <xdr:row>29</xdr:row>
      <xdr:rowOff>33313</xdr:rowOff>
    </xdr:from>
    <xdr:to>
      <xdr:col>1</xdr:col>
      <xdr:colOff>2560307</xdr:colOff>
      <xdr:row>31</xdr:row>
      <xdr:rowOff>188000</xdr:rowOff>
    </xdr:to>
    <xdr:sp macro="" textlink="">
      <xdr:nvSpPr>
        <xdr:cNvPr id="116" name="btn_VisãoProfunda" descr="Veja mais detalhes abaixo">
          <a:hlinkClick xmlns:r="http://schemas.openxmlformats.org/officeDocument/2006/relationships" r:id="rId9"/>
          <a:extLst>
            <a:ext uri="{FF2B5EF4-FFF2-40B4-BE49-F238E27FC236}">
              <a16:creationId xmlns:a16="http://schemas.microsoft.com/office/drawing/2014/main" id="{7EED573E-E4AE-4562-BCEC-B2731DD6AA78}"/>
            </a:ext>
          </a:extLst>
        </xdr:cNvPr>
        <xdr:cNvSpPr/>
      </xdr:nvSpPr>
      <xdr:spPr>
        <a:xfrm>
          <a:off x="666750" y="6129313"/>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Veja mais detalhes abaixo</a:t>
          </a:r>
        </a:p>
      </xdr:txBody>
    </xdr:sp>
    <xdr:clientData/>
  </xdr:twoCellAnchor>
  <xdr:twoCellAnchor>
    <xdr:from>
      <xdr:col>0</xdr:col>
      <xdr:colOff>333375</xdr:colOff>
      <xdr:row>33</xdr:row>
      <xdr:rowOff>19022</xdr:rowOff>
    </xdr:from>
    <xdr:to>
      <xdr:col>1</xdr:col>
      <xdr:colOff>5219700</xdr:colOff>
      <xdr:row>63</xdr:row>
      <xdr:rowOff>104775</xdr:rowOff>
    </xdr:to>
    <xdr:grpSp>
      <xdr:nvGrpSpPr>
        <xdr:cNvPr id="117" name="Grupo 116">
          <a:extLst>
            <a:ext uri="{FF2B5EF4-FFF2-40B4-BE49-F238E27FC236}">
              <a16:creationId xmlns:a16="http://schemas.microsoft.com/office/drawing/2014/main" id="{13E6C982-6CD3-4F56-8160-7A99956655B4}"/>
            </a:ext>
          </a:extLst>
        </xdr:cNvPr>
        <xdr:cNvGrpSpPr/>
      </xdr:nvGrpSpPr>
      <xdr:grpSpPr>
        <a:xfrm>
          <a:off x="333375" y="6877022"/>
          <a:ext cx="5734050" cy="5800753"/>
          <a:chOff x="381000" y="6619847"/>
          <a:chExt cx="5734050" cy="5800753"/>
        </a:xfrm>
      </xdr:grpSpPr>
      <xdr:sp macro="" textlink="">
        <xdr:nvSpPr>
          <xdr:cNvPr id="118" name="txt_PlanoDeFundoDoTour" descr="Plano de fundo">
            <a:extLst>
              <a:ext uri="{FF2B5EF4-FFF2-40B4-BE49-F238E27FC236}">
                <a16:creationId xmlns:a16="http://schemas.microsoft.com/office/drawing/2014/main" id="{D3E3BF3F-62BA-42BD-AAAA-C2798A711BDD}"/>
              </a:ext>
            </a:extLst>
          </xdr:cNvPr>
          <xdr:cNvSpPr/>
        </xdr:nvSpPr>
        <xdr:spPr>
          <a:xfrm>
            <a:off x="381000" y="6619847"/>
            <a:ext cx="5734050" cy="580075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19" name="txt_CabeçalhoDoTour" descr="PROCV e #ND">
            <a:extLst>
              <a:ext uri="{FF2B5EF4-FFF2-40B4-BE49-F238E27FC236}">
                <a16:creationId xmlns:a16="http://schemas.microsoft.com/office/drawing/2014/main" id="{386B07F5-B225-4CBC-99F5-455BC4C0E041}"/>
              </a:ext>
            </a:extLst>
          </xdr:cNvPr>
          <xdr:cNvSpPr txBox="1"/>
        </xdr:nvSpPr>
        <xdr:spPr>
          <a:xfrm>
            <a:off x="622303" y="6715096"/>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PROCV e #N/D</a:t>
            </a:r>
          </a:p>
        </xdr:txBody>
      </xdr:sp>
      <xdr:cxnSp macro="">
        <xdr:nvCxnSpPr>
          <xdr:cNvPr id="120" name="txt_LinhaDoTour1" descr="Linha decorativa">
            <a:extLst>
              <a:ext uri="{FF2B5EF4-FFF2-40B4-BE49-F238E27FC236}">
                <a16:creationId xmlns:a16="http://schemas.microsoft.com/office/drawing/2014/main" id="{630863CB-3AD3-41AC-8A46-12E685348E7F}"/>
              </a:ext>
            </a:extLst>
          </xdr:cNvPr>
          <xdr:cNvCxnSpPr>
            <a:cxnSpLocks/>
          </xdr:cNvCxnSpPr>
        </xdr:nvCxnSpPr>
        <xdr:spPr>
          <a:xfrm>
            <a:off x="623901" y="7286598"/>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txt_LinhaDoTour2" descr="Linha decorativa">
            <a:extLst>
              <a:ext uri="{FF2B5EF4-FFF2-40B4-BE49-F238E27FC236}">
                <a16:creationId xmlns:a16="http://schemas.microsoft.com/office/drawing/2014/main" id="{9714E556-7850-4148-BEC1-BE99A53AD145}"/>
              </a:ext>
            </a:extLst>
          </xdr:cNvPr>
          <xdr:cNvCxnSpPr>
            <a:cxnSpLocks/>
          </xdr:cNvCxnSpPr>
        </xdr:nvCxnSpPr>
        <xdr:spPr>
          <a:xfrm>
            <a:off x="623901" y="11803563"/>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2" name="txt_IntroduçãoDoTour" descr="Invariavelmente, você se deparará com uma situação em que PROCV não consegue encontrar o solicitado e retorna um erro (#N/D). Às vezes, é porque o valor de pesquisa simplesmente não existe ou porque a célula de referência ainda não tem um valor.&#10;&#10;">
            <a:extLst>
              <a:ext uri="{FF2B5EF4-FFF2-40B4-BE49-F238E27FC236}">
                <a16:creationId xmlns:a16="http://schemas.microsoft.com/office/drawing/2014/main" id="{14D15DCB-93AB-4F22-9D6D-FBFB2C3479BE}"/>
              </a:ext>
            </a:extLst>
          </xdr:cNvPr>
          <xdr:cNvSpPr txBox="1"/>
        </xdr:nvSpPr>
        <xdr:spPr>
          <a:xfrm>
            <a:off x="619288" y="7320013"/>
            <a:ext cx="5251444" cy="957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Invariavelmente, você se deparará com uma situação em que PROCV não consegue encontrar o solicitado e retorna um erro (</a:t>
            </a: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#N/D</a:t>
            </a: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Às vezes, é porque o valor de pesquisa simplesmente não existe ou porque a célula de referência ainda não tem um valor.</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3" name="grp_Etapa">
            <a:extLst>
              <a:ext uri="{FF2B5EF4-FFF2-40B4-BE49-F238E27FC236}">
                <a16:creationId xmlns:a16="http://schemas.microsoft.com/office/drawing/2014/main" id="{5965A0D4-2BC5-48D7-B26B-96EE64B5243D}"/>
              </a:ext>
            </a:extLst>
          </xdr:cNvPr>
          <xdr:cNvGrpSpPr/>
        </xdr:nvGrpSpPr>
        <xdr:grpSpPr>
          <a:xfrm>
            <a:off x="619125" y="8210522"/>
            <a:ext cx="5353050" cy="1828828"/>
            <a:chOff x="562285" y="7924800"/>
            <a:chExt cx="5318320" cy="1828828"/>
          </a:xfrm>
        </xdr:grpSpPr>
        <xdr:sp macro="" textlink="">
          <xdr:nvSpPr>
            <xdr:cNvPr id="127" name="txt_Etapa" descr="If you know your lookup value exists, but want to hide the error if the lookup cell is blank, you can use an IF statement. In this case, we'll wrap our existing VLOOKUP formula like this in cell D43:&#10;&#10;=IF(C43=&quot;&quot;,&quot;&quot;,VLOOKUP(C43,C37:D41,2,FALSE))&#10;&#10;This says if cell C43 equals nothing (&quot;&quot;), then return nothing, otherwise return the VLOOKUP's results. Note the second closing parenthesis at the end of the formula. This closes the IF statement.&#10;&#10;">
              <a:extLst>
                <a:ext uri="{FF2B5EF4-FFF2-40B4-BE49-F238E27FC236}">
                  <a16:creationId xmlns:a16="http://schemas.microsoft.com/office/drawing/2014/main" id="{EEACBD37-1990-4370-9F66-49CF679806B6}"/>
                </a:ext>
              </a:extLst>
            </xdr:cNvPr>
            <xdr:cNvSpPr txBox="1"/>
          </xdr:nvSpPr>
          <xdr:spPr>
            <a:xfrm>
              <a:off x="979442" y="7966758"/>
              <a:ext cx="4901163" cy="17868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 você souber que o valor de pesquisa existe, mas deseja ocultar o erro se a célula de pesquisa estiver vazia, pode usar uma instrução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Nesse caso, vamos colocar nossa fórmula PROCV existente desta forma na célula D43:</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=SE(C43="";"";PROCV(C43;C37:D41;2;FALSO))</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Isso informa que se a célula C43 for igual a nada (" "), retorne nada, caso contrário, retorne os resultados de PROCV. Observe o segundo parêntese de fechamento no final da fórmula. Isso fecha a instrução SE.</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8" name="shp_Etapa" descr="1">
              <a:extLst>
                <a:ext uri="{FF2B5EF4-FFF2-40B4-BE49-F238E27FC236}">
                  <a16:creationId xmlns:a16="http://schemas.microsoft.com/office/drawing/2014/main" id="{FF268881-27CD-4E87-AFEB-AFD303754FA4}"/>
                </a:ext>
              </a:extLst>
            </xdr:cNvPr>
            <xdr:cNvSpPr/>
          </xdr:nvSpPr>
          <xdr:spPr>
            <a:xfrm>
              <a:off x="562285" y="79248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grpSp>
        <xdr:nvGrpSpPr>
          <xdr:cNvPr id="124" name="Grupo 123">
            <a:extLst>
              <a:ext uri="{FF2B5EF4-FFF2-40B4-BE49-F238E27FC236}">
                <a16:creationId xmlns:a16="http://schemas.microsoft.com/office/drawing/2014/main" id="{E6606029-FD51-46CF-AFBE-ED7D2B796703}"/>
              </a:ext>
            </a:extLst>
          </xdr:cNvPr>
          <xdr:cNvGrpSpPr/>
        </xdr:nvGrpSpPr>
        <xdr:grpSpPr>
          <a:xfrm>
            <a:off x="619125" y="10039322"/>
            <a:ext cx="5229624" cy="1266853"/>
            <a:chOff x="11201400" y="3810000"/>
            <a:chExt cx="5229624" cy="1266853"/>
          </a:xfrm>
        </xdr:grpSpPr>
        <xdr:sp macro="" textlink="">
          <xdr:nvSpPr>
            <xdr:cNvPr id="125" name="txt_Etapa" descr="Se não tiver certeza de que o valor de pesquisa existe, mas ainda assim deseja suprimir o erro #N/D, é possível usar uma função de tratamento de erros chamada SEERRO na célula G43: =SEERRO(PROCV(F43;F37:G41;2;FALSO);&quot;&quot;). SEERRO informa que se a função PROCV retorna um resultado válido, exiba este resultado, caso contrário, não exiba nada (&quot;&quot;). Não exibimos nada aqui (&quot;&quot;), mas também é possível usar números (0, 1, 2, etc.) ou texto, como &quot;A fórmula não está correta&quot;.&#10;&#10;">
              <a:extLst>
                <a:ext uri="{FF2B5EF4-FFF2-40B4-BE49-F238E27FC236}">
                  <a16:creationId xmlns:a16="http://schemas.microsoft.com/office/drawing/2014/main" id="{250F4D35-4886-4A69-B7A9-2E3BC66C4614}"/>
                </a:ext>
              </a:extLst>
            </xdr:cNvPr>
            <xdr:cNvSpPr txBox="1"/>
          </xdr:nvSpPr>
          <xdr:spPr>
            <a:xfrm>
              <a:off x="11621281" y="3899583"/>
              <a:ext cx="4809743" cy="11772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 não tiver certeza de que o valor de pesquisa existe, mas ainda assim deseja suprimir o erro #N/D, é possível usar uma função de tratamento de erros chamada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SEERRO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na célula G43: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=SEERRO(PROCV(F43;F37:G41;2;FALSO);"")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SEERRO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informa que se a função PROCV retorna um resultado válido, exiba este resultado, caso contrário, não exiba nada (""). Aqui exibimos nada (""), mas você também pode usar números (0,1, 2, etc.), ou um texto, como "A fórmula não está correta".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6" name="shp_Etapa" descr="2">
              <a:extLst>
                <a:ext uri="{FF2B5EF4-FFF2-40B4-BE49-F238E27FC236}">
                  <a16:creationId xmlns:a16="http://schemas.microsoft.com/office/drawing/2014/main" id="{5CAEF7F2-CADC-4405-A740-3677A6585269}"/>
                </a:ext>
              </a:extLst>
            </xdr:cNvPr>
            <xdr:cNvSpPr/>
          </xdr:nvSpPr>
          <xdr:spPr>
            <a:xfrm>
              <a:off x="11201400" y="38100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571500</xdr:colOff>
      <xdr:row>61</xdr:row>
      <xdr:rowOff>19022</xdr:rowOff>
    </xdr:from>
    <xdr:to>
      <xdr:col>1</xdr:col>
      <xdr:colOff>998945</xdr:colOff>
      <xdr:row>62</xdr:row>
      <xdr:rowOff>163971</xdr:rowOff>
    </xdr:to>
    <xdr:sp macro="" textlink="">
      <xdr:nvSpPr>
        <xdr:cNvPr id="129" name="BotãoAnterior" descr="Retornar para a planilha anterior">
          <a:hlinkClick xmlns:r="http://schemas.openxmlformats.org/officeDocument/2006/relationships" r:id="rId10" tooltip="Clique aqui para voltar à planilha anterior"/>
          <a:extLst>
            <a:ext uri="{FF2B5EF4-FFF2-40B4-BE49-F238E27FC236}">
              <a16:creationId xmlns:a16="http://schemas.microsoft.com/office/drawing/2014/main" id="{049FDD6C-0419-436A-A64D-A3B2D630D4B4}"/>
            </a:ext>
          </a:extLst>
        </xdr:cNvPr>
        <xdr:cNvSpPr/>
      </xdr:nvSpPr>
      <xdr:spPr>
        <a:xfrm flipH="1">
          <a:off x="571500" y="12211022"/>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1</xdr:col>
      <xdr:colOff>3665586</xdr:colOff>
      <xdr:row>61</xdr:row>
      <xdr:rowOff>19022</xdr:rowOff>
    </xdr:from>
    <xdr:to>
      <xdr:col>1</xdr:col>
      <xdr:colOff>4940756</xdr:colOff>
      <xdr:row>62</xdr:row>
      <xdr:rowOff>163971</xdr:rowOff>
    </xdr:to>
    <xdr:sp macro="" textlink="">
      <xdr:nvSpPr>
        <xdr:cNvPr id="130" name="BotãoAvançar" descr="Avançar para a próxima planilha">
          <a:hlinkClick xmlns:r="http://schemas.openxmlformats.org/officeDocument/2006/relationships" r:id="rId1" tooltip="Clique aqui para avançar para a próxima planilha"/>
          <a:extLst>
            <a:ext uri="{FF2B5EF4-FFF2-40B4-BE49-F238E27FC236}">
              <a16:creationId xmlns:a16="http://schemas.microsoft.com/office/drawing/2014/main" id="{7E521B5B-4F6E-46CF-9081-B282E69CE49D}"/>
            </a:ext>
          </a:extLst>
        </xdr:cNvPr>
        <xdr:cNvSpPr/>
      </xdr:nvSpPr>
      <xdr:spPr>
        <a:xfrm>
          <a:off x="4513311" y="12211022"/>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fPrintsWithSheet="0"/>
  </xdr:twoCellAnchor>
  <xdr:twoCellAnchor editAs="absolute">
    <xdr:from>
      <xdr:col>3</xdr:col>
      <xdr:colOff>428626</xdr:colOff>
      <xdr:row>43</xdr:row>
      <xdr:rowOff>76207</xdr:rowOff>
    </xdr:from>
    <xdr:to>
      <xdr:col>9</xdr:col>
      <xdr:colOff>285751</xdr:colOff>
      <xdr:row>55</xdr:row>
      <xdr:rowOff>28573</xdr:rowOff>
    </xdr:to>
    <xdr:grpSp>
      <xdr:nvGrpSpPr>
        <xdr:cNvPr id="131" name="DETALHE IMPORTANTE" descr="DETALHE IMPORTANTE&#10;&#10;">
          <a:extLst>
            <a:ext uri="{FF2B5EF4-FFF2-40B4-BE49-F238E27FC236}">
              <a16:creationId xmlns:a16="http://schemas.microsoft.com/office/drawing/2014/main" id="{321AE9BC-CB50-4E20-92DE-ED300BC55383}"/>
            </a:ext>
          </a:extLst>
        </xdr:cNvPr>
        <xdr:cNvGrpSpPr/>
      </xdr:nvGrpSpPr>
      <xdr:grpSpPr>
        <a:xfrm>
          <a:off x="7686676" y="8839207"/>
          <a:ext cx="3848100" cy="2238366"/>
          <a:chOff x="6788150" y="10960177"/>
          <a:chExt cx="3989022" cy="2161914"/>
        </a:xfrm>
      </xdr:grpSpPr>
      <xdr:sp macro="" textlink="">
        <xdr:nvSpPr>
          <xdr:cNvPr id="132" name="Instrução" descr="IMPORTANT DETAIL&#10;IFERROR is what's known as a blanket error handler, meaning it will suppress any error your formula might throw. This can cause problems if Excel is giving you a notification that your formula has a legitimate error that needs to be fixed.&#10;&#10;A rule of thumb is to not add error handlers to your formulas until you're absolutely certain they work properly.&#10;">
            <a:extLst>
              <a:ext uri="{FF2B5EF4-FFF2-40B4-BE49-F238E27FC236}">
                <a16:creationId xmlns:a16="http://schemas.microsoft.com/office/drawing/2014/main" id="{2A97E2F2-8B10-4CB5-B606-3B7DCC83E9FB}"/>
              </a:ext>
            </a:extLst>
          </xdr:cNvPr>
          <xdr:cNvSpPr txBox="1"/>
        </xdr:nvSpPr>
        <xdr:spPr>
          <a:xfrm>
            <a:off x="7073899" y="11363327"/>
            <a:ext cx="3703273" cy="17587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DETALHE IMPORTANTE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1" i="0" kern="1200" baseline="0">
                <a:solidFill>
                  <a:schemeClr val="dk1"/>
                </a:solidFill>
                <a:effectLst/>
                <a:latin typeface="+mn-lt"/>
                <a:ea typeface="+mn-ea"/>
                <a:cs typeface="+mn-cs"/>
              </a:rPr>
              <a:t>SEERRO</a:t>
            </a:r>
            <a:r>
              <a:rPr lang="pt-br" sz="1100" b="0" i="0" kern="1200" baseline="0">
                <a:solidFill>
                  <a:schemeClr val="dk1"/>
                </a:solidFill>
                <a:effectLst/>
                <a:latin typeface="+mn-lt"/>
                <a:ea typeface="+mn-ea"/>
                <a:cs typeface="+mn-cs"/>
              </a:rPr>
              <a:t> é conhecida como uma função de tratamento de erros, ou seja, ela suprime todos os erros que sua fórmula pode gerar. Isso pode causar problemas se o Excel oferecer uma notificação de que sua fórmula tem um erro legítimo precisa ser corrigido.</a:t>
            </a:r>
          </a:p>
          <a:p>
            <a:pPr rtl="0" eaLnBrk="1" fontAlgn="auto" latinLnBrk="0" hangingPunct="1"/>
            <a:endParaRPr lang="en-US" sz="1100" b="0" i="0" kern="1200" baseline="0">
              <a:solidFill>
                <a:schemeClr val="dk1"/>
              </a:solidFill>
              <a:effectLst/>
              <a:latin typeface="+mn-lt"/>
              <a:ea typeface="+mn-ea"/>
              <a:cs typeface="+mn-cs"/>
            </a:endParaRPr>
          </a:p>
          <a:p>
            <a:pPr rtl="0" eaLnBrk="1" fontAlgn="auto" latinLnBrk="0" hangingPunct="1"/>
            <a:r>
              <a:rPr lang="pt-br" sz="1100" b="0" i="0" kern="1200" baseline="0">
                <a:solidFill>
                  <a:schemeClr val="dk1"/>
                </a:solidFill>
                <a:effectLst/>
                <a:latin typeface="+mn-lt"/>
                <a:ea typeface="+mn-ea"/>
                <a:cs typeface="+mn-cs"/>
              </a:rPr>
              <a:t>Uma prática comum é não adicionar funções de tratamento de erros em suas fórmulas até ter certeza absoluta de que elas funcionam corretamente.</a:t>
            </a:r>
            <a:endParaRPr lang="en-US" sz="1100">
              <a:effectLst/>
            </a:endParaRPr>
          </a:p>
        </xdr:txBody>
      </xdr:sp>
      <xdr:pic>
        <xdr:nvPicPr>
          <xdr:cNvPr id="133" name="Lupa" descr="Lupa">
            <a:extLst>
              <a:ext uri="{FF2B5EF4-FFF2-40B4-BE49-F238E27FC236}">
                <a16:creationId xmlns:a16="http://schemas.microsoft.com/office/drawing/2014/main" id="{80E002ED-1A1C-4600-8617-DACB1954AE32}"/>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134" name="Seta" descr="Seta">
            <a:extLst>
              <a:ext uri="{FF2B5EF4-FFF2-40B4-BE49-F238E27FC236}">
                <a16:creationId xmlns:a16="http://schemas.microsoft.com/office/drawing/2014/main" id="{1531872D-805C-4E14-9E2F-6B51D84DF3B2}"/>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xdr:from>
      <xdr:col>1</xdr:col>
      <xdr:colOff>385769</xdr:colOff>
      <xdr:row>7</xdr:row>
      <xdr:rowOff>114280</xdr:rowOff>
    </xdr:from>
    <xdr:to>
      <xdr:col>1</xdr:col>
      <xdr:colOff>4114807</xdr:colOff>
      <xdr:row>20</xdr:row>
      <xdr:rowOff>161496</xdr:rowOff>
    </xdr:to>
    <xdr:grpSp>
      <xdr:nvGrpSpPr>
        <xdr:cNvPr id="135" name="Grupo 134">
          <a:extLst>
            <a:ext uri="{FF2B5EF4-FFF2-40B4-BE49-F238E27FC236}">
              <a16:creationId xmlns:a16="http://schemas.microsoft.com/office/drawing/2014/main" id="{6CD3A2DF-2D37-45A6-9A63-6B14AFC74B8A}"/>
            </a:ext>
          </a:extLst>
        </xdr:cNvPr>
        <xdr:cNvGrpSpPr/>
      </xdr:nvGrpSpPr>
      <xdr:grpSpPr>
        <a:xfrm>
          <a:off x="1233494" y="2019280"/>
          <a:ext cx="3729038" cy="2523716"/>
          <a:chOff x="3228975" y="1476375"/>
          <a:chExt cx="3729038" cy="2523716"/>
        </a:xfrm>
      </xdr:grpSpPr>
      <xdr:sp macro="" textlink="">
        <xdr:nvSpPr>
          <xdr:cNvPr id="136" name="ChaveDeFórmulaAnterior">
            <a:extLst>
              <a:ext uri="{FF2B5EF4-FFF2-40B4-BE49-F238E27FC236}">
                <a16:creationId xmlns:a16="http://schemas.microsoft.com/office/drawing/2014/main" id="{C914B05B-1B48-413D-9651-8935235A015E}"/>
              </a:ext>
            </a:extLst>
          </xdr:cNvPr>
          <xdr:cNvSpPr/>
        </xdr:nvSpPr>
        <xdr:spPr>
          <a:xfrm rot="16200000">
            <a:off x="5806942" y="2570298"/>
            <a:ext cx="497160" cy="80486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37" name="ChaveDeFórmulaAnterior">
            <a:extLst>
              <a:ext uri="{FF2B5EF4-FFF2-40B4-BE49-F238E27FC236}">
                <a16:creationId xmlns:a16="http://schemas.microsoft.com/office/drawing/2014/main" id="{9BCA2C0E-7101-41BF-ADB8-82304B7CF009}"/>
              </a:ext>
            </a:extLst>
          </xdr:cNvPr>
          <xdr:cNvSpPr/>
        </xdr:nvSpPr>
        <xdr:spPr>
          <a:xfrm rot="16200000">
            <a:off x="4805543" y="2700160"/>
            <a:ext cx="497160" cy="54513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38" name="ChaveDeFórmulaPosterior">
            <a:extLst>
              <a:ext uri="{FF2B5EF4-FFF2-40B4-BE49-F238E27FC236}">
                <a16:creationId xmlns:a16="http://schemas.microsoft.com/office/drawing/2014/main" id="{DB0B9C93-8027-4F56-A17E-B56ECC2D8969}"/>
              </a:ext>
            </a:extLst>
          </xdr:cNvPr>
          <xdr:cNvSpPr/>
        </xdr:nvSpPr>
        <xdr:spPr>
          <a:xfrm rot="5400000">
            <a:off x="5221150" y="2194063"/>
            <a:ext cx="497161" cy="24288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9" name="ChaveDeFórmulaPosterior">
            <a:extLst>
              <a:ext uri="{FF2B5EF4-FFF2-40B4-BE49-F238E27FC236}">
                <a16:creationId xmlns:a16="http://schemas.microsoft.com/office/drawing/2014/main" id="{50351C48-F813-453E-A211-80A7D5397B0D}"/>
              </a:ext>
            </a:extLst>
          </xdr:cNvPr>
          <xdr:cNvSpPr/>
        </xdr:nvSpPr>
        <xdr:spPr>
          <a:xfrm rot="5400000">
            <a:off x="4181651" y="2161998"/>
            <a:ext cx="497162" cy="30701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40" name="txt_Fórmula" descr="=PROCV(A1;B:C;2;FALSO)&#10;">
            <a:extLst>
              <a:ext uri="{FF2B5EF4-FFF2-40B4-BE49-F238E27FC236}">
                <a16:creationId xmlns:a16="http://schemas.microsoft.com/office/drawing/2014/main" id="{786BBFD9-F72E-4EA3-96E4-7C14F0A569CB}"/>
              </a:ext>
            </a:extLst>
          </xdr:cNvPr>
          <xdr:cNvSpPr txBox="1"/>
        </xdr:nvSpPr>
        <xdr:spPr>
          <a:xfrm>
            <a:off x="3228975" y="2486025"/>
            <a:ext cx="3729038" cy="529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pt-br" sz="2000">
                <a:solidFill>
                  <a:srgbClr val="000000"/>
                </a:solidFill>
                <a:effectLst/>
                <a:latin typeface="Courier New" panose="02070309020205020404" pitchFamily="49" charset="0"/>
                <a:ea typeface="Times New Roman" panose="02020603050405020304" pitchFamily="18" charset="0"/>
              </a:rPr>
              <a:t>=PROCV(A1;B:C;2;FALSO)</a:t>
            </a:r>
            <a:endParaRPr lang="en-US" sz="2000">
              <a:effectLst/>
              <a:latin typeface="Courier New" panose="02070309020205020404" pitchFamily="49" charset="0"/>
              <a:ea typeface="Times New Roman" panose="02020603050405020304" pitchFamily="18" charset="0"/>
            </a:endParaRPr>
          </a:p>
        </xdr:txBody>
      </xdr:sp>
      <xdr:sp macro="" textlink="">
        <xdr:nvSpPr>
          <xdr:cNvPr id="141" name="txt_BalãoDeFórmulaSuperior" descr="O que você gostaria de procurar?&#10;&#10;">
            <a:extLst>
              <a:ext uri="{FF2B5EF4-FFF2-40B4-BE49-F238E27FC236}">
                <a16:creationId xmlns:a16="http://schemas.microsoft.com/office/drawing/2014/main" id="{6F5BDB75-1135-403E-AEFC-247F7625DDEB}"/>
              </a:ext>
            </a:extLst>
          </xdr:cNvPr>
          <xdr:cNvSpPr txBox="1">
            <a:spLocks noChangeArrowheads="1"/>
          </xdr:cNvSpPr>
        </xdr:nvSpPr>
        <xdr:spPr bwMode="auto">
          <a:xfrm>
            <a:off x="4000500" y="1476375"/>
            <a:ext cx="928688"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O que você gostaria de procurar?</a:t>
            </a:r>
          </a:p>
        </xdr:txBody>
      </xdr:sp>
      <xdr:sp macro="" textlink="">
        <xdr:nvSpPr>
          <xdr:cNvPr id="142" name="txt_BalãoDeFórmulaSuperior" descr="Se encontrar, a quantas colunas à direita está o valor a obter?&#10;">
            <a:extLst>
              <a:ext uri="{FF2B5EF4-FFF2-40B4-BE49-F238E27FC236}">
                <a16:creationId xmlns:a16="http://schemas.microsoft.com/office/drawing/2014/main" id="{18D133B9-5AB0-40F3-B62C-4B60B0FDC556}"/>
              </a:ext>
            </a:extLst>
          </xdr:cNvPr>
          <xdr:cNvSpPr txBox="1">
            <a:spLocks noChangeArrowheads="1"/>
          </xdr:cNvSpPr>
        </xdr:nvSpPr>
        <xdr:spPr bwMode="auto">
          <a:xfrm>
            <a:off x="5062538" y="1476375"/>
            <a:ext cx="1643062"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Se encontrar, a quantas colunas à direita está o valor a obter?</a:t>
            </a:r>
          </a:p>
        </xdr:txBody>
      </xdr:sp>
      <xdr:sp macro="" textlink="">
        <xdr:nvSpPr>
          <xdr:cNvPr id="143" name="txt_BalãoDeFórmulaInferior" descr="Onde você gostaria de procurar?&#10;">
            <a:extLst>
              <a:ext uri="{FF2B5EF4-FFF2-40B4-BE49-F238E27FC236}">
                <a16:creationId xmlns:a16="http://schemas.microsoft.com/office/drawing/2014/main" id="{7A0BF5A2-0462-4CFA-A98B-D5D3A7DC336D}"/>
              </a:ext>
            </a:extLst>
          </xdr:cNvPr>
          <xdr:cNvSpPr txBox="1">
            <a:spLocks noChangeArrowheads="1"/>
          </xdr:cNvSpPr>
        </xdr:nvSpPr>
        <xdr:spPr bwMode="auto">
          <a:xfrm>
            <a:off x="4572000" y="3105150"/>
            <a:ext cx="960438" cy="894941"/>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Onde você gostaria de procurar?</a:t>
            </a:r>
          </a:p>
        </xdr:txBody>
      </xdr:sp>
      <xdr:sp macro="" textlink="">
        <xdr:nvSpPr>
          <xdr:cNvPr id="144" name="txt_BalãoDeFórmulaInferior" descr="Você deseja uma correspondência exata ou aproximada?&#10;">
            <a:extLst>
              <a:ext uri="{FF2B5EF4-FFF2-40B4-BE49-F238E27FC236}">
                <a16:creationId xmlns:a16="http://schemas.microsoft.com/office/drawing/2014/main" id="{B53691DA-0A76-4040-8DEE-B27DBF05FE8C}"/>
              </a:ext>
            </a:extLst>
          </xdr:cNvPr>
          <xdr:cNvSpPr txBox="1">
            <a:spLocks noChangeArrowheads="1"/>
          </xdr:cNvSpPr>
        </xdr:nvSpPr>
        <xdr:spPr bwMode="auto">
          <a:xfrm>
            <a:off x="5605065" y="3105150"/>
            <a:ext cx="1181491" cy="894941"/>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Você deseja uma correspondência exata ou aproximada?</a:t>
            </a:r>
          </a:p>
        </xdr:txBody>
      </xdr:sp>
    </xdr:grpSp>
    <xdr:clientData/>
  </xdr:twoCellAnchor>
  <xdr:twoCellAnchor>
    <xdr:from>
      <xdr:col>2</xdr:col>
      <xdr:colOff>830184</xdr:colOff>
      <xdr:row>22</xdr:row>
      <xdr:rowOff>66674</xdr:rowOff>
    </xdr:from>
    <xdr:to>
      <xdr:col>7</xdr:col>
      <xdr:colOff>533399</xdr:colOff>
      <xdr:row>28</xdr:row>
      <xdr:rowOff>146779</xdr:rowOff>
    </xdr:to>
    <xdr:grpSp>
      <xdr:nvGrpSpPr>
        <xdr:cNvPr id="4" name="Grupo 3">
          <a:extLst>
            <a:ext uri="{FF2B5EF4-FFF2-40B4-BE49-F238E27FC236}">
              <a16:creationId xmlns:a16="http://schemas.microsoft.com/office/drawing/2014/main" id="{089FFE6E-D9A5-469F-8731-5F616E56C80F}"/>
            </a:ext>
          </a:extLst>
        </xdr:cNvPr>
        <xdr:cNvGrpSpPr/>
      </xdr:nvGrpSpPr>
      <xdr:grpSpPr>
        <a:xfrm>
          <a:off x="7202409" y="4829174"/>
          <a:ext cx="3398915" cy="1223105"/>
          <a:chOff x="7726285" y="4829174"/>
          <a:chExt cx="3654177" cy="1223105"/>
        </a:xfrm>
      </xdr:grpSpPr>
      <xdr:grpSp>
        <xdr:nvGrpSpPr>
          <xdr:cNvPr id="108" name="Grupo 107">
            <a:extLst>
              <a:ext uri="{FF2B5EF4-FFF2-40B4-BE49-F238E27FC236}">
                <a16:creationId xmlns:a16="http://schemas.microsoft.com/office/drawing/2014/main" id="{03EFBC7C-34AE-450B-A955-411C63A44A84}"/>
              </a:ext>
            </a:extLst>
          </xdr:cNvPr>
          <xdr:cNvGrpSpPr/>
        </xdr:nvGrpSpPr>
        <xdr:grpSpPr>
          <a:xfrm>
            <a:off x="7726285" y="5104177"/>
            <a:ext cx="3654177" cy="948102"/>
            <a:chOff x="6370551" y="2394314"/>
            <a:chExt cx="2849580" cy="948102"/>
          </a:xfrm>
        </xdr:grpSpPr>
        <xdr:sp macro="" textlink="">
          <xdr:nvSpPr>
            <xdr:cNvPr id="109" name="Etapa" descr="EXPERIMENT&#10;Try selecting different items from the drop down lists. You'll see the result cells instantly update themselves with new values.&#10;">
              <a:extLst>
                <a:ext uri="{FF2B5EF4-FFF2-40B4-BE49-F238E27FC236}">
                  <a16:creationId xmlns:a16="http://schemas.microsoft.com/office/drawing/2014/main" id="{F058B804-367A-4D12-BA59-0970AFE733A6}"/>
                </a:ext>
              </a:extLst>
            </xdr:cNvPr>
            <xdr:cNvSpPr txBox="1"/>
          </xdr:nvSpPr>
          <xdr:spPr>
            <a:xfrm>
              <a:off x="6570375" y="2394314"/>
              <a:ext cx="2649756"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EXPERIMENTO</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pt-br" sz="1100" kern="0">
                  <a:solidFill>
                    <a:schemeClr val="bg2">
                      <a:lumMod val="25000"/>
                    </a:schemeClr>
                  </a:solidFill>
                  <a:latin typeface="+mn-lt"/>
                  <a:ea typeface="Segoe UI" pitchFamily="34" charset="0"/>
                  <a:cs typeface="Segoe UI Light" panose="020B0502040204020203" pitchFamily="34" charset="0"/>
                </a:rPr>
                <a:t>Tente selecionar</a:t>
              </a:r>
              <a:r>
                <a:rPr lang="pt-br" sz="1100" kern="0" baseline="0">
                  <a:solidFill>
                    <a:schemeClr val="bg2">
                      <a:lumMod val="25000"/>
                    </a:schemeClr>
                  </a:solidFill>
                  <a:latin typeface="+mn-lt"/>
                  <a:ea typeface="Segoe UI" pitchFamily="34" charset="0"/>
                  <a:cs typeface="Segoe UI Light" panose="020B0502040204020203" pitchFamily="34" charset="0"/>
                </a:rPr>
                <a:t> diferentes itens nas listas suspensas. Você verá as células de resultado mudarem instantaneamente com novos valores.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pic>
          <xdr:nvPicPr>
            <xdr:cNvPr id="111" name="Elemento gráfico 96" descr="Frasco">
              <a:extLst>
                <a:ext uri="{FF2B5EF4-FFF2-40B4-BE49-F238E27FC236}">
                  <a16:creationId xmlns:a16="http://schemas.microsoft.com/office/drawing/2014/main" id="{567F3C53-03B1-43F2-BB49-70742F30BE02}"/>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370551" y="2499089"/>
              <a:ext cx="331088" cy="368300"/>
            </a:xfrm>
            <a:prstGeom prst="rect">
              <a:avLst/>
            </a:prstGeom>
          </xdr:spPr>
        </xdr:pic>
      </xdr:grpSp>
      <xdr:sp macro="" textlink="">
        <xdr:nvSpPr>
          <xdr:cNvPr id="71" name="ChaveDeFórmulaAnterior">
            <a:extLst>
              <a:ext uri="{FF2B5EF4-FFF2-40B4-BE49-F238E27FC236}">
                <a16:creationId xmlns:a16="http://schemas.microsoft.com/office/drawing/2014/main" id="{7B63C257-0957-4E3A-BE00-93BDA82D9D53}"/>
              </a:ext>
            </a:extLst>
          </xdr:cNvPr>
          <xdr:cNvSpPr/>
        </xdr:nvSpPr>
        <xdr:spPr>
          <a:xfrm rot="16200000">
            <a:off x="8139115" y="4491036"/>
            <a:ext cx="219076" cy="895352"/>
          </a:xfrm>
          <a:prstGeom prst="leftBrace">
            <a:avLst/>
          </a:prstGeom>
          <a:ln w="12700">
            <a:solidFill>
              <a:srgbClr val="F4B183"/>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79528</xdr:colOff>
      <xdr:row>92</xdr:row>
      <xdr:rowOff>38101</xdr:rowOff>
    </xdr:from>
    <xdr:to>
      <xdr:col>20</xdr:col>
      <xdr:colOff>164645</xdr:colOff>
      <xdr:row>95</xdr:row>
      <xdr:rowOff>22201</xdr:rowOff>
    </xdr:to>
    <xdr:sp macro="" textlink="">
      <xdr:nvSpPr>
        <xdr:cNvPr id="8" name="Etapa" descr="Digite = SOMA(D4:D7) e pressione Enter. Ao terminar, você verá o resultado de 170">
          <a:extLst>
            <a:ext uri="{FF2B5EF4-FFF2-40B4-BE49-F238E27FC236}">
              <a16:creationId xmlns:a16="http://schemas.microsoft.com/office/drawing/2014/main" id="{8F26A0BE-2507-40C1-88A3-4D85E7F8E095}"/>
            </a:ext>
          </a:extLst>
        </xdr:cNvPr>
        <xdr:cNvSpPr txBox="1"/>
      </xdr:nvSpPr>
      <xdr:spPr>
        <a:xfrm>
          <a:off x="13614553" y="18211801"/>
          <a:ext cx="4809517" cy="5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3</xdr:col>
      <xdr:colOff>379930</xdr:colOff>
      <xdr:row>122</xdr:row>
      <xdr:rowOff>209547</xdr:rowOff>
    </xdr:from>
    <xdr:to>
      <xdr:col>9</xdr:col>
      <xdr:colOff>228601</xdr:colOff>
      <xdr:row>132</xdr:row>
      <xdr:rowOff>77656</xdr:rowOff>
    </xdr:to>
    <xdr:grpSp>
      <xdr:nvGrpSpPr>
        <xdr:cNvPr id="88" name="É BOM SABER"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22FED87C-334E-45C5-A4CC-FBD0B802BEDC}"/>
            </a:ext>
          </a:extLst>
        </xdr:cNvPr>
        <xdr:cNvGrpSpPr/>
      </xdr:nvGrpSpPr>
      <xdr:grpSpPr>
        <a:xfrm>
          <a:off x="7599880" y="24069672"/>
          <a:ext cx="4477821" cy="1801684"/>
          <a:chOff x="5560921" y="15560510"/>
          <a:chExt cx="4649879" cy="1730540"/>
        </a:xfrm>
      </xdr:grpSpPr>
      <xdr:sp macro="" textlink="">
        <xdr:nvSpPr>
          <xdr:cNvPr id="92" name="Etapa"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80FDEA48-605A-47F3-959F-C6A1DA9817BC}"/>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É BOM SABER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0" i="0" kern="1200" baseline="0">
                <a:solidFill>
                  <a:schemeClr val="dk1"/>
                </a:solidFill>
                <a:effectLst/>
                <a:latin typeface="+mn-lt"/>
                <a:ea typeface="+mn-ea"/>
                <a:cs typeface="+mn-cs"/>
              </a:rPr>
              <a:t>Clique duas vezes nessa célula e você verá que a fórmula é diferente. Especificamente, os critérios de soma são "&gt;=50", o que significa maior ou igual a 50. Há outros operadores que você pode usar, como "&lt;=50", que é </a:t>
            </a:r>
            <a:r>
              <a:rPr lang="pt-br" sz="1100" b="0" i="1" kern="1200" baseline="0">
                <a:solidFill>
                  <a:schemeClr val="dk1"/>
                </a:solidFill>
                <a:effectLst/>
                <a:latin typeface="+mn-lt"/>
                <a:ea typeface="+mn-ea"/>
                <a:cs typeface="+mn-cs"/>
              </a:rPr>
              <a:t>menor ou igual</a:t>
            </a:r>
            <a:r>
              <a:rPr lang="pt-br" sz="1100" b="0" i="0" kern="1200" baseline="0">
                <a:solidFill>
                  <a:schemeClr val="dk1"/>
                </a:solidFill>
                <a:effectLst/>
                <a:latin typeface="+mn-lt"/>
                <a:ea typeface="+mn-ea"/>
                <a:cs typeface="+mn-cs"/>
              </a:rPr>
              <a:t> a 50 E há "&lt;&gt;50", que é </a:t>
            </a:r>
            <a:r>
              <a:rPr lang="pt-br" sz="1100" b="0" i="1" kern="1200" baseline="0">
                <a:solidFill>
                  <a:schemeClr val="dk1"/>
                </a:solidFill>
                <a:effectLst/>
                <a:latin typeface="+mn-lt"/>
                <a:ea typeface="+mn-ea"/>
                <a:cs typeface="+mn-cs"/>
              </a:rPr>
              <a:t>não igual a 50</a:t>
            </a:r>
            <a:r>
              <a:rPr lang="pt-br" sz="1100" b="0" i="0" kern="1200" baseline="0">
                <a:solidFill>
                  <a:schemeClr val="dk1"/>
                </a:solidFill>
                <a:effectLst/>
                <a:latin typeface="+mn-lt"/>
                <a:ea typeface="+mn-ea"/>
                <a:cs typeface="+mn-cs"/>
              </a:rPr>
              <a:t>. </a:t>
            </a:r>
            <a:endParaRPr lang="en-US" sz="1100">
              <a:effectLst/>
              <a:latin typeface="+mn-lt"/>
            </a:endParaRPr>
          </a:p>
        </xdr:txBody>
      </xdr:sp>
      <xdr:pic>
        <xdr:nvPicPr>
          <xdr:cNvPr id="93" name="Elemento gráfico 147" descr="Óculos">
            <a:extLst>
              <a:ext uri="{FF2B5EF4-FFF2-40B4-BE49-F238E27FC236}">
                <a16:creationId xmlns:a16="http://schemas.microsoft.com/office/drawing/2014/main" id="{003F6226-FC02-4E5E-9211-9DFEF51A3D9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65450"/>
            <a:ext cx="323347" cy="349115"/>
          </a:xfrm>
          <a:prstGeom prst="rect">
            <a:avLst/>
          </a:prstGeom>
        </xdr:spPr>
      </xdr:pic>
      <xdr:sp macro="" textlink="">
        <xdr:nvSpPr>
          <xdr:cNvPr id="94" name="Forma livre: forma 93" descr="Seta">
            <a:extLst>
              <a:ext uri="{FF2B5EF4-FFF2-40B4-BE49-F238E27FC236}">
                <a16:creationId xmlns:a16="http://schemas.microsoft.com/office/drawing/2014/main" id="{15104F1B-103C-46F0-AEAD-84159160100C}"/>
              </a:ext>
            </a:extLst>
          </xdr:cNvPr>
          <xdr:cNvSpPr/>
        </xdr:nvSpPr>
        <xdr:spPr>
          <a:xfrm rot="15646966" flipH="1" flipV="1">
            <a:off x="6021222" y="15100209"/>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twoCellAnchor editAs="absolute">
    <xdr:from>
      <xdr:col>0</xdr:col>
      <xdr:colOff>352424</xdr:colOff>
      <xdr:row>138</xdr:row>
      <xdr:rowOff>171451</xdr:rowOff>
    </xdr:from>
    <xdr:to>
      <xdr:col>1</xdr:col>
      <xdr:colOff>5229224</xdr:colOff>
      <xdr:row>159</xdr:row>
      <xdr:rowOff>94116</xdr:rowOff>
    </xdr:to>
    <xdr:grpSp>
      <xdr:nvGrpSpPr>
        <xdr:cNvPr id="2" name="Grupo 1">
          <a:extLst>
            <a:ext uri="{FF2B5EF4-FFF2-40B4-BE49-F238E27FC236}">
              <a16:creationId xmlns:a16="http://schemas.microsoft.com/office/drawing/2014/main" id="{F31110CC-1652-426F-8A11-3D24DC9CD3D1}"/>
            </a:ext>
          </a:extLst>
        </xdr:cNvPr>
        <xdr:cNvGrpSpPr/>
      </xdr:nvGrpSpPr>
      <xdr:grpSpPr>
        <a:xfrm>
          <a:off x="352424" y="27108151"/>
          <a:ext cx="5724525" cy="3923165"/>
          <a:chOff x="447674" y="25631776"/>
          <a:chExt cx="5724525" cy="3762374"/>
        </a:xfrm>
      </xdr:grpSpPr>
      <xdr:sp macro="" textlink="">
        <xdr:nvSpPr>
          <xdr:cNvPr id="152" name="Retângulo 151">
            <a:extLst>
              <a:ext uri="{FF2B5EF4-FFF2-40B4-BE49-F238E27FC236}">
                <a16:creationId xmlns:a16="http://schemas.microsoft.com/office/drawing/2014/main" id="{54D87238-E746-4C47-ABBA-E10A64262FCE}"/>
              </a:ext>
            </a:extLst>
          </xdr:cNvPr>
          <xdr:cNvSpPr/>
        </xdr:nvSpPr>
        <xdr:spPr>
          <a:xfrm>
            <a:off x="447674" y="25631776"/>
            <a:ext cx="5724525" cy="37623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55" name="Etapa" descr="Mais informações na Web&#10;">
            <a:extLst>
              <a:ext uri="{FF2B5EF4-FFF2-40B4-BE49-F238E27FC236}">
                <a16:creationId xmlns:a16="http://schemas.microsoft.com/office/drawing/2014/main" id="{E4E79A32-97A9-47B0-87C7-3090F1C4978F}"/>
              </a:ext>
            </a:extLst>
          </xdr:cNvPr>
          <xdr:cNvSpPr txBox="1"/>
        </xdr:nvSpPr>
        <xdr:spPr>
          <a:xfrm>
            <a:off x="659860" y="25748461"/>
            <a:ext cx="5246187" cy="463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58" name="Conector reto 157" descr="Linha decorativa">
            <a:extLst>
              <a:ext uri="{FF2B5EF4-FFF2-40B4-BE49-F238E27FC236}">
                <a16:creationId xmlns:a16="http://schemas.microsoft.com/office/drawing/2014/main" id="{C1DC7374-254A-47B0-91EF-5014A7B4001F}"/>
              </a:ext>
            </a:extLst>
          </xdr:cNvPr>
          <xdr:cNvCxnSpPr>
            <a:cxnSpLocks/>
          </xdr:cNvCxnSpPr>
        </xdr:nvCxnSpPr>
        <xdr:spPr>
          <a:xfrm>
            <a:off x="663028" y="26228550"/>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Conector reto 163" descr="Linha decorativa">
            <a:extLst>
              <a:ext uri="{FF2B5EF4-FFF2-40B4-BE49-F238E27FC236}">
                <a16:creationId xmlns:a16="http://schemas.microsoft.com/office/drawing/2014/main" id="{86A13197-B0BB-44E6-87AB-432D5098D000}"/>
              </a:ext>
            </a:extLst>
          </xdr:cNvPr>
          <xdr:cNvCxnSpPr>
            <a:cxnSpLocks/>
          </xdr:cNvCxnSpPr>
        </xdr:nvCxnSpPr>
        <xdr:spPr>
          <a:xfrm>
            <a:off x="663028" y="28602975"/>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342900</xdr:colOff>
      <xdr:row>0</xdr:row>
      <xdr:rowOff>352425</xdr:rowOff>
    </xdr:from>
    <xdr:to>
      <xdr:col>1</xdr:col>
      <xdr:colOff>5229225</xdr:colOff>
      <xdr:row>47</xdr:row>
      <xdr:rowOff>47625</xdr:rowOff>
    </xdr:to>
    <xdr:sp macro="" textlink="">
      <xdr:nvSpPr>
        <xdr:cNvPr id="168" name="Plano de fundo" descr="Plano de fundo">
          <a:extLst>
            <a:ext uri="{FF2B5EF4-FFF2-40B4-BE49-F238E27FC236}">
              <a16:creationId xmlns:a16="http://schemas.microsoft.com/office/drawing/2014/main" id="{E6C939DA-20FC-4617-9AC0-0E0FD53C0BBC}"/>
            </a:ext>
          </a:extLst>
        </xdr:cNvPr>
        <xdr:cNvSpPr/>
      </xdr:nvSpPr>
      <xdr:spPr>
        <a:xfrm>
          <a:off x="342900" y="352425"/>
          <a:ext cx="5734050" cy="92202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2</xdr:row>
      <xdr:rowOff>66675</xdr:rowOff>
    </xdr:from>
    <xdr:to>
      <xdr:col>1</xdr:col>
      <xdr:colOff>4948224</xdr:colOff>
      <xdr:row>2</xdr:row>
      <xdr:rowOff>66675</xdr:rowOff>
    </xdr:to>
    <xdr:cxnSp macro="">
      <xdr:nvCxnSpPr>
        <xdr:cNvPr id="169" name="Linha inferior" descr="Linha decorativa">
          <a:extLst>
            <a:ext uri="{FF2B5EF4-FFF2-40B4-BE49-F238E27FC236}">
              <a16:creationId xmlns:a16="http://schemas.microsoft.com/office/drawing/2014/main" id="{A5862B64-F553-4E4F-B5B8-0DE209AA7E25}"/>
            </a:ext>
          </a:extLst>
        </xdr:cNvPr>
        <xdr:cNvCxnSpPr>
          <a:cxnSpLocks/>
        </xdr:cNvCxnSpPr>
      </xdr:nvCxnSpPr>
      <xdr:spPr>
        <a:xfrm>
          <a:off x="547701" y="1019175"/>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0</xdr:row>
      <xdr:rowOff>447675</xdr:rowOff>
    </xdr:from>
    <xdr:to>
      <xdr:col>1</xdr:col>
      <xdr:colOff>4951420</xdr:colOff>
      <xdr:row>1</xdr:row>
      <xdr:rowOff>171517</xdr:rowOff>
    </xdr:to>
    <xdr:sp macro="" textlink="">
      <xdr:nvSpPr>
        <xdr:cNvPr id="170" name="Etapa" descr="Funções condicionais: SOMASE&#10;">
          <a:extLst>
            <a:ext uri="{FF2B5EF4-FFF2-40B4-BE49-F238E27FC236}">
              <a16:creationId xmlns:a16="http://schemas.microsoft.com/office/drawing/2014/main" id="{317D1451-8BD0-4C45-8A01-4F1AD711CF9A}"/>
            </a:ext>
          </a:extLst>
        </xdr:cNvPr>
        <xdr:cNvSpPr txBox="1"/>
      </xdr:nvSpPr>
      <xdr:spPr>
        <a:xfrm>
          <a:off x="547701" y="447675"/>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Funções condicionais: SOMASE</a:t>
          </a:r>
        </a:p>
      </xdr:txBody>
    </xdr:sp>
    <xdr:clientData/>
  </xdr:twoCellAnchor>
  <xdr:twoCellAnchor editAs="absolute">
    <xdr:from>
      <xdr:col>0</xdr:col>
      <xdr:colOff>547701</xdr:colOff>
      <xdr:row>42</xdr:row>
      <xdr:rowOff>183092</xdr:rowOff>
    </xdr:from>
    <xdr:to>
      <xdr:col>1</xdr:col>
      <xdr:colOff>4948224</xdr:colOff>
      <xdr:row>42</xdr:row>
      <xdr:rowOff>183092</xdr:rowOff>
    </xdr:to>
    <xdr:cxnSp macro="">
      <xdr:nvCxnSpPr>
        <xdr:cNvPr id="171" name="Linha inferior" descr="Linha decorativa">
          <a:extLst>
            <a:ext uri="{FF2B5EF4-FFF2-40B4-BE49-F238E27FC236}">
              <a16:creationId xmlns:a16="http://schemas.microsoft.com/office/drawing/2014/main" id="{CDE7F952-1938-4D52-9DF8-081F00B24DBB}"/>
            </a:ext>
          </a:extLst>
        </xdr:cNvPr>
        <xdr:cNvCxnSpPr>
          <a:cxnSpLocks/>
        </xdr:cNvCxnSpPr>
      </xdr:nvCxnSpPr>
      <xdr:spPr>
        <a:xfrm>
          <a:off x="547701" y="875559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571500</xdr:colOff>
      <xdr:row>2</xdr:row>
      <xdr:rowOff>57150</xdr:rowOff>
    </xdr:from>
    <xdr:to>
      <xdr:col>1</xdr:col>
      <xdr:colOff>5024713</xdr:colOff>
      <xdr:row>6</xdr:row>
      <xdr:rowOff>19050</xdr:rowOff>
    </xdr:to>
    <xdr:sp macro="" textlink="">
      <xdr:nvSpPr>
        <xdr:cNvPr id="172" name="Introdução à adição de números" descr="As funções condicionais permitem a soma, a média, a contagem ou a obter os valores mínimo e máximo de um intervalo com base em uma determinada condição ou critério que você especificar. Por exemplo, de todas as frutas na lista, quantas são maçãs. Ou, quantas laranjas são do tipo Flórida?&#10;">
          <a:extLst>
            <a:ext uri="{FF2B5EF4-FFF2-40B4-BE49-F238E27FC236}">
              <a16:creationId xmlns:a16="http://schemas.microsoft.com/office/drawing/2014/main" id="{9A24D79D-F087-4F19-ACAE-4CAC391FF978}"/>
            </a:ext>
          </a:extLst>
        </xdr:cNvPr>
        <xdr:cNvSpPr txBox="1"/>
      </xdr:nvSpPr>
      <xdr:spPr>
        <a:xfrm>
          <a:off x="571500" y="1009650"/>
          <a:ext cx="5300938" cy="723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kern="1200">
              <a:solidFill>
                <a:schemeClr val="tx1">
                  <a:lumMod val="75000"/>
                  <a:lumOff val="25000"/>
                </a:schemeClr>
              </a:solidFill>
              <a:latin typeface="Segoe UI" panose="020B0502040204020203" pitchFamily="34" charset="0"/>
              <a:ea typeface="+mn-ea"/>
              <a:cs typeface="Segoe UI" panose="020B0502040204020203" pitchFamily="34" charset="0"/>
            </a:rPr>
            <a:t>Funções condicionais possibilitam calcular a soma, a média, fazer a contagem ou obter o mínimo ou o máximo de um intervalo com base em uma determinada condição ou critérios especificados por você. Tais como:</a:t>
          </a:r>
          <a:r>
            <a:rPr lang="pt-br" sz="1100" kern="1200" baseline="0">
              <a:solidFill>
                <a:schemeClr val="tx1">
                  <a:lumMod val="75000"/>
                  <a:lumOff val="25000"/>
                </a:schemeClr>
              </a:solidFill>
              <a:latin typeface="Segoe UI" panose="020B0502040204020203" pitchFamily="34" charset="0"/>
              <a:ea typeface="+mn-ea"/>
              <a:cs typeface="Segoe UI" panose="020B0502040204020203" pitchFamily="34" charset="0"/>
            </a:rPr>
            <a:t> de todas as frutas na lista, quantas são maçãs? Ou, quantas laranjas são do tipo laranja da Bahia?</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523788</xdr:colOff>
      <xdr:row>7</xdr:row>
      <xdr:rowOff>57150</xdr:rowOff>
    </xdr:from>
    <xdr:to>
      <xdr:col>1</xdr:col>
      <xdr:colOff>4915231</xdr:colOff>
      <xdr:row>12</xdr:row>
      <xdr:rowOff>66674</xdr:rowOff>
    </xdr:to>
    <xdr:grpSp>
      <xdr:nvGrpSpPr>
        <xdr:cNvPr id="5" name="Grupo 4">
          <a:extLst>
            <a:ext uri="{FF2B5EF4-FFF2-40B4-BE49-F238E27FC236}">
              <a16:creationId xmlns:a16="http://schemas.microsoft.com/office/drawing/2014/main" id="{8A59968F-9E53-4DA4-A0EC-0D567AB08F0D}"/>
            </a:ext>
          </a:extLst>
        </xdr:cNvPr>
        <xdr:cNvGrpSpPr/>
      </xdr:nvGrpSpPr>
      <xdr:grpSpPr>
        <a:xfrm>
          <a:off x="523788" y="1962150"/>
          <a:ext cx="5239168" cy="962024"/>
          <a:chOff x="571500" y="1771650"/>
          <a:chExt cx="5229626" cy="962024"/>
        </a:xfrm>
      </xdr:grpSpPr>
      <xdr:sp macro="" textlink="">
        <xdr:nvSpPr>
          <xdr:cNvPr id="174" name="txt_Etapa" descr="A função SOMASE permite somar em um intervalo com base em um critério específico que você procura em outro intervalo, como quantas maçãs você tem. Selecione a célula D17 e digite =SOMASE(C3:C14;C17;D3:D14). A SOMASE é estruturada da seguinte maneira:&#10;">
            <a:extLst>
              <a:ext uri="{FF2B5EF4-FFF2-40B4-BE49-F238E27FC236}">
                <a16:creationId xmlns:a16="http://schemas.microsoft.com/office/drawing/2014/main" id="{2D2520E8-CC78-428A-A2A1-03FB76DC9AF2}"/>
              </a:ext>
            </a:extLst>
          </xdr:cNvPr>
          <xdr:cNvSpPr txBox="1"/>
        </xdr:nvSpPr>
        <xdr:spPr>
          <a:xfrm>
            <a:off x="991382" y="1813607"/>
            <a:ext cx="4809744" cy="9200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SOMASE</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permite somar em um intervalo com base em critérios específicos usados em outro intervalo, como quantas maçãs você tem. Selecione a célula D17 e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=SOMASE(C3:C14;C17;D3:D14)</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sz="1100">
                <a:latin typeface="Segoe UI" panose="020B0502040204020203" pitchFamily="34" charset="0"/>
                <a:cs typeface="Segoe UI" panose="020B0502040204020203" pitchFamily="34" charset="0"/>
              </a:rPr>
              <a:t>A função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SOMASE</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é estruturada assim:</a:t>
            </a:r>
          </a:p>
        </xdr:txBody>
      </xdr:sp>
      <xdr:sp macro="" textlink="">
        <xdr:nvSpPr>
          <xdr:cNvPr id="175" name="shp_Etapa" descr="1">
            <a:extLst>
              <a:ext uri="{FF2B5EF4-FFF2-40B4-BE49-F238E27FC236}">
                <a16:creationId xmlns:a16="http://schemas.microsoft.com/office/drawing/2014/main" id="{DDA35D30-C9B0-4579-BCA5-F2ECE76A935E}"/>
              </a:ext>
            </a:extLst>
          </xdr:cNvPr>
          <xdr:cNvSpPr/>
        </xdr:nvSpPr>
        <xdr:spPr>
          <a:xfrm>
            <a:off x="571500" y="17716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3743326</xdr:colOff>
      <xdr:row>43</xdr:row>
      <xdr:rowOff>135466</xdr:rowOff>
    </xdr:from>
    <xdr:to>
      <xdr:col>1</xdr:col>
      <xdr:colOff>4887529</xdr:colOff>
      <xdr:row>45</xdr:row>
      <xdr:rowOff>112065</xdr:rowOff>
    </xdr:to>
    <xdr:sp macro="" textlink="">
      <xdr:nvSpPr>
        <xdr:cNvPr id="176" name="BotãoAvançar" descr="Avançar para a próxima planilha">
          <a:hlinkClick xmlns:r="http://schemas.openxmlformats.org/officeDocument/2006/relationships" r:id="rId3" tooltip="Clique aqui para avançar para a próxima planilha"/>
          <a:extLst>
            <a:ext uri="{FF2B5EF4-FFF2-40B4-BE49-F238E27FC236}">
              <a16:creationId xmlns:a16="http://schemas.microsoft.com/office/drawing/2014/main" id="{A7F57915-4D95-47B4-A488-FB7E3D0BBF97}"/>
            </a:ext>
          </a:extLst>
        </xdr:cNvPr>
        <xdr:cNvSpPr/>
      </xdr:nvSpPr>
      <xdr:spPr>
        <a:xfrm>
          <a:off x="4591051" y="8898466"/>
          <a:ext cx="114420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xdr:twoCellAnchor>
  <xdr:twoCellAnchor editAs="absolute">
    <xdr:from>
      <xdr:col>0</xdr:col>
      <xdr:colOff>652334</xdr:colOff>
      <xdr:row>155</xdr:row>
      <xdr:rowOff>173001</xdr:rowOff>
    </xdr:from>
    <xdr:to>
      <xdr:col>1</xdr:col>
      <xdr:colOff>2562832</xdr:colOff>
      <xdr:row>158</xdr:row>
      <xdr:rowOff>148164</xdr:rowOff>
    </xdr:to>
    <xdr:sp macro="" textlink="">
      <xdr:nvSpPr>
        <xdr:cNvPr id="177" name="Botão Avançar" descr="Voltar para cima, com hiperlink para a célula A1">
          <a:hlinkClick xmlns:r="http://schemas.openxmlformats.org/officeDocument/2006/relationships" r:id="rId4" tooltip="Voltar ao início"/>
          <a:extLst>
            <a:ext uri="{FF2B5EF4-FFF2-40B4-BE49-F238E27FC236}">
              <a16:creationId xmlns:a16="http://schemas.microsoft.com/office/drawing/2014/main" id="{F1F17ADA-3374-4672-8F57-B7354AE50F61}"/>
            </a:ext>
          </a:extLst>
        </xdr:cNvPr>
        <xdr:cNvSpPr/>
      </xdr:nvSpPr>
      <xdr:spPr>
        <a:xfrm>
          <a:off x="652334" y="30348201"/>
          <a:ext cx="2758223" cy="546663"/>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Voltar ao início</a:t>
          </a:r>
        </a:p>
      </xdr:txBody>
    </xdr:sp>
    <xdr:clientData/>
  </xdr:twoCellAnchor>
  <xdr:twoCellAnchor editAs="absolute">
    <xdr:from>
      <xdr:col>1</xdr:col>
      <xdr:colOff>3541957</xdr:colOff>
      <xdr:row>156</xdr:row>
      <xdr:rowOff>174705</xdr:rowOff>
    </xdr:from>
    <xdr:to>
      <xdr:col>1</xdr:col>
      <xdr:colOff>4960357</xdr:colOff>
      <xdr:row>158</xdr:row>
      <xdr:rowOff>150812</xdr:rowOff>
    </xdr:to>
    <xdr:sp macro="" textlink="">
      <xdr:nvSpPr>
        <xdr:cNvPr id="178" name="Botão Avançar" descr="Botão Próxima etapa, com um hiperlink para a próxima planilha">
          <a:hlinkClick xmlns:r="http://schemas.openxmlformats.org/officeDocument/2006/relationships" r:id="rId3" tooltip="Clique aqui para avançar para a próxima planilha"/>
          <a:extLst>
            <a:ext uri="{FF2B5EF4-FFF2-40B4-BE49-F238E27FC236}">
              <a16:creationId xmlns:a16="http://schemas.microsoft.com/office/drawing/2014/main" id="{21885DC0-F099-46D4-A1CF-17E11C390036}"/>
            </a:ext>
          </a:extLst>
        </xdr:cNvPr>
        <xdr:cNvSpPr/>
      </xdr:nvSpPr>
      <xdr:spPr>
        <a:xfrm>
          <a:off x="4389682" y="30540405"/>
          <a:ext cx="1418400" cy="357107"/>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Próxima etapa</a:t>
          </a:r>
        </a:p>
      </xdr:txBody>
    </xdr:sp>
    <xdr:clientData/>
  </xdr:twoCellAnchor>
  <xdr:twoCellAnchor editAs="absolute">
    <xdr:from>
      <xdr:col>1</xdr:col>
      <xdr:colOff>2875440</xdr:colOff>
      <xdr:row>151</xdr:row>
      <xdr:rowOff>142607</xdr:rowOff>
    </xdr:from>
    <xdr:to>
      <xdr:col>1</xdr:col>
      <xdr:colOff>4657725</xdr:colOff>
      <xdr:row>153</xdr:row>
      <xdr:rowOff>180974</xdr:rowOff>
    </xdr:to>
    <xdr:sp macro="" textlink="">
      <xdr:nvSpPr>
        <xdr:cNvPr id="179" name="Etapa" descr="Treinamento gratuito do Excel online, com um hiperlink para a Web&#10;">
          <a:hlinkClick xmlns:r="http://schemas.openxmlformats.org/officeDocument/2006/relationships" r:id="rId5" tooltip="Selecione para aprender sobre o treinamento de Excel online e gratuito na Web"/>
          <a:extLst>
            <a:ext uri="{FF2B5EF4-FFF2-40B4-BE49-F238E27FC236}">
              <a16:creationId xmlns:a16="http://schemas.microsoft.com/office/drawing/2014/main" id="{8052CE9F-9F0B-4E5C-BCC9-9FAF4B271CC6}"/>
            </a:ext>
          </a:extLst>
        </xdr:cNvPr>
        <xdr:cNvSpPr txBox="1"/>
      </xdr:nvSpPr>
      <xdr:spPr>
        <a:xfrm>
          <a:off x="3723165" y="29555807"/>
          <a:ext cx="1782285" cy="4193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Treinamento grátis sobre o Excel online</a:t>
          </a:r>
        </a:p>
      </xdr:txBody>
    </xdr:sp>
    <xdr:clientData/>
  </xdr:twoCellAnchor>
  <xdr:twoCellAnchor editAs="absolute">
    <xdr:from>
      <xdr:col>1</xdr:col>
      <xdr:colOff>2410256</xdr:colOff>
      <xdr:row>151</xdr:row>
      <xdr:rowOff>156096</xdr:rowOff>
    </xdr:from>
    <xdr:to>
      <xdr:col>1</xdr:col>
      <xdr:colOff>2904988</xdr:colOff>
      <xdr:row>154</xdr:row>
      <xdr:rowOff>39428</xdr:rowOff>
    </xdr:to>
    <xdr:pic>
      <xdr:nvPicPr>
        <xdr:cNvPr id="180" name="Elemento gráfico 22" descr="Seta">
          <a:hlinkClick xmlns:r="http://schemas.openxmlformats.org/officeDocument/2006/relationships" r:id="rId5" tooltip="Selecione para saber mais na Web"/>
          <a:extLst>
            <a:ext uri="{FF2B5EF4-FFF2-40B4-BE49-F238E27FC236}">
              <a16:creationId xmlns:a16="http://schemas.microsoft.com/office/drawing/2014/main" id="{55352AF2-EDC1-4D5D-8D55-283766F1994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9569296"/>
          <a:ext cx="494732" cy="454832"/>
        </a:xfrm>
        <a:prstGeom prst="rect">
          <a:avLst/>
        </a:prstGeom>
      </xdr:spPr>
    </xdr:pic>
    <xdr:clientData/>
  </xdr:twoCellAnchor>
  <xdr:twoCellAnchor editAs="absolute">
    <xdr:from>
      <xdr:col>1</xdr:col>
      <xdr:colOff>2875440</xdr:colOff>
      <xdr:row>149</xdr:row>
      <xdr:rowOff>66280</xdr:rowOff>
    </xdr:from>
    <xdr:to>
      <xdr:col>1</xdr:col>
      <xdr:colOff>4981575</xdr:colOff>
      <xdr:row>151</xdr:row>
      <xdr:rowOff>171450</xdr:rowOff>
    </xdr:to>
    <xdr:sp macro="" textlink="">
      <xdr:nvSpPr>
        <xdr:cNvPr id="181" name="Etapa" descr="Tudo sobre a função MÁXIMOSES, com um hiperlink para a Web&#10;&#10;">
          <a:hlinkClick xmlns:r="http://schemas.openxmlformats.org/officeDocument/2006/relationships" r:id="rId8" tooltip="Selecione para aprender tudo sobre a função MÁXIMOSES na Web"/>
          <a:extLst>
            <a:ext uri="{FF2B5EF4-FFF2-40B4-BE49-F238E27FC236}">
              <a16:creationId xmlns:a16="http://schemas.microsoft.com/office/drawing/2014/main" id="{3FFDC6A0-9831-442E-AB6B-F06D71AAAD14}"/>
            </a:ext>
          </a:extLst>
        </xdr:cNvPr>
        <xdr:cNvSpPr txBox="1"/>
      </xdr:nvSpPr>
      <xdr:spPr>
        <a:xfrm>
          <a:off x="3723165" y="29098480"/>
          <a:ext cx="2106135" cy="486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MÁXIMOSES</a:t>
          </a:r>
        </a:p>
      </xdr:txBody>
    </xdr:sp>
    <xdr:clientData/>
  </xdr:twoCellAnchor>
  <xdr:twoCellAnchor editAs="absolute">
    <xdr:from>
      <xdr:col>1</xdr:col>
      <xdr:colOff>2410256</xdr:colOff>
      <xdr:row>149</xdr:row>
      <xdr:rowOff>76871</xdr:rowOff>
    </xdr:from>
    <xdr:to>
      <xdr:col>1</xdr:col>
      <xdr:colOff>2904988</xdr:colOff>
      <xdr:row>151</xdr:row>
      <xdr:rowOff>144075</xdr:rowOff>
    </xdr:to>
    <xdr:pic>
      <xdr:nvPicPr>
        <xdr:cNvPr id="182" name="Elemento gráfico 22" descr="Seta">
          <a:hlinkClick xmlns:r="http://schemas.openxmlformats.org/officeDocument/2006/relationships" r:id="rId8" tooltip="Selecione para saber mais na Web"/>
          <a:extLst>
            <a:ext uri="{FF2B5EF4-FFF2-40B4-BE49-F238E27FC236}">
              <a16:creationId xmlns:a16="http://schemas.microsoft.com/office/drawing/2014/main" id="{0312C5D5-9BED-4058-BA8F-27C33BF6E36F}"/>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9109071"/>
          <a:ext cx="494732" cy="448204"/>
        </a:xfrm>
        <a:prstGeom prst="rect">
          <a:avLst/>
        </a:prstGeom>
      </xdr:spPr>
    </xdr:pic>
    <xdr:clientData/>
  </xdr:twoCellAnchor>
  <xdr:twoCellAnchor editAs="absolute">
    <xdr:from>
      <xdr:col>1</xdr:col>
      <xdr:colOff>2884966</xdr:colOff>
      <xdr:row>147</xdr:row>
      <xdr:rowOff>85725</xdr:rowOff>
    </xdr:from>
    <xdr:to>
      <xdr:col>1</xdr:col>
      <xdr:colOff>5365432</xdr:colOff>
      <xdr:row>149</xdr:row>
      <xdr:rowOff>123824</xdr:rowOff>
    </xdr:to>
    <xdr:sp macro="" textlink="">
      <xdr:nvSpPr>
        <xdr:cNvPr id="183" name="Etapa" descr="Tudo sobre a função MÉDIASES, com um hiperlink para a Web&#10;&#10;">
          <a:hlinkClick xmlns:r="http://schemas.openxmlformats.org/officeDocument/2006/relationships" r:id="rId9" tooltip="Selecione para aprender tudo sobre a função MÉDIASES na Web"/>
          <a:extLst>
            <a:ext uri="{FF2B5EF4-FFF2-40B4-BE49-F238E27FC236}">
              <a16:creationId xmlns:a16="http://schemas.microsoft.com/office/drawing/2014/main" id="{5979CD87-1D2E-4D32-BF44-CE7F4285B790}"/>
            </a:ext>
          </a:extLst>
        </xdr:cNvPr>
        <xdr:cNvSpPr txBox="1"/>
      </xdr:nvSpPr>
      <xdr:spPr>
        <a:xfrm>
          <a:off x="3732691" y="28736925"/>
          <a:ext cx="2480466" cy="419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MÉDIASES</a:t>
          </a: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b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clientData/>
  </xdr:twoCellAnchor>
  <xdr:twoCellAnchor editAs="absolute">
    <xdr:from>
      <xdr:col>1</xdr:col>
      <xdr:colOff>2410256</xdr:colOff>
      <xdr:row>147</xdr:row>
      <xdr:rowOff>43534</xdr:rowOff>
    </xdr:from>
    <xdr:to>
      <xdr:col>1</xdr:col>
      <xdr:colOff>2904988</xdr:colOff>
      <xdr:row>149</xdr:row>
      <xdr:rowOff>110738</xdr:rowOff>
    </xdr:to>
    <xdr:pic>
      <xdr:nvPicPr>
        <xdr:cNvPr id="184" name="Elemento gráfico 22" descr="Seta">
          <a:hlinkClick xmlns:r="http://schemas.openxmlformats.org/officeDocument/2006/relationships" r:id="rId9" tooltip="Selecione para saber mais na Web"/>
          <a:extLst>
            <a:ext uri="{FF2B5EF4-FFF2-40B4-BE49-F238E27FC236}">
              <a16:creationId xmlns:a16="http://schemas.microsoft.com/office/drawing/2014/main" id="{4AE4B0D7-E242-4BB1-872C-53A3C6F0EBE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8694734"/>
          <a:ext cx="494732" cy="448204"/>
        </a:xfrm>
        <a:prstGeom prst="rect">
          <a:avLst/>
        </a:prstGeom>
      </xdr:spPr>
    </xdr:pic>
    <xdr:clientData/>
  </xdr:twoCellAnchor>
  <xdr:twoCellAnchor editAs="absolute">
    <xdr:from>
      <xdr:col>1</xdr:col>
      <xdr:colOff>179866</xdr:colOff>
      <xdr:row>147</xdr:row>
      <xdr:rowOff>109143</xdr:rowOff>
    </xdr:from>
    <xdr:to>
      <xdr:col>1</xdr:col>
      <xdr:colOff>2535885</xdr:colOff>
      <xdr:row>149</xdr:row>
      <xdr:rowOff>45129</xdr:rowOff>
    </xdr:to>
    <xdr:sp macro="" textlink="">
      <xdr:nvSpPr>
        <xdr:cNvPr id="185" name="Etapa" descr="Tudo sobre a função MÉDIASE, com um hiperlink para a Web&#10;&#10;">
          <a:hlinkClick xmlns:r="http://schemas.openxmlformats.org/officeDocument/2006/relationships" r:id="rId10" tooltip="Selecione para aprender tudo sobre a função MÉDIASE na Web"/>
          <a:extLst>
            <a:ext uri="{FF2B5EF4-FFF2-40B4-BE49-F238E27FC236}">
              <a16:creationId xmlns:a16="http://schemas.microsoft.com/office/drawing/2014/main" id="{9FF9239A-F102-47F3-A0A3-68BDFAFB9C67}"/>
            </a:ext>
          </a:extLst>
        </xdr:cNvPr>
        <xdr:cNvSpPr txBox="1"/>
      </xdr:nvSpPr>
      <xdr:spPr>
        <a:xfrm>
          <a:off x="1027591" y="28760343"/>
          <a:ext cx="235601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MÉDIASE</a:t>
          </a:r>
        </a:p>
      </xdr:txBody>
    </xdr:sp>
    <xdr:clientData/>
  </xdr:twoCellAnchor>
  <xdr:twoCellAnchor editAs="absolute">
    <xdr:from>
      <xdr:col>0</xdr:col>
      <xdr:colOff>562406</xdr:colOff>
      <xdr:row>147</xdr:row>
      <xdr:rowOff>41152</xdr:rowOff>
    </xdr:from>
    <xdr:to>
      <xdr:col>1</xdr:col>
      <xdr:colOff>209413</xdr:colOff>
      <xdr:row>149</xdr:row>
      <xdr:rowOff>108356</xdr:rowOff>
    </xdr:to>
    <xdr:pic>
      <xdr:nvPicPr>
        <xdr:cNvPr id="186" name="Elemento gráfico 22" descr="Seta">
          <a:hlinkClick xmlns:r="http://schemas.openxmlformats.org/officeDocument/2006/relationships" r:id="rId10" tooltip="Selecione para saber mais na Web"/>
          <a:extLst>
            <a:ext uri="{FF2B5EF4-FFF2-40B4-BE49-F238E27FC236}">
              <a16:creationId xmlns:a16="http://schemas.microsoft.com/office/drawing/2014/main" id="{0BF07D7D-A138-4ADB-BA72-859640FE1C6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62406" y="28692352"/>
          <a:ext cx="494732" cy="448204"/>
        </a:xfrm>
        <a:prstGeom prst="rect">
          <a:avLst/>
        </a:prstGeom>
      </xdr:spPr>
    </xdr:pic>
    <xdr:clientData/>
  </xdr:twoCellAnchor>
  <xdr:twoCellAnchor editAs="absolute">
    <xdr:from>
      <xdr:col>1</xdr:col>
      <xdr:colOff>179865</xdr:colOff>
      <xdr:row>149</xdr:row>
      <xdr:rowOff>75805</xdr:rowOff>
    </xdr:from>
    <xdr:to>
      <xdr:col>1</xdr:col>
      <xdr:colOff>2305050</xdr:colOff>
      <xdr:row>151</xdr:row>
      <xdr:rowOff>142875</xdr:rowOff>
    </xdr:to>
    <xdr:sp macro="" textlink="">
      <xdr:nvSpPr>
        <xdr:cNvPr id="187" name="Etapa" descr="Tudo sobre a função MÍNIMOSES, com um hiperlink para a Web&#10;&#10;">
          <a:hlinkClick xmlns:r="http://schemas.openxmlformats.org/officeDocument/2006/relationships" r:id="rId11" tooltip="Selecione para aprender tudo sobre a função MÍNIMOSES na Web"/>
          <a:extLst>
            <a:ext uri="{FF2B5EF4-FFF2-40B4-BE49-F238E27FC236}">
              <a16:creationId xmlns:a16="http://schemas.microsoft.com/office/drawing/2014/main" id="{5BA88C28-4CAB-4843-A9C6-0DA18559CEDE}"/>
            </a:ext>
          </a:extLst>
        </xdr:cNvPr>
        <xdr:cNvSpPr txBox="1"/>
      </xdr:nvSpPr>
      <xdr:spPr>
        <a:xfrm>
          <a:off x="1027590" y="29108005"/>
          <a:ext cx="2125185" cy="448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MÍNIMOSES</a:t>
          </a:r>
        </a:p>
      </xdr:txBody>
    </xdr:sp>
    <xdr:clientData/>
  </xdr:twoCellAnchor>
  <xdr:twoCellAnchor editAs="absolute">
    <xdr:from>
      <xdr:col>0</xdr:col>
      <xdr:colOff>562406</xdr:colOff>
      <xdr:row>149</xdr:row>
      <xdr:rowOff>87586</xdr:rowOff>
    </xdr:from>
    <xdr:to>
      <xdr:col>1</xdr:col>
      <xdr:colOff>209413</xdr:colOff>
      <xdr:row>151</xdr:row>
      <xdr:rowOff>154790</xdr:rowOff>
    </xdr:to>
    <xdr:pic>
      <xdr:nvPicPr>
        <xdr:cNvPr id="188" name="Elemento gráfico 22" descr="Seta">
          <a:hlinkClick xmlns:r="http://schemas.openxmlformats.org/officeDocument/2006/relationships" r:id="rId11" tooltip="Selecione para saber mais na Web"/>
          <a:extLst>
            <a:ext uri="{FF2B5EF4-FFF2-40B4-BE49-F238E27FC236}">
              <a16:creationId xmlns:a16="http://schemas.microsoft.com/office/drawing/2014/main" id="{62494F7F-FF74-4EDC-AECB-91C2A1BA7E9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62406" y="29119786"/>
          <a:ext cx="494732" cy="448204"/>
        </a:xfrm>
        <a:prstGeom prst="rect">
          <a:avLst/>
        </a:prstGeom>
      </xdr:spPr>
    </xdr:pic>
    <xdr:clientData/>
  </xdr:twoCellAnchor>
  <xdr:twoCellAnchor editAs="absolute">
    <xdr:from>
      <xdr:col>1</xdr:col>
      <xdr:colOff>2875441</xdr:colOff>
      <xdr:row>145</xdr:row>
      <xdr:rowOff>47625</xdr:rowOff>
    </xdr:from>
    <xdr:to>
      <xdr:col>1</xdr:col>
      <xdr:colOff>5212315</xdr:colOff>
      <xdr:row>147</xdr:row>
      <xdr:rowOff>47624</xdr:rowOff>
    </xdr:to>
    <xdr:sp macro="" textlink="">
      <xdr:nvSpPr>
        <xdr:cNvPr id="189" name="Etapa" descr="Tudo sobre a função CONT.SES, com um hiperlink para a Web&#10;&#10;">
          <a:hlinkClick xmlns:r="http://schemas.openxmlformats.org/officeDocument/2006/relationships" r:id="rId12" tooltip="Selecione para aprender tudo sobre a função CONT.SES na Web"/>
          <a:extLst>
            <a:ext uri="{FF2B5EF4-FFF2-40B4-BE49-F238E27FC236}">
              <a16:creationId xmlns:a16="http://schemas.microsoft.com/office/drawing/2014/main" id="{EADD320D-BECB-4510-A526-402BC7B8CE52}"/>
            </a:ext>
          </a:extLst>
        </xdr:cNvPr>
        <xdr:cNvSpPr txBox="1"/>
      </xdr:nvSpPr>
      <xdr:spPr>
        <a:xfrm>
          <a:off x="3723166" y="28317825"/>
          <a:ext cx="2336874" cy="380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CONT.SES</a:t>
          </a:r>
          <a:endPar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1</xdr:col>
      <xdr:colOff>2410256</xdr:colOff>
      <xdr:row>145</xdr:row>
      <xdr:rowOff>671</xdr:rowOff>
    </xdr:from>
    <xdr:to>
      <xdr:col>1</xdr:col>
      <xdr:colOff>2904988</xdr:colOff>
      <xdr:row>147</xdr:row>
      <xdr:rowOff>67875</xdr:rowOff>
    </xdr:to>
    <xdr:pic>
      <xdr:nvPicPr>
        <xdr:cNvPr id="190" name="Elemento gráfico 22" descr="Seta">
          <a:hlinkClick xmlns:r="http://schemas.openxmlformats.org/officeDocument/2006/relationships" r:id="rId12" tooltip="Selecione para saber mais na Web"/>
          <a:extLst>
            <a:ext uri="{FF2B5EF4-FFF2-40B4-BE49-F238E27FC236}">
              <a16:creationId xmlns:a16="http://schemas.microsoft.com/office/drawing/2014/main" id="{FAA7F95B-5D2C-47C5-B0BA-4E44FFE420D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8270871"/>
          <a:ext cx="494732" cy="448204"/>
        </a:xfrm>
        <a:prstGeom prst="rect">
          <a:avLst/>
        </a:prstGeom>
      </xdr:spPr>
    </xdr:pic>
    <xdr:clientData/>
  </xdr:twoCellAnchor>
  <xdr:twoCellAnchor editAs="absolute">
    <xdr:from>
      <xdr:col>1</xdr:col>
      <xdr:colOff>2875441</xdr:colOff>
      <xdr:row>143</xdr:row>
      <xdr:rowOff>13893</xdr:rowOff>
    </xdr:from>
    <xdr:to>
      <xdr:col>1</xdr:col>
      <xdr:colOff>5059150</xdr:colOff>
      <xdr:row>144</xdr:row>
      <xdr:rowOff>134029</xdr:rowOff>
    </xdr:to>
    <xdr:sp macro="" textlink="">
      <xdr:nvSpPr>
        <xdr:cNvPr id="191" name="Etapa" descr="Tudo sobre a função SOMASES, com um hiperlink para a Web&#10;&#10;">
          <a:hlinkClick xmlns:r="http://schemas.openxmlformats.org/officeDocument/2006/relationships" r:id="rId13" tooltip="Selecione para aprender tudo sobre a função SOMASES na Web"/>
          <a:extLst>
            <a:ext uri="{FF2B5EF4-FFF2-40B4-BE49-F238E27FC236}">
              <a16:creationId xmlns:a16="http://schemas.microsoft.com/office/drawing/2014/main" id="{791E8E89-8DEE-430C-AEDB-E56F74AA279F}"/>
            </a:ext>
          </a:extLst>
        </xdr:cNvPr>
        <xdr:cNvSpPr txBox="1"/>
      </xdr:nvSpPr>
      <xdr:spPr>
        <a:xfrm>
          <a:off x="3723166" y="27903093"/>
          <a:ext cx="2183709" cy="3106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b="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a:latin typeface="Segoe UI" panose="020B0502040204020203" pitchFamily="34" charset="0"/>
              <a:cs typeface="Segoe UI" panose="020B0502040204020203" pitchFamily="34" charset="0"/>
            </a:rPr>
            <a:t>SOMASES</a:t>
          </a:r>
          <a:endParaRPr sz="1100" b="1" u="sng">
            <a:latin typeface="Segoe UI" panose="020B0502040204020203" pitchFamily="34" charset="0"/>
            <a:cs typeface="Segoe UI" panose="020B0502040204020203" pitchFamily="34" charset="0"/>
          </a:endParaRPr>
        </a:p>
      </xdr:txBody>
    </xdr:sp>
    <xdr:clientData/>
  </xdr:twoCellAnchor>
  <xdr:twoCellAnchor editAs="absolute">
    <xdr:from>
      <xdr:col>1</xdr:col>
      <xdr:colOff>2410256</xdr:colOff>
      <xdr:row>142</xdr:row>
      <xdr:rowOff>145134</xdr:rowOff>
    </xdr:from>
    <xdr:to>
      <xdr:col>1</xdr:col>
      <xdr:colOff>2904988</xdr:colOff>
      <xdr:row>145</xdr:row>
      <xdr:rowOff>15488</xdr:rowOff>
    </xdr:to>
    <xdr:pic>
      <xdr:nvPicPr>
        <xdr:cNvPr id="192" name="Elemento gráfico 22" descr="Seta">
          <a:hlinkClick xmlns:r="http://schemas.openxmlformats.org/officeDocument/2006/relationships" r:id="rId13" tooltip="Selecione para saber mais na Web"/>
          <a:extLst>
            <a:ext uri="{FF2B5EF4-FFF2-40B4-BE49-F238E27FC236}">
              <a16:creationId xmlns:a16="http://schemas.microsoft.com/office/drawing/2014/main" id="{C5A41188-397A-4F2F-B7D0-DBBCCE404DD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7843834"/>
          <a:ext cx="494732" cy="441854"/>
        </a:xfrm>
        <a:prstGeom prst="rect">
          <a:avLst/>
        </a:prstGeom>
      </xdr:spPr>
    </xdr:pic>
    <xdr:clientData/>
  </xdr:twoCellAnchor>
  <xdr:twoCellAnchor editAs="absolute">
    <xdr:from>
      <xdr:col>1</xdr:col>
      <xdr:colOff>179866</xdr:colOff>
      <xdr:row>143</xdr:row>
      <xdr:rowOff>13893</xdr:rowOff>
    </xdr:from>
    <xdr:to>
      <xdr:col>1</xdr:col>
      <xdr:colOff>2552700</xdr:colOff>
      <xdr:row>144</xdr:row>
      <xdr:rowOff>134029</xdr:rowOff>
    </xdr:to>
    <xdr:sp macro="" textlink="">
      <xdr:nvSpPr>
        <xdr:cNvPr id="193" name="Etapa" descr="Tudo sobre a função SOMASE, com um hiperlink para a Web&#10;&#10;">
          <a:hlinkClick xmlns:r="http://schemas.openxmlformats.org/officeDocument/2006/relationships" r:id="rId14" tooltip="Selecione para aprender tudo sobre a função SOMASE na Web"/>
          <a:extLst>
            <a:ext uri="{FF2B5EF4-FFF2-40B4-BE49-F238E27FC236}">
              <a16:creationId xmlns:a16="http://schemas.microsoft.com/office/drawing/2014/main" id="{EAC8BE16-FCC7-483A-A30D-3B1F29F65450}"/>
            </a:ext>
          </a:extLst>
        </xdr:cNvPr>
        <xdr:cNvSpPr txBox="1"/>
      </xdr:nvSpPr>
      <xdr:spPr>
        <a:xfrm>
          <a:off x="1027591" y="27903093"/>
          <a:ext cx="2372834" cy="3106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SOMASE</a:t>
          </a:r>
        </a:p>
      </xdr:txBody>
    </xdr:sp>
    <xdr:clientData/>
  </xdr:twoCellAnchor>
  <xdr:twoCellAnchor editAs="absolute">
    <xdr:from>
      <xdr:col>0</xdr:col>
      <xdr:colOff>562406</xdr:colOff>
      <xdr:row>142</xdr:row>
      <xdr:rowOff>145134</xdr:rowOff>
    </xdr:from>
    <xdr:to>
      <xdr:col>1</xdr:col>
      <xdr:colOff>209413</xdr:colOff>
      <xdr:row>145</xdr:row>
      <xdr:rowOff>15488</xdr:rowOff>
    </xdr:to>
    <xdr:pic>
      <xdr:nvPicPr>
        <xdr:cNvPr id="194" name="Elemento gráfico 22" descr="Seta">
          <a:hlinkClick xmlns:r="http://schemas.openxmlformats.org/officeDocument/2006/relationships" r:id="rId14" tooltip="Selecione para saber mais na Web"/>
          <a:extLst>
            <a:ext uri="{FF2B5EF4-FFF2-40B4-BE49-F238E27FC236}">
              <a16:creationId xmlns:a16="http://schemas.microsoft.com/office/drawing/2014/main" id="{45F9CDAC-0421-4A99-A231-CE800072428D}"/>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62406" y="27843834"/>
          <a:ext cx="494732" cy="441854"/>
        </a:xfrm>
        <a:prstGeom prst="rect">
          <a:avLst/>
        </a:prstGeom>
      </xdr:spPr>
    </xdr:pic>
    <xdr:clientData/>
  </xdr:twoCellAnchor>
  <xdr:twoCellAnchor editAs="absolute">
    <xdr:from>
      <xdr:col>1</xdr:col>
      <xdr:colOff>179866</xdr:colOff>
      <xdr:row>145</xdr:row>
      <xdr:rowOff>66280</xdr:rowOff>
    </xdr:from>
    <xdr:to>
      <xdr:col>1</xdr:col>
      <xdr:colOff>2392294</xdr:colOff>
      <xdr:row>147</xdr:row>
      <xdr:rowOff>2266</xdr:rowOff>
    </xdr:to>
    <xdr:sp macro="" textlink="">
      <xdr:nvSpPr>
        <xdr:cNvPr id="195" name="Etapa" descr="Tudo sobre a função CONT.SE, com um hiperlink para a Web&#10;&#10;">
          <a:hlinkClick xmlns:r="http://schemas.openxmlformats.org/officeDocument/2006/relationships" r:id="rId15" tooltip="Selecione para aprender tudo sobre a função CONT.SE na Web"/>
          <a:extLst>
            <a:ext uri="{FF2B5EF4-FFF2-40B4-BE49-F238E27FC236}">
              <a16:creationId xmlns:a16="http://schemas.microsoft.com/office/drawing/2014/main" id="{C6912341-001C-497C-904C-1E09825E8C65}"/>
            </a:ext>
          </a:extLst>
        </xdr:cNvPr>
        <xdr:cNvSpPr txBox="1"/>
      </xdr:nvSpPr>
      <xdr:spPr>
        <a:xfrm>
          <a:off x="1027591" y="28336480"/>
          <a:ext cx="221242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CONT.SE</a:t>
          </a:r>
        </a:p>
      </xdr:txBody>
    </xdr:sp>
    <xdr:clientData/>
  </xdr:twoCellAnchor>
  <xdr:twoCellAnchor editAs="absolute">
    <xdr:from>
      <xdr:col>0</xdr:col>
      <xdr:colOff>562406</xdr:colOff>
      <xdr:row>144</xdr:row>
      <xdr:rowOff>185218</xdr:rowOff>
    </xdr:from>
    <xdr:to>
      <xdr:col>1</xdr:col>
      <xdr:colOff>209413</xdr:colOff>
      <xdr:row>147</xdr:row>
      <xdr:rowOff>61922</xdr:rowOff>
    </xdr:to>
    <xdr:pic>
      <xdr:nvPicPr>
        <xdr:cNvPr id="196" name="Elemento gráfico 22" descr="Seta">
          <a:hlinkClick xmlns:r="http://schemas.openxmlformats.org/officeDocument/2006/relationships" r:id="rId15" tooltip="Selecione para saber mais na Web"/>
          <a:extLst>
            <a:ext uri="{FF2B5EF4-FFF2-40B4-BE49-F238E27FC236}">
              <a16:creationId xmlns:a16="http://schemas.microsoft.com/office/drawing/2014/main" id="{B19BEEB5-AD6A-49CD-BF7B-42649EF8A5C6}"/>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62406" y="28264918"/>
          <a:ext cx="494732" cy="448204"/>
        </a:xfrm>
        <a:prstGeom prst="rect">
          <a:avLst/>
        </a:prstGeom>
      </xdr:spPr>
    </xdr:pic>
    <xdr:clientData/>
  </xdr:twoCellAnchor>
  <xdr:twoCellAnchor editAs="absolute">
    <xdr:from>
      <xdr:col>1</xdr:col>
      <xdr:colOff>179866</xdr:colOff>
      <xdr:row>152</xdr:row>
      <xdr:rowOff>9130</xdr:rowOff>
    </xdr:from>
    <xdr:to>
      <xdr:col>1</xdr:col>
      <xdr:colOff>2080042</xdr:colOff>
      <xdr:row>153</xdr:row>
      <xdr:rowOff>135616</xdr:rowOff>
    </xdr:to>
    <xdr:sp macro="" textlink="">
      <xdr:nvSpPr>
        <xdr:cNvPr id="197" name="Etapa" descr="Criar uma lista suspensa, com um hiperlink para a Web&#10;&#10;">
          <a:hlinkClick xmlns:r="http://schemas.openxmlformats.org/officeDocument/2006/relationships" r:id="rId16" tooltip="Selecione para saber mais sobre como criar uma lista suspensa na Web"/>
          <a:extLst>
            <a:ext uri="{FF2B5EF4-FFF2-40B4-BE49-F238E27FC236}">
              <a16:creationId xmlns:a16="http://schemas.microsoft.com/office/drawing/2014/main" id="{0E1FD4BB-1B69-400F-9A73-D9D7B8667E1C}"/>
            </a:ext>
          </a:extLst>
        </xdr:cNvPr>
        <xdr:cNvSpPr txBox="1"/>
      </xdr:nvSpPr>
      <xdr:spPr>
        <a:xfrm>
          <a:off x="1027591" y="29612830"/>
          <a:ext cx="190017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Criar uma lista suspensa</a:t>
          </a:r>
        </a:p>
      </xdr:txBody>
    </xdr:sp>
    <xdr:clientData/>
  </xdr:twoCellAnchor>
  <xdr:twoCellAnchor editAs="absolute">
    <xdr:from>
      <xdr:col>0</xdr:col>
      <xdr:colOff>562406</xdr:colOff>
      <xdr:row>151</xdr:row>
      <xdr:rowOff>134021</xdr:rowOff>
    </xdr:from>
    <xdr:to>
      <xdr:col>1</xdr:col>
      <xdr:colOff>209413</xdr:colOff>
      <xdr:row>154</xdr:row>
      <xdr:rowOff>10725</xdr:rowOff>
    </xdr:to>
    <xdr:pic>
      <xdr:nvPicPr>
        <xdr:cNvPr id="198" name="Elemento gráfico 22" descr="Seta">
          <a:hlinkClick xmlns:r="http://schemas.openxmlformats.org/officeDocument/2006/relationships" r:id="rId16" tooltip="Selecione para saber mais na Web"/>
          <a:extLst>
            <a:ext uri="{FF2B5EF4-FFF2-40B4-BE49-F238E27FC236}">
              <a16:creationId xmlns:a16="http://schemas.microsoft.com/office/drawing/2014/main" id="{66C373A0-3E96-4B8D-BE49-6F426671C29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62406" y="29547221"/>
          <a:ext cx="494732" cy="448204"/>
        </a:xfrm>
        <a:prstGeom prst="rect">
          <a:avLst/>
        </a:prstGeom>
      </xdr:spPr>
    </xdr:pic>
    <xdr:clientData/>
  </xdr:twoCellAnchor>
  <xdr:twoCellAnchor editAs="absolute">
    <xdr:from>
      <xdr:col>0</xdr:col>
      <xdr:colOff>523788</xdr:colOff>
      <xdr:row>23</xdr:row>
      <xdr:rowOff>47625</xdr:rowOff>
    </xdr:from>
    <xdr:to>
      <xdr:col>1</xdr:col>
      <xdr:colOff>4915231</xdr:colOff>
      <xdr:row>29</xdr:row>
      <xdr:rowOff>76199</xdr:rowOff>
    </xdr:to>
    <xdr:grpSp>
      <xdr:nvGrpSpPr>
        <xdr:cNvPr id="4" name="Grupo 3">
          <a:extLst>
            <a:ext uri="{FF2B5EF4-FFF2-40B4-BE49-F238E27FC236}">
              <a16:creationId xmlns:a16="http://schemas.microsoft.com/office/drawing/2014/main" id="{5F83CBBA-90B0-4EB0-9AB8-57CF000EADA5}"/>
            </a:ext>
          </a:extLst>
        </xdr:cNvPr>
        <xdr:cNvGrpSpPr/>
      </xdr:nvGrpSpPr>
      <xdr:grpSpPr>
        <a:xfrm>
          <a:off x="523788" y="5000625"/>
          <a:ext cx="5239168" cy="1171574"/>
          <a:chOff x="571500" y="4610100"/>
          <a:chExt cx="5229626" cy="1171574"/>
        </a:xfrm>
      </xdr:grpSpPr>
      <xdr:sp macro="" textlink="">
        <xdr:nvSpPr>
          <xdr:cNvPr id="200" name="txt_Etapa" descr="SOMASES é o mesmo que a SOMASE, mas permite usar vários critérios. Portanto, neste exemplo, você pode procurar por fruta e tipo, em vez de apenas por fruta. Selecione a célula H17 e digite =SOMASES(H3:H14;F3:F14;F17;G3:G14;G17). SOMASES é estruturado da seguinte maneira:&#10;&#10;&#10;">
            <a:extLst>
              <a:ext uri="{FF2B5EF4-FFF2-40B4-BE49-F238E27FC236}">
                <a16:creationId xmlns:a16="http://schemas.microsoft.com/office/drawing/2014/main" id="{4F912E6F-F743-47DF-85DF-3039C56B3212}"/>
              </a:ext>
            </a:extLst>
          </xdr:cNvPr>
          <xdr:cNvSpPr txBox="1"/>
        </xdr:nvSpPr>
        <xdr:spPr>
          <a:xfrm>
            <a:off x="991382" y="4652057"/>
            <a:ext cx="4809744" cy="11296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SOMASES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é o mesmo que SOMASE, mas permite que você use vários critérios. Portanto, neste exemplo você pode procurar Frutas e Tipo, ao invés de apenas por Fruta. Selecione a célula H17 e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=SOMASES(H3:H14;F3:F14;F17;G3:G14;G17)</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sz="1100">
                <a:latin typeface="Segoe UI" panose="020B0502040204020203" pitchFamily="34" charset="0"/>
                <a:cs typeface="Segoe UI" panose="020B0502040204020203" pitchFamily="34" charset="0"/>
              </a:rPr>
              <a:t>A função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SOMASES</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é estruturada assim:</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01" name="shp_Etapa" descr="2">
            <a:extLst>
              <a:ext uri="{FF2B5EF4-FFF2-40B4-BE49-F238E27FC236}">
                <a16:creationId xmlns:a16="http://schemas.microsoft.com/office/drawing/2014/main" id="{1D52C7D7-6054-4019-A8DF-A592149208E6}"/>
              </a:ext>
            </a:extLst>
          </xdr:cNvPr>
          <xdr:cNvSpPr/>
        </xdr:nvSpPr>
        <xdr:spPr>
          <a:xfrm>
            <a:off x="571500" y="46101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361949</xdr:colOff>
      <xdr:row>118</xdr:row>
      <xdr:rowOff>0</xdr:rowOff>
    </xdr:from>
    <xdr:to>
      <xdr:col>1</xdr:col>
      <xdr:colOff>5238749</xdr:colOff>
      <xdr:row>138</xdr:row>
      <xdr:rowOff>47625</xdr:rowOff>
    </xdr:to>
    <xdr:grpSp>
      <xdr:nvGrpSpPr>
        <xdr:cNvPr id="202" name="Mais sobre SOMASE"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B8E178DB-194F-437D-A671-57E96B94B0C8}"/>
            </a:ext>
          </a:extLst>
        </xdr:cNvPr>
        <xdr:cNvGrpSpPr/>
      </xdr:nvGrpSpPr>
      <xdr:grpSpPr>
        <a:xfrm>
          <a:off x="361949" y="23088600"/>
          <a:ext cx="5724525" cy="3895725"/>
          <a:chOff x="347872" y="13364013"/>
          <a:chExt cx="5695950" cy="3895725"/>
        </a:xfrm>
      </xdr:grpSpPr>
      <xdr:sp macro="" textlink="">
        <xdr:nvSpPr>
          <xdr:cNvPr id="203" name="Retângulo 202" descr="Plano de fundo">
            <a:extLst>
              <a:ext uri="{FF2B5EF4-FFF2-40B4-BE49-F238E27FC236}">
                <a16:creationId xmlns:a16="http://schemas.microsoft.com/office/drawing/2014/main" id="{511D36F9-540E-473D-938B-915FC423BB65}"/>
              </a:ext>
            </a:extLst>
          </xdr:cNvPr>
          <xdr:cNvSpPr/>
        </xdr:nvSpPr>
        <xdr:spPr>
          <a:xfrm>
            <a:off x="347872" y="13364013"/>
            <a:ext cx="5695950" cy="38957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xnSp macro="">
        <xdr:nvCxnSpPr>
          <xdr:cNvPr id="204" name="Conector reto 203" descr="Linha decorativa">
            <a:extLst>
              <a:ext uri="{FF2B5EF4-FFF2-40B4-BE49-F238E27FC236}">
                <a16:creationId xmlns:a16="http://schemas.microsoft.com/office/drawing/2014/main" id="{8CE19759-2E0E-4B02-9036-C026578459EA}"/>
              </a:ext>
            </a:extLst>
          </xdr:cNvPr>
          <xdr:cNvCxnSpPr>
            <a:cxnSpLocks/>
          </xdr:cNvCxnSpPr>
        </xdr:nvCxnSpPr>
        <xdr:spPr>
          <a:xfrm>
            <a:off x="547944"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05" name="Conector reto 204" descr="Linha decorativa">
            <a:extLst>
              <a:ext uri="{FF2B5EF4-FFF2-40B4-BE49-F238E27FC236}">
                <a16:creationId xmlns:a16="http://schemas.microsoft.com/office/drawing/2014/main" id="{723D124C-02B5-4BA5-9E97-CD05528A4CEB}"/>
              </a:ext>
            </a:extLst>
          </xdr:cNvPr>
          <xdr:cNvCxnSpPr>
            <a:cxnSpLocks/>
          </xdr:cNvCxnSpPr>
        </xdr:nvCxnSpPr>
        <xdr:spPr>
          <a:xfrm>
            <a:off x="547944" y="17003933"/>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6" name="Etapa" descr="SOMASE com um argumento de valor&#10;">
            <a:extLst>
              <a:ext uri="{FF2B5EF4-FFF2-40B4-BE49-F238E27FC236}">
                <a16:creationId xmlns:a16="http://schemas.microsoft.com/office/drawing/2014/main" id="{5235BA6D-D4C0-4535-80CC-C79544A0F77D}"/>
              </a:ext>
            </a:extLst>
          </xdr:cNvPr>
          <xdr:cNvSpPr txBox="1"/>
        </xdr:nvSpPr>
        <xdr:spPr>
          <a:xfrm>
            <a:off x="547944" y="13488151"/>
            <a:ext cx="4917755"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SOMASE com um argumento de valor</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07" name="Etapa" descr="Este é um exemplo de como a função SOMASE usa &quot;maior que&quot; para encontrar todos os valores maiores que um determinado valor:&#10;&#10;">
            <a:extLst>
              <a:ext uri="{FF2B5EF4-FFF2-40B4-BE49-F238E27FC236}">
                <a16:creationId xmlns:a16="http://schemas.microsoft.com/office/drawing/2014/main" id="{792313DA-1F40-48BD-8EAF-3D313D4FB9FC}"/>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Este</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é um exemplo de como a função </a:t>
            </a:r>
            <a:r>
              <a:rPr lang="pt-br"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SOMASE</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usa "maior que" (</a:t>
            </a:r>
            <a:r>
              <a:rPr lang="pt-br"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para encontrar todos os valores maiores que um determinado valor:</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8" name="Etapa" descr="OBSERVAÇÃO: se você achar que está usando muitas fórmulas SOMASE, talvez considere uma Tabela Dinâmica a melhor solução. Clique para ver o artigo da Tabela dinâmica na Web para saber mais&#10;">
            <a:hlinkClick xmlns:r="http://schemas.openxmlformats.org/officeDocument/2006/relationships" r:id="rId17" tooltip="Selecionar para ir para a planilha de Tabela Dinâmica"/>
            <a:extLst>
              <a:ext uri="{FF2B5EF4-FFF2-40B4-BE49-F238E27FC236}">
                <a16:creationId xmlns:a16="http://schemas.microsoft.com/office/drawing/2014/main" id="{34FB80A3-CAA8-4879-81AA-6C9C6DA04FF8}"/>
              </a:ext>
            </a:extLst>
          </xdr:cNvPr>
          <xdr:cNvSpPr txBox="1"/>
        </xdr:nvSpPr>
        <xdr:spPr>
          <a:xfrm>
            <a:off x="553342" y="16198821"/>
            <a:ext cx="5303780" cy="7275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OBSERVAÇÃO: </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 você achar</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que está usando muitas fórmulas SOMASE, talvez considere uma Tabela Dinâmica como a melhor solução. </a:t>
            </a:r>
            <a:r>
              <a:rPr lang="pt-br"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Consulte este artigo sobre Tabela Dinâmica para saber mais</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9" name="Caixa de texto 100" descr="=SOMASE(D118:D122;&quot;&gt;=50&quot;)&#10;&#10;&#10;">
            <a:extLst>
              <a:ext uri="{FF2B5EF4-FFF2-40B4-BE49-F238E27FC236}">
                <a16:creationId xmlns:a16="http://schemas.microsoft.com/office/drawing/2014/main" id="{081FEA47-A154-4881-BA88-6F77A1DA2820}"/>
              </a:ext>
            </a:extLst>
          </xdr:cNvPr>
          <xdr:cNvSpPr txBox="1"/>
        </xdr:nvSpPr>
        <xdr:spPr>
          <a:xfrm>
            <a:off x="575234" y="15754051"/>
            <a:ext cx="3800296"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pt-br" sz="2000">
                <a:effectLst/>
                <a:latin typeface="Courier New" panose="02070309020205020404" pitchFamily="49" charset="0"/>
                <a:ea typeface="Times New Roman" panose="02020603050405020304" pitchFamily="18" charset="0"/>
                <a:cs typeface="Courier New" panose="02070309020205020404" pitchFamily="49" charset="0"/>
              </a:rPr>
              <a:t>=</a:t>
            </a:r>
            <a:r>
              <a:rPr lang="pt-br" sz="2000">
                <a:solidFill>
                  <a:schemeClr val="dk1"/>
                </a:solidFill>
                <a:effectLst/>
                <a:latin typeface="Courier New" panose="02070309020205020404" pitchFamily="49" charset="0"/>
                <a:ea typeface="Times New Roman" panose="02020603050405020304" pitchFamily="18" charset="0"/>
                <a:cs typeface="Courier New" panose="02070309020205020404" pitchFamily="49" charset="0"/>
              </a:rPr>
              <a:t>SOMASE(D118:D122;"&gt;=</a:t>
            </a:r>
            <a:r>
              <a:rPr lang="pt-br" sz="2000">
                <a:effectLst/>
                <a:latin typeface="Courier New" panose="02070309020205020404" pitchFamily="49" charset="0"/>
                <a:ea typeface="Times New Roman" panose="02020603050405020304" pitchFamily="18" charset="0"/>
                <a:cs typeface="Courier New" panose="02070309020205020404" pitchFamily="49" charset="0"/>
              </a:rPr>
              <a:t>50")</a:t>
            </a:r>
          </a:p>
          <a:p>
            <a:pPr marL="0" marR="0" rtl="0">
              <a:spcBef>
                <a:spcPts val="0"/>
              </a:spcBef>
              <a:spcAft>
                <a:spcPts val="0"/>
              </a:spcAft>
            </a:pPr>
            <a:endParaRPr lang="en-US" sz="2000">
              <a:effectLst/>
              <a:latin typeface="Courier New" panose="02070309020205020404" pitchFamily="49" charset="0"/>
              <a:ea typeface="Times New Roman" panose="02020603050405020304" pitchFamily="18" charset="0"/>
            </a:endParaRPr>
          </a:p>
        </xdr:txBody>
      </xdr:sp>
      <xdr:sp macro="" textlink="">
        <xdr:nvSpPr>
          <xdr:cNvPr id="210" name="Chave esquerda 209">
            <a:extLst>
              <a:ext uri="{FF2B5EF4-FFF2-40B4-BE49-F238E27FC236}">
                <a16:creationId xmlns:a16="http://schemas.microsoft.com/office/drawing/2014/main" id="{D4198EE4-6DA5-4995-A5C3-297510D75CBC}"/>
              </a:ext>
            </a:extLst>
          </xdr:cNvPr>
          <xdr:cNvSpPr/>
        </xdr:nvSpPr>
        <xdr:spPr>
          <a:xfrm rot="5400000">
            <a:off x="1109920" y="15149154"/>
            <a:ext cx="197659" cy="94052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11" name="Caixa de texto 2" descr="Some alguns valores com base neste critério:&#10;">
            <a:extLst>
              <a:ext uri="{FF2B5EF4-FFF2-40B4-BE49-F238E27FC236}">
                <a16:creationId xmlns:a16="http://schemas.microsoft.com/office/drawing/2014/main" id="{68686DE4-CB48-4915-8A63-E98D9F67B388}"/>
              </a:ext>
            </a:extLst>
          </xdr:cNvPr>
          <xdr:cNvSpPr txBox="1">
            <a:spLocks noChangeArrowheads="1"/>
          </xdr:cNvSpPr>
        </xdr:nvSpPr>
        <xdr:spPr bwMode="auto">
          <a:xfrm>
            <a:off x="725669"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Some alguns valores com base neste critério:</a:t>
            </a:r>
          </a:p>
        </xdr:txBody>
      </xdr:sp>
      <xdr:sp macro="" textlink="">
        <xdr:nvSpPr>
          <xdr:cNvPr id="212" name="Chave esquerda 211">
            <a:extLst>
              <a:ext uri="{FF2B5EF4-FFF2-40B4-BE49-F238E27FC236}">
                <a16:creationId xmlns:a16="http://schemas.microsoft.com/office/drawing/2014/main" id="{1F715516-41DD-4007-B4E1-F5219D7F5E3F}"/>
              </a:ext>
            </a:extLst>
          </xdr:cNvPr>
          <xdr:cNvSpPr/>
        </xdr:nvSpPr>
        <xdr:spPr>
          <a:xfrm rot="5400000">
            <a:off x="2327387" y="14923858"/>
            <a:ext cx="295280" cy="1328489"/>
          </a:xfrm>
          <a:prstGeom prst="leftBrace">
            <a:avLst>
              <a:gd name="adj1" fmla="val 8333"/>
              <a:gd name="adj2" fmla="val 4965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13" name="Caixa de texto 2" descr="....Look through these cells...&#10; &#10;">
            <a:extLst>
              <a:ext uri="{FF2B5EF4-FFF2-40B4-BE49-F238E27FC236}">
                <a16:creationId xmlns:a16="http://schemas.microsoft.com/office/drawing/2014/main" id="{85793BB1-60AB-4D75-A97F-587A5AAF3641}"/>
              </a:ext>
            </a:extLst>
          </xdr:cNvPr>
          <xdr:cNvSpPr txBox="1">
            <a:spLocks noChangeArrowheads="1"/>
          </xdr:cNvSpPr>
        </xdr:nvSpPr>
        <xdr:spPr bwMode="auto">
          <a:xfrm>
            <a:off x="1915514"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Examine estas células...</a:t>
            </a:r>
          </a:p>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214" name="Chave esquerda 213">
            <a:extLst>
              <a:ext uri="{FF2B5EF4-FFF2-40B4-BE49-F238E27FC236}">
                <a16:creationId xmlns:a16="http://schemas.microsoft.com/office/drawing/2014/main" id="{DDE8A4F2-7D99-42CD-BA7B-3FD932A6B224}"/>
              </a:ext>
            </a:extLst>
          </xdr:cNvPr>
          <xdr:cNvSpPr/>
        </xdr:nvSpPr>
        <xdr:spPr>
          <a:xfrm rot="5400000">
            <a:off x="3603614" y="15133878"/>
            <a:ext cx="271590" cy="884765"/>
          </a:xfrm>
          <a:prstGeom prst="leftBrace">
            <a:avLst>
              <a:gd name="adj1" fmla="val 15347"/>
              <a:gd name="adj2" fmla="val 5159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15" name="Caixa de texto 2" descr="...and if the value is greater than 50, sum it up&#10; &#10;">
            <a:extLst>
              <a:ext uri="{FF2B5EF4-FFF2-40B4-BE49-F238E27FC236}">
                <a16:creationId xmlns:a16="http://schemas.microsoft.com/office/drawing/2014/main" id="{34E10F90-E5DA-4762-813E-A88E491D6100}"/>
              </a:ext>
            </a:extLst>
          </xdr:cNvPr>
          <xdr:cNvSpPr txBox="1">
            <a:spLocks noChangeArrowheads="1"/>
          </xdr:cNvSpPr>
        </xdr:nvSpPr>
        <xdr:spPr bwMode="auto">
          <a:xfrm>
            <a:off x="3215092" y="14671077"/>
            <a:ext cx="101479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 se o valor for maior que 50, some-o.</a:t>
            </a:r>
          </a:p>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twoCellAnchor>
    <xdr:from>
      <xdr:col>5</xdr:col>
      <xdr:colOff>299651</xdr:colOff>
      <xdr:row>17</xdr:row>
      <xdr:rowOff>154967</xdr:rowOff>
    </xdr:from>
    <xdr:to>
      <xdr:col>11</xdr:col>
      <xdr:colOff>133350</xdr:colOff>
      <xdr:row>25</xdr:row>
      <xdr:rowOff>142875</xdr:rowOff>
    </xdr:to>
    <xdr:grpSp>
      <xdr:nvGrpSpPr>
        <xdr:cNvPr id="216" name="Grupo 215">
          <a:extLst>
            <a:ext uri="{FF2B5EF4-FFF2-40B4-BE49-F238E27FC236}">
              <a16:creationId xmlns:a16="http://schemas.microsoft.com/office/drawing/2014/main" id="{0FA38FBC-68F7-4669-920A-9D32BAD15061}"/>
            </a:ext>
          </a:extLst>
        </xdr:cNvPr>
        <xdr:cNvGrpSpPr/>
      </xdr:nvGrpSpPr>
      <xdr:grpSpPr>
        <a:xfrm>
          <a:off x="9196001" y="3964967"/>
          <a:ext cx="3967549" cy="1511908"/>
          <a:chOff x="9434126" y="7174892"/>
          <a:chExt cx="4148524" cy="1511908"/>
        </a:xfrm>
      </xdr:grpSpPr>
      <xdr:grpSp>
        <xdr:nvGrpSpPr>
          <xdr:cNvPr id="217" name="Grupo 216">
            <a:extLst>
              <a:ext uri="{FF2B5EF4-FFF2-40B4-BE49-F238E27FC236}">
                <a16:creationId xmlns:a16="http://schemas.microsoft.com/office/drawing/2014/main" id="{CD1F56E6-4339-49C4-BA4B-9E71C6AAB175}"/>
              </a:ext>
            </a:extLst>
          </xdr:cNvPr>
          <xdr:cNvGrpSpPr/>
        </xdr:nvGrpSpPr>
        <xdr:grpSpPr>
          <a:xfrm>
            <a:off x="9434126" y="7219374"/>
            <a:ext cx="4148524" cy="1467426"/>
            <a:chOff x="10339001" y="7219374"/>
            <a:chExt cx="4148524" cy="1467426"/>
          </a:xfrm>
        </xdr:grpSpPr>
        <xdr:grpSp>
          <xdr:nvGrpSpPr>
            <xdr:cNvPr id="219" name="DICA ESPECIALIZADA" descr="DICA ESPECIALIZADA">
              <a:extLst>
                <a:ext uri="{FF2B5EF4-FFF2-40B4-BE49-F238E27FC236}">
                  <a16:creationId xmlns:a16="http://schemas.microsoft.com/office/drawing/2014/main" id="{80AEA6E2-8705-424F-9170-D839A6C17C4E}"/>
                </a:ext>
              </a:extLst>
            </xdr:cNvPr>
            <xdr:cNvGrpSpPr/>
          </xdr:nvGrpSpPr>
          <xdr:grpSpPr>
            <a:xfrm>
              <a:off x="11734800" y="7219950"/>
              <a:ext cx="2752725" cy="1466850"/>
              <a:chOff x="8448675" y="2143125"/>
              <a:chExt cx="2419160" cy="1457899"/>
            </a:xfrm>
          </xdr:grpSpPr>
          <xdr:pic>
            <xdr:nvPicPr>
              <xdr:cNvPr id="221" name="Elemento gráfico 2" descr="Coruja">
                <a:extLst>
                  <a:ext uri="{FF2B5EF4-FFF2-40B4-BE49-F238E27FC236}">
                    <a16:creationId xmlns:a16="http://schemas.microsoft.com/office/drawing/2014/main" id="{005C7F96-8ED7-420B-AD1E-BC344D71706B}"/>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8448675" y="2170284"/>
                <a:ext cx="444647" cy="444647"/>
              </a:xfrm>
              <a:prstGeom prst="rect">
                <a:avLst/>
              </a:prstGeom>
            </xdr:spPr>
          </xdr:pic>
          <xdr:sp macro="" textlink="">
            <xdr:nvSpPr>
              <xdr:cNvPr id="222" name="Etapa" descr="EXPERT TIP&#10;Each one of the Fruit and Type cells has a drop-down list where you can select different fruits. Try it, and watch the formulas automatically update.&#10;">
                <a:extLst>
                  <a:ext uri="{FF2B5EF4-FFF2-40B4-BE49-F238E27FC236}">
                    <a16:creationId xmlns:a16="http://schemas.microsoft.com/office/drawing/2014/main" id="{5CCDF5E6-5FC8-4BED-8317-7F1909950424}"/>
                  </a:ext>
                </a:extLst>
              </xdr:cNvPr>
              <xdr:cNvSpPr txBox="1"/>
            </xdr:nvSpPr>
            <xdr:spPr>
              <a:xfrm>
                <a:off x="8782052" y="2143125"/>
                <a:ext cx="2085783" cy="1457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DICA ESPECIALIZADA</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pt-br" sz="1100" kern="0">
                    <a:solidFill>
                      <a:schemeClr val="bg2">
                        <a:lumMod val="25000"/>
                      </a:schemeClr>
                    </a:solidFill>
                    <a:ea typeface="Segoe UI" pitchFamily="34" charset="0"/>
                    <a:cs typeface="Segoe UI Light" panose="020B0502040204020203" pitchFamily="34" charset="0"/>
                  </a:rPr>
                  <a:t>Cada uma das células de Frutas e Tipo tem uma lista suspensa, em que é possível selecionar diferentes frutas. Experimente e observe as fórmulas atualizarem automaticamente.</a:t>
                </a:r>
              </a:p>
            </xdr:txBody>
          </xdr:sp>
        </xdr:grpSp>
        <xdr:sp macro="" textlink="">
          <xdr:nvSpPr>
            <xdr:cNvPr id="220" name="Forma livre: forma 219">
              <a:extLst>
                <a:ext uri="{FF2B5EF4-FFF2-40B4-BE49-F238E27FC236}">
                  <a16:creationId xmlns:a16="http://schemas.microsoft.com/office/drawing/2014/main" id="{AF0BFE77-4F4B-4DF3-83CA-BB18C515031A}"/>
                </a:ext>
              </a:extLst>
            </xdr:cNvPr>
            <xdr:cNvSpPr/>
          </xdr:nvSpPr>
          <xdr:spPr>
            <a:xfrm rot="1452668" flipH="1" flipV="1">
              <a:off x="10339001" y="7219374"/>
              <a:ext cx="1431970" cy="264252"/>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sp macro="" textlink="">
        <xdr:nvSpPr>
          <xdr:cNvPr id="218" name="Forma livre: forma 217">
            <a:extLst>
              <a:ext uri="{FF2B5EF4-FFF2-40B4-BE49-F238E27FC236}">
                <a16:creationId xmlns:a16="http://schemas.microsoft.com/office/drawing/2014/main" id="{19645F13-0D13-4734-8A33-17BCC3F25A81}"/>
              </a:ext>
            </a:extLst>
          </xdr:cNvPr>
          <xdr:cNvSpPr/>
        </xdr:nvSpPr>
        <xdr:spPr>
          <a:xfrm rot="1980529" flipH="1" flipV="1">
            <a:off x="10150393" y="7174892"/>
            <a:ext cx="691581" cy="182474"/>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twoCellAnchor>
    <xdr:from>
      <xdr:col>1</xdr:col>
      <xdr:colOff>28575</xdr:colOff>
      <xdr:row>12</xdr:row>
      <xdr:rowOff>104775</xdr:rowOff>
    </xdr:from>
    <xdr:to>
      <xdr:col>1</xdr:col>
      <xdr:colOff>4943475</xdr:colOff>
      <xdr:row>22</xdr:row>
      <xdr:rowOff>123825</xdr:rowOff>
    </xdr:to>
    <xdr:grpSp>
      <xdr:nvGrpSpPr>
        <xdr:cNvPr id="223" name="Grupo 222">
          <a:extLst>
            <a:ext uri="{FF2B5EF4-FFF2-40B4-BE49-F238E27FC236}">
              <a16:creationId xmlns:a16="http://schemas.microsoft.com/office/drawing/2014/main" id="{6D0DD3D5-631D-4EF0-B8E5-3D745F7C34F8}"/>
            </a:ext>
          </a:extLst>
        </xdr:cNvPr>
        <xdr:cNvGrpSpPr/>
      </xdr:nvGrpSpPr>
      <xdr:grpSpPr>
        <a:xfrm>
          <a:off x="876300" y="2962275"/>
          <a:ext cx="4914900" cy="1924050"/>
          <a:chOff x="2876550" y="4524375"/>
          <a:chExt cx="4914900" cy="1924050"/>
        </a:xfrm>
      </xdr:grpSpPr>
      <xdr:sp macro="" textlink="">
        <xdr:nvSpPr>
          <xdr:cNvPr id="224" name="txt_Fórmula" descr="=SOMASE(C3:C14;C17;D3:D4)&#10;">
            <a:extLst>
              <a:ext uri="{FF2B5EF4-FFF2-40B4-BE49-F238E27FC236}">
                <a16:creationId xmlns:a16="http://schemas.microsoft.com/office/drawing/2014/main" id="{DCB35442-6216-467A-BC97-109CD36E5CB5}"/>
              </a:ext>
            </a:extLst>
          </xdr:cNvPr>
          <xdr:cNvSpPr txBox="1"/>
        </xdr:nvSpPr>
        <xdr:spPr>
          <a:xfrm>
            <a:off x="287655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pt-br" sz="2000">
                <a:solidFill>
                  <a:srgbClr val="000000"/>
                </a:solidFill>
                <a:effectLst/>
                <a:latin typeface="Courier New" panose="02070309020205020404" pitchFamily="49" charset="0"/>
                <a:ea typeface="Times New Roman" panose="02020603050405020304" pitchFamily="18" charset="0"/>
              </a:rPr>
              <a:t>=SOMASE(C3:C14;C17;D3:D14)</a:t>
            </a:r>
            <a:endParaRPr lang="en-US" sz="2000">
              <a:effectLst/>
              <a:latin typeface="Courier New" panose="02070309020205020404" pitchFamily="49" charset="0"/>
              <a:ea typeface="Times New Roman" panose="02020603050405020304" pitchFamily="18" charset="0"/>
            </a:endParaRPr>
          </a:p>
        </xdr:txBody>
      </xdr:sp>
      <xdr:grpSp>
        <xdr:nvGrpSpPr>
          <xdr:cNvPr id="225" name="Grupo 224">
            <a:extLst>
              <a:ext uri="{FF2B5EF4-FFF2-40B4-BE49-F238E27FC236}">
                <a16:creationId xmlns:a16="http://schemas.microsoft.com/office/drawing/2014/main" id="{32BCCB5A-A2CD-497F-BF2F-258696BB6511}"/>
              </a:ext>
            </a:extLst>
          </xdr:cNvPr>
          <xdr:cNvGrpSpPr/>
        </xdr:nvGrpSpPr>
        <xdr:grpSpPr>
          <a:xfrm>
            <a:off x="3876675" y="4524375"/>
            <a:ext cx="1352550" cy="861227"/>
            <a:chOff x="3876675" y="4524375"/>
            <a:chExt cx="1352550" cy="861227"/>
          </a:xfrm>
        </xdr:grpSpPr>
        <xdr:sp macro="" textlink="">
          <xdr:nvSpPr>
            <xdr:cNvPr id="232" name="ChaveDeFórmulaPosterior">
              <a:extLst>
                <a:ext uri="{FF2B5EF4-FFF2-40B4-BE49-F238E27FC236}">
                  <a16:creationId xmlns:a16="http://schemas.microsoft.com/office/drawing/2014/main" id="{30BE69DA-1183-4CDD-B940-0CD4E6DE5022}"/>
                </a:ext>
              </a:extLst>
            </xdr:cNvPr>
            <xdr:cNvSpPr/>
          </xdr:nvSpPr>
          <xdr:spPr>
            <a:xfrm rot="5400000">
              <a:off x="4312357"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33" name="txt_BalãoDeFórmulaSuperior" descr="Qual intervalo você deseja examinar?&#10;&#10;">
              <a:extLst>
                <a:ext uri="{FF2B5EF4-FFF2-40B4-BE49-F238E27FC236}">
                  <a16:creationId xmlns:a16="http://schemas.microsoft.com/office/drawing/2014/main" id="{FC61B534-CB59-4B54-8582-02E46A40345E}"/>
                </a:ext>
              </a:extLst>
            </xdr:cNvPr>
            <xdr:cNvSpPr txBox="1">
              <a:spLocks noChangeArrowheads="1"/>
            </xdr:cNvSpPr>
          </xdr:nvSpPr>
          <xdr:spPr bwMode="auto">
            <a:xfrm>
              <a:off x="3876675"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Qual intervalo você deseja examinar?</a:t>
              </a:r>
            </a:p>
          </xdr:txBody>
        </xdr:sp>
      </xdr:grpSp>
      <xdr:grpSp>
        <xdr:nvGrpSpPr>
          <xdr:cNvPr id="226" name="Grupo 225">
            <a:extLst>
              <a:ext uri="{FF2B5EF4-FFF2-40B4-BE49-F238E27FC236}">
                <a16:creationId xmlns:a16="http://schemas.microsoft.com/office/drawing/2014/main" id="{6FA221CD-940C-4567-B73C-941BDC0DD971}"/>
              </a:ext>
            </a:extLst>
          </xdr:cNvPr>
          <xdr:cNvGrpSpPr/>
        </xdr:nvGrpSpPr>
        <xdr:grpSpPr>
          <a:xfrm>
            <a:off x="5353049" y="4524375"/>
            <a:ext cx="2438401" cy="861229"/>
            <a:chOff x="5353049" y="4524375"/>
            <a:chExt cx="2438401" cy="861229"/>
          </a:xfrm>
        </xdr:grpSpPr>
        <xdr:sp macro="" textlink="">
          <xdr:nvSpPr>
            <xdr:cNvPr id="230" name="ChaveDeFórmulaPosterior">
              <a:extLst>
                <a:ext uri="{FF2B5EF4-FFF2-40B4-BE49-F238E27FC236}">
                  <a16:creationId xmlns:a16="http://schemas.microsoft.com/office/drawing/2014/main" id="{0F30C154-2F1F-4A51-9F6F-727C94B1953E}"/>
                </a:ext>
              </a:extLst>
            </xdr:cNvPr>
            <xdr:cNvSpPr/>
          </xdr:nvSpPr>
          <xdr:spPr>
            <a:xfrm rot="5400000">
              <a:off x="6024544" y="4633933"/>
              <a:ext cx="499277" cy="100406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31" name="txt_BalãoDeFórmulaSuperior" descr="Para cada correspondência encontrada, a qual intervalo você deseja somar?&#10;&#10;">
              <a:extLst>
                <a:ext uri="{FF2B5EF4-FFF2-40B4-BE49-F238E27FC236}">
                  <a16:creationId xmlns:a16="http://schemas.microsoft.com/office/drawing/2014/main" id="{DA6683AA-4CC0-471A-A679-B838AA382F23}"/>
                </a:ext>
              </a:extLst>
            </xdr:cNvPr>
            <xdr:cNvSpPr txBox="1">
              <a:spLocks noChangeArrowheads="1"/>
            </xdr:cNvSpPr>
          </xdr:nvSpPr>
          <xdr:spPr bwMode="auto">
            <a:xfrm>
              <a:off x="5353049" y="4524375"/>
              <a:ext cx="2438401"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Para cada correspondência encontrada, qual intervalo você deseja somar?</a:t>
              </a:r>
            </a:p>
          </xdr:txBody>
        </xdr:sp>
      </xdr:grpSp>
      <xdr:grpSp>
        <xdr:nvGrpSpPr>
          <xdr:cNvPr id="227" name="Grupo 226">
            <a:extLst>
              <a:ext uri="{FF2B5EF4-FFF2-40B4-BE49-F238E27FC236}">
                <a16:creationId xmlns:a16="http://schemas.microsoft.com/office/drawing/2014/main" id="{19ECD3AD-6B72-4E46-8FCA-D4C2D3D56A1B}"/>
              </a:ext>
            </a:extLst>
          </xdr:cNvPr>
          <xdr:cNvGrpSpPr/>
        </xdr:nvGrpSpPr>
        <xdr:grpSpPr>
          <a:xfrm>
            <a:off x="4486275" y="5610223"/>
            <a:ext cx="1838325" cy="838202"/>
            <a:chOff x="4486275" y="5610223"/>
            <a:chExt cx="1838325" cy="838202"/>
          </a:xfrm>
        </xdr:grpSpPr>
        <xdr:sp macro="" textlink="">
          <xdr:nvSpPr>
            <xdr:cNvPr id="228" name="ChaveDeFórmulaAnterior">
              <a:extLst>
                <a:ext uri="{FF2B5EF4-FFF2-40B4-BE49-F238E27FC236}">
                  <a16:creationId xmlns:a16="http://schemas.microsoft.com/office/drawing/2014/main" id="{C4C24EC1-E28F-4850-952E-C211297DA95C}"/>
                </a:ext>
              </a:extLst>
            </xdr:cNvPr>
            <xdr:cNvSpPr/>
          </xdr:nvSpPr>
          <xdr:spPr>
            <a:xfrm rot="16200000">
              <a:off x="5151038"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29" name="txt_BalãoDeFórmulaInferior" descr="Que valor (texto ou número) você deseja procurar?&#10;&#10;">
              <a:extLst>
                <a:ext uri="{FF2B5EF4-FFF2-40B4-BE49-F238E27FC236}">
                  <a16:creationId xmlns:a16="http://schemas.microsoft.com/office/drawing/2014/main" id="{B9D27F57-F8C2-4EE5-AF26-66707B0E05AE}"/>
                </a:ext>
              </a:extLst>
            </xdr:cNvPr>
            <xdr:cNvSpPr txBox="1">
              <a:spLocks noChangeArrowheads="1"/>
            </xdr:cNvSpPr>
          </xdr:nvSpPr>
          <xdr:spPr bwMode="auto">
            <a:xfrm>
              <a:off x="4486275" y="5962650"/>
              <a:ext cx="1838325" cy="485775"/>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Que valor (texto ou número) você deseja procurar?</a:t>
              </a:r>
            </a:p>
          </xdr:txBody>
        </xdr:sp>
      </xdr:grpSp>
    </xdr:grpSp>
    <xdr:clientData/>
  </xdr:twoCellAnchor>
  <xdr:twoCellAnchor>
    <xdr:from>
      <xdr:col>0</xdr:col>
      <xdr:colOff>371475</xdr:colOff>
      <xdr:row>29</xdr:row>
      <xdr:rowOff>152400</xdr:rowOff>
    </xdr:from>
    <xdr:to>
      <xdr:col>1</xdr:col>
      <xdr:colOff>5200650</xdr:colOff>
      <xdr:row>41</xdr:row>
      <xdr:rowOff>180975</xdr:rowOff>
    </xdr:to>
    <xdr:grpSp>
      <xdr:nvGrpSpPr>
        <xdr:cNvPr id="234" name="Grupo 233">
          <a:extLst>
            <a:ext uri="{FF2B5EF4-FFF2-40B4-BE49-F238E27FC236}">
              <a16:creationId xmlns:a16="http://schemas.microsoft.com/office/drawing/2014/main" id="{728ED977-068D-4BDD-9900-E7A1A0E01A3A}"/>
            </a:ext>
          </a:extLst>
        </xdr:cNvPr>
        <xdr:cNvGrpSpPr/>
      </xdr:nvGrpSpPr>
      <xdr:grpSpPr>
        <a:xfrm>
          <a:off x="371475" y="6248400"/>
          <a:ext cx="5676900" cy="2314575"/>
          <a:chOff x="3048000" y="2575829"/>
          <a:chExt cx="5801562" cy="2366747"/>
        </a:xfrm>
      </xdr:grpSpPr>
      <xdr:sp macro="" textlink="">
        <xdr:nvSpPr>
          <xdr:cNvPr id="235" name="ChaveDeFórmulaAnterior">
            <a:extLst>
              <a:ext uri="{FF2B5EF4-FFF2-40B4-BE49-F238E27FC236}">
                <a16:creationId xmlns:a16="http://schemas.microsoft.com/office/drawing/2014/main" id="{453E28FE-C60F-4575-A21E-10394924F1B6}"/>
              </a:ext>
            </a:extLst>
          </xdr:cNvPr>
          <xdr:cNvSpPr/>
        </xdr:nvSpPr>
        <xdr:spPr>
          <a:xfrm rot="16200000">
            <a:off x="7373020"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36" name="ChaveDeFórmulaAnterior">
            <a:extLst>
              <a:ext uri="{FF2B5EF4-FFF2-40B4-BE49-F238E27FC236}">
                <a16:creationId xmlns:a16="http://schemas.microsoft.com/office/drawing/2014/main" id="{B085E19B-EB18-43E6-AB6C-14F6D2AFA1F7}"/>
              </a:ext>
            </a:extLst>
          </xdr:cNvPr>
          <xdr:cNvSpPr/>
        </xdr:nvSpPr>
        <xdr:spPr>
          <a:xfrm rot="16200000">
            <a:off x="5678216"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37" name="ChaveDeFórmulaPosterior">
            <a:extLst>
              <a:ext uri="{FF2B5EF4-FFF2-40B4-BE49-F238E27FC236}">
                <a16:creationId xmlns:a16="http://schemas.microsoft.com/office/drawing/2014/main" id="{603AD5F7-68AF-446A-BFE6-540AB775EE0B}"/>
              </a:ext>
            </a:extLst>
          </xdr:cNvPr>
          <xdr:cNvSpPr/>
        </xdr:nvSpPr>
        <xdr:spPr>
          <a:xfrm rot="5400000">
            <a:off x="8202968" y="3159526"/>
            <a:ext cx="499277" cy="485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38" name="ChaveDeFórmulaPosterior">
            <a:extLst>
              <a:ext uri="{FF2B5EF4-FFF2-40B4-BE49-F238E27FC236}">
                <a16:creationId xmlns:a16="http://schemas.microsoft.com/office/drawing/2014/main" id="{7F46ED5B-D0A5-48EA-9808-55AA0B5DCFB6}"/>
              </a:ext>
            </a:extLst>
          </xdr:cNvPr>
          <xdr:cNvSpPr/>
        </xdr:nvSpPr>
        <xdr:spPr>
          <a:xfrm rot="5400000">
            <a:off x="6517044" y="3154765"/>
            <a:ext cx="499277" cy="49529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39" name="ChaveDeFórmulaPosterior">
            <a:extLst>
              <a:ext uri="{FF2B5EF4-FFF2-40B4-BE49-F238E27FC236}">
                <a16:creationId xmlns:a16="http://schemas.microsoft.com/office/drawing/2014/main" id="{2B008E04-D970-4F41-8120-26A572840D06}"/>
              </a:ext>
            </a:extLst>
          </xdr:cNvPr>
          <xdr:cNvSpPr/>
        </xdr:nvSpPr>
        <xdr:spPr>
          <a:xfrm rot="5400000">
            <a:off x="4612044" y="29456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40" name="txt_Fórmula" descr="=SOMASES(H3:H14;F3:F14;F17;G3:G14;G17)&#10;&#10;">
            <a:extLst>
              <a:ext uri="{FF2B5EF4-FFF2-40B4-BE49-F238E27FC236}">
                <a16:creationId xmlns:a16="http://schemas.microsoft.com/office/drawing/2014/main" id="{E8F46D48-F21D-4E81-88FC-9A6B9FD03454}"/>
              </a:ext>
            </a:extLst>
          </xdr:cNvPr>
          <xdr:cNvSpPr txBox="1"/>
        </xdr:nvSpPr>
        <xdr:spPr>
          <a:xfrm>
            <a:off x="3048000" y="3619500"/>
            <a:ext cx="5801562"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pt-br" sz="2000" spc="-30" baseline="0">
                <a:solidFill>
                  <a:srgbClr val="000000"/>
                </a:solidFill>
                <a:effectLst/>
                <a:latin typeface="Courier New" panose="02070309020205020404" pitchFamily="49" charset="0"/>
                <a:ea typeface="Times New Roman" panose="02020603050405020304" pitchFamily="18" charset="0"/>
              </a:rPr>
              <a:t>=SOMASES(H3:H14;F3:F14;F17;G3:G14;G17)</a:t>
            </a:r>
            <a:endParaRPr lang="en-US" sz="2000" spc="-30" baseline="0">
              <a:effectLst/>
              <a:latin typeface="Courier New" panose="02070309020205020404" pitchFamily="49" charset="0"/>
              <a:ea typeface="Times New Roman" panose="02020603050405020304" pitchFamily="18" charset="0"/>
            </a:endParaRPr>
          </a:p>
        </xdr:txBody>
      </xdr:sp>
      <xdr:sp macro="" textlink="">
        <xdr:nvSpPr>
          <xdr:cNvPr id="241" name="txt_BalãoDeFórmulaSuperior" descr="Qual intervalo você deseja somar?&#10;&#10;">
            <a:extLst>
              <a:ext uri="{FF2B5EF4-FFF2-40B4-BE49-F238E27FC236}">
                <a16:creationId xmlns:a16="http://schemas.microsoft.com/office/drawing/2014/main" id="{5209C66A-5C8F-41D1-8DB2-9F8FD328852E}"/>
              </a:ext>
            </a:extLst>
          </xdr:cNvPr>
          <xdr:cNvSpPr txBox="1">
            <a:spLocks noChangeArrowheads="1"/>
          </xdr:cNvSpPr>
        </xdr:nvSpPr>
        <xdr:spPr bwMode="auto">
          <a:xfrm>
            <a:off x="4326456" y="2575829"/>
            <a:ext cx="1070453" cy="7141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Qual intervalo você deseja somar?</a:t>
            </a:r>
          </a:p>
        </xdr:txBody>
      </xdr:sp>
      <xdr:sp macro="" textlink="">
        <xdr:nvSpPr>
          <xdr:cNvPr id="242" name="txt_BalãoDeFórmulaSuperior" descr="Estes são os critérios para a primeira correspondência&#10;&#10;">
            <a:extLst>
              <a:ext uri="{FF2B5EF4-FFF2-40B4-BE49-F238E27FC236}">
                <a16:creationId xmlns:a16="http://schemas.microsoft.com/office/drawing/2014/main" id="{286630EC-EA3F-4D50-8FFF-0ED884EEF636}"/>
              </a:ext>
            </a:extLst>
          </xdr:cNvPr>
          <xdr:cNvSpPr txBox="1">
            <a:spLocks noChangeArrowheads="1"/>
          </xdr:cNvSpPr>
        </xdr:nvSpPr>
        <xdr:spPr bwMode="auto">
          <a:xfrm>
            <a:off x="5840143" y="2575829"/>
            <a:ext cx="1424773" cy="7141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Estes são os critérios para a primeira correspondência</a:t>
            </a:r>
          </a:p>
        </xdr:txBody>
      </xdr:sp>
      <xdr:sp macro="" textlink="">
        <xdr:nvSpPr>
          <xdr:cNvPr id="243" name="txt_BalãoDeFórmulaSuperior" descr="Estes são os critérios para a segunda correspondência&#10;">
            <a:extLst>
              <a:ext uri="{FF2B5EF4-FFF2-40B4-BE49-F238E27FC236}">
                <a16:creationId xmlns:a16="http://schemas.microsoft.com/office/drawing/2014/main" id="{B3BB2D28-068F-4AB6-BFAC-B52FC9070566}"/>
              </a:ext>
            </a:extLst>
          </xdr:cNvPr>
          <xdr:cNvSpPr txBox="1">
            <a:spLocks noChangeArrowheads="1"/>
          </xdr:cNvSpPr>
        </xdr:nvSpPr>
        <xdr:spPr bwMode="auto">
          <a:xfrm>
            <a:off x="7369969" y="2575829"/>
            <a:ext cx="1423194" cy="7141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Estes são os critérios para a segunda correspondência</a:t>
            </a:r>
          </a:p>
        </xdr:txBody>
      </xdr:sp>
      <xdr:sp macro="" textlink="">
        <xdr:nvSpPr>
          <xdr:cNvPr id="244" name="txt_BalãoDeFórmulaInferior" descr="Este é o primeiro intervalo a ser examinado por correspondências&#10;&#10;">
            <a:extLst>
              <a:ext uri="{FF2B5EF4-FFF2-40B4-BE49-F238E27FC236}">
                <a16:creationId xmlns:a16="http://schemas.microsoft.com/office/drawing/2014/main" id="{0209406C-4AC6-478F-BBC6-E1CFFB3DE19A}"/>
              </a:ext>
            </a:extLst>
          </xdr:cNvPr>
          <xdr:cNvSpPr txBox="1">
            <a:spLocks noChangeArrowheads="1"/>
          </xdr:cNvSpPr>
        </xdr:nvSpPr>
        <xdr:spPr bwMode="auto">
          <a:xfrm>
            <a:off x="4939323" y="4257675"/>
            <a:ext cx="1723975" cy="684901"/>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Este é o primeiro intervalo a ser examinado por correspondências</a:t>
            </a:r>
          </a:p>
        </xdr:txBody>
      </xdr:sp>
      <xdr:sp macro="" textlink="">
        <xdr:nvSpPr>
          <xdr:cNvPr id="245" name="txt_BalãoDeFórmulaInferior" descr="Este é o segundo intervalo a ser examinado por correspondências&#10;">
            <a:extLst>
              <a:ext uri="{FF2B5EF4-FFF2-40B4-BE49-F238E27FC236}">
                <a16:creationId xmlns:a16="http://schemas.microsoft.com/office/drawing/2014/main" id="{4ADCD88A-8CD3-475F-887A-B5D4E4DD79EB}"/>
              </a:ext>
            </a:extLst>
          </xdr:cNvPr>
          <xdr:cNvSpPr txBox="1">
            <a:spLocks noChangeArrowheads="1"/>
          </xdr:cNvSpPr>
        </xdr:nvSpPr>
        <xdr:spPr bwMode="auto">
          <a:xfrm>
            <a:off x="6771052" y="4257675"/>
            <a:ext cx="1723975" cy="684901"/>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Este é o segundo intervalo a ser examinado por correspondências</a:t>
            </a:r>
          </a:p>
        </xdr:txBody>
      </xdr:sp>
    </xdr:grpSp>
    <xdr:clientData/>
  </xdr:twoCellAnchor>
  <xdr:twoCellAnchor>
    <xdr:from>
      <xdr:col>0</xdr:col>
      <xdr:colOff>581025</xdr:colOff>
      <xdr:row>43</xdr:row>
      <xdr:rowOff>142875</xdr:rowOff>
    </xdr:from>
    <xdr:to>
      <xdr:col>1</xdr:col>
      <xdr:colOff>2456367</xdr:colOff>
      <xdr:row>46</xdr:row>
      <xdr:rowOff>102299</xdr:rowOff>
    </xdr:to>
    <xdr:sp macro="" textlink="">
      <xdr:nvSpPr>
        <xdr:cNvPr id="246" name="Botão Mais detalhes" descr="Veja mais detalhes abaixo">
          <a:hlinkClick xmlns:r="http://schemas.openxmlformats.org/officeDocument/2006/relationships" r:id="rId20"/>
          <a:extLst>
            <a:ext uri="{FF2B5EF4-FFF2-40B4-BE49-F238E27FC236}">
              <a16:creationId xmlns:a16="http://schemas.microsoft.com/office/drawing/2014/main" id="{1C7F4B40-82FF-4BFC-9078-CC27BDDEEE61}"/>
            </a:ext>
          </a:extLst>
        </xdr:cNvPr>
        <xdr:cNvSpPr/>
      </xdr:nvSpPr>
      <xdr:spPr>
        <a:xfrm>
          <a:off x="581025" y="8905875"/>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Veja mais detalhes abaixo</a:t>
          </a:r>
        </a:p>
      </xdr:txBody>
    </xdr:sp>
    <xdr:clientData/>
  </xdr:twoCellAnchor>
  <xdr:twoCellAnchor>
    <xdr:from>
      <xdr:col>0</xdr:col>
      <xdr:colOff>361950</xdr:colOff>
      <xdr:row>93</xdr:row>
      <xdr:rowOff>152400</xdr:rowOff>
    </xdr:from>
    <xdr:to>
      <xdr:col>1</xdr:col>
      <xdr:colOff>5248275</xdr:colOff>
      <xdr:row>117</xdr:row>
      <xdr:rowOff>122151</xdr:rowOff>
    </xdr:to>
    <xdr:grpSp>
      <xdr:nvGrpSpPr>
        <xdr:cNvPr id="247" name="Grupo 246">
          <a:extLst>
            <a:ext uri="{FF2B5EF4-FFF2-40B4-BE49-F238E27FC236}">
              <a16:creationId xmlns:a16="http://schemas.microsoft.com/office/drawing/2014/main" id="{09584E15-D790-4D76-92D3-066AB32B2FF1}"/>
            </a:ext>
          </a:extLst>
        </xdr:cNvPr>
        <xdr:cNvGrpSpPr/>
      </xdr:nvGrpSpPr>
      <xdr:grpSpPr>
        <a:xfrm>
          <a:off x="361950" y="18478500"/>
          <a:ext cx="5734050" cy="4541751"/>
          <a:chOff x="171450" y="17059274"/>
          <a:chExt cx="5734050" cy="4352925"/>
        </a:xfrm>
      </xdr:grpSpPr>
      <xdr:sp macro="" textlink="">
        <xdr:nvSpPr>
          <xdr:cNvPr id="248" name="txt_PlanoDeFundoDoTour" descr="Plano de fundo">
            <a:extLst>
              <a:ext uri="{FF2B5EF4-FFF2-40B4-BE49-F238E27FC236}">
                <a16:creationId xmlns:a16="http://schemas.microsoft.com/office/drawing/2014/main" id="{8E61E9C5-65C2-4369-A6AF-D75ED603CD7B}"/>
              </a:ext>
            </a:extLst>
          </xdr:cNvPr>
          <xdr:cNvSpPr/>
        </xdr:nvSpPr>
        <xdr:spPr>
          <a:xfrm>
            <a:off x="171450" y="17059274"/>
            <a:ext cx="5734050" cy="4352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49" name="txt_CabeçalhoDoTour" descr="Mais funções condicionais">
            <a:extLst>
              <a:ext uri="{FF2B5EF4-FFF2-40B4-BE49-F238E27FC236}">
                <a16:creationId xmlns:a16="http://schemas.microsoft.com/office/drawing/2014/main" id="{D6264DB7-59DD-4D6A-AC81-38A448722642}"/>
              </a:ext>
            </a:extLst>
          </xdr:cNvPr>
          <xdr:cNvSpPr txBox="1"/>
        </xdr:nvSpPr>
        <xdr:spPr>
          <a:xfrm>
            <a:off x="374653" y="17155402"/>
            <a:ext cx="5251444"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funções condicionais</a:t>
            </a:r>
          </a:p>
        </xdr:txBody>
      </xdr:sp>
      <xdr:cxnSp macro="">
        <xdr:nvCxnSpPr>
          <xdr:cNvPr id="250" name="txt_LinhaDoTour1" descr="Linha decorativa">
            <a:extLst>
              <a:ext uri="{FF2B5EF4-FFF2-40B4-BE49-F238E27FC236}">
                <a16:creationId xmlns:a16="http://schemas.microsoft.com/office/drawing/2014/main" id="{0B4852DC-84E1-44B2-B534-237DF994C113}"/>
              </a:ext>
            </a:extLst>
          </xdr:cNvPr>
          <xdr:cNvCxnSpPr>
            <a:cxnSpLocks/>
          </xdr:cNvCxnSpPr>
        </xdr:nvCxnSpPr>
        <xdr:spPr>
          <a:xfrm>
            <a:off x="374653" y="1773217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51" name="txt_LinhaDoTour2" descr="Linha decorativa">
            <a:extLst>
              <a:ext uri="{FF2B5EF4-FFF2-40B4-BE49-F238E27FC236}">
                <a16:creationId xmlns:a16="http://schemas.microsoft.com/office/drawing/2014/main" id="{27456BD0-9A31-4908-B32F-01511DF14E1C}"/>
              </a:ext>
            </a:extLst>
          </xdr:cNvPr>
          <xdr:cNvCxnSpPr>
            <a:cxnSpLocks/>
          </xdr:cNvCxnSpPr>
        </xdr:nvCxnSpPr>
        <xdr:spPr>
          <a:xfrm>
            <a:off x="374653" y="2077918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52" name="txt_IntroduçãoDoTour" descr="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10;&#10;SUMIF =SUMIF(C92:C103,C106,E92:E103) &#10;SUMIFS =SUMIFS(E92:E103,C92:C103,C106,D92:D103,D106) &#10;AVERAGEIF =AVERAGEIF(C92:C103,C106,E92:E103) &#10;AVERAGEIFS=AVERAGEIFS(E92:E103,C92:C103,C106,D92:D106,D106)&#10;COUNTIF =COUNTIF(C92:C103,C106)&#10;COUNTIFS =COUNTIFS(C92:C103,C106,D92:D103,D106) &#10;MAXIFS =MAXIFS(E92:E103,C92:C103,C106,D92:D103,D106)&#10;MINIFS =MINIFS(E92:E103,C92:C103,C106,D92:D103,D106)&#10;&#10;">
            <a:extLst>
              <a:ext uri="{FF2B5EF4-FFF2-40B4-BE49-F238E27FC236}">
                <a16:creationId xmlns:a16="http://schemas.microsoft.com/office/drawing/2014/main" id="{1BA6A4CB-C9C6-48DA-B0EE-C70E988CD89B}"/>
              </a:ext>
            </a:extLst>
          </xdr:cNvPr>
          <xdr:cNvSpPr txBox="1"/>
        </xdr:nvSpPr>
        <xdr:spPr>
          <a:xfrm>
            <a:off x="381163" y="17765893"/>
            <a:ext cx="5257638" cy="27806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Você já viu as funções SOMASE, SOMASES, CONT.SE e CONT. SES. Agora você pode experimentar outras funções, como </a:t>
            </a: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MÉDIASE/S</a:t>
            </a: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MÁXIMOSES</a:t>
            </a: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e </a:t>
            </a: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MÍNIMOSES</a:t>
            </a: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Elas são estruturados da mesma forma, então após criar uma fórmula, apenas substitua o nome da função pela opção desejada. Escrevemos todas as funções que serão necessárias para a célula E106, para que você possa copiar e colar, ou tente inseri-las por conta própria para praticar.</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SOMASE 	=SOMASE(C92:C103;C106;E92:E103) </a:t>
            </a:r>
          </a:p>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SOMASES 	=SOMASES(E92:E103;C92:C103;C106;D92:D103;D106) </a:t>
            </a:r>
          </a:p>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MÉDIASE 	=MÉDIASE(C92:C103;C106;E92:E103) </a:t>
            </a:r>
          </a:p>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MÉDIASES	=MÉDIASES(E92:E103;C92:C103;C106;D92:D103;D106)</a:t>
            </a:r>
          </a:p>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CONT.SE 	=CONT.SE(C92:C103;C106)</a:t>
            </a:r>
          </a:p>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CONT.SES 	=CONT.SES(C92:C103;C106;D92:D103;D106) </a:t>
            </a:r>
          </a:p>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MÁXIMOSES 	=MÁXIMOSES(E92:E103;C92:C103;C106;D92:D103;D106)</a:t>
            </a:r>
          </a:p>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MÍNIMOSES 	=MÍNIMOSES(E92:E103;C92:C103;C106;D92:D103;D106)</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absolute">
    <xdr:from>
      <xdr:col>1</xdr:col>
      <xdr:colOff>3675111</xdr:colOff>
      <xdr:row>114</xdr:row>
      <xdr:rowOff>180975</xdr:rowOff>
    </xdr:from>
    <xdr:to>
      <xdr:col>1</xdr:col>
      <xdr:colOff>4950281</xdr:colOff>
      <xdr:row>116</xdr:row>
      <xdr:rowOff>135424</xdr:rowOff>
    </xdr:to>
    <xdr:sp macro="" textlink="">
      <xdr:nvSpPr>
        <xdr:cNvPr id="254" name="BotãoAvançar" descr="Avançar para a próxima planilha">
          <a:hlinkClick xmlns:r="http://schemas.openxmlformats.org/officeDocument/2006/relationships" r:id="rId3" tooltip="Clique aqui para avançar para a próxima planilha"/>
          <a:extLst>
            <a:ext uri="{FF2B5EF4-FFF2-40B4-BE49-F238E27FC236}">
              <a16:creationId xmlns:a16="http://schemas.microsoft.com/office/drawing/2014/main" id="{9817BA26-3F9D-4337-96B5-9647A836BC8B}"/>
            </a:ext>
          </a:extLst>
        </xdr:cNvPr>
        <xdr:cNvSpPr/>
      </xdr:nvSpPr>
      <xdr:spPr>
        <a:xfrm>
          <a:off x="4522836" y="225075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fPrintsWithSheet="0"/>
  </xdr:twoCellAnchor>
  <xdr:twoCellAnchor editAs="absolute">
    <xdr:from>
      <xdr:col>0</xdr:col>
      <xdr:colOff>361950</xdr:colOff>
      <xdr:row>48</xdr:row>
      <xdr:rowOff>0</xdr:rowOff>
    </xdr:from>
    <xdr:to>
      <xdr:col>1</xdr:col>
      <xdr:colOff>5248275</xdr:colOff>
      <xdr:row>93</xdr:row>
      <xdr:rowOff>38099</xdr:rowOff>
    </xdr:to>
    <xdr:sp macro="" textlink="">
      <xdr:nvSpPr>
        <xdr:cNvPr id="255" name="Plano de fundo" descr="Plano de fundo">
          <a:extLst>
            <a:ext uri="{FF2B5EF4-FFF2-40B4-BE49-F238E27FC236}">
              <a16:creationId xmlns:a16="http://schemas.microsoft.com/office/drawing/2014/main" id="{59826756-6574-4AD7-87F3-D5BE531411BB}"/>
            </a:ext>
          </a:extLst>
        </xdr:cNvPr>
        <xdr:cNvSpPr/>
      </xdr:nvSpPr>
      <xdr:spPr>
        <a:xfrm>
          <a:off x="361950" y="9715500"/>
          <a:ext cx="5734050" cy="86486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51</xdr:row>
      <xdr:rowOff>95250</xdr:rowOff>
    </xdr:from>
    <xdr:to>
      <xdr:col>1</xdr:col>
      <xdr:colOff>4948224</xdr:colOff>
      <xdr:row>51</xdr:row>
      <xdr:rowOff>95250</xdr:rowOff>
    </xdr:to>
    <xdr:cxnSp macro="">
      <xdr:nvCxnSpPr>
        <xdr:cNvPr id="256" name="Linha inferior" descr="Linha decorativa">
          <a:extLst>
            <a:ext uri="{FF2B5EF4-FFF2-40B4-BE49-F238E27FC236}">
              <a16:creationId xmlns:a16="http://schemas.microsoft.com/office/drawing/2014/main" id="{B4FBAF4C-2650-48DA-8BD4-CB9BC3AD86EB}"/>
            </a:ext>
          </a:extLst>
        </xdr:cNvPr>
        <xdr:cNvCxnSpPr>
          <a:cxnSpLocks/>
        </xdr:cNvCxnSpPr>
      </xdr:nvCxnSpPr>
      <xdr:spPr>
        <a:xfrm>
          <a:off x="547701" y="10382250"/>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48</xdr:row>
      <xdr:rowOff>95250</xdr:rowOff>
    </xdr:from>
    <xdr:to>
      <xdr:col>1</xdr:col>
      <xdr:colOff>4951420</xdr:colOff>
      <xdr:row>51</xdr:row>
      <xdr:rowOff>9592</xdr:rowOff>
    </xdr:to>
    <xdr:sp macro="" textlink="">
      <xdr:nvSpPr>
        <xdr:cNvPr id="257" name="Etapa" descr="Funções condicionais: CONT.SE&#10;">
          <a:extLst>
            <a:ext uri="{FF2B5EF4-FFF2-40B4-BE49-F238E27FC236}">
              <a16:creationId xmlns:a16="http://schemas.microsoft.com/office/drawing/2014/main" id="{4F5A7CA7-2EE0-4987-96BE-26C1F64A94A4}"/>
            </a:ext>
          </a:extLst>
        </xdr:cNvPr>
        <xdr:cNvSpPr txBox="1"/>
      </xdr:nvSpPr>
      <xdr:spPr>
        <a:xfrm>
          <a:off x="547701" y="9810750"/>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Funções condicionais: CONT.SE</a:t>
          </a:r>
        </a:p>
      </xdr:txBody>
    </xdr:sp>
    <xdr:clientData/>
  </xdr:twoCellAnchor>
  <xdr:twoCellAnchor editAs="absolute">
    <xdr:from>
      <xdr:col>0</xdr:col>
      <xdr:colOff>547701</xdr:colOff>
      <xdr:row>88</xdr:row>
      <xdr:rowOff>106892</xdr:rowOff>
    </xdr:from>
    <xdr:to>
      <xdr:col>1</xdr:col>
      <xdr:colOff>4948224</xdr:colOff>
      <xdr:row>88</xdr:row>
      <xdr:rowOff>106892</xdr:rowOff>
    </xdr:to>
    <xdr:cxnSp macro="">
      <xdr:nvCxnSpPr>
        <xdr:cNvPr id="258" name="Linha inferior" descr="Linha decorativa">
          <a:extLst>
            <a:ext uri="{FF2B5EF4-FFF2-40B4-BE49-F238E27FC236}">
              <a16:creationId xmlns:a16="http://schemas.microsoft.com/office/drawing/2014/main" id="{C9452A63-9B04-434E-9908-862D1547B71D}"/>
            </a:ext>
          </a:extLst>
        </xdr:cNvPr>
        <xdr:cNvCxnSpPr>
          <a:cxnSpLocks/>
        </xdr:cNvCxnSpPr>
      </xdr:nvCxnSpPr>
      <xdr:spPr>
        <a:xfrm>
          <a:off x="547701" y="1748049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561975</xdr:colOff>
      <xdr:row>51</xdr:row>
      <xdr:rowOff>95250</xdr:rowOff>
    </xdr:from>
    <xdr:to>
      <xdr:col>1</xdr:col>
      <xdr:colOff>5015188</xdr:colOff>
      <xdr:row>55</xdr:row>
      <xdr:rowOff>142875</xdr:rowOff>
    </xdr:to>
    <xdr:sp macro="" textlink="">
      <xdr:nvSpPr>
        <xdr:cNvPr id="259" name="Introdução à adição de números" descr="CONT.SE e CONT.SES possibilitam contar valores em um intervalo com base em critérios que você especifica. Elas são um pouco diferentes de outras funções SE e SES, já que possuem apenas um intervalo de critérios e critérios. Elas não avaliam um intervalo e procuram em outro para resumir.&#10;&#10;">
          <a:extLst>
            <a:ext uri="{FF2B5EF4-FFF2-40B4-BE49-F238E27FC236}">
              <a16:creationId xmlns:a16="http://schemas.microsoft.com/office/drawing/2014/main" id="{FD69C356-A3A0-4ACC-9509-4D5AB4574A46}"/>
            </a:ext>
          </a:extLst>
        </xdr:cNvPr>
        <xdr:cNvSpPr txBox="1"/>
      </xdr:nvSpPr>
      <xdr:spPr>
        <a:xfrm>
          <a:off x="561975" y="10382250"/>
          <a:ext cx="5300938" cy="809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1" kern="1200">
              <a:solidFill>
                <a:schemeClr val="tx1">
                  <a:lumMod val="75000"/>
                  <a:lumOff val="25000"/>
                </a:schemeClr>
              </a:solidFill>
              <a:latin typeface="Segoe UI" panose="020B0502040204020203" pitchFamily="34" charset="0"/>
              <a:ea typeface="+mn-ea"/>
              <a:cs typeface="Segoe UI" panose="020B0502040204020203" pitchFamily="34" charset="0"/>
            </a:rPr>
            <a:t>CONT.SE</a:t>
          </a:r>
          <a:r>
            <a:rPr lang="pt-br" sz="1100" kern="1200">
              <a:solidFill>
                <a:schemeClr val="tx1">
                  <a:lumMod val="75000"/>
                  <a:lumOff val="25000"/>
                </a:schemeClr>
              </a:solidFill>
              <a:latin typeface="Segoe UI" panose="020B0502040204020203" pitchFamily="34" charset="0"/>
              <a:ea typeface="+mn-ea"/>
              <a:cs typeface="Segoe UI" panose="020B0502040204020203" pitchFamily="34" charset="0"/>
            </a:rPr>
            <a:t> e</a:t>
          </a:r>
          <a:r>
            <a:rPr lang="pt-br" sz="1100" kern="1200" baseline="0">
              <a:solidFill>
                <a:schemeClr val="tx1">
                  <a:lumMod val="75000"/>
                  <a:lumOff val="25000"/>
                </a:schemeClr>
              </a:solidFill>
              <a:latin typeface="Segoe UI" panose="020B0502040204020203" pitchFamily="34" charset="0"/>
              <a:ea typeface="+mn-ea"/>
              <a:cs typeface="Segoe UI" panose="020B0502040204020203" pitchFamily="34" charset="0"/>
            </a:rPr>
            <a:t> </a:t>
          </a:r>
          <a:r>
            <a:rPr lang="pt-br" sz="1100" b="1" kern="1200" baseline="0">
              <a:solidFill>
                <a:schemeClr val="tx1">
                  <a:lumMod val="75000"/>
                  <a:lumOff val="25000"/>
                </a:schemeClr>
              </a:solidFill>
              <a:latin typeface="Segoe UI" panose="020B0502040204020203" pitchFamily="34" charset="0"/>
              <a:ea typeface="+mn-ea"/>
              <a:cs typeface="Segoe UI" panose="020B0502040204020203" pitchFamily="34" charset="0"/>
            </a:rPr>
            <a:t>CONT.SES</a:t>
          </a:r>
          <a:r>
            <a:rPr lang="pt-br" sz="1100" kern="1200" baseline="0">
              <a:solidFill>
                <a:schemeClr val="tx1">
                  <a:lumMod val="75000"/>
                  <a:lumOff val="25000"/>
                </a:schemeClr>
              </a:solidFill>
              <a:latin typeface="Segoe UI" panose="020B0502040204020203" pitchFamily="34" charset="0"/>
              <a:ea typeface="+mn-ea"/>
              <a:cs typeface="Segoe UI" panose="020B0502040204020203" pitchFamily="34" charset="0"/>
            </a:rPr>
            <a:t> possibilitam contar valores em um intervalo com base em critérios que você especifica. Elas </a:t>
          </a:r>
          <a:r>
            <a:rPr lang="pt-br" sz="1100" kern="1200">
              <a:solidFill>
                <a:schemeClr val="tx1">
                  <a:lumMod val="75000"/>
                  <a:lumOff val="25000"/>
                </a:schemeClr>
              </a:solidFill>
              <a:latin typeface="Segoe UI" panose="020B0502040204020203" pitchFamily="34" charset="0"/>
              <a:ea typeface="+mn-ea"/>
              <a:cs typeface="Segoe UI" panose="020B0502040204020203" pitchFamily="34" charset="0"/>
            </a:rPr>
            <a:t>são um pouco diferentes</a:t>
          </a:r>
          <a:r>
            <a:rPr lang="pt-br" sz="1100" kern="1200" baseline="0">
              <a:solidFill>
                <a:schemeClr val="tx1">
                  <a:lumMod val="75000"/>
                  <a:lumOff val="25000"/>
                </a:schemeClr>
              </a:solidFill>
              <a:latin typeface="Segoe UI" panose="020B0502040204020203" pitchFamily="34" charset="0"/>
              <a:ea typeface="+mn-ea"/>
              <a:cs typeface="Segoe UI" panose="020B0502040204020203" pitchFamily="34" charset="0"/>
            </a:rPr>
            <a:t> de outras funções SE e SES, já que possuem apenas um intervalo de critérios e critérios. Elas não avaliam um intervalo e procuram em outro para resumir.</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56</xdr:row>
      <xdr:rowOff>19050</xdr:rowOff>
    </xdr:from>
    <xdr:to>
      <xdr:col>1</xdr:col>
      <xdr:colOff>4943876</xdr:colOff>
      <xdr:row>59</xdr:row>
      <xdr:rowOff>43757</xdr:rowOff>
    </xdr:to>
    <xdr:grpSp>
      <xdr:nvGrpSpPr>
        <xdr:cNvPr id="7" name="Grupo 6">
          <a:extLst>
            <a:ext uri="{FF2B5EF4-FFF2-40B4-BE49-F238E27FC236}">
              <a16:creationId xmlns:a16="http://schemas.microsoft.com/office/drawing/2014/main" id="{C3BD1A07-2431-425E-86AC-0511A2AC3600}"/>
            </a:ext>
          </a:extLst>
        </xdr:cNvPr>
        <xdr:cNvGrpSpPr/>
      </xdr:nvGrpSpPr>
      <xdr:grpSpPr>
        <a:xfrm>
          <a:off x="571500" y="11258550"/>
          <a:ext cx="5220101" cy="596207"/>
          <a:chOff x="609600" y="10820400"/>
          <a:chExt cx="5220101" cy="596207"/>
        </a:xfrm>
      </xdr:grpSpPr>
      <xdr:sp macro="" textlink="">
        <xdr:nvSpPr>
          <xdr:cNvPr id="261" name="txt_Etapa" descr="Selecione a célula D64 e digite =CONT.SE(C50:C61;C64). CONT.SE é estruturado da seguinte maneira:&#10;&#10;">
            <a:extLst>
              <a:ext uri="{FF2B5EF4-FFF2-40B4-BE49-F238E27FC236}">
                <a16:creationId xmlns:a16="http://schemas.microsoft.com/office/drawing/2014/main" id="{5A24FD00-3141-43E5-BFED-59C3725C0920}"/>
              </a:ext>
            </a:extLst>
          </xdr:cNvPr>
          <xdr:cNvSpPr txBox="1"/>
        </xdr:nvSpPr>
        <xdr:spPr>
          <a:xfrm>
            <a:off x="981857" y="108623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Selecione a célula D64 e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=CONT.SE(C50:C61;C64)</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sz="1100">
                <a:latin typeface="Segoe UI" panose="020B0502040204020203" pitchFamily="34" charset="0"/>
                <a:cs typeface="Segoe UI" panose="020B0502040204020203" pitchFamily="34" charset="0"/>
              </a:rPr>
              <a:t>A função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CONT.SE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é estruturada assim:</a:t>
            </a:r>
          </a:p>
        </xdr:txBody>
      </xdr:sp>
      <xdr:sp macro="" textlink="">
        <xdr:nvSpPr>
          <xdr:cNvPr id="262" name="shp_Etapa" descr="1">
            <a:extLst>
              <a:ext uri="{FF2B5EF4-FFF2-40B4-BE49-F238E27FC236}">
                <a16:creationId xmlns:a16="http://schemas.microsoft.com/office/drawing/2014/main" id="{99FDB969-22B0-46E6-8435-35519D649D90}"/>
              </a:ext>
            </a:extLst>
          </xdr:cNvPr>
          <xdr:cNvSpPr/>
        </xdr:nvSpPr>
        <xdr:spPr>
          <a:xfrm>
            <a:off x="571500" y="108204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3733801</xdr:colOff>
      <xdr:row>89</xdr:row>
      <xdr:rowOff>97366</xdr:rowOff>
    </xdr:from>
    <xdr:to>
      <xdr:col>1</xdr:col>
      <xdr:colOff>4878004</xdr:colOff>
      <xdr:row>91</xdr:row>
      <xdr:rowOff>64440</xdr:rowOff>
    </xdr:to>
    <xdr:sp macro="" textlink="">
      <xdr:nvSpPr>
        <xdr:cNvPr id="263" name="BotãoAvançar" descr="Avançar para a próxima planilha">
          <a:hlinkClick xmlns:r="http://schemas.openxmlformats.org/officeDocument/2006/relationships" r:id="rId3" tooltip="Clique aqui para avançar para a próxima planilha"/>
          <a:extLst>
            <a:ext uri="{FF2B5EF4-FFF2-40B4-BE49-F238E27FC236}">
              <a16:creationId xmlns:a16="http://schemas.microsoft.com/office/drawing/2014/main" id="{D6D142FA-1F43-4673-883C-435BE4A5BB46}"/>
            </a:ext>
          </a:extLst>
        </xdr:cNvPr>
        <xdr:cNvSpPr/>
      </xdr:nvSpPr>
      <xdr:spPr>
        <a:xfrm>
          <a:off x="4581526" y="17661466"/>
          <a:ext cx="1144203" cy="34807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xdr:twoCellAnchor>
  <xdr:twoCellAnchor editAs="absolute">
    <xdr:from>
      <xdr:col>0</xdr:col>
      <xdr:colOff>571500</xdr:colOff>
      <xdr:row>70</xdr:row>
      <xdr:rowOff>28575</xdr:rowOff>
    </xdr:from>
    <xdr:to>
      <xdr:col>1</xdr:col>
      <xdr:colOff>4943876</xdr:colOff>
      <xdr:row>73</xdr:row>
      <xdr:rowOff>53282</xdr:rowOff>
    </xdr:to>
    <xdr:grpSp>
      <xdr:nvGrpSpPr>
        <xdr:cNvPr id="6" name="Grupo 5">
          <a:extLst>
            <a:ext uri="{FF2B5EF4-FFF2-40B4-BE49-F238E27FC236}">
              <a16:creationId xmlns:a16="http://schemas.microsoft.com/office/drawing/2014/main" id="{0DA1DA82-7F55-47D3-8AE9-D782CB1AADE4}"/>
            </a:ext>
          </a:extLst>
        </xdr:cNvPr>
        <xdr:cNvGrpSpPr/>
      </xdr:nvGrpSpPr>
      <xdr:grpSpPr>
        <a:xfrm>
          <a:off x="571500" y="13973175"/>
          <a:ext cx="5220101" cy="596207"/>
          <a:chOff x="609600" y="13230225"/>
          <a:chExt cx="5220101" cy="596207"/>
        </a:xfrm>
      </xdr:grpSpPr>
      <xdr:sp macro="" textlink="">
        <xdr:nvSpPr>
          <xdr:cNvPr id="265" name="txt_Etapa" descr="CONT.SES é o mesmo que a SOMASE, mas permite usar vários critérios. Portanto, neste exemplo, você pode procurar por fruta e tipo, em vez de apenas por fruta. Selecione a célula H64 e digite =CONT.SES(F50:F61;F64;G50:G61;G64). CONT.SES é estruturado da seguinte maneira:&#10;&#10;&#10;">
            <a:extLst>
              <a:ext uri="{FF2B5EF4-FFF2-40B4-BE49-F238E27FC236}">
                <a16:creationId xmlns:a16="http://schemas.microsoft.com/office/drawing/2014/main" id="{FA9C0F1D-374A-480D-BD12-25CF4F963447}"/>
              </a:ext>
            </a:extLst>
          </xdr:cNvPr>
          <xdr:cNvSpPr txBox="1"/>
        </xdr:nvSpPr>
        <xdr:spPr>
          <a:xfrm>
            <a:off x="981857" y="1327218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CONT.SES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é o mesmo que CONT.SE, mas permite que você use vários critérios. Portanto, neste exemplo você pode procurar Frutas e Tipo, ao invés de apenas por Fruta. Selecione a célula H64 e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=CONT.SES(F50:F61;F64;G50:G61;G64)</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sz="1100">
                <a:latin typeface="Segoe UI" panose="020B0502040204020203" pitchFamily="34" charset="0"/>
                <a:cs typeface="Segoe UI" panose="020B0502040204020203" pitchFamily="34" charset="0"/>
              </a:rPr>
              <a:t>A função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CONT.SES</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é estruturada assim:</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66" name="shp_Etapa" descr="2">
            <a:extLst>
              <a:ext uri="{FF2B5EF4-FFF2-40B4-BE49-F238E27FC236}">
                <a16:creationId xmlns:a16="http://schemas.microsoft.com/office/drawing/2014/main" id="{01BEDDF5-7F0E-40BD-AB8B-30CD8617713C}"/>
              </a:ext>
            </a:extLst>
          </xdr:cNvPr>
          <xdr:cNvSpPr/>
        </xdr:nvSpPr>
        <xdr:spPr>
          <a:xfrm>
            <a:off x="571500" y="1323022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clientData/>
  </xdr:twoCellAnchor>
  <xdr:twoCellAnchor>
    <xdr:from>
      <xdr:col>1</xdr:col>
      <xdr:colOff>190500</xdr:colOff>
      <xdr:row>59</xdr:row>
      <xdr:rowOff>161925</xdr:rowOff>
    </xdr:from>
    <xdr:to>
      <xdr:col>1</xdr:col>
      <xdr:colOff>4162425</xdr:colOff>
      <xdr:row>69</xdr:row>
      <xdr:rowOff>180975</xdr:rowOff>
    </xdr:to>
    <xdr:grpSp>
      <xdr:nvGrpSpPr>
        <xdr:cNvPr id="267" name="Grupo 266">
          <a:extLst>
            <a:ext uri="{FF2B5EF4-FFF2-40B4-BE49-F238E27FC236}">
              <a16:creationId xmlns:a16="http://schemas.microsoft.com/office/drawing/2014/main" id="{E8932D15-E179-42A0-91A2-EDDEA215314C}"/>
            </a:ext>
          </a:extLst>
        </xdr:cNvPr>
        <xdr:cNvGrpSpPr/>
      </xdr:nvGrpSpPr>
      <xdr:grpSpPr>
        <a:xfrm>
          <a:off x="1038225" y="11972925"/>
          <a:ext cx="3971925" cy="1962150"/>
          <a:chOff x="3048000" y="4524375"/>
          <a:chExt cx="3971925" cy="1924050"/>
        </a:xfrm>
      </xdr:grpSpPr>
      <xdr:sp macro="" textlink="">
        <xdr:nvSpPr>
          <xdr:cNvPr id="268" name="txt_Fórmula" descr="=CONT.SE(C50:C61;C64)&#10;">
            <a:extLst>
              <a:ext uri="{FF2B5EF4-FFF2-40B4-BE49-F238E27FC236}">
                <a16:creationId xmlns:a16="http://schemas.microsoft.com/office/drawing/2014/main" id="{D17C46BB-8EDD-4801-A739-F49A4AD6B9C6}"/>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pt-br" sz="2000">
                <a:solidFill>
                  <a:srgbClr val="000000"/>
                </a:solidFill>
                <a:effectLst/>
                <a:latin typeface="Courier New" panose="02070309020205020404" pitchFamily="49" charset="0"/>
                <a:ea typeface="Times New Roman" panose="02020603050405020304" pitchFamily="18" charset="0"/>
              </a:rPr>
              <a:t>=CONT.SE(C50:C61;C64)</a:t>
            </a:r>
            <a:endParaRPr lang="en-US" sz="2000">
              <a:effectLst/>
              <a:latin typeface="Courier New" panose="02070309020205020404" pitchFamily="49" charset="0"/>
              <a:ea typeface="Times New Roman" panose="02020603050405020304" pitchFamily="18" charset="0"/>
            </a:endParaRPr>
          </a:p>
        </xdr:txBody>
      </xdr:sp>
      <xdr:grpSp>
        <xdr:nvGrpSpPr>
          <xdr:cNvPr id="269" name="Grupo 268">
            <a:extLst>
              <a:ext uri="{FF2B5EF4-FFF2-40B4-BE49-F238E27FC236}">
                <a16:creationId xmlns:a16="http://schemas.microsoft.com/office/drawing/2014/main" id="{37527305-6134-452A-8E72-EC503505A6ED}"/>
              </a:ext>
            </a:extLst>
          </xdr:cNvPr>
          <xdr:cNvGrpSpPr/>
        </xdr:nvGrpSpPr>
        <xdr:grpSpPr>
          <a:xfrm>
            <a:off x="4248150" y="4524375"/>
            <a:ext cx="1352550" cy="861227"/>
            <a:chOff x="4248150" y="4524375"/>
            <a:chExt cx="1352550" cy="861227"/>
          </a:xfrm>
        </xdr:grpSpPr>
        <xdr:sp macro="" textlink="">
          <xdr:nvSpPr>
            <xdr:cNvPr id="273" name="ChaveDeFórmulaPosterior">
              <a:extLst>
                <a:ext uri="{FF2B5EF4-FFF2-40B4-BE49-F238E27FC236}">
                  <a16:creationId xmlns:a16="http://schemas.microsoft.com/office/drawing/2014/main" id="{36B585B0-0CA8-40C9-B8A4-354751F708F4}"/>
                </a:ext>
              </a:extLst>
            </xdr:cNvPr>
            <xdr:cNvSpPr/>
          </xdr:nvSpPr>
          <xdr:spPr>
            <a:xfrm rot="5400000">
              <a:off x="4674786" y="4602564"/>
              <a:ext cx="499277" cy="10668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74" name="txt_BalãoDeFórmulaSuperior" descr="Qual intervalo você deseja examinar?&#10;">
              <a:extLst>
                <a:ext uri="{FF2B5EF4-FFF2-40B4-BE49-F238E27FC236}">
                  <a16:creationId xmlns:a16="http://schemas.microsoft.com/office/drawing/2014/main" id="{34D80480-D101-45AC-B9CF-78D23DC421E6}"/>
                </a:ext>
              </a:extLst>
            </xdr:cNvPr>
            <xdr:cNvSpPr txBox="1">
              <a:spLocks noChangeArrowheads="1"/>
            </xdr:cNvSpPr>
          </xdr:nvSpPr>
          <xdr:spPr bwMode="auto">
            <a:xfrm>
              <a:off x="4248150"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Qual intervalo você deseja examinar?</a:t>
              </a:r>
            </a:p>
          </xdr:txBody>
        </xdr:sp>
      </xdr:grpSp>
      <xdr:grpSp>
        <xdr:nvGrpSpPr>
          <xdr:cNvPr id="270" name="Grupo 269">
            <a:extLst>
              <a:ext uri="{FF2B5EF4-FFF2-40B4-BE49-F238E27FC236}">
                <a16:creationId xmlns:a16="http://schemas.microsoft.com/office/drawing/2014/main" id="{2CCDD87F-488A-4F59-94B0-9890040AE4A5}"/>
              </a:ext>
            </a:extLst>
          </xdr:cNvPr>
          <xdr:cNvGrpSpPr/>
        </xdr:nvGrpSpPr>
        <xdr:grpSpPr>
          <a:xfrm>
            <a:off x="4972050" y="5610223"/>
            <a:ext cx="1838325" cy="838202"/>
            <a:chOff x="4972050" y="5610223"/>
            <a:chExt cx="1838325" cy="838202"/>
          </a:xfrm>
        </xdr:grpSpPr>
        <xdr:sp macro="" textlink="">
          <xdr:nvSpPr>
            <xdr:cNvPr id="271" name="ChaveDeFórmulaAnterior">
              <a:extLst>
                <a:ext uri="{FF2B5EF4-FFF2-40B4-BE49-F238E27FC236}">
                  <a16:creationId xmlns:a16="http://schemas.microsoft.com/office/drawing/2014/main" id="{A61DA540-4BFA-41A7-A504-CCFAB774EC94}"/>
                </a:ext>
              </a:extLst>
            </xdr:cNvPr>
            <xdr:cNvSpPr/>
          </xdr:nvSpPr>
          <xdr:spPr>
            <a:xfrm rot="16200000">
              <a:off x="5636813"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72" name="txt_BalãoDeFórmulaInferior" descr="Que valor (texto ou número) você deseja procurar?&#10;">
              <a:extLst>
                <a:ext uri="{FF2B5EF4-FFF2-40B4-BE49-F238E27FC236}">
                  <a16:creationId xmlns:a16="http://schemas.microsoft.com/office/drawing/2014/main" id="{73BBFD57-E525-4CF9-A6E9-242691515557}"/>
                </a:ext>
              </a:extLst>
            </xdr:cNvPr>
            <xdr:cNvSpPr txBox="1">
              <a:spLocks noChangeArrowheads="1"/>
            </xdr:cNvSpPr>
          </xdr:nvSpPr>
          <xdr:spPr bwMode="auto">
            <a:xfrm>
              <a:off x="4972050" y="5962650"/>
              <a:ext cx="1838325" cy="4857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Que valor (texto ou número) você deseja procurar?</a:t>
              </a:r>
            </a:p>
          </xdr:txBody>
        </xdr:sp>
      </xdr:grpSp>
    </xdr:grpSp>
    <xdr:clientData/>
  </xdr:twoCellAnchor>
  <xdr:twoCellAnchor>
    <xdr:from>
      <xdr:col>0</xdr:col>
      <xdr:colOff>619125</xdr:colOff>
      <xdr:row>76</xdr:row>
      <xdr:rowOff>104755</xdr:rowOff>
    </xdr:from>
    <xdr:to>
      <xdr:col>1</xdr:col>
      <xdr:colOff>5199625</xdr:colOff>
      <xdr:row>87</xdr:row>
      <xdr:rowOff>85725</xdr:rowOff>
    </xdr:to>
    <xdr:grpSp>
      <xdr:nvGrpSpPr>
        <xdr:cNvPr id="275" name="Grupo 274">
          <a:extLst>
            <a:ext uri="{FF2B5EF4-FFF2-40B4-BE49-F238E27FC236}">
              <a16:creationId xmlns:a16="http://schemas.microsoft.com/office/drawing/2014/main" id="{847274C0-AC26-4344-B2CE-53D60DDD0425}"/>
            </a:ext>
          </a:extLst>
        </xdr:cNvPr>
        <xdr:cNvGrpSpPr/>
      </xdr:nvGrpSpPr>
      <xdr:grpSpPr>
        <a:xfrm>
          <a:off x="619125" y="15192355"/>
          <a:ext cx="5428225" cy="2076470"/>
          <a:chOff x="638175" y="14144607"/>
          <a:chExt cx="5399498" cy="2107124"/>
        </a:xfrm>
      </xdr:grpSpPr>
      <xdr:sp macro="" textlink="">
        <xdr:nvSpPr>
          <xdr:cNvPr id="276" name="ChaveDeFórmulaAnterior">
            <a:extLst>
              <a:ext uri="{FF2B5EF4-FFF2-40B4-BE49-F238E27FC236}">
                <a16:creationId xmlns:a16="http://schemas.microsoft.com/office/drawing/2014/main" id="{97A01290-7C21-4B89-985F-9ACD27071CF1}"/>
              </a:ext>
            </a:extLst>
          </xdr:cNvPr>
          <xdr:cNvSpPr/>
        </xdr:nvSpPr>
        <xdr:spPr>
          <a:xfrm rot="16200000">
            <a:off x="5183956" y="15262849"/>
            <a:ext cx="495146" cy="4438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77" name="ChaveDeFórmulaAnterior">
            <a:extLst>
              <a:ext uri="{FF2B5EF4-FFF2-40B4-BE49-F238E27FC236}">
                <a16:creationId xmlns:a16="http://schemas.microsoft.com/office/drawing/2014/main" id="{FBA8E8F9-1C1F-46A9-819E-ED4261288C76}"/>
              </a:ext>
            </a:extLst>
          </xdr:cNvPr>
          <xdr:cNvSpPr/>
        </xdr:nvSpPr>
        <xdr:spPr>
          <a:xfrm rot="16200000">
            <a:off x="3366813" y="15268661"/>
            <a:ext cx="495146" cy="43227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78" name="ChaveDeFórmulaPosterior">
            <a:extLst>
              <a:ext uri="{FF2B5EF4-FFF2-40B4-BE49-F238E27FC236}">
                <a16:creationId xmlns:a16="http://schemas.microsoft.com/office/drawing/2014/main" id="{44603805-5C4E-4370-B762-A5B53406A8B3}"/>
              </a:ext>
            </a:extLst>
          </xdr:cNvPr>
          <xdr:cNvSpPr/>
        </xdr:nvSpPr>
        <xdr:spPr>
          <a:xfrm rot="5400000">
            <a:off x="4239257" y="14236019"/>
            <a:ext cx="495146" cy="106173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79" name="ChaveDeFórmulaPosterior">
            <a:extLst>
              <a:ext uri="{FF2B5EF4-FFF2-40B4-BE49-F238E27FC236}">
                <a16:creationId xmlns:a16="http://schemas.microsoft.com/office/drawing/2014/main" id="{02E6B0A4-8693-43A2-A27C-ECA0F01F93E4}"/>
              </a:ext>
            </a:extLst>
          </xdr:cNvPr>
          <xdr:cNvSpPr/>
        </xdr:nvSpPr>
        <xdr:spPr>
          <a:xfrm rot="5400000">
            <a:off x="2413320" y="14268220"/>
            <a:ext cx="495146" cy="99732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80" name="txt_Fórmula" descr="=CONT.SES(F50:F61;F64;G50:G61;G64)&#10;">
            <a:extLst>
              <a:ext uri="{FF2B5EF4-FFF2-40B4-BE49-F238E27FC236}">
                <a16:creationId xmlns:a16="http://schemas.microsoft.com/office/drawing/2014/main" id="{9B024B79-A0D7-4146-8614-608EC9FDD326}"/>
              </a:ext>
            </a:extLst>
          </xdr:cNvPr>
          <xdr:cNvSpPr txBox="1"/>
        </xdr:nvSpPr>
        <xdr:spPr>
          <a:xfrm>
            <a:off x="638175" y="14982175"/>
            <a:ext cx="5267326" cy="526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pt-br" sz="2000">
                <a:solidFill>
                  <a:srgbClr val="000000"/>
                </a:solidFill>
                <a:effectLst/>
                <a:latin typeface="Courier New" panose="02070309020205020404" pitchFamily="49" charset="0"/>
                <a:ea typeface="Times New Roman" panose="02020603050405020304" pitchFamily="18" charset="0"/>
              </a:rPr>
              <a:t>=CONT.SES(F50:F61;F64;G50:G61;G64)</a:t>
            </a:r>
            <a:endParaRPr lang="en-US" sz="2000">
              <a:effectLst/>
              <a:latin typeface="Courier New" panose="02070309020205020404" pitchFamily="49" charset="0"/>
              <a:ea typeface="Times New Roman" panose="02020603050405020304" pitchFamily="18" charset="0"/>
            </a:endParaRPr>
          </a:p>
        </xdr:txBody>
      </xdr:sp>
      <xdr:sp macro="" textlink="">
        <xdr:nvSpPr>
          <xdr:cNvPr id="281" name="txt_BalãoDeFórmulaSuperior" descr="Este é o primeiro intervalo a contar&#10;&#10;&#10;">
            <a:extLst>
              <a:ext uri="{FF2B5EF4-FFF2-40B4-BE49-F238E27FC236}">
                <a16:creationId xmlns:a16="http://schemas.microsoft.com/office/drawing/2014/main" id="{DED25350-43A6-40AF-99DE-4A8B25E7E5AE}"/>
              </a:ext>
            </a:extLst>
          </xdr:cNvPr>
          <xdr:cNvSpPr txBox="1">
            <a:spLocks noChangeArrowheads="1"/>
          </xdr:cNvSpPr>
        </xdr:nvSpPr>
        <xdr:spPr bwMode="auto">
          <a:xfrm>
            <a:off x="2049684" y="14144607"/>
            <a:ext cx="1222416"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Este é o primeiro intervalo a contar</a:t>
            </a:r>
          </a:p>
        </xdr:txBody>
      </xdr:sp>
      <xdr:sp macro="" textlink="">
        <xdr:nvSpPr>
          <xdr:cNvPr id="282" name="txt_BalãoDeFórmulaSuperior" descr="Este é o segundo intervalo a contar&#10;">
            <a:extLst>
              <a:ext uri="{FF2B5EF4-FFF2-40B4-BE49-F238E27FC236}">
                <a16:creationId xmlns:a16="http://schemas.microsoft.com/office/drawing/2014/main" id="{11EE695F-0D8C-4F27-9607-875A146520A9}"/>
              </a:ext>
            </a:extLst>
          </xdr:cNvPr>
          <xdr:cNvSpPr txBox="1">
            <a:spLocks noChangeArrowheads="1"/>
          </xdr:cNvSpPr>
        </xdr:nvSpPr>
        <xdr:spPr bwMode="auto">
          <a:xfrm>
            <a:off x="3877656" y="14144607"/>
            <a:ext cx="1218346"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rtl="0"/>
            <a:r>
              <a:rPr lang="pt-br" sz="1100">
                <a:effectLst/>
                <a:latin typeface="Calibri" panose="020F0502020204030204" pitchFamily="34" charset="0"/>
                <a:ea typeface="+mn-ea"/>
                <a:cs typeface="+mn-cs"/>
              </a:rPr>
              <a:t>Este é o segundo intervalo a contar</a:t>
            </a:r>
            <a:endParaRPr lang="en-US">
              <a:effectLst/>
              <a:latin typeface="Calibri" panose="020F0502020204030204" pitchFamily="34" charset="0"/>
            </a:endParaRPr>
          </a:p>
        </xdr:txBody>
      </xdr:sp>
      <xdr:sp macro="" textlink="">
        <xdr:nvSpPr>
          <xdr:cNvPr id="283" name="txt_BalãoDeFórmulaInferior" descr="Estes são os critérios para a primeira correspondência&#10;&#10;">
            <a:extLst>
              <a:ext uri="{FF2B5EF4-FFF2-40B4-BE49-F238E27FC236}">
                <a16:creationId xmlns:a16="http://schemas.microsoft.com/office/drawing/2014/main" id="{CA955A6F-F900-4254-A38C-2B84B32EF341}"/>
              </a:ext>
            </a:extLst>
          </xdr:cNvPr>
          <xdr:cNvSpPr txBox="1">
            <a:spLocks noChangeArrowheads="1"/>
          </xdr:cNvSpPr>
        </xdr:nvSpPr>
        <xdr:spPr bwMode="auto">
          <a:xfrm>
            <a:off x="2917242" y="15615070"/>
            <a:ext cx="1406550" cy="63665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rtl="0"/>
            <a:r>
              <a:rPr lang="pt-br" sz="1100">
                <a:effectLst/>
                <a:latin typeface="Calibri" panose="020F0502020204030204" pitchFamily="34" charset="0"/>
                <a:ea typeface="+mn-ea"/>
                <a:cs typeface="+mn-cs"/>
              </a:rPr>
              <a:t>Estes são os critérios para a primeira correspondência</a:t>
            </a:r>
            <a:endParaRPr lang="en-US">
              <a:effectLst/>
              <a:latin typeface="Calibri" panose="020F0502020204030204" pitchFamily="34" charset="0"/>
            </a:endParaRPr>
          </a:p>
        </xdr:txBody>
      </xdr:sp>
      <xdr:sp macro="" textlink="">
        <xdr:nvSpPr>
          <xdr:cNvPr id="284" name="txt_BalãoDeFórmulaInferior" descr="Estes são os critérios para a segunda correspondência&#10;">
            <a:extLst>
              <a:ext uri="{FF2B5EF4-FFF2-40B4-BE49-F238E27FC236}">
                <a16:creationId xmlns:a16="http://schemas.microsoft.com/office/drawing/2014/main" id="{838EB08C-21C3-4C95-9A03-F7C12DFF31CD}"/>
              </a:ext>
            </a:extLst>
          </xdr:cNvPr>
          <xdr:cNvSpPr txBox="1">
            <a:spLocks noChangeArrowheads="1"/>
          </xdr:cNvSpPr>
        </xdr:nvSpPr>
        <xdr:spPr bwMode="auto">
          <a:xfrm>
            <a:off x="4636453" y="15615072"/>
            <a:ext cx="1401220" cy="63665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Estes são os critérios</a:t>
            </a:r>
            <a:r>
              <a:rPr lang="pt-br" sz="1100" baseline="0">
                <a:effectLst/>
                <a:latin typeface="Calibri" panose="020F0502020204030204" pitchFamily="34" charset="0"/>
                <a:ea typeface="Calibri" panose="020F0502020204030204" pitchFamily="34" charset="0"/>
                <a:cs typeface="Times New Roman" panose="02020603050405020304" pitchFamily="18" charset="0"/>
              </a:rPr>
              <a:t> para a segunda correspondência</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571500</xdr:colOff>
      <xdr:row>89</xdr:row>
      <xdr:rowOff>57150</xdr:rowOff>
    </xdr:from>
    <xdr:to>
      <xdr:col>1</xdr:col>
      <xdr:colOff>2446842</xdr:colOff>
      <xdr:row>92</xdr:row>
      <xdr:rowOff>16574</xdr:rowOff>
    </xdr:to>
    <xdr:sp macro="" textlink="">
      <xdr:nvSpPr>
        <xdr:cNvPr id="285" name="Botão Mais detalhes" descr="Veja mais detalhes abaixo">
          <a:hlinkClick xmlns:r="http://schemas.openxmlformats.org/officeDocument/2006/relationships" r:id="rId21"/>
          <a:extLst>
            <a:ext uri="{FF2B5EF4-FFF2-40B4-BE49-F238E27FC236}">
              <a16:creationId xmlns:a16="http://schemas.microsoft.com/office/drawing/2014/main" id="{8D5461FA-B324-43B7-BD8D-8A93884BC3F2}"/>
            </a:ext>
          </a:extLst>
        </xdr:cNvPr>
        <xdr:cNvSpPr/>
      </xdr:nvSpPr>
      <xdr:spPr>
        <a:xfrm>
          <a:off x="571500" y="1762125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Veja mais detalhes abaixo</a:t>
          </a:r>
        </a:p>
      </xdr:txBody>
    </xdr:sp>
    <xdr:clientData/>
  </xdr:twoCellAnchor>
  <xdr:twoCellAnchor>
    <xdr:from>
      <xdr:col>0</xdr:col>
      <xdr:colOff>619125</xdr:colOff>
      <xdr:row>114</xdr:row>
      <xdr:rowOff>142875</xdr:rowOff>
    </xdr:from>
    <xdr:to>
      <xdr:col>1</xdr:col>
      <xdr:colOff>2494467</xdr:colOff>
      <xdr:row>117</xdr:row>
      <xdr:rowOff>102299</xdr:rowOff>
    </xdr:to>
    <xdr:sp macro="" textlink="">
      <xdr:nvSpPr>
        <xdr:cNvPr id="131" name="Botão Mais detalhes" descr="Veja mais detalhes abaixo">
          <a:hlinkClick xmlns:r="http://schemas.openxmlformats.org/officeDocument/2006/relationships" r:id="rId22"/>
          <a:extLst>
            <a:ext uri="{FF2B5EF4-FFF2-40B4-BE49-F238E27FC236}">
              <a16:creationId xmlns:a16="http://schemas.microsoft.com/office/drawing/2014/main" id="{E4939BBA-49B2-4BFB-A7CF-F0BF2534CA19}"/>
            </a:ext>
          </a:extLst>
        </xdr:cNvPr>
        <xdr:cNvSpPr/>
      </xdr:nvSpPr>
      <xdr:spPr>
        <a:xfrm>
          <a:off x="619125" y="22469475"/>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Veja mais detalhes abaixo</a:t>
          </a:r>
        </a:p>
      </xdr:txBody>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2</xdr:col>
      <xdr:colOff>581025</xdr:colOff>
      <xdr:row>10</xdr:row>
      <xdr:rowOff>9525</xdr:rowOff>
    </xdr:from>
    <xdr:to>
      <xdr:col>6</xdr:col>
      <xdr:colOff>85725</xdr:colOff>
      <xdr:row>19</xdr:row>
      <xdr:rowOff>2128</xdr:rowOff>
    </xdr:to>
    <xdr:grpSp>
      <xdr:nvGrpSpPr>
        <xdr:cNvPr id="76" name="VEJA ISTO" descr="VEJA ISTO&#10;&#10;">
          <a:extLst>
            <a:ext uri="{FF2B5EF4-FFF2-40B4-BE49-F238E27FC236}">
              <a16:creationId xmlns:a16="http://schemas.microsoft.com/office/drawing/2014/main" id="{16122225-CAAD-44E9-BB30-7B1C9C3D2195}"/>
            </a:ext>
          </a:extLst>
        </xdr:cNvPr>
        <xdr:cNvGrpSpPr/>
      </xdr:nvGrpSpPr>
      <xdr:grpSpPr>
        <a:xfrm>
          <a:off x="6972300" y="2505075"/>
          <a:ext cx="2476500" cy="1716628"/>
          <a:chOff x="7830674" y="7686975"/>
          <a:chExt cx="2476379" cy="1716628"/>
        </a:xfrm>
      </xdr:grpSpPr>
      <xdr:grpSp>
        <xdr:nvGrpSpPr>
          <xdr:cNvPr id="77" name="Linha de colchete">
            <a:extLst>
              <a:ext uri="{FF2B5EF4-FFF2-40B4-BE49-F238E27FC236}">
                <a16:creationId xmlns:a16="http://schemas.microsoft.com/office/drawing/2014/main" id="{B68F7B71-DFB1-44E6-A3F5-6C1A75430E65}"/>
              </a:ext>
            </a:extLst>
          </xdr:cNvPr>
          <xdr:cNvGrpSpPr/>
        </xdr:nvGrpSpPr>
        <xdr:grpSpPr>
          <a:xfrm rot="599914">
            <a:off x="8268759" y="7686975"/>
            <a:ext cx="699683" cy="317588"/>
            <a:chOff x="10431582" y="494305"/>
            <a:chExt cx="650892" cy="358953"/>
          </a:xfrm>
        </xdr:grpSpPr>
        <xdr:sp macro="" textlink="">
          <xdr:nvSpPr>
            <xdr:cNvPr id="80" name="Outra linha de colchete" descr="Linha de colchete">
              <a:extLst>
                <a:ext uri="{FF2B5EF4-FFF2-40B4-BE49-F238E27FC236}">
                  <a16:creationId xmlns:a16="http://schemas.microsoft.com/office/drawing/2014/main" id="{A829194B-025B-496A-981A-F3186DD91FB9}"/>
                </a:ext>
              </a:extLst>
            </xdr:cNvPr>
            <xdr:cNvSpPr/>
          </xdr:nvSpPr>
          <xdr:spPr>
            <a:xfrm rot="4800086">
              <a:off x="10808291" y="552223"/>
              <a:ext cx="332101" cy="21626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81" name="Linha de colchete" descr="Linha de colchete&#10;">
              <a:extLst>
                <a:ext uri="{FF2B5EF4-FFF2-40B4-BE49-F238E27FC236}">
                  <a16:creationId xmlns:a16="http://schemas.microsoft.com/office/drawing/2014/main" id="{BACEE05B-8FEC-4418-A1A8-3357906C0B37}"/>
                </a:ext>
              </a:extLst>
            </xdr:cNvPr>
            <xdr:cNvSpPr/>
          </xdr:nvSpPr>
          <xdr:spPr>
            <a:xfrm rot="4800086">
              <a:off x="10557120" y="532227"/>
              <a:ext cx="195493" cy="446570"/>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pic>
        <xdr:nvPicPr>
          <xdr:cNvPr id="78" name="Estrelas" descr="Estrelas">
            <a:extLst>
              <a:ext uri="{FF2B5EF4-FFF2-40B4-BE49-F238E27FC236}">
                <a16:creationId xmlns:a16="http://schemas.microsoft.com/office/drawing/2014/main" id="{1B099962-803E-4FDC-8B74-904D07626BE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830674" y="8038700"/>
            <a:ext cx="388098" cy="337815"/>
          </a:xfrm>
          <a:prstGeom prst="rect">
            <a:avLst/>
          </a:prstGeom>
        </xdr:spPr>
      </xdr:pic>
      <xdr:sp macro="" textlink="">
        <xdr:nvSpPr>
          <xdr:cNvPr id="79" name="Instruções" descr="CHECK THIS OUT&#10;You should end up with =VLOOKUP(C10,C5:D8,2,FALSE)&#10;">
            <a:extLst>
              <a:ext uri="{FF2B5EF4-FFF2-40B4-BE49-F238E27FC236}">
                <a16:creationId xmlns:a16="http://schemas.microsoft.com/office/drawing/2014/main" id="{CD6BEA80-3565-4CB2-961F-64F55693307F}"/>
              </a:ext>
            </a:extLst>
          </xdr:cNvPr>
          <xdr:cNvSpPr txBox="1"/>
        </xdr:nvSpPr>
        <xdr:spPr>
          <a:xfrm>
            <a:off x="8132529" y="7993902"/>
            <a:ext cx="2174524"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VEJA ISTO</a:t>
            </a:r>
          </a:p>
          <a:p>
            <a:pPr lvl="0" rtl="0">
              <a:defRPr/>
            </a:pPr>
            <a:r>
              <a:rPr lang="pt-br" sz="1100" kern="0">
                <a:solidFill>
                  <a:schemeClr val="bg2">
                    <a:lumMod val="25000"/>
                  </a:schemeClr>
                </a:solidFill>
                <a:latin typeface="+mn-lt"/>
                <a:ea typeface="Segoe UI" pitchFamily="34" charset="0"/>
                <a:cs typeface="Segoe UI Light" panose="020B0502040204020203" pitchFamily="34" charset="0"/>
              </a:rPr>
              <a:t>Você deve ficar com a fórmula </a:t>
            </a:r>
            <a:r>
              <a:rPr lang="pt-br" sz="1100" b="1" kern="0">
                <a:solidFill>
                  <a:schemeClr val="bg2">
                    <a:lumMod val="25000"/>
                  </a:schemeClr>
                </a:solidFill>
                <a:latin typeface="+mn-lt"/>
                <a:ea typeface="Segoe UI" pitchFamily="34" charset="0"/>
                <a:cs typeface="Segoe UI Light" panose="020B0502040204020203" pitchFamily="34" charset="0"/>
              </a:rPr>
              <a:t>=PROCV(C10;C5:D8;2;FALSO)</a:t>
            </a:r>
            <a:endParaRPr lang="en-US" sz="1100" b="1">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twoCellAnchor>
    <xdr:from>
      <xdr:col>0</xdr:col>
      <xdr:colOff>352425</xdr:colOff>
      <xdr:row>34</xdr:row>
      <xdr:rowOff>161925</xdr:rowOff>
    </xdr:from>
    <xdr:to>
      <xdr:col>1</xdr:col>
      <xdr:colOff>5218938</xdr:colOff>
      <xdr:row>48</xdr:row>
      <xdr:rowOff>161925</xdr:rowOff>
    </xdr:to>
    <xdr:grpSp>
      <xdr:nvGrpSpPr>
        <xdr:cNvPr id="82" name="Grupo 81">
          <a:extLst>
            <a:ext uri="{FF2B5EF4-FFF2-40B4-BE49-F238E27FC236}">
              <a16:creationId xmlns:a16="http://schemas.microsoft.com/office/drawing/2014/main" id="{1015345F-A070-4EDE-8224-DC487667438E}"/>
            </a:ext>
          </a:extLst>
        </xdr:cNvPr>
        <xdr:cNvGrpSpPr/>
      </xdr:nvGrpSpPr>
      <xdr:grpSpPr>
        <a:xfrm>
          <a:off x="352425" y="7239000"/>
          <a:ext cx="5733288" cy="2667000"/>
          <a:chOff x="352425" y="10715625"/>
          <a:chExt cx="5733288" cy="2390775"/>
        </a:xfrm>
      </xdr:grpSpPr>
      <xdr:sp macro="" textlink="">
        <xdr:nvSpPr>
          <xdr:cNvPr id="83" name="Retângulo 82">
            <a:extLst>
              <a:ext uri="{FF2B5EF4-FFF2-40B4-BE49-F238E27FC236}">
                <a16:creationId xmlns:a16="http://schemas.microsoft.com/office/drawing/2014/main" id="{BF247EB2-F003-4BDA-BFB1-B8FADD1C69C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84" name="Etapa" descr="Mais informações na Web&#10;">
            <a:extLst>
              <a:ext uri="{FF2B5EF4-FFF2-40B4-BE49-F238E27FC236}">
                <a16:creationId xmlns:a16="http://schemas.microsoft.com/office/drawing/2014/main" id="{28ECC19D-57DD-47CB-A76D-C80D367AE2C8}"/>
              </a:ext>
            </a:extLst>
          </xdr:cNvPr>
          <xdr:cNvSpPr txBox="1"/>
        </xdr:nvSpPr>
        <xdr:spPr>
          <a:xfrm>
            <a:off x="56345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5" name="Conector reto 84" descr="Linha decorativa">
            <a:extLst>
              <a:ext uri="{FF2B5EF4-FFF2-40B4-BE49-F238E27FC236}">
                <a16:creationId xmlns:a16="http://schemas.microsoft.com/office/drawing/2014/main" id="{123ED04E-B6E8-457B-8D55-39D8FD68B6AD}"/>
              </a:ext>
            </a:extLst>
          </xdr:cNvPr>
          <xdr:cNvCxnSpPr>
            <a:cxnSpLocks/>
          </xdr:cNvCxnSpPr>
        </xdr:nvCxnSpPr>
        <xdr:spPr>
          <a:xfrm>
            <a:off x="563457" y="11291551"/>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6" name="Conector reto 85" descr="Linha decorativa">
            <a:extLst>
              <a:ext uri="{FF2B5EF4-FFF2-40B4-BE49-F238E27FC236}">
                <a16:creationId xmlns:a16="http://schemas.microsoft.com/office/drawing/2014/main" id="{2C795585-0AA1-40B2-AE62-AEC803091634}"/>
              </a:ext>
            </a:extLst>
          </xdr:cNvPr>
          <xdr:cNvCxnSpPr>
            <a:cxnSpLocks/>
          </xdr:cNvCxnSpPr>
        </xdr:nvCxnSpPr>
        <xdr:spPr>
          <a:xfrm>
            <a:off x="56345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38</xdr:row>
      <xdr:rowOff>168994</xdr:rowOff>
    </xdr:from>
    <xdr:to>
      <xdr:col>1</xdr:col>
      <xdr:colOff>2562225</xdr:colOff>
      <xdr:row>40</xdr:row>
      <xdr:rowOff>147073</xdr:rowOff>
    </xdr:to>
    <xdr:grpSp>
      <xdr:nvGrpSpPr>
        <xdr:cNvPr id="5" name="Grupo 4">
          <a:extLst>
            <a:ext uri="{FF2B5EF4-FFF2-40B4-BE49-F238E27FC236}">
              <a16:creationId xmlns:a16="http://schemas.microsoft.com/office/drawing/2014/main" id="{82632918-520D-4E51-9E28-E3DEB82D9A91}"/>
            </a:ext>
          </a:extLst>
        </xdr:cNvPr>
        <xdr:cNvGrpSpPr/>
      </xdr:nvGrpSpPr>
      <xdr:grpSpPr>
        <a:xfrm>
          <a:off x="562406" y="8008069"/>
          <a:ext cx="2866594" cy="359079"/>
          <a:chOff x="562406" y="11008444"/>
          <a:chExt cx="2866594" cy="359079"/>
        </a:xfrm>
      </xdr:grpSpPr>
      <xdr:sp macro="" textlink="">
        <xdr:nvSpPr>
          <xdr:cNvPr id="87" name="Etapa" descr="Tudo sobre a função SE, com um hiperlink para a Web&#10;&#10;">
            <a:hlinkClick xmlns:r="http://schemas.openxmlformats.org/officeDocument/2006/relationships" r:id="rId3" tooltip="Selecione para aprender tudo sobre as fórmulas do Excel na Web"/>
            <a:extLst>
              <a:ext uri="{FF2B5EF4-FFF2-40B4-BE49-F238E27FC236}">
                <a16:creationId xmlns:a16="http://schemas.microsoft.com/office/drawing/2014/main" id="{41455299-D7B6-412C-80EB-393F42F3AB5B}"/>
              </a:ext>
            </a:extLst>
          </xdr:cNvPr>
          <xdr:cNvSpPr txBox="1"/>
        </xdr:nvSpPr>
        <xdr:spPr>
          <a:xfrm>
            <a:off x="1027591" y="110828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Visão geral</a:t>
            </a:r>
            <a:r>
              <a:rPr lang="pt-br"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 fórmulas do Excel</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8" name="Elemento gráfico 22" descr="Seta">
            <a:hlinkClick xmlns:r="http://schemas.openxmlformats.org/officeDocument/2006/relationships" r:id="rId3" tooltip="Selecione para saber mais na Web"/>
            <a:extLst>
              <a:ext uri="{FF2B5EF4-FFF2-40B4-BE49-F238E27FC236}">
                <a16:creationId xmlns:a16="http://schemas.microsoft.com/office/drawing/2014/main" id="{C16F4A00-286C-4F3A-A614-E46206C748B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008444"/>
            <a:ext cx="492262" cy="359079"/>
          </a:xfrm>
          <a:prstGeom prst="rect">
            <a:avLst/>
          </a:prstGeom>
        </xdr:spPr>
      </xdr:pic>
    </xdr:grpSp>
    <xdr:clientData/>
  </xdr:twoCellAnchor>
  <xdr:twoCellAnchor>
    <xdr:from>
      <xdr:col>0</xdr:col>
      <xdr:colOff>562406</xdr:colOff>
      <xdr:row>40</xdr:row>
      <xdr:rowOff>163060</xdr:rowOff>
    </xdr:from>
    <xdr:to>
      <xdr:col>1</xdr:col>
      <xdr:colOff>2590800</xdr:colOff>
      <xdr:row>42</xdr:row>
      <xdr:rowOff>146449</xdr:rowOff>
    </xdr:to>
    <xdr:grpSp>
      <xdr:nvGrpSpPr>
        <xdr:cNvPr id="4" name="Grupo 3">
          <a:extLst>
            <a:ext uri="{FF2B5EF4-FFF2-40B4-BE49-F238E27FC236}">
              <a16:creationId xmlns:a16="http://schemas.microsoft.com/office/drawing/2014/main" id="{98FAF5DD-EE61-45C8-981A-2D0D0E97F1D8}"/>
            </a:ext>
          </a:extLst>
        </xdr:cNvPr>
        <xdr:cNvGrpSpPr/>
      </xdr:nvGrpSpPr>
      <xdr:grpSpPr>
        <a:xfrm>
          <a:off x="562406" y="8383135"/>
          <a:ext cx="2895169" cy="364389"/>
          <a:chOff x="562406" y="11383510"/>
          <a:chExt cx="2895169" cy="364389"/>
        </a:xfrm>
      </xdr:grpSpPr>
      <xdr:sp macro="" textlink="">
        <xdr:nvSpPr>
          <xdr:cNvPr id="89" name="Etapa" descr="Tudo sobre a função SES, com um hiperlink para a Web&#10;">
            <a:hlinkClick xmlns:r="http://schemas.openxmlformats.org/officeDocument/2006/relationships" r:id="rId6" tooltip="Selecione para ver todas as funções do Excel por categoria na Web"/>
            <a:extLst>
              <a:ext uri="{FF2B5EF4-FFF2-40B4-BE49-F238E27FC236}">
                <a16:creationId xmlns:a16="http://schemas.microsoft.com/office/drawing/2014/main" id="{D3CD53C6-1DF8-4009-A56B-751B768B6B8A}"/>
              </a:ext>
            </a:extLst>
          </xdr:cNvPr>
          <xdr:cNvSpPr txBox="1"/>
        </xdr:nvSpPr>
        <xdr:spPr>
          <a:xfrm>
            <a:off x="1027591" y="1146068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Funções do Excel (por</a:t>
            </a:r>
            <a:r>
              <a:rPr lang="pt-br"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categoria)</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0" name="Elemento gráfico 22" descr="Seta">
            <a:hlinkClick xmlns:r="http://schemas.openxmlformats.org/officeDocument/2006/relationships" r:id="rId6" tooltip="Selecione para saber mais na Web"/>
            <a:extLst>
              <a:ext uri="{FF2B5EF4-FFF2-40B4-BE49-F238E27FC236}">
                <a16:creationId xmlns:a16="http://schemas.microsoft.com/office/drawing/2014/main" id="{49851395-FA5C-4A27-8B33-9F958E814897}"/>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383510"/>
            <a:ext cx="492262" cy="364389"/>
          </a:xfrm>
          <a:prstGeom prst="rect">
            <a:avLst/>
          </a:prstGeom>
        </xdr:spPr>
      </xdr:pic>
    </xdr:grpSp>
    <xdr:clientData/>
  </xdr:twoCellAnchor>
  <xdr:twoCellAnchor>
    <xdr:from>
      <xdr:col>0</xdr:col>
      <xdr:colOff>562406</xdr:colOff>
      <xdr:row>45</xdr:row>
      <xdr:rowOff>3478</xdr:rowOff>
    </xdr:from>
    <xdr:to>
      <xdr:col>1</xdr:col>
      <xdr:colOff>3028950</xdr:colOff>
      <xdr:row>46</xdr:row>
      <xdr:rowOff>177367</xdr:rowOff>
    </xdr:to>
    <xdr:grpSp>
      <xdr:nvGrpSpPr>
        <xdr:cNvPr id="2" name="Grupo 1">
          <a:extLst>
            <a:ext uri="{FF2B5EF4-FFF2-40B4-BE49-F238E27FC236}">
              <a16:creationId xmlns:a16="http://schemas.microsoft.com/office/drawing/2014/main" id="{2F82E782-5C9A-405F-90E2-13AE28FFFCBD}"/>
            </a:ext>
          </a:extLst>
        </xdr:cNvPr>
        <xdr:cNvGrpSpPr/>
      </xdr:nvGrpSpPr>
      <xdr:grpSpPr>
        <a:xfrm>
          <a:off x="562406" y="9176053"/>
          <a:ext cx="3333319" cy="364389"/>
          <a:chOff x="562406" y="12176428"/>
          <a:chExt cx="3333319" cy="364389"/>
        </a:xfrm>
      </xdr:grpSpPr>
      <xdr:sp macro="" textlink="">
        <xdr:nvSpPr>
          <xdr:cNvPr id="91" name="Etapa" descr="Treinamento gratuito do Excel online, com um hiperlink para a Web&#10;">
            <a:hlinkClick xmlns:r="http://schemas.openxmlformats.org/officeDocument/2006/relationships" r:id="rId7" tooltip="Selecione para aprender sobre o treinamento de Excel online e gratuito na Web"/>
            <a:extLst>
              <a:ext uri="{FF2B5EF4-FFF2-40B4-BE49-F238E27FC236}">
                <a16:creationId xmlns:a16="http://schemas.microsoft.com/office/drawing/2014/main" id="{19A3D044-BB8D-41AF-8364-CFED7743E9E8}"/>
              </a:ext>
            </a:extLst>
          </xdr:cNvPr>
          <xdr:cNvSpPr txBox="1"/>
        </xdr:nvSpPr>
        <xdr:spPr>
          <a:xfrm>
            <a:off x="1040199" y="12227532"/>
            <a:ext cx="2855526"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Treinamento grátis sobre o Excel online</a:t>
            </a:r>
          </a:p>
        </xdr:txBody>
      </xdr:sp>
      <xdr:pic>
        <xdr:nvPicPr>
          <xdr:cNvPr id="92" name="Elemento gráfico 22" descr="Seta">
            <a:hlinkClick xmlns:r="http://schemas.openxmlformats.org/officeDocument/2006/relationships" r:id="rId7" tooltip="Selecione para saber mais na Web"/>
            <a:extLst>
              <a:ext uri="{FF2B5EF4-FFF2-40B4-BE49-F238E27FC236}">
                <a16:creationId xmlns:a16="http://schemas.microsoft.com/office/drawing/2014/main" id="{37889FD7-87AC-422B-93F8-5AECB480070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2176428"/>
            <a:ext cx="492262" cy="364389"/>
          </a:xfrm>
          <a:prstGeom prst="rect">
            <a:avLst/>
          </a:prstGeom>
        </xdr:spPr>
      </xdr:pic>
    </xdr:grpSp>
    <xdr:clientData/>
  </xdr:twoCellAnchor>
  <xdr:twoCellAnchor>
    <xdr:from>
      <xdr:col>0</xdr:col>
      <xdr:colOff>562406</xdr:colOff>
      <xdr:row>42</xdr:row>
      <xdr:rowOff>162436</xdr:rowOff>
    </xdr:from>
    <xdr:to>
      <xdr:col>1</xdr:col>
      <xdr:colOff>3324224</xdr:colOff>
      <xdr:row>44</xdr:row>
      <xdr:rowOff>145825</xdr:rowOff>
    </xdr:to>
    <xdr:grpSp>
      <xdr:nvGrpSpPr>
        <xdr:cNvPr id="3" name="Grupo 2">
          <a:extLst>
            <a:ext uri="{FF2B5EF4-FFF2-40B4-BE49-F238E27FC236}">
              <a16:creationId xmlns:a16="http://schemas.microsoft.com/office/drawing/2014/main" id="{F4AC7FE3-2FB4-4A3F-8F6D-E41D0BF24478}"/>
            </a:ext>
          </a:extLst>
        </xdr:cNvPr>
        <xdr:cNvGrpSpPr/>
      </xdr:nvGrpSpPr>
      <xdr:grpSpPr>
        <a:xfrm>
          <a:off x="562406" y="8763511"/>
          <a:ext cx="3628593" cy="364389"/>
          <a:chOff x="562406" y="11763886"/>
          <a:chExt cx="3628593" cy="364389"/>
        </a:xfrm>
      </xdr:grpSpPr>
      <xdr:sp macro="" textlink="">
        <xdr:nvSpPr>
          <xdr:cNvPr id="93" name="Etapa" descr="Instruções SE avançadas, com um hiperlink para Web&#10;">
            <a:hlinkClick xmlns:r="http://schemas.openxmlformats.org/officeDocument/2006/relationships" r:id="rId8" tooltip="Selecione para ver todas as funções do Excel em ordem alfabética na Web"/>
            <a:extLst>
              <a:ext uri="{FF2B5EF4-FFF2-40B4-BE49-F238E27FC236}">
                <a16:creationId xmlns:a16="http://schemas.microsoft.com/office/drawing/2014/main" id="{0C9EBEA8-904F-4B13-9D34-42D4C435F750}"/>
              </a:ext>
            </a:extLst>
          </xdr:cNvPr>
          <xdr:cNvSpPr txBox="1"/>
        </xdr:nvSpPr>
        <xdr:spPr>
          <a:xfrm>
            <a:off x="1027590" y="11832161"/>
            <a:ext cx="316340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Funções do Excel (em ordem alfabética)</a:t>
            </a:r>
          </a:p>
        </xdr:txBody>
      </xdr:sp>
      <xdr:pic>
        <xdr:nvPicPr>
          <xdr:cNvPr id="94" name="Elemento gráfico 22" descr="Seta">
            <a:hlinkClick xmlns:r="http://schemas.openxmlformats.org/officeDocument/2006/relationships" r:id="rId8" tooltip="Selecione para saber mais na Web"/>
            <a:extLst>
              <a:ext uri="{FF2B5EF4-FFF2-40B4-BE49-F238E27FC236}">
                <a16:creationId xmlns:a16="http://schemas.microsoft.com/office/drawing/2014/main" id="{33FB7408-A75F-4F9B-936E-020F44B829C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763886"/>
            <a:ext cx="492262" cy="364389"/>
          </a:xfrm>
          <a:prstGeom prst="rect">
            <a:avLst/>
          </a:prstGeom>
        </xdr:spPr>
      </xdr:pic>
    </xdr:grpSp>
    <xdr:clientData/>
  </xdr:twoCellAnchor>
  <xdr:twoCellAnchor>
    <xdr:from>
      <xdr:col>0</xdr:col>
      <xdr:colOff>352425</xdr:colOff>
      <xdr:row>0</xdr:row>
      <xdr:rowOff>352425</xdr:rowOff>
    </xdr:from>
    <xdr:to>
      <xdr:col>1</xdr:col>
      <xdr:colOff>5218938</xdr:colOff>
      <xdr:row>34</xdr:row>
      <xdr:rowOff>66675</xdr:rowOff>
    </xdr:to>
    <xdr:sp macro="" textlink="">
      <xdr:nvSpPr>
        <xdr:cNvPr id="62" name="txt_PlanoDeFundoDoTour" descr="Plano de fundo">
          <a:extLst>
            <a:ext uri="{FF2B5EF4-FFF2-40B4-BE49-F238E27FC236}">
              <a16:creationId xmlns:a16="http://schemas.microsoft.com/office/drawing/2014/main" id="{9C42B660-A3B5-4F00-8B62-1A2BC85EB46D}"/>
            </a:ext>
          </a:extLst>
        </xdr:cNvPr>
        <xdr:cNvSpPr/>
      </xdr:nvSpPr>
      <xdr:spPr>
        <a:xfrm>
          <a:off x="352425" y="352425"/>
          <a:ext cx="5733288" cy="67913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567653</xdr:colOff>
      <xdr:row>0</xdr:row>
      <xdr:rowOff>490010</xdr:rowOff>
    </xdr:from>
    <xdr:to>
      <xdr:col>1</xdr:col>
      <xdr:colOff>5048250</xdr:colOff>
      <xdr:row>2</xdr:row>
      <xdr:rowOff>15411</xdr:rowOff>
    </xdr:to>
    <xdr:sp macro="" textlink="">
      <xdr:nvSpPr>
        <xdr:cNvPr id="63" name="txt_CabeçalhoDoTour" descr="Permitir que o Assistente de Função o oriente">
          <a:extLst>
            <a:ext uri="{FF2B5EF4-FFF2-40B4-BE49-F238E27FC236}">
              <a16:creationId xmlns:a16="http://schemas.microsoft.com/office/drawing/2014/main" id="{83AD9D65-6832-4C8D-9DD3-D366BF3EAA96}"/>
            </a:ext>
          </a:extLst>
        </xdr:cNvPr>
        <xdr:cNvSpPr txBox="1"/>
      </xdr:nvSpPr>
      <xdr:spPr>
        <a:xfrm>
          <a:off x="567653" y="490010"/>
          <a:ext cx="5347372"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3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Permitir que o Assistente de Função o oriente</a:t>
          </a:r>
        </a:p>
      </xdr:txBody>
    </xdr:sp>
    <xdr:clientData/>
  </xdr:twoCellAnchor>
  <xdr:twoCellAnchor>
    <xdr:from>
      <xdr:col>0</xdr:col>
      <xdr:colOff>567653</xdr:colOff>
      <xdr:row>2</xdr:row>
      <xdr:rowOff>105836</xdr:rowOff>
    </xdr:from>
    <xdr:to>
      <xdr:col>1</xdr:col>
      <xdr:colOff>4863004</xdr:colOff>
      <xdr:row>2</xdr:row>
      <xdr:rowOff>105836</xdr:rowOff>
    </xdr:to>
    <xdr:cxnSp macro="">
      <xdr:nvCxnSpPr>
        <xdr:cNvPr id="64" name="txt_LinhaDoTour1" descr="Linha decorativa">
          <a:extLst>
            <a:ext uri="{FF2B5EF4-FFF2-40B4-BE49-F238E27FC236}">
              <a16:creationId xmlns:a16="http://schemas.microsoft.com/office/drawing/2014/main" id="{D8FD096E-9957-4C96-9E24-BC15AE704466}"/>
            </a:ext>
          </a:extLst>
        </xdr:cNvPr>
        <xdr:cNvCxnSpPr>
          <a:cxnSpLocks/>
        </xdr:cNvCxnSpPr>
      </xdr:nvCxnSpPr>
      <xdr:spPr>
        <a:xfrm>
          <a:off x="567653" y="1058336"/>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567653</xdr:colOff>
      <xdr:row>30</xdr:row>
      <xdr:rowOff>136956</xdr:rowOff>
    </xdr:from>
    <xdr:to>
      <xdr:col>1</xdr:col>
      <xdr:colOff>4863004</xdr:colOff>
      <xdr:row>30</xdr:row>
      <xdr:rowOff>136956</xdr:rowOff>
    </xdr:to>
    <xdr:cxnSp macro="">
      <xdr:nvCxnSpPr>
        <xdr:cNvPr id="65" name="txt_LinhaDoTour2" descr="Linha decorativa">
          <a:extLst>
            <a:ext uri="{FF2B5EF4-FFF2-40B4-BE49-F238E27FC236}">
              <a16:creationId xmlns:a16="http://schemas.microsoft.com/office/drawing/2014/main" id="{8AE36029-DE43-4E7F-9235-7AED0D64959D}"/>
            </a:ext>
          </a:extLst>
        </xdr:cNvPr>
        <xdr:cNvCxnSpPr>
          <a:cxnSpLocks/>
        </xdr:cNvCxnSpPr>
      </xdr:nvCxnSpPr>
      <xdr:spPr>
        <a:xfrm>
          <a:off x="567653" y="6452031"/>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564488</xdr:colOff>
      <xdr:row>2</xdr:row>
      <xdr:rowOff>137395</xdr:rowOff>
    </xdr:from>
    <xdr:to>
      <xdr:col>1</xdr:col>
      <xdr:colOff>4863194</xdr:colOff>
      <xdr:row>5</xdr:row>
      <xdr:rowOff>43796</xdr:rowOff>
    </xdr:to>
    <xdr:sp macro="" textlink="">
      <xdr:nvSpPr>
        <xdr:cNvPr id="66" name="txt_IntroduçãoDoTour" descr="Se souber o nome da função desejada, mas não estiver certo sobre como criá-la, você pode usar o Assistente de função para ajudá-lo.">
          <a:extLst>
            <a:ext uri="{FF2B5EF4-FFF2-40B4-BE49-F238E27FC236}">
              <a16:creationId xmlns:a16="http://schemas.microsoft.com/office/drawing/2014/main" id="{FABEC59D-5AEA-4C46-9000-A7FA99F54DC2}"/>
            </a:ext>
          </a:extLst>
        </xdr:cNvPr>
        <xdr:cNvSpPr txBox="1"/>
      </xdr:nvSpPr>
      <xdr:spPr>
        <a:xfrm>
          <a:off x="564488" y="1089895"/>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Se souber o nome da função desejada, mas não estiver certo sobre como criá-la, você pode usar o Assistente de função para ajudá-lo.</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576262</xdr:colOff>
      <xdr:row>5</xdr:row>
      <xdr:rowOff>57140</xdr:rowOff>
    </xdr:from>
    <xdr:to>
      <xdr:col>1</xdr:col>
      <xdr:colOff>4943475</xdr:colOff>
      <xdr:row>10</xdr:row>
      <xdr:rowOff>19052</xdr:rowOff>
    </xdr:to>
    <xdr:grpSp>
      <xdr:nvGrpSpPr>
        <xdr:cNvPr id="67" name="grp_Etapa">
          <a:extLst>
            <a:ext uri="{FF2B5EF4-FFF2-40B4-BE49-F238E27FC236}">
              <a16:creationId xmlns:a16="http://schemas.microsoft.com/office/drawing/2014/main" id="{BD77C92C-5C36-46AE-A637-B10B8A476780}"/>
            </a:ext>
          </a:extLst>
        </xdr:cNvPr>
        <xdr:cNvGrpSpPr/>
      </xdr:nvGrpSpPr>
      <xdr:grpSpPr>
        <a:xfrm>
          <a:off x="576262" y="1581140"/>
          <a:ext cx="5233988" cy="933462"/>
          <a:chOff x="647700" y="7419974"/>
          <a:chExt cx="5326256" cy="893481"/>
        </a:xfrm>
      </xdr:grpSpPr>
      <xdr:sp macro="" textlink="">
        <xdr:nvSpPr>
          <xdr:cNvPr id="68" name="txt_Etapa" descr="Selecione a célula D16 e vá para Fórmulas &gt; Inserir função &gt; digite PROCV na caixa Procure por uma função e pressione IR. Quando vir PROCV realçada, clique em OK na parte inferior. Ao selecionar uma função na lista, o Excel exibe sua sintaxe.&#10;">
            <a:extLst>
              <a:ext uri="{FF2B5EF4-FFF2-40B4-BE49-F238E27FC236}">
                <a16:creationId xmlns:a16="http://schemas.microsoft.com/office/drawing/2014/main" id="{0532D680-62D3-49C1-A9FC-9F775854E3A9}"/>
              </a:ext>
            </a:extLst>
          </xdr:cNvPr>
          <xdr:cNvSpPr txBox="1"/>
        </xdr:nvSpPr>
        <xdr:spPr>
          <a:xfrm>
            <a:off x="1079356" y="7459922"/>
            <a:ext cx="4894600" cy="853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Selecione a célula D10 e acesse </a:t>
            </a:r>
            <a:r>
              <a:rPr lang="pt-br"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Fórmulas</a:t>
            </a:r>
            <a:r>
              <a:rPr lang="pt-br"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&gt; </a:t>
            </a:r>
            <a:r>
              <a:rPr lang="pt-br"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Inserir Função</a:t>
            </a:r>
            <a:r>
              <a:rPr lang="pt-br"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&gt; digite </a:t>
            </a:r>
            <a:r>
              <a:rPr lang="pt-br"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PROCV</a:t>
            </a:r>
            <a:r>
              <a:rPr lang="pt-br"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na caixa </a:t>
            </a:r>
            <a:r>
              <a:rPr lang="pt-br"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Procure por uma função</a:t>
            </a:r>
            <a:r>
              <a:rPr lang="pt-br" sz="1100" b="1" i="0" u="none" strike="noStrike"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 </a:t>
            </a:r>
            <a:r>
              <a:rPr lang="pt-br" sz="1100" b="0" i="0" u="none" strike="noStrike"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e </a:t>
            </a:r>
            <a:r>
              <a:rPr lang="pt-br"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pressione </a:t>
            </a:r>
            <a:r>
              <a:rPr lang="pt-br"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IR</a:t>
            </a:r>
            <a:r>
              <a:rPr lang="pt-br"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Quando vir </a:t>
            </a:r>
            <a:r>
              <a:rPr lang="pt-br"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PROCV</a:t>
            </a:r>
            <a:r>
              <a:rPr lang="pt-br"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realçada, clique em </a:t>
            </a:r>
            <a:r>
              <a:rPr lang="pt-br"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OK</a:t>
            </a:r>
            <a:r>
              <a:rPr lang="pt-br"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na parte inferior.</a:t>
            </a:r>
            <a:r>
              <a:rPr lang="pt-br" sz="1100">
                <a:solidFill>
                  <a:schemeClr val="tx1">
                    <a:lumMod val="75000"/>
                    <a:lumOff val="25000"/>
                  </a:schemeClr>
                </a:solidFill>
                <a:latin typeface="Segoe UI" panose="020B0502040204020203" pitchFamily="34" charset="0"/>
                <a:cs typeface="Segoe UI" panose="020B0502040204020203" pitchFamily="34" charset="0"/>
              </a:rPr>
              <a:t> Ao selecionar uma função na </a:t>
            </a:r>
            <a:r>
              <a:rPr lang="pt-br" sz="1100" baseline="0">
                <a:solidFill>
                  <a:schemeClr val="tx1">
                    <a:lumMod val="75000"/>
                    <a:lumOff val="25000"/>
                  </a:schemeClr>
                </a:solidFill>
                <a:latin typeface="Segoe UI" panose="020B0502040204020203" pitchFamily="34" charset="0"/>
                <a:cs typeface="Segoe UI" panose="020B0502040204020203" pitchFamily="34" charset="0"/>
              </a:rPr>
              <a:t>lista, o Excel exibe sua sintaxe.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Etapa" descr="1">
            <a:extLst>
              <a:ext uri="{FF2B5EF4-FFF2-40B4-BE49-F238E27FC236}">
                <a16:creationId xmlns:a16="http://schemas.microsoft.com/office/drawing/2014/main" id="{215648BB-0134-4C42-A6F9-AC13CE6B572C}"/>
              </a:ext>
            </a:extLst>
          </xdr:cNvPr>
          <xdr:cNvSpPr/>
        </xdr:nvSpPr>
        <xdr:spPr>
          <a:xfrm>
            <a:off x="647700" y="7419974"/>
            <a:ext cx="381000" cy="35836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576262</xdr:colOff>
      <xdr:row>10</xdr:row>
      <xdr:rowOff>80962</xdr:rowOff>
    </xdr:from>
    <xdr:to>
      <xdr:col>1</xdr:col>
      <xdr:colOff>4905374</xdr:colOff>
      <xdr:row>15</xdr:row>
      <xdr:rowOff>9523</xdr:rowOff>
    </xdr:to>
    <xdr:grpSp>
      <xdr:nvGrpSpPr>
        <xdr:cNvPr id="71" name="grp_Etapa">
          <a:extLst>
            <a:ext uri="{FF2B5EF4-FFF2-40B4-BE49-F238E27FC236}">
              <a16:creationId xmlns:a16="http://schemas.microsoft.com/office/drawing/2014/main" id="{BF405A0F-7FA6-4E62-A4D2-D48FD5B37F21}"/>
            </a:ext>
          </a:extLst>
        </xdr:cNvPr>
        <xdr:cNvGrpSpPr/>
      </xdr:nvGrpSpPr>
      <xdr:grpSpPr>
        <a:xfrm>
          <a:off x="576262" y="2576512"/>
          <a:ext cx="5195887" cy="890586"/>
          <a:chOff x="609600" y="7810500"/>
          <a:chExt cx="5186234" cy="876582"/>
        </a:xfrm>
      </xdr:grpSpPr>
      <xdr:sp macro="" textlink="">
        <xdr:nvSpPr>
          <xdr:cNvPr id="72" name="txt_Etapa" descr="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10;&#10;">
            <a:extLst>
              <a:ext uri="{FF2B5EF4-FFF2-40B4-BE49-F238E27FC236}">
                <a16:creationId xmlns:a16="http://schemas.microsoft.com/office/drawing/2014/main" id="{A358580A-E770-426C-AC4A-D3576DB6F54D}"/>
              </a:ext>
            </a:extLst>
          </xdr:cNvPr>
          <xdr:cNvSpPr txBox="1"/>
        </xdr:nvSpPr>
        <xdr:spPr>
          <a:xfrm>
            <a:off x="1017295" y="7852458"/>
            <a:ext cx="4778539" cy="8346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Em seguida, insira os argumentos da função em suas respectivas caixas de texto. Enquanto você digita cada um deles, o Excel os avalia e exibe o resultado, com o resultado final na parte inferior. Pressione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OK</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quando terminar e o Excel insere a fórmula.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73" name="shp_Etapa" descr="2">
            <a:extLst>
              <a:ext uri="{FF2B5EF4-FFF2-40B4-BE49-F238E27FC236}">
                <a16:creationId xmlns:a16="http://schemas.microsoft.com/office/drawing/2014/main" id="{C005430B-3DD1-4151-A947-1D4633E6F16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561974</xdr:colOff>
      <xdr:row>31</xdr:row>
      <xdr:rowOff>128589</xdr:rowOff>
    </xdr:from>
    <xdr:to>
      <xdr:col>1</xdr:col>
      <xdr:colOff>970369</xdr:colOff>
      <xdr:row>33</xdr:row>
      <xdr:rowOff>83038</xdr:rowOff>
    </xdr:to>
    <xdr:sp macro="" textlink="">
      <xdr:nvSpPr>
        <xdr:cNvPr id="74" name="BotãoAnterior" descr="Retornar para a planilha anterior">
          <a:hlinkClick xmlns:r="http://schemas.openxmlformats.org/officeDocument/2006/relationships" r:id="rId9" tooltip="Clique aqui para voltar à planilha anterior"/>
          <a:extLst>
            <a:ext uri="{FF2B5EF4-FFF2-40B4-BE49-F238E27FC236}">
              <a16:creationId xmlns:a16="http://schemas.microsoft.com/office/drawing/2014/main" id="{5E40797B-36B9-4C1B-9AE0-EA6AD5EEF027}"/>
            </a:ext>
          </a:extLst>
        </xdr:cNvPr>
        <xdr:cNvSpPr/>
      </xdr:nvSpPr>
      <xdr:spPr>
        <a:xfrm flipH="1">
          <a:off x="561974"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1</xdr:col>
      <xdr:colOff>3646535</xdr:colOff>
      <xdr:row>31</xdr:row>
      <xdr:rowOff>128589</xdr:rowOff>
    </xdr:from>
    <xdr:to>
      <xdr:col>1</xdr:col>
      <xdr:colOff>4921705</xdr:colOff>
      <xdr:row>33</xdr:row>
      <xdr:rowOff>83038</xdr:rowOff>
    </xdr:to>
    <xdr:sp macro="" textlink="">
      <xdr:nvSpPr>
        <xdr:cNvPr id="75" name="BotãoAvançar" descr="Avançar para a próxima planilha">
          <a:hlinkClick xmlns:r="http://schemas.openxmlformats.org/officeDocument/2006/relationships" r:id="rId10" tooltip="Clique aqui para ir para a próxima planilha"/>
          <a:extLst>
            <a:ext uri="{FF2B5EF4-FFF2-40B4-BE49-F238E27FC236}">
              <a16:creationId xmlns:a16="http://schemas.microsoft.com/office/drawing/2014/main" id="{1C0B3F5D-086A-4A30-A12D-A0A3DB6D24E2}"/>
            </a:ext>
          </a:extLst>
        </xdr:cNvPr>
        <xdr:cNvSpPr/>
      </xdr:nvSpPr>
      <xdr:spPr>
        <a:xfrm>
          <a:off x="4513310"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fPrintsWithSheet="0"/>
  </xdr:twoCellAnchor>
  <xdr:twoCellAnchor editAs="oneCell">
    <xdr:from>
      <xdr:col>1</xdr:col>
      <xdr:colOff>228600</xdr:colOff>
      <xdr:row>15</xdr:row>
      <xdr:rowOff>125113</xdr:rowOff>
    </xdr:from>
    <xdr:to>
      <xdr:col>1</xdr:col>
      <xdr:colOff>4857750</xdr:colOff>
      <xdr:row>29</xdr:row>
      <xdr:rowOff>9979</xdr:rowOff>
    </xdr:to>
    <xdr:pic>
      <xdr:nvPicPr>
        <xdr:cNvPr id="7" name="Imagem 6" descr="Caixa de diálogo Argumentos da função PROCV">
          <a:extLst>
            <a:ext uri="{FF2B5EF4-FFF2-40B4-BE49-F238E27FC236}">
              <a16:creationId xmlns:a16="http://schemas.microsoft.com/office/drawing/2014/main" id="{C7EE5AD6-DE34-4A7F-A5A8-829E51443D17}"/>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xdr:blipFill>
      <xdr:spPr>
        <a:xfrm>
          <a:off x="1095375" y="3582688"/>
          <a:ext cx="4629150" cy="2551866"/>
        </a:xfrm>
        <a:prstGeom prst="rect">
          <a:avLst/>
        </a:prstGeom>
      </xdr:spPr>
    </xdr:pic>
    <xdr:clientData/>
  </xdr:twoCellAnchor>
  <xdr:twoCellAnchor>
    <xdr:from>
      <xdr:col>1</xdr:col>
      <xdr:colOff>1544364</xdr:colOff>
      <xdr:row>16</xdr:row>
      <xdr:rowOff>66379</xdr:rowOff>
    </xdr:from>
    <xdr:to>
      <xdr:col>6</xdr:col>
      <xdr:colOff>571500</xdr:colOff>
      <xdr:row>35</xdr:row>
      <xdr:rowOff>163387</xdr:rowOff>
    </xdr:to>
    <xdr:grpSp>
      <xdr:nvGrpSpPr>
        <xdr:cNvPr id="8" name="Grupo 7">
          <a:extLst>
            <a:ext uri="{FF2B5EF4-FFF2-40B4-BE49-F238E27FC236}">
              <a16:creationId xmlns:a16="http://schemas.microsoft.com/office/drawing/2014/main" id="{8F43BB86-459B-4A39-BF41-D15966065CB8}"/>
            </a:ext>
          </a:extLst>
        </xdr:cNvPr>
        <xdr:cNvGrpSpPr/>
      </xdr:nvGrpSpPr>
      <xdr:grpSpPr>
        <a:xfrm>
          <a:off x="2411139" y="3714454"/>
          <a:ext cx="7523436" cy="3716508"/>
          <a:chOff x="2411139" y="6952954"/>
          <a:chExt cx="7523436" cy="3716508"/>
        </a:xfrm>
      </xdr:grpSpPr>
      <xdr:grpSp>
        <xdr:nvGrpSpPr>
          <xdr:cNvPr id="96" name="Grupo 95">
            <a:extLst>
              <a:ext uri="{FF2B5EF4-FFF2-40B4-BE49-F238E27FC236}">
                <a16:creationId xmlns:a16="http://schemas.microsoft.com/office/drawing/2014/main" id="{577BB227-C2B4-49F0-A57F-186EA94E85EE}"/>
              </a:ext>
            </a:extLst>
          </xdr:cNvPr>
          <xdr:cNvGrpSpPr/>
        </xdr:nvGrpSpPr>
        <xdr:grpSpPr>
          <a:xfrm>
            <a:off x="2733674" y="6952954"/>
            <a:ext cx="6924676" cy="1721004"/>
            <a:chOff x="2895600" y="6567190"/>
            <a:chExt cx="6924676" cy="1721004"/>
          </a:xfrm>
        </xdr:grpSpPr>
        <xdr:grpSp>
          <xdr:nvGrpSpPr>
            <xdr:cNvPr id="97" name="É BOM SABER" descr="É BOM SABER&#10;&#10;">
              <a:extLst>
                <a:ext uri="{FF2B5EF4-FFF2-40B4-BE49-F238E27FC236}">
                  <a16:creationId xmlns:a16="http://schemas.microsoft.com/office/drawing/2014/main" id="{FC9A679E-BCF4-47F2-9013-DDD119FE3134}"/>
                </a:ext>
              </a:extLst>
            </xdr:cNvPr>
            <xdr:cNvGrpSpPr/>
          </xdr:nvGrpSpPr>
          <xdr:grpSpPr>
            <a:xfrm>
              <a:off x="6391276" y="6567190"/>
              <a:ext cx="3429000" cy="1721004"/>
              <a:chOff x="6778625" y="15564811"/>
              <a:chExt cx="3538099" cy="1653047"/>
            </a:xfrm>
          </xdr:grpSpPr>
          <xdr:pic>
            <xdr:nvPicPr>
              <xdr:cNvPr id="100" name="Elemento gráfico 147" descr="Óculos">
                <a:extLst>
                  <a:ext uri="{FF2B5EF4-FFF2-40B4-BE49-F238E27FC236}">
                    <a16:creationId xmlns:a16="http://schemas.microsoft.com/office/drawing/2014/main" id="{5453A0B2-78C5-4344-8F52-8FD3B6FD4BF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778625" y="15564811"/>
                <a:ext cx="323347" cy="349115"/>
              </a:xfrm>
              <a:prstGeom prst="rect">
                <a:avLst/>
              </a:prstGeom>
            </xdr:spPr>
          </xdr:pic>
          <xdr:sp macro="" textlink="">
            <xdr:nvSpPr>
              <xdr:cNvPr id="99" name="Etapa" descr="GOOD TO KNOW&#10;You can type cell and range references, or select them with your mouse.&#10;&#10;">
                <a:extLst>
                  <a:ext uri="{FF2B5EF4-FFF2-40B4-BE49-F238E27FC236}">
                    <a16:creationId xmlns:a16="http://schemas.microsoft.com/office/drawing/2014/main" id="{F0AD040B-5C25-478A-B090-2BEE04AE7896}"/>
                  </a:ext>
                </a:extLst>
              </xdr:cNvPr>
              <xdr:cNvSpPr txBox="1"/>
            </xdr:nvSpPr>
            <xdr:spPr>
              <a:xfrm>
                <a:off x="7033130" y="15592258"/>
                <a:ext cx="3283594"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É BOM SABER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0" i="0" kern="1200" baseline="0">
                    <a:solidFill>
                      <a:schemeClr val="dk1"/>
                    </a:solidFill>
                    <a:effectLst/>
                    <a:latin typeface="+mn-lt"/>
                    <a:ea typeface="+mn-ea"/>
                    <a:cs typeface="+mn-cs"/>
                  </a:rPr>
                  <a:t>Você pode digitar as referências de célula e intervalo ou selecioná-las com o mouse.</a:t>
                </a:r>
                <a:endParaRPr lang="en-US" sz="1100">
                  <a:effectLst/>
                  <a:latin typeface="+mn-lt"/>
                </a:endParaRPr>
              </a:p>
            </xdr:txBody>
          </xdr:sp>
        </xdr:grpSp>
        <xdr:cxnSp macro="">
          <xdr:nvCxnSpPr>
            <xdr:cNvPr id="98" name="Conector: curvo 97">
              <a:extLst>
                <a:ext uri="{FF2B5EF4-FFF2-40B4-BE49-F238E27FC236}">
                  <a16:creationId xmlns:a16="http://schemas.microsoft.com/office/drawing/2014/main" id="{0CC08E43-E456-4C6F-8248-9D4BC059339B}"/>
                </a:ext>
              </a:extLst>
            </xdr:cNvPr>
            <xdr:cNvCxnSpPr/>
          </xdr:nvCxnSpPr>
          <xdr:spPr>
            <a:xfrm rot="10800000" flipV="1">
              <a:off x="2895600" y="6715123"/>
              <a:ext cx="3409950" cy="285751"/>
            </a:xfrm>
            <a:prstGeom prst="curvedConnector3">
              <a:avLst>
                <a:gd name="adj1" fmla="val 100000"/>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grpSp>
      <xdr:grpSp>
        <xdr:nvGrpSpPr>
          <xdr:cNvPr id="101" name="É BOM SABER" descr="É BOM SABER&#10;&#10;">
            <a:extLst>
              <a:ext uri="{FF2B5EF4-FFF2-40B4-BE49-F238E27FC236}">
                <a16:creationId xmlns:a16="http://schemas.microsoft.com/office/drawing/2014/main" id="{822A9B89-A4CF-41F0-9CCC-5CA5434235A5}"/>
              </a:ext>
            </a:extLst>
          </xdr:cNvPr>
          <xdr:cNvGrpSpPr/>
        </xdr:nvGrpSpPr>
        <xdr:grpSpPr>
          <a:xfrm>
            <a:off x="2411139" y="8673756"/>
            <a:ext cx="7523436" cy="1995706"/>
            <a:chOff x="2779964" y="15904785"/>
            <a:chExt cx="6772887" cy="1916900"/>
          </a:xfrm>
        </xdr:grpSpPr>
        <xdr:pic>
          <xdr:nvPicPr>
            <xdr:cNvPr id="103" name="Elemento gráfico 147" descr="Óculos">
              <a:extLst>
                <a:ext uri="{FF2B5EF4-FFF2-40B4-BE49-F238E27FC236}">
                  <a16:creationId xmlns:a16="http://schemas.microsoft.com/office/drawing/2014/main" id="{EFFF6D28-D18B-4B89-936E-DF6191BD0EB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120676" y="16141192"/>
              <a:ext cx="323347" cy="349115"/>
            </a:xfrm>
            <a:prstGeom prst="rect">
              <a:avLst/>
            </a:prstGeom>
          </xdr:spPr>
        </xdr:pic>
        <xdr:sp macro="" textlink="">
          <xdr:nvSpPr>
            <xdr:cNvPr id="102" name="Etapa" descr="GOOD TO KNOW&#10;As you enter each argument's section, the argument's description will be displayed toward the bottom of the form, above the Formula result.&#10;">
              <a:extLst>
                <a:ext uri="{FF2B5EF4-FFF2-40B4-BE49-F238E27FC236}">
                  <a16:creationId xmlns:a16="http://schemas.microsoft.com/office/drawing/2014/main" id="{F8A28036-EB7B-47D2-8921-DEDF7787534A}"/>
                </a:ext>
              </a:extLst>
            </xdr:cNvPr>
            <xdr:cNvSpPr txBox="1"/>
          </xdr:nvSpPr>
          <xdr:spPr>
            <a:xfrm>
              <a:off x="6385009" y="16196085"/>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É BOM SABER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0" i="0" kern="1200" baseline="0">
                  <a:solidFill>
                    <a:schemeClr val="dk1"/>
                  </a:solidFill>
                  <a:effectLst/>
                  <a:latin typeface="+mn-lt"/>
                  <a:ea typeface="+mn-ea"/>
                  <a:cs typeface="+mn-cs"/>
                </a:rPr>
                <a:t>Enquanto você digita a seção de cada argumento, a descrição do argumento é exibida na parte inferior do formulário, acima do resultado da fórmula.</a:t>
              </a:r>
              <a:endParaRPr lang="en-US" sz="1100">
                <a:effectLst/>
                <a:latin typeface="+mn-lt"/>
              </a:endParaRPr>
            </a:p>
          </xdr:txBody>
        </xdr:sp>
        <xdr:sp macro="" textlink="">
          <xdr:nvSpPr>
            <xdr:cNvPr id="104" name="Forma livre: forma 103" descr="Seta">
              <a:extLst>
                <a:ext uri="{FF2B5EF4-FFF2-40B4-BE49-F238E27FC236}">
                  <a16:creationId xmlns:a16="http://schemas.microsoft.com/office/drawing/2014/main" id="{41D03DA7-0CB4-4D50-87B6-9CBB73CABAAD}"/>
                </a:ext>
              </a:extLst>
            </xdr:cNvPr>
            <xdr:cNvSpPr/>
          </xdr:nvSpPr>
          <xdr:spPr>
            <a:xfrm rot="16200000" flipH="1" flipV="1">
              <a:off x="4551447" y="14133302"/>
              <a:ext cx="284005" cy="3826972"/>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grpSp>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342900</xdr:colOff>
      <xdr:row>0</xdr:row>
      <xdr:rowOff>361949</xdr:rowOff>
    </xdr:from>
    <xdr:to>
      <xdr:col>1</xdr:col>
      <xdr:colOff>5210175</xdr:colOff>
      <xdr:row>52</xdr:row>
      <xdr:rowOff>66674</xdr:rowOff>
    </xdr:to>
    <xdr:sp macro="" textlink="">
      <xdr:nvSpPr>
        <xdr:cNvPr id="49" name="txt_PlanoDeFundoDoTour" descr="Plano de fundo">
          <a:extLst>
            <a:ext uri="{FF2B5EF4-FFF2-40B4-BE49-F238E27FC236}">
              <a16:creationId xmlns:a16="http://schemas.microsoft.com/office/drawing/2014/main" id="{82635223-B159-4E05-9CEC-2A2F6DF969F2}"/>
            </a:ext>
          </a:extLst>
        </xdr:cNvPr>
        <xdr:cNvSpPr/>
      </xdr:nvSpPr>
      <xdr:spPr>
        <a:xfrm>
          <a:off x="342900" y="361949"/>
          <a:ext cx="5734050" cy="102584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565153</xdr:colOff>
      <xdr:row>0</xdr:row>
      <xdr:rowOff>457199</xdr:rowOff>
    </xdr:from>
    <xdr:to>
      <xdr:col>1</xdr:col>
      <xdr:colOff>4949822</xdr:colOff>
      <xdr:row>3</xdr:row>
      <xdr:rowOff>146203</xdr:rowOff>
    </xdr:to>
    <xdr:sp macro="" textlink="">
      <xdr:nvSpPr>
        <xdr:cNvPr id="50" name="txt_CabeçalhoDoTour" descr="Corrigir erros de fórmula">
          <a:extLst>
            <a:ext uri="{FF2B5EF4-FFF2-40B4-BE49-F238E27FC236}">
              <a16:creationId xmlns:a16="http://schemas.microsoft.com/office/drawing/2014/main" id="{05227845-B4BB-432C-8781-4109C43593D7}"/>
            </a:ext>
          </a:extLst>
        </xdr:cNvPr>
        <xdr:cNvSpPr txBox="1"/>
      </xdr:nvSpPr>
      <xdr:spPr>
        <a:xfrm>
          <a:off x="565153" y="457199"/>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Corrigir erros de fórmula</a:t>
          </a:r>
        </a:p>
      </xdr:txBody>
    </xdr:sp>
    <xdr:clientData/>
  </xdr:twoCellAnchor>
  <xdr:twoCellAnchor editAs="absolute">
    <xdr:from>
      <xdr:col>0</xdr:col>
      <xdr:colOff>565153</xdr:colOff>
      <xdr:row>2</xdr:row>
      <xdr:rowOff>76201</xdr:rowOff>
    </xdr:from>
    <xdr:to>
      <xdr:col>1</xdr:col>
      <xdr:colOff>4946626</xdr:colOff>
      <xdr:row>2</xdr:row>
      <xdr:rowOff>76201</xdr:rowOff>
    </xdr:to>
    <xdr:cxnSp macro="">
      <xdr:nvCxnSpPr>
        <xdr:cNvPr id="51" name="txt_LinhaDoTour1" descr="Linha decorativa">
          <a:extLst>
            <a:ext uri="{FF2B5EF4-FFF2-40B4-BE49-F238E27FC236}">
              <a16:creationId xmlns:a16="http://schemas.microsoft.com/office/drawing/2014/main" id="{667B22D5-9F0D-4C3A-94F4-DCD9CA9B8E5C}"/>
            </a:ext>
          </a:extLst>
        </xdr:cNvPr>
        <xdr:cNvCxnSpPr>
          <a:cxnSpLocks/>
        </xdr:cNvCxnSpPr>
      </xdr:nvCxnSpPr>
      <xdr:spPr>
        <a:xfrm>
          <a:off x="565153"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565153</xdr:colOff>
      <xdr:row>48</xdr:row>
      <xdr:rowOff>87841</xdr:rowOff>
    </xdr:from>
    <xdr:to>
      <xdr:col>1</xdr:col>
      <xdr:colOff>4946626</xdr:colOff>
      <xdr:row>48</xdr:row>
      <xdr:rowOff>87841</xdr:rowOff>
    </xdr:to>
    <xdr:cxnSp macro="">
      <xdr:nvCxnSpPr>
        <xdr:cNvPr id="52" name="txt_LinhaDoTour2" descr="Linha decorativa">
          <a:extLst>
            <a:ext uri="{FF2B5EF4-FFF2-40B4-BE49-F238E27FC236}">
              <a16:creationId xmlns:a16="http://schemas.microsoft.com/office/drawing/2014/main" id="{B4EB5A39-3087-404B-86D1-9EB6F9D1ABB3}"/>
            </a:ext>
          </a:extLst>
        </xdr:cNvPr>
        <xdr:cNvCxnSpPr>
          <a:cxnSpLocks/>
        </xdr:cNvCxnSpPr>
      </xdr:nvCxnSpPr>
      <xdr:spPr>
        <a:xfrm>
          <a:off x="565153" y="987954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571663</xdr:colOff>
      <xdr:row>2</xdr:row>
      <xdr:rowOff>109616</xdr:rowOff>
    </xdr:from>
    <xdr:to>
      <xdr:col>1</xdr:col>
      <xdr:colOff>4956332</xdr:colOff>
      <xdr:row>6</xdr:row>
      <xdr:rowOff>179620</xdr:rowOff>
    </xdr:to>
    <xdr:sp macro="" textlink="">
      <xdr:nvSpPr>
        <xdr:cNvPr id="53" name="txt_IntroduçãoDoTour" descr="Em algum momento você se deparará com uma fórmula que apresenta um erro, e o Excel exibirá #NomeDoErro!. Erros podem ser úteis, porque apontam quando algo não está funcionando corretamente, mas pode ser um desafio corrigir. Felizmente, há várias opções que podem ajudar a descobrir a origem do erro e corrigi-lo.">
          <a:extLst>
            <a:ext uri="{FF2B5EF4-FFF2-40B4-BE49-F238E27FC236}">
              <a16:creationId xmlns:a16="http://schemas.microsoft.com/office/drawing/2014/main" id="{129F9FEB-45A7-4164-9E1F-0EF1DB2D9BC8}"/>
            </a:ext>
          </a:extLst>
        </xdr:cNvPr>
        <xdr:cNvSpPr txBox="1"/>
      </xdr:nvSpPr>
      <xdr:spPr>
        <a:xfrm>
          <a:off x="571663" y="1062116"/>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Em algum momento você se deparará com uma fórmula que apresenta um erro, e o Excel exibirá #NOME!. Erros podem ser úteis, porque apontam quando algo não está funcionando corretamente, mas pode ser um desafio corrigir. Felizmente, há várias opções que podem ajudar a descobrir a origem do erro e corrigi-lo.</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666924</xdr:colOff>
      <xdr:row>7</xdr:row>
      <xdr:rowOff>19050</xdr:rowOff>
    </xdr:from>
    <xdr:to>
      <xdr:col>1</xdr:col>
      <xdr:colOff>5039317</xdr:colOff>
      <xdr:row>12</xdr:row>
      <xdr:rowOff>85725</xdr:rowOff>
    </xdr:to>
    <xdr:grpSp>
      <xdr:nvGrpSpPr>
        <xdr:cNvPr id="2" name="Grupo 1">
          <a:extLst>
            <a:ext uri="{FF2B5EF4-FFF2-40B4-BE49-F238E27FC236}">
              <a16:creationId xmlns:a16="http://schemas.microsoft.com/office/drawing/2014/main" id="{A8B5C958-0EB2-41E2-B876-52C03CDCE6CA}"/>
            </a:ext>
          </a:extLst>
        </xdr:cNvPr>
        <xdr:cNvGrpSpPr/>
      </xdr:nvGrpSpPr>
      <xdr:grpSpPr>
        <a:xfrm>
          <a:off x="666924" y="1924050"/>
          <a:ext cx="5239168" cy="1057275"/>
          <a:chOff x="571500" y="1924050"/>
          <a:chExt cx="5229626" cy="1057275"/>
        </a:xfrm>
      </xdr:grpSpPr>
      <xdr:sp macro="" textlink="">
        <xdr:nvSpPr>
          <xdr:cNvPr id="55" name="txt_Etapa" descr="Verificação de erros: Vá para fórmulas &gt; verificação de erros. Isso carregará uma caixa de diálogo que informa a causa geral para o erro específico. Na célula D9, o erro #N/D ocorre porque não há nenhum valor que corresponde a &quot;Maçã&quot;. Você pode corrigir esse problema usando um valor que existe, suprimir o erro com SEERRO ou ignorá-lo e saber que ele desaparecerá quando você usar um valor que existe.">
            <a:extLst>
              <a:ext uri="{FF2B5EF4-FFF2-40B4-BE49-F238E27FC236}">
                <a16:creationId xmlns:a16="http://schemas.microsoft.com/office/drawing/2014/main" id="{4AE4624F-481E-4B9E-ABC2-5B221D8CD197}"/>
              </a:ext>
            </a:extLst>
          </xdr:cNvPr>
          <xdr:cNvSpPr txBox="1"/>
        </xdr:nvSpPr>
        <xdr:spPr>
          <a:xfrm>
            <a:off x="991382" y="1966008"/>
            <a:ext cx="4809744" cy="10153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Verificação de erros: acesse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Fórmulas</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Verificação de erros</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Isso carregará uma caixa de diálogo que informa a causa geral para o erro específico. Na célula D9, o erro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#N/D</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ocorre porque não há nenhum valor que corresponde a "Maçã". Você pode corrigir esse problema usando um valor que existe, suprimir o erro com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SEERRO</a:t>
            </a:r>
            <a:r>
              <a:rPr lang="en"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en"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ou ignorá-lo e saber que ele desaparecerá quando você usar um valor que existe.</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56" name="shp_Etapa" descr="1">
            <a:extLst>
              <a:ext uri="{FF2B5EF4-FFF2-40B4-BE49-F238E27FC236}">
                <a16:creationId xmlns:a16="http://schemas.microsoft.com/office/drawing/2014/main" id="{43E4B612-0808-41AF-A8A5-FADFD6E77931}"/>
              </a:ext>
            </a:extLst>
          </xdr:cNvPr>
          <xdr:cNvSpPr/>
        </xdr:nvSpPr>
        <xdr:spPr>
          <a:xfrm>
            <a:off x="571500" y="19240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0</xdr:col>
      <xdr:colOff>848020</xdr:colOff>
      <xdr:row>14</xdr:row>
      <xdr:rowOff>5726</xdr:rowOff>
    </xdr:from>
    <xdr:to>
      <xdr:col>1</xdr:col>
      <xdr:colOff>4733245</xdr:colOff>
      <xdr:row>24</xdr:row>
      <xdr:rowOff>5126</xdr:rowOff>
    </xdr:to>
    <xdr:pic>
      <xdr:nvPicPr>
        <xdr:cNvPr id="57" name="Imagem 56" descr="Caixa de diálogo Verificação de erros">
          <a:extLst>
            <a:ext uri="{FF2B5EF4-FFF2-40B4-BE49-F238E27FC236}">
              <a16:creationId xmlns:a16="http://schemas.microsoft.com/office/drawing/2014/main" id="{0121223C-B7FB-4B99-8610-9DBF2265412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848020" y="3282326"/>
          <a:ext cx="4752000" cy="1904400"/>
        </a:xfrm>
        <a:prstGeom prst="rect">
          <a:avLst/>
        </a:prstGeom>
      </xdr:spPr>
    </xdr:pic>
    <xdr:clientData/>
  </xdr:twoCellAnchor>
  <xdr:twoCellAnchor editAs="absolute">
    <xdr:from>
      <xdr:col>0</xdr:col>
      <xdr:colOff>666924</xdr:colOff>
      <xdr:row>24</xdr:row>
      <xdr:rowOff>42863</xdr:rowOff>
    </xdr:from>
    <xdr:to>
      <xdr:col>1</xdr:col>
      <xdr:colOff>5039317</xdr:colOff>
      <xdr:row>27</xdr:row>
      <xdr:rowOff>180975</xdr:rowOff>
    </xdr:to>
    <xdr:grpSp>
      <xdr:nvGrpSpPr>
        <xdr:cNvPr id="3" name="Grupo 2">
          <a:extLst>
            <a:ext uri="{FF2B5EF4-FFF2-40B4-BE49-F238E27FC236}">
              <a16:creationId xmlns:a16="http://schemas.microsoft.com/office/drawing/2014/main" id="{76285975-E71E-42A6-9427-0A2776DA5CC0}"/>
            </a:ext>
          </a:extLst>
        </xdr:cNvPr>
        <xdr:cNvGrpSpPr/>
      </xdr:nvGrpSpPr>
      <xdr:grpSpPr>
        <a:xfrm>
          <a:off x="666924" y="5224463"/>
          <a:ext cx="5239168" cy="709612"/>
          <a:chOff x="571500" y="4957763"/>
          <a:chExt cx="5229626" cy="709612"/>
        </a:xfrm>
      </xdr:grpSpPr>
      <xdr:sp macro="" textlink="">
        <xdr:nvSpPr>
          <xdr:cNvPr id="59" name="txt_Etapa" descr="Se você clicar em Ajuda sobre este Erro, um tópico da Ajuda relacionado especificamente à mensagem de erro será exibido. Se você clicar em Mostrar etapas de cálculo, será carregada uma caixa de diálogo Avaliar fórmula.">
            <a:extLst>
              <a:ext uri="{FF2B5EF4-FFF2-40B4-BE49-F238E27FC236}">
                <a16:creationId xmlns:a16="http://schemas.microsoft.com/office/drawing/2014/main" id="{FF0A2293-1E29-453D-8C23-E342D71BA90C}"/>
              </a:ext>
            </a:extLst>
          </xdr:cNvPr>
          <xdr:cNvSpPr txBox="1"/>
        </xdr:nvSpPr>
        <xdr:spPr>
          <a:xfrm>
            <a:off x="991382" y="4999721"/>
            <a:ext cx="4809744" cy="667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 você clicar em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Ajuda sobre este Erro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um tópico da Ajuda relacionado especificamente à mensagem de erro será exibido. Se você clicar em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Mostrar etapas de cálculo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será carregada uma caixa de diálogo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Avaliar fórmula</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0" name="shp_Etapa" descr="2">
            <a:extLst>
              <a:ext uri="{FF2B5EF4-FFF2-40B4-BE49-F238E27FC236}">
                <a16:creationId xmlns:a16="http://schemas.microsoft.com/office/drawing/2014/main" id="{327670C7-0119-4540-9264-05979CE88199}"/>
              </a:ext>
            </a:extLst>
          </xdr:cNvPr>
          <xdr:cNvSpPr/>
        </xdr:nvSpPr>
        <xdr:spPr>
          <a:xfrm>
            <a:off x="571500" y="49577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752782</xdr:colOff>
      <xdr:row>29</xdr:row>
      <xdr:rowOff>57150</xdr:rowOff>
    </xdr:from>
    <xdr:to>
      <xdr:col>1</xdr:col>
      <xdr:colOff>4800293</xdr:colOff>
      <xdr:row>42</xdr:row>
      <xdr:rowOff>171121</xdr:rowOff>
    </xdr:to>
    <xdr:pic>
      <xdr:nvPicPr>
        <xdr:cNvPr id="61" name="Imagem 60" descr="Caixa de diálogo Avaliar fórmula">
          <a:extLst>
            <a:ext uri="{FF2B5EF4-FFF2-40B4-BE49-F238E27FC236}">
              <a16:creationId xmlns:a16="http://schemas.microsoft.com/office/drawing/2014/main" id="{CDB56BE8-69E3-438A-BE9D-6F5C4BA396D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752782" y="6191250"/>
          <a:ext cx="4914286" cy="2628571"/>
        </a:xfrm>
        <a:prstGeom prst="rect">
          <a:avLst/>
        </a:prstGeom>
      </xdr:spPr>
    </xdr:pic>
    <xdr:clientData/>
  </xdr:twoCellAnchor>
  <xdr:twoCellAnchor editAs="absolute">
    <xdr:from>
      <xdr:col>0</xdr:col>
      <xdr:colOff>666924</xdr:colOff>
      <xdr:row>43</xdr:row>
      <xdr:rowOff>57150</xdr:rowOff>
    </xdr:from>
    <xdr:to>
      <xdr:col>1</xdr:col>
      <xdr:colOff>5039317</xdr:colOff>
      <xdr:row>47</xdr:row>
      <xdr:rowOff>142875</xdr:rowOff>
    </xdr:to>
    <xdr:grpSp>
      <xdr:nvGrpSpPr>
        <xdr:cNvPr id="4" name="Grupo 3">
          <a:extLst>
            <a:ext uri="{FF2B5EF4-FFF2-40B4-BE49-F238E27FC236}">
              <a16:creationId xmlns:a16="http://schemas.microsoft.com/office/drawing/2014/main" id="{85545FAE-3743-4F8E-97DB-E0C750FA7DE7}"/>
            </a:ext>
          </a:extLst>
        </xdr:cNvPr>
        <xdr:cNvGrpSpPr/>
      </xdr:nvGrpSpPr>
      <xdr:grpSpPr>
        <a:xfrm>
          <a:off x="666924" y="8896350"/>
          <a:ext cx="5239168" cy="847725"/>
          <a:chOff x="571500" y="8372475"/>
          <a:chExt cx="5229626" cy="847725"/>
        </a:xfrm>
      </xdr:grpSpPr>
      <xdr:sp macro="" textlink="">
        <xdr:nvSpPr>
          <xdr:cNvPr id="63" name="txt_Etapa" descr="Sempre que você clica em Avaliar, o Excel o orienta pela fórmula, uma seção por vez. Ele não vai necessariamente dizer por quê o erro ocorre, mas apontará onde está o erro.">
            <a:extLst>
              <a:ext uri="{FF2B5EF4-FFF2-40B4-BE49-F238E27FC236}">
                <a16:creationId xmlns:a16="http://schemas.microsoft.com/office/drawing/2014/main" id="{0D6FDE98-287E-402E-9C3F-81CD5951F461}"/>
              </a:ext>
            </a:extLst>
          </xdr:cNvPr>
          <xdr:cNvSpPr txBox="1"/>
        </xdr:nvSpPr>
        <xdr:spPr>
          <a:xfrm>
            <a:off x="991382" y="8414433"/>
            <a:ext cx="4809744" cy="8057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Sempre que você clica em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Avaliar</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 Excel o orienta pela fórmula, uma seção por vez. Ele não vai necessariamente dizer por quê o erro ocorre, mas apontará onde está o erro. A partir daí, veja o tópico da Ajuda para deduzir o que deu errado na fórmula.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4" name="shp_Etapa" descr="3">
            <a:extLst>
              <a:ext uri="{FF2B5EF4-FFF2-40B4-BE49-F238E27FC236}">
                <a16:creationId xmlns:a16="http://schemas.microsoft.com/office/drawing/2014/main" id="{4C60E600-C8A7-466F-BFAA-56DFFA965DD9}"/>
              </a:ext>
            </a:extLst>
          </xdr:cNvPr>
          <xdr:cNvSpPr/>
        </xdr:nvSpPr>
        <xdr:spPr>
          <a:xfrm>
            <a:off x="571500" y="837247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grpSp>
    <xdr:clientData/>
  </xdr:twoCellAnchor>
  <xdr:twoCellAnchor editAs="absolute">
    <xdr:from>
      <xdr:col>0</xdr:col>
      <xdr:colOff>590550</xdr:colOff>
      <xdr:row>49</xdr:row>
      <xdr:rowOff>57150</xdr:rowOff>
    </xdr:from>
    <xdr:to>
      <xdr:col>1</xdr:col>
      <xdr:colOff>998947</xdr:colOff>
      <xdr:row>51</xdr:row>
      <xdr:rowOff>11599</xdr:rowOff>
    </xdr:to>
    <xdr:sp macro="" textlink="">
      <xdr:nvSpPr>
        <xdr:cNvPr id="65" name="BotãoAnterior" descr="Retornar para a planilha anterior">
          <a:hlinkClick xmlns:r="http://schemas.openxmlformats.org/officeDocument/2006/relationships" r:id="rId3" tooltip="Clique aqui para voltar à planilha anterior"/>
          <a:extLst>
            <a:ext uri="{FF2B5EF4-FFF2-40B4-BE49-F238E27FC236}">
              <a16:creationId xmlns:a16="http://schemas.microsoft.com/office/drawing/2014/main" id="{59901CBF-662C-46B7-9798-9856B1E5ACCE}"/>
            </a:ext>
          </a:extLst>
        </xdr:cNvPr>
        <xdr:cNvSpPr/>
      </xdr:nvSpPr>
      <xdr:spPr>
        <a:xfrm flipH="1">
          <a:off x="590550" y="10039350"/>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1</xdr:col>
      <xdr:colOff>3669834</xdr:colOff>
      <xdr:row>49</xdr:row>
      <xdr:rowOff>57150</xdr:rowOff>
    </xdr:from>
    <xdr:to>
      <xdr:col>1</xdr:col>
      <xdr:colOff>4945006</xdr:colOff>
      <xdr:row>51</xdr:row>
      <xdr:rowOff>11599</xdr:rowOff>
    </xdr:to>
    <xdr:sp macro="" textlink="">
      <xdr:nvSpPr>
        <xdr:cNvPr id="66" name="BotãoAvançar" descr="Avançar para a próxima planilha">
          <a:hlinkClick xmlns:r="http://schemas.openxmlformats.org/officeDocument/2006/relationships" r:id="rId4" tooltip="Clique aqui para ir para a próxima planilha"/>
          <a:extLst>
            <a:ext uri="{FF2B5EF4-FFF2-40B4-BE49-F238E27FC236}">
              <a16:creationId xmlns:a16="http://schemas.microsoft.com/office/drawing/2014/main" id="{A1974C03-9104-44F6-9B95-FBB22D17937B}"/>
            </a:ext>
          </a:extLst>
        </xdr:cNvPr>
        <xdr:cNvSpPr/>
      </xdr:nvSpPr>
      <xdr:spPr>
        <a:xfrm>
          <a:off x="4536609" y="10039350"/>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fPrintsWithSheet="0"/>
  </xdr:twoCellAnchor>
  <xdr:twoCellAnchor editAs="absolute">
    <xdr:from>
      <xdr:col>2</xdr:col>
      <xdr:colOff>876300</xdr:colOff>
      <xdr:row>36</xdr:row>
      <xdr:rowOff>38100</xdr:rowOff>
    </xdr:from>
    <xdr:to>
      <xdr:col>7</xdr:col>
      <xdr:colOff>216957</xdr:colOff>
      <xdr:row>42</xdr:row>
      <xdr:rowOff>46766</xdr:rowOff>
    </xdr:to>
    <xdr:grpSp>
      <xdr:nvGrpSpPr>
        <xdr:cNvPr id="67" name="EXPERIMENTE" descr="EXPERIMENTE">
          <a:extLst>
            <a:ext uri="{FF2B5EF4-FFF2-40B4-BE49-F238E27FC236}">
              <a16:creationId xmlns:a16="http://schemas.microsoft.com/office/drawing/2014/main" id="{7AB7F1CB-875F-43B5-84D0-9EF392715E5F}"/>
            </a:ext>
          </a:extLst>
        </xdr:cNvPr>
        <xdr:cNvGrpSpPr/>
      </xdr:nvGrpSpPr>
      <xdr:grpSpPr>
        <a:xfrm>
          <a:off x="7267575" y="7534275"/>
          <a:ext cx="2941107" cy="1161191"/>
          <a:chOff x="6375400" y="12710331"/>
          <a:chExt cx="3768724" cy="1161191"/>
        </a:xfrm>
      </xdr:grpSpPr>
      <xdr:sp macro="" textlink="">
        <xdr:nvSpPr>
          <xdr:cNvPr id="68" name="Etapa" descr="EXPERIMENT&#10;What's wrong here? Hint: We're trying to SUM up all the items.&#10;&#10;">
            <a:extLst>
              <a:ext uri="{FF2B5EF4-FFF2-40B4-BE49-F238E27FC236}">
                <a16:creationId xmlns:a16="http://schemas.microsoft.com/office/drawing/2014/main" id="{D3EB3534-E4A7-4C41-96B9-1127C7641AFF}"/>
              </a:ext>
            </a:extLst>
          </xdr:cNvPr>
          <xdr:cNvSpPr txBox="1"/>
        </xdr:nvSpPr>
        <xdr:spPr>
          <a:xfrm>
            <a:off x="6607610" y="12923420"/>
            <a:ext cx="353651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EXPERIMENTO</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pt-br" sz="1100" kern="0">
                <a:solidFill>
                  <a:schemeClr val="bg2">
                    <a:lumMod val="25000"/>
                  </a:schemeClr>
                </a:solidFill>
                <a:latin typeface="+mn-lt"/>
                <a:ea typeface="Segoe UI" pitchFamily="34" charset="0"/>
                <a:cs typeface="Segoe UI Light" panose="020B0502040204020203" pitchFamily="34" charset="0"/>
              </a:rPr>
              <a:t>O que</a:t>
            </a:r>
            <a:r>
              <a:rPr lang="pt-br" sz="1100" kern="0" baseline="0">
                <a:solidFill>
                  <a:schemeClr val="bg2">
                    <a:lumMod val="25000"/>
                  </a:schemeClr>
                </a:solidFill>
                <a:latin typeface="+mn-lt"/>
                <a:ea typeface="Segoe UI" pitchFamily="34" charset="0"/>
                <a:cs typeface="Segoe UI Light" panose="020B0502040204020203" pitchFamily="34" charset="0"/>
              </a:rPr>
              <a:t> há de errado aqui? Dica: estamos tentando fazer a </a:t>
            </a:r>
            <a:r>
              <a:rPr lang="pt-br" sz="1100" b="1" kern="0" baseline="0">
                <a:solidFill>
                  <a:schemeClr val="bg2">
                    <a:lumMod val="25000"/>
                  </a:schemeClr>
                </a:solidFill>
                <a:latin typeface="+mn-lt"/>
                <a:ea typeface="Segoe UI" pitchFamily="34" charset="0"/>
                <a:cs typeface="Segoe UI Light" panose="020B0502040204020203" pitchFamily="34" charset="0"/>
              </a:rPr>
              <a:t>SOMA</a:t>
            </a:r>
            <a:r>
              <a:rPr lang="pt-br" sz="1100" kern="0" baseline="0">
                <a:solidFill>
                  <a:schemeClr val="bg2">
                    <a:lumMod val="25000"/>
                  </a:schemeClr>
                </a:solidFill>
                <a:latin typeface="+mn-lt"/>
                <a:ea typeface="Segoe UI" pitchFamily="34" charset="0"/>
                <a:cs typeface="Segoe UI Light" panose="020B0502040204020203" pitchFamily="34" charset="0"/>
              </a:rPr>
              <a:t> de todos os itens.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sp macro="" textlink="">
        <xdr:nvSpPr>
          <xdr:cNvPr id="69" name="Forma livre: forma 68" descr="Linha de colchete">
            <a:extLst>
              <a:ext uri="{FF2B5EF4-FFF2-40B4-BE49-F238E27FC236}">
                <a16:creationId xmlns:a16="http://schemas.microsoft.com/office/drawing/2014/main" id="{3423E3AF-F954-4862-94A1-D37E0D95C91F}"/>
              </a:ext>
            </a:extLst>
          </xdr:cNvPr>
          <xdr:cNvSpPr/>
        </xdr:nvSpPr>
        <xdr:spPr>
          <a:xfrm rot="5400000">
            <a:off x="7204291" y="12535116"/>
            <a:ext cx="181608" cy="5349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70" name="Forma livre: forma 69" descr="Linha de colchete">
            <a:extLst>
              <a:ext uri="{FF2B5EF4-FFF2-40B4-BE49-F238E27FC236}">
                <a16:creationId xmlns:a16="http://schemas.microsoft.com/office/drawing/2014/main" id="{E531DB5C-8852-4427-93EE-D879198D5D23}"/>
              </a:ext>
            </a:extLst>
          </xdr:cNvPr>
          <xdr:cNvSpPr/>
        </xdr:nvSpPr>
        <xdr:spPr>
          <a:xfrm rot="16200000"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71" name="Arco 70">
            <a:extLst>
              <a:ext uri="{FF2B5EF4-FFF2-40B4-BE49-F238E27FC236}">
                <a16:creationId xmlns:a16="http://schemas.microsoft.com/office/drawing/2014/main" id="{8D097E0F-9121-42A6-893F-237084C044F6}"/>
              </a:ext>
            </a:extLst>
          </xdr:cNvPr>
          <xdr:cNvSpPr/>
        </xdr:nvSpPr>
        <xdr:spPr>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72" name="Arco 71">
            <a:extLst>
              <a:ext uri="{FF2B5EF4-FFF2-40B4-BE49-F238E27FC236}">
                <a16:creationId xmlns:a16="http://schemas.microsoft.com/office/drawing/2014/main" id="{27B18E5F-8500-435E-BC64-93732151EEA9}"/>
              </a:ext>
            </a:extLst>
          </xdr:cNvPr>
          <xdr:cNvSpPr/>
        </xdr:nvSpPr>
        <xdr:spPr>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pic>
        <xdr:nvPicPr>
          <xdr:cNvPr id="73" name="Elemento gráfico 96" descr="Frasco">
            <a:extLst>
              <a:ext uri="{FF2B5EF4-FFF2-40B4-BE49-F238E27FC236}">
                <a16:creationId xmlns:a16="http://schemas.microsoft.com/office/drawing/2014/main" id="{BA618FB1-B2A8-4EDF-ACB2-62D2F62D015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375400" y="12980570"/>
            <a:ext cx="384748" cy="368300"/>
          </a:xfrm>
          <a:prstGeom prst="rect">
            <a:avLst/>
          </a:prstGeom>
        </xdr:spPr>
      </xdr:pic>
    </xdr:grpSp>
    <xdr:clientData/>
  </xdr:twoCellAnchor>
  <xdr:twoCellAnchor editAs="absolute">
    <xdr:from>
      <xdr:col>2</xdr:col>
      <xdr:colOff>47625</xdr:colOff>
      <xdr:row>22</xdr:row>
      <xdr:rowOff>166414</xdr:rowOff>
    </xdr:from>
    <xdr:to>
      <xdr:col>5</xdr:col>
      <xdr:colOff>171450</xdr:colOff>
      <xdr:row>28</xdr:row>
      <xdr:rowOff>104774</xdr:rowOff>
    </xdr:to>
    <xdr:grpSp>
      <xdr:nvGrpSpPr>
        <xdr:cNvPr id="74" name="É BOM SABER" descr="É BOM SABER&#10;&#10;">
          <a:extLst>
            <a:ext uri="{FF2B5EF4-FFF2-40B4-BE49-F238E27FC236}">
              <a16:creationId xmlns:a16="http://schemas.microsoft.com/office/drawing/2014/main" id="{31BEE91F-7C0C-4732-BB35-0C8B019C6B03}"/>
            </a:ext>
          </a:extLst>
        </xdr:cNvPr>
        <xdr:cNvGrpSpPr/>
      </xdr:nvGrpSpPr>
      <xdr:grpSpPr>
        <a:xfrm>
          <a:off x="6438900" y="4967014"/>
          <a:ext cx="2505075" cy="1081360"/>
          <a:chOff x="6778625" y="15619706"/>
          <a:chExt cx="2584778" cy="1038659"/>
        </a:xfrm>
      </xdr:grpSpPr>
      <xdr:sp macro="" textlink="">
        <xdr:nvSpPr>
          <xdr:cNvPr id="75" name="Etapa" descr="GOOD TO KNOW&#10;Clicking Options will let you set the rules for when errors in Excel are displayed or ignored.&#10;&#10;">
            <a:extLst>
              <a:ext uri="{FF2B5EF4-FFF2-40B4-BE49-F238E27FC236}">
                <a16:creationId xmlns:a16="http://schemas.microsoft.com/office/drawing/2014/main" id="{2290844F-0916-4E97-96DF-1467983B55BF}"/>
              </a:ext>
            </a:extLst>
          </xdr:cNvPr>
          <xdr:cNvSpPr txBox="1"/>
        </xdr:nvSpPr>
        <xdr:spPr>
          <a:xfrm>
            <a:off x="7042958" y="15665450"/>
            <a:ext cx="2320445" cy="9929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É BOM SABER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0" i="0" kern="1200" baseline="0">
                <a:solidFill>
                  <a:schemeClr val="tx1">
                    <a:lumMod val="75000"/>
                    <a:lumOff val="25000"/>
                  </a:schemeClr>
                </a:solidFill>
                <a:effectLst/>
                <a:latin typeface="+mn-lt"/>
                <a:ea typeface="+mn-ea"/>
                <a:cs typeface="+mn-cs"/>
              </a:rPr>
              <a:t>Ao clicar em </a:t>
            </a:r>
            <a:r>
              <a:rPr lang="pt-br" sz="1100" b="1" i="0" kern="1200" baseline="0">
                <a:solidFill>
                  <a:schemeClr val="tx1">
                    <a:lumMod val="75000"/>
                    <a:lumOff val="25000"/>
                  </a:schemeClr>
                </a:solidFill>
                <a:effectLst/>
                <a:latin typeface="+mn-lt"/>
                <a:ea typeface="+mn-ea"/>
                <a:cs typeface="+mn-cs"/>
              </a:rPr>
              <a:t>Opções</a:t>
            </a:r>
            <a:r>
              <a:rPr lang="pt-br" sz="1100" b="0" i="0" kern="1200" baseline="0">
                <a:solidFill>
                  <a:schemeClr val="tx1">
                    <a:lumMod val="75000"/>
                    <a:lumOff val="25000"/>
                  </a:schemeClr>
                </a:solidFill>
                <a:effectLst/>
                <a:latin typeface="+mn-lt"/>
                <a:ea typeface="+mn-ea"/>
                <a:cs typeface="+mn-cs"/>
              </a:rPr>
              <a:t>, é possível definir as regras para quando os erros no Excel são exibidos ou ignorados.</a:t>
            </a:r>
            <a:endParaRPr lang="en-US" sz="1100">
              <a:solidFill>
                <a:schemeClr val="tx1">
                  <a:lumMod val="75000"/>
                  <a:lumOff val="25000"/>
                </a:schemeClr>
              </a:solidFill>
              <a:effectLst/>
              <a:latin typeface="+mn-lt"/>
            </a:endParaRPr>
          </a:p>
        </xdr:txBody>
      </xdr:sp>
      <xdr:pic>
        <xdr:nvPicPr>
          <xdr:cNvPr id="76" name="Elemento gráfico 147" descr="Óculos">
            <a:extLst>
              <a:ext uri="{FF2B5EF4-FFF2-40B4-BE49-F238E27FC236}">
                <a16:creationId xmlns:a16="http://schemas.microsoft.com/office/drawing/2014/main" id="{73EF64E6-2113-4A2B-A3C1-B2D878C3962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19706"/>
            <a:ext cx="323347" cy="349115"/>
          </a:xfrm>
          <a:prstGeom prst="rect">
            <a:avLst/>
          </a:prstGeom>
        </xdr:spPr>
      </xdr:pic>
    </xdr:grpSp>
    <xdr:clientData/>
  </xdr:twoCellAnchor>
  <xdr:twoCellAnchor>
    <xdr:from>
      <xdr:col>1</xdr:col>
      <xdr:colOff>933453</xdr:colOff>
      <xdr:row>23</xdr:row>
      <xdr:rowOff>2</xdr:rowOff>
    </xdr:from>
    <xdr:to>
      <xdr:col>1</xdr:col>
      <xdr:colOff>5457826</xdr:colOff>
      <xdr:row>23</xdr:row>
      <xdr:rowOff>171450</xdr:rowOff>
    </xdr:to>
    <xdr:cxnSp macro="">
      <xdr:nvCxnSpPr>
        <xdr:cNvPr id="77" name="Conector: curvo 76">
          <a:extLst>
            <a:ext uri="{FF2B5EF4-FFF2-40B4-BE49-F238E27FC236}">
              <a16:creationId xmlns:a16="http://schemas.microsoft.com/office/drawing/2014/main" id="{16767E7F-5A94-4A53-A7E2-81A5EF1897C0}"/>
            </a:ext>
          </a:extLst>
        </xdr:cNvPr>
        <xdr:cNvCxnSpPr/>
      </xdr:nvCxnSpPr>
      <xdr:spPr>
        <a:xfrm rot="10800000">
          <a:off x="1800228" y="4991102"/>
          <a:ext cx="4524373" cy="171448"/>
        </a:xfrm>
        <a:prstGeom prst="curvedConnector3">
          <a:avLst>
            <a:gd name="adj1" fmla="val 50000"/>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0</xdr:col>
      <xdr:colOff>342900</xdr:colOff>
      <xdr:row>52</xdr:row>
      <xdr:rowOff>152400</xdr:rowOff>
    </xdr:from>
    <xdr:to>
      <xdr:col>1</xdr:col>
      <xdr:colOff>5209413</xdr:colOff>
      <xdr:row>66</xdr:row>
      <xdr:rowOff>85725</xdr:rowOff>
    </xdr:to>
    <xdr:grpSp>
      <xdr:nvGrpSpPr>
        <xdr:cNvPr id="78" name="Grupo 77">
          <a:extLst>
            <a:ext uri="{FF2B5EF4-FFF2-40B4-BE49-F238E27FC236}">
              <a16:creationId xmlns:a16="http://schemas.microsoft.com/office/drawing/2014/main" id="{340F396F-7EEE-4FE2-8349-58C6AAB22606}"/>
            </a:ext>
          </a:extLst>
        </xdr:cNvPr>
        <xdr:cNvGrpSpPr/>
      </xdr:nvGrpSpPr>
      <xdr:grpSpPr>
        <a:xfrm>
          <a:off x="342900" y="10706100"/>
          <a:ext cx="5733288" cy="2600325"/>
          <a:chOff x="352425" y="10715625"/>
          <a:chExt cx="5733288" cy="2390775"/>
        </a:xfrm>
      </xdr:grpSpPr>
      <xdr:sp macro="" textlink="">
        <xdr:nvSpPr>
          <xdr:cNvPr id="79" name="Retângulo 78">
            <a:extLst>
              <a:ext uri="{FF2B5EF4-FFF2-40B4-BE49-F238E27FC236}">
                <a16:creationId xmlns:a16="http://schemas.microsoft.com/office/drawing/2014/main" id="{14D789FA-74C9-492D-A225-7D3C79A2D08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80" name="Etapa" descr="Mais informações na Web&#10;">
            <a:extLst>
              <a:ext uri="{FF2B5EF4-FFF2-40B4-BE49-F238E27FC236}">
                <a16:creationId xmlns:a16="http://schemas.microsoft.com/office/drawing/2014/main" id="{61F2D59C-F26B-49DE-B327-CF19805E2271}"/>
              </a:ext>
            </a:extLst>
          </xdr:cNvPr>
          <xdr:cNvSpPr txBox="1"/>
        </xdr:nvSpPr>
        <xdr:spPr>
          <a:xfrm>
            <a:off x="5825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1" name="Conector reto 80" descr="Linha decorativa">
            <a:extLst>
              <a:ext uri="{FF2B5EF4-FFF2-40B4-BE49-F238E27FC236}">
                <a16:creationId xmlns:a16="http://schemas.microsoft.com/office/drawing/2014/main" id="{D78368A3-B0DA-4D56-A2D9-D61314658FEC}"/>
              </a:ext>
            </a:extLst>
          </xdr:cNvPr>
          <xdr:cNvCxnSpPr>
            <a:cxnSpLocks/>
          </xdr:cNvCxnSpPr>
        </xdr:nvCxnSpPr>
        <xdr:spPr>
          <a:xfrm>
            <a:off x="585659" y="11319574"/>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2" name="Conector reto 81" descr="Linha decorativa">
            <a:extLst>
              <a:ext uri="{FF2B5EF4-FFF2-40B4-BE49-F238E27FC236}">
                <a16:creationId xmlns:a16="http://schemas.microsoft.com/office/drawing/2014/main" id="{9F9DC1E5-92D2-4E32-BCB9-CCE0FAC9C8B2}"/>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552881</xdr:colOff>
      <xdr:row>56</xdr:row>
      <xdr:rowOff>140419</xdr:rowOff>
    </xdr:from>
    <xdr:to>
      <xdr:col>1</xdr:col>
      <xdr:colOff>2552700</xdr:colOff>
      <xdr:row>58</xdr:row>
      <xdr:rowOff>118498</xdr:rowOff>
    </xdr:to>
    <xdr:grpSp>
      <xdr:nvGrpSpPr>
        <xdr:cNvPr id="83" name="Grupo 82">
          <a:extLst>
            <a:ext uri="{FF2B5EF4-FFF2-40B4-BE49-F238E27FC236}">
              <a16:creationId xmlns:a16="http://schemas.microsoft.com/office/drawing/2014/main" id="{1612118D-530C-41CF-BA41-E6AC52C9311F}"/>
            </a:ext>
          </a:extLst>
        </xdr:cNvPr>
        <xdr:cNvGrpSpPr/>
      </xdr:nvGrpSpPr>
      <xdr:grpSpPr>
        <a:xfrm>
          <a:off x="552881" y="11456119"/>
          <a:ext cx="2866594" cy="359079"/>
          <a:chOff x="552881" y="10532194"/>
          <a:chExt cx="2866594" cy="359079"/>
        </a:xfrm>
      </xdr:grpSpPr>
      <xdr:sp macro="" textlink="">
        <xdr:nvSpPr>
          <xdr:cNvPr id="84" name="Etapa" descr="Tudo sobre a função SE, com um hiperlink para a Web&#10;&#10;">
            <a:hlinkClick xmlns:r="http://schemas.openxmlformats.org/officeDocument/2006/relationships" r:id="rId9" tooltip="Selecione para aprender tudo sobre como detectar erros em fórmulas na Web"/>
            <a:extLst>
              <a:ext uri="{FF2B5EF4-FFF2-40B4-BE49-F238E27FC236}">
                <a16:creationId xmlns:a16="http://schemas.microsoft.com/office/drawing/2014/main" id="{90EE0485-37C4-4EB9-BF02-1B8540E8892B}"/>
              </a:ext>
            </a:extLst>
          </xdr:cNvPr>
          <xdr:cNvSpPr txBox="1"/>
        </xdr:nvSpPr>
        <xdr:spPr>
          <a:xfrm>
            <a:off x="1018066" y="1060655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Detectar erros em fórmulas</a:t>
            </a:r>
          </a:p>
        </xdr:txBody>
      </xdr:sp>
      <xdr:pic>
        <xdr:nvPicPr>
          <xdr:cNvPr id="85" name="Elemento gráfico 22" descr="Seta">
            <a:hlinkClick xmlns:r="http://schemas.openxmlformats.org/officeDocument/2006/relationships" r:id="rId9" tooltip="Selecione para saber mais na Web"/>
            <a:extLst>
              <a:ext uri="{FF2B5EF4-FFF2-40B4-BE49-F238E27FC236}">
                <a16:creationId xmlns:a16="http://schemas.microsoft.com/office/drawing/2014/main" id="{73CC8AF3-9054-4B3A-BDE0-3668A54C3C45}"/>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532194"/>
            <a:ext cx="492262" cy="359079"/>
          </a:xfrm>
          <a:prstGeom prst="rect">
            <a:avLst/>
          </a:prstGeom>
        </xdr:spPr>
      </xdr:pic>
    </xdr:grpSp>
    <xdr:clientData/>
  </xdr:twoCellAnchor>
  <xdr:twoCellAnchor>
    <xdr:from>
      <xdr:col>0</xdr:col>
      <xdr:colOff>552881</xdr:colOff>
      <xdr:row>58</xdr:row>
      <xdr:rowOff>134485</xdr:rowOff>
    </xdr:from>
    <xdr:to>
      <xdr:col>1</xdr:col>
      <xdr:colOff>2581275</xdr:colOff>
      <xdr:row>60</xdr:row>
      <xdr:rowOff>117874</xdr:rowOff>
    </xdr:to>
    <xdr:grpSp>
      <xdr:nvGrpSpPr>
        <xdr:cNvPr id="86" name="Grupo 85">
          <a:extLst>
            <a:ext uri="{FF2B5EF4-FFF2-40B4-BE49-F238E27FC236}">
              <a16:creationId xmlns:a16="http://schemas.microsoft.com/office/drawing/2014/main" id="{ADC1751D-5736-45B9-8E54-EF18BF377AD1}"/>
            </a:ext>
          </a:extLst>
        </xdr:cNvPr>
        <xdr:cNvGrpSpPr/>
      </xdr:nvGrpSpPr>
      <xdr:grpSpPr>
        <a:xfrm>
          <a:off x="552881" y="11831185"/>
          <a:ext cx="2895169" cy="364389"/>
          <a:chOff x="552881" y="10907260"/>
          <a:chExt cx="2895169" cy="364389"/>
        </a:xfrm>
      </xdr:grpSpPr>
      <xdr:sp macro="" textlink="">
        <xdr:nvSpPr>
          <xdr:cNvPr id="87" name="Etapa" descr="Tudo sobre a função SES, com um hiperlink para a Web&#10;">
            <a:hlinkClick xmlns:r="http://schemas.openxmlformats.org/officeDocument/2006/relationships" r:id="rId12" tooltip="Selecione para aprender tudo sobre como evitar fórmulas quebradas na Web"/>
            <a:extLst>
              <a:ext uri="{FF2B5EF4-FFF2-40B4-BE49-F238E27FC236}">
                <a16:creationId xmlns:a16="http://schemas.microsoft.com/office/drawing/2014/main" id="{2242BC63-23A2-4F17-AAED-7DD2C6329F89}"/>
              </a:ext>
            </a:extLst>
          </xdr:cNvPr>
          <xdr:cNvSpPr txBox="1"/>
        </xdr:nvSpPr>
        <xdr:spPr>
          <a:xfrm>
            <a:off x="1018066" y="109844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Como evitar fórmulas quebradas</a:t>
            </a:r>
          </a:p>
        </xdr:txBody>
      </xdr:sp>
      <xdr:pic>
        <xdr:nvPicPr>
          <xdr:cNvPr id="88" name="Elemento gráfico 22" descr="Seta">
            <a:hlinkClick xmlns:r="http://schemas.openxmlformats.org/officeDocument/2006/relationships" r:id="rId12" tooltip="Selecione para saber mais na Web"/>
            <a:extLst>
              <a:ext uri="{FF2B5EF4-FFF2-40B4-BE49-F238E27FC236}">
                <a16:creationId xmlns:a16="http://schemas.microsoft.com/office/drawing/2014/main" id="{2BABF2F2-73D3-4628-8EB1-C688F0989798}"/>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907260"/>
            <a:ext cx="492262" cy="364389"/>
          </a:xfrm>
          <a:prstGeom prst="rect">
            <a:avLst/>
          </a:prstGeom>
        </xdr:spPr>
      </xdr:pic>
    </xdr:grpSp>
    <xdr:clientData/>
  </xdr:twoCellAnchor>
  <xdr:twoCellAnchor>
    <xdr:from>
      <xdr:col>0</xdr:col>
      <xdr:colOff>552881</xdr:colOff>
      <xdr:row>62</xdr:row>
      <xdr:rowOff>165403</xdr:rowOff>
    </xdr:from>
    <xdr:to>
      <xdr:col>1</xdr:col>
      <xdr:colOff>3352800</xdr:colOff>
      <xdr:row>64</xdr:row>
      <xdr:rowOff>148792</xdr:rowOff>
    </xdr:to>
    <xdr:grpSp>
      <xdr:nvGrpSpPr>
        <xdr:cNvPr id="89" name="Grupo 88">
          <a:extLst>
            <a:ext uri="{FF2B5EF4-FFF2-40B4-BE49-F238E27FC236}">
              <a16:creationId xmlns:a16="http://schemas.microsoft.com/office/drawing/2014/main" id="{7988A760-4FB2-4E7F-B1F1-2324CEF3CF3E}"/>
            </a:ext>
          </a:extLst>
        </xdr:cNvPr>
        <xdr:cNvGrpSpPr/>
      </xdr:nvGrpSpPr>
      <xdr:grpSpPr>
        <a:xfrm>
          <a:off x="552881" y="12624103"/>
          <a:ext cx="3666694" cy="364389"/>
          <a:chOff x="552881" y="11700178"/>
          <a:chExt cx="3666694" cy="364389"/>
        </a:xfrm>
      </xdr:grpSpPr>
      <xdr:sp macro="" textlink="">
        <xdr:nvSpPr>
          <xdr:cNvPr id="90" name="Etapa" descr="Treinamento gratuito do Excel online, com um hiperlink para a Web&#10;">
            <a:hlinkClick xmlns:r="http://schemas.openxmlformats.org/officeDocument/2006/relationships" r:id="rId13" tooltip="Selecione para aprender sobre o treinamento de Excel online e gratuito na Web"/>
            <a:extLst>
              <a:ext uri="{FF2B5EF4-FFF2-40B4-BE49-F238E27FC236}">
                <a16:creationId xmlns:a16="http://schemas.microsoft.com/office/drawing/2014/main" id="{83AC531D-CB18-4A4A-92F0-122C8840F418}"/>
              </a:ext>
            </a:extLst>
          </xdr:cNvPr>
          <xdr:cNvSpPr txBox="1"/>
        </xdr:nvSpPr>
        <xdr:spPr>
          <a:xfrm>
            <a:off x="1030674" y="11751282"/>
            <a:ext cx="3188901"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Treinamento grátis sobre o Excel online</a:t>
            </a:r>
          </a:p>
        </xdr:txBody>
      </xdr:sp>
      <xdr:pic>
        <xdr:nvPicPr>
          <xdr:cNvPr id="91" name="Elemento gráfico 22" descr="Seta">
            <a:hlinkClick xmlns:r="http://schemas.openxmlformats.org/officeDocument/2006/relationships" r:id="rId13" tooltip="Selecione para saber mais na Web"/>
            <a:extLst>
              <a:ext uri="{FF2B5EF4-FFF2-40B4-BE49-F238E27FC236}">
                <a16:creationId xmlns:a16="http://schemas.microsoft.com/office/drawing/2014/main" id="{9A199C7F-CC5E-42CD-954B-E34576A06F4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700178"/>
            <a:ext cx="492262" cy="364389"/>
          </a:xfrm>
          <a:prstGeom prst="rect">
            <a:avLst/>
          </a:prstGeom>
        </xdr:spPr>
      </xdr:pic>
    </xdr:grpSp>
    <xdr:clientData/>
  </xdr:twoCellAnchor>
  <xdr:twoCellAnchor>
    <xdr:from>
      <xdr:col>0</xdr:col>
      <xdr:colOff>552881</xdr:colOff>
      <xdr:row>60</xdr:row>
      <xdr:rowOff>133861</xdr:rowOff>
    </xdr:from>
    <xdr:to>
      <xdr:col>1</xdr:col>
      <xdr:colOff>3486149</xdr:colOff>
      <xdr:row>62</xdr:row>
      <xdr:rowOff>117250</xdr:rowOff>
    </xdr:to>
    <xdr:grpSp>
      <xdr:nvGrpSpPr>
        <xdr:cNvPr id="92" name="Grupo 91">
          <a:extLst>
            <a:ext uri="{FF2B5EF4-FFF2-40B4-BE49-F238E27FC236}">
              <a16:creationId xmlns:a16="http://schemas.microsoft.com/office/drawing/2014/main" id="{1287D230-E85C-41F6-AC03-12C8065534DF}"/>
            </a:ext>
          </a:extLst>
        </xdr:cNvPr>
        <xdr:cNvGrpSpPr/>
      </xdr:nvGrpSpPr>
      <xdr:grpSpPr>
        <a:xfrm>
          <a:off x="552881" y="12211561"/>
          <a:ext cx="3800043" cy="364389"/>
          <a:chOff x="552881" y="11287636"/>
          <a:chExt cx="3800043" cy="364389"/>
        </a:xfrm>
      </xdr:grpSpPr>
      <xdr:sp macro="" textlink="">
        <xdr:nvSpPr>
          <xdr:cNvPr id="93" name="Etapa" descr="Instruções SE avançadas, com um hiperlink para Web&#10;">
            <a:hlinkClick xmlns:r="http://schemas.openxmlformats.org/officeDocument/2006/relationships" r:id="rId14" tooltip="Selecione para aprender tudo sobre como avaliar fórmulas aninhadas, uma etapa por vez, na Web"/>
            <a:extLst>
              <a:ext uri="{FF2B5EF4-FFF2-40B4-BE49-F238E27FC236}">
                <a16:creationId xmlns:a16="http://schemas.microsoft.com/office/drawing/2014/main" id="{517452E5-5203-44C3-8F73-C9234197799E}"/>
              </a:ext>
            </a:extLst>
          </xdr:cNvPr>
          <xdr:cNvSpPr txBox="1"/>
        </xdr:nvSpPr>
        <xdr:spPr>
          <a:xfrm>
            <a:off x="1018065" y="11355911"/>
            <a:ext cx="333485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Avalie</a:t>
            </a:r>
            <a:r>
              <a:rPr lang="pt-br"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uma fórmula aninhada uma etapa por vez</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4" name="Elemento gráfico 22" descr="Seta">
            <a:hlinkClick xmlns:r="http://schemas.openxmlformats.org/officeDocument/2006/relationships" r:id="rId14" tooltip="Selecione para saber mais na Web"/>
            <a:extLst>
              <a:ext uri="{FF2B5EF4-FFF2-40B4-BE49-F238E27FC236}">
                <a16:creationId xmlns:a16="http://schemas.microsoft.com/office/drawing/2014/main" id="{60645326-8D7A-4377-861C-8BE1CE6E4E5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287636"/>
            <a:ext cx="492262" cy="364389"/>
          </a:xfrm>
          <a:prstGeom prst="rect">
            <a:avLst/>
          </a:prstGeom>
        </xdr:spPr>
      </xdr:pic>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_Fruta" displayName="tbl_Fruta" ref="Z2:Z6" totalsRowShown="0" headerRowDxfId="15" dataDxfId="14">
  <autoFilter ref="Z2:Z6" xr:uid="{00000000-0009-0000-0100-000001000000}"/>
  <tableColumns count="1">
    <tableColumn id="1" xr3:uid="{00000000-0010-0000-0000-000001000000}" name="Fruta" dataDxfId="13" dataCellStyle="Célula cinza"/>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_TipoDeFruta" displayName="tbl_TipoDeFruta" ref="AB2:AB4" totalsRowShown="0" headerRowDxfId="12" dataDxfId="11">
  <autoFilter ref="AB2:AB4" xr:uid="{00000000-0009-0000-0100-000002000000}"/>
  <tableColumns count="1">
    <tableColumn id="1" xr3:uid="{00000000-0010-0000-0100-000001000000}" name="Maçãs" dataDxfId="10" dataCellStyle="Célula cinza"/>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bl_TipoDeFruta4" displayName="tbl_TipoDeFruta4" ref="AD2:AD4" totalsRowShown="0" headerRowDxfId="9" dataDxfId="8">
  <autoFilter ref="AD2:AD4" xr:uid="{00000000-0009-0000-0100-000003000000}"/>
  <tableColumns count="1">
    <tableColumn id="1" xr3:uid="{00000000-0010-0000-0200-000001000000}" name="Laranjas" dataDxfId="7" dataCellStyle="Célula cinza"/>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bl_TipoDeFruta5" displayName="tbl_TipoDeFruta5" ref="AH2:AH4" totalsRowShown="0" headerRowDxfId="6" dataDxfId="5">
  <autoFilter ref="AH2:AH4" xr:uid="{00000000-0009-0000-0100-000004000000}"/>
  <tableColumns count="1">
    <tableColumn id="1" xr3:uid="{00000000-0010-0000-0300-000001000000}" name="Limões" dataDxfId="4" dataCellStyle="Célula cinza"/>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bl_TipoDeFruta6" displayName="tbl_TipoDeFruta6" ref="AF2:AF4" totalsRowShown="0" headerRowDxfId="3" dataDxfId="2">
  <autoFilter ref="AF2:AF4" xr:uid="{00000000-0009-0000-0100-000005000000}"/>
  <tableColumns count="1">
    <tableColumn id="1" xr3:uid="{00000000-0010-0000-0400-000001000000}" name="Bananas" dataDxfId="1" dataCellStyle="Célula cinza"/>
  </tableColumns>
  <tableStyleInfo name="TableStyleMedium2" showFirstColumn="0" showLastColumn="0" showRowStripes="1" showColumnStripes="0"/>
</table>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2.bin"/><Relationship Id="rId1" Type="http://schemas.openxmlformats.org/officeDocument/2006/relationships/hyperlink" Target="https://support.office.com/en-us/article/IF-function-69AED7C9-4E8A-4755-A9BC-AA8BBFF73BE2" TargetMode="Externa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14.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A5"/>
  <sheetViews>
    <sheetView showGridLines="0" showRowColHeaders="0" workbookViewId="0">
      <selection activeCell="A3" sqref="A3"/>
    </sheetView>
  </sheetViews>
  <sheetFormatPr defaultColWidth="11.140625" defaultRowHeight="20.25" customHeight="1" x14ac:dyDescent="0.25"/>
  <cols>
    <col min="1" max="1" width="129.7109375" style="1" customWidth="1"/>
    <col min="2" max="2" width="3.5703125" style="1" customWidth="1"/>
    <col min="3" max="16384" width="11.140625" style="1"/>
  </cols>
  <sheetData>
    <row r="1" spans="1:1" ht="20.25" customHeight="1" x14ac:dyDescent="1.25">
      <c r="A1" s="52"/>
    </row>
    <row r="2" spans="1:1" ht="102" customHeight="1" x14ac:dyDescent="1">
      <c r="A2" s="83" t="s">
        <v>241</v>
      </c>
    </row>
    <row r="3" spans="1:1" ht="22.5" x14ac:dyDescent="0.35">
      <c r="A3" s="2"/>
    </row>
    <row r="4" spans="1:1" ht="264" customHeight="1" x14ac:dyDescent="0.25">
      <c r="A4" s="3" t="s">
        <v>0</v>
      </c>
    </row>
    <row r="5" spans="1:1" ht="20.25" customHeight="1" x14ac:dyDescent="0.35">
      <c r="A5" s="2"/>
    </row>
  </sheetData>
  <pageMargins left="0.7" right="0.7" top="0.75" bottom="0.75" header="0.3" footer="0.3"/>
  <pageSetup paperSize="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F47"/>
  <sheetViews>
    <sheetView showGridLines="0" showZeros="0" workbookViewId="0">
      <selection activeCell="D9" sqref="D9"/>
    </sheetView>
  </sheetViews>
  <sheetFormatPr defaultRowHeight="15" x14ac:dyDescent="0.25"/>
  <cols>
    <col min="1" max="1" width="12.7109375" customWidth="1"/>
    <col min="2" max="2" width="82.85546875" customWidth="1"/>
    <col min="3" max="3" width="26.28515625" bestFit="1" customWidth="1"/>
    <col min="4" max="4" width="15.140625" customWidth="1"/>
    <col min="7" max="7" width="10.7109375" bestFit="1" customWidth="1"/>
  </cols>
  <sheetData>
    <row r="1" spans="1:6" ht="60" customHeight="1" x14ac:dyDescent="0.25">
      <c r="A1" s="25" t="s">
        <v>55</v>
      </c>
    </row>
    <row r="2" spans="1:6" x14ac:dyDescent="0.25">
      <c r="A2" s="25" t="s">
        <v>56</v>
      </c>
    </row>
    <row r="3" spans="1:6" ht="33" x14ac:dyDescent="0.25">
      <c r="A3" s="25" t="s">
        <v>57</v>
      </c>
      <c r="C3" s="56"/>
      <c r="D3" s="58"/>
    </row>
    <row r="4" spans="1:6" x14ac:dyDescent="0.25">
      <c r="A4" s="25" t="s">
        <v>58</v>
      </c>
    </row>
    <row r="5" spans="1:6" x14ac:dyDescent="0.25">
      <c r="A5" s="25" t="s">
        <v>59</v>
      </c>
      <c r="C5" s="111" t="s">
        <v>55</v>
      </c>
      <c r="D5" s="111"/>
    </row>
    <row r="6" spans="1:6" ht="16.5" customHeight="1" x14ac:dyDescent="0.3">
      <c r="A6" s="25" t="s">
        <v>60</v>
      </c>
      <c r="C6" s="71" t="s">
        <v>69</v>
      </c>
      <c r="D6" s="80"/>
      <c r="F6" s="66" t="str">
        <f ca="1">IF(D6=TODAY(),"Isso aí!","")</f>
        <v/>
      </c>
    </row>
    <row r="7" spans="1:6" ht="16.5" customHeight="1" thickBot="1" x14ac:dyDescent="0.3">
      <c r="A7" s="27" t="s">
        <v>61</v>
      </c>
      <c r="C7" s="71" t="s">
        <v>70</v>
      </c>
      <c r="D7" s="80"/>
    </row>
    <row r="8" spans="1:6" ht="16.5" customHeight="1" thickTop="1" thickBot="1" x14ac:dyDescent="0.3">
      <c r="A8" s="25" t="s">
        <v>62</v>
      </c>
      <c r="C8" s="71" t="s">
        <v>71</v>
      </c>
      <c r="D8" s="76">
        <f>D7-D6</f>
        <v>0</v>
      </c>
    </row>
    <row r="9" spans="1:6" ht="15.75" thickTop="1" x14ac:dyDescent="0.25">
      <c r="A9" s="25" t="s">
        <v>63</v>
      </c>
    </row>
    <row r="10" spans="1:6" ht="15" customHeight="1" thickBot="1" x14ac:dyDescent="0.3">
      <c r="A10" s="27" t="s">
        <v>64</v>
      </c>
      <c r="C10" s="71" t="s">
        <v>72</v>
      </c>
      <c r="D10" s="77"/>
    </row>
    <row r="11" spans="1:6" ht="15" customHeight="1" thickTop="1" thickBot="1" x14ac:dyDescent="0.3">
      <c r="A11" s="27" t="s">
        <v>237</v>
      </c>
      <c r="C11" s="71" t="s">
        <v>73</v>
      </c>
      <c r="D11" s="81">
        <f>D6+D10</f>
        <v>0</v>
      </c>
    </row>
    <row r="12" spans="1:6" ht="15.75" thickTop="1" x14ac:dyDescent="0.25">
      <c r="A12" s="25" t="s">
        <v>65</v>
      </c>
    </row>
    <row r="13" spans="1:6" x14ac:dyDescent="0.25">
      <c r="A13" s="25" t="s">
        <v>3</v>
      </c>
    </row>
    <row r="14" spans="1:6" x14ac:dyDescent="0.25">
      <c r="A14" s="25" t="s">
        <v>4</v>
      </c>
    </row>
    <row r="15" spans="1:6" x14ac:dyDescent="0.25">
      <c r="A15" s="25" t="s">
        <v>5</v>
      </c>
    </row>
    <row r="16" spans="1:6" x14ac:dyDescent="0.25">
      <c r="A16" s="25" t="s">
        <v>66</v>
      </c>
    </row>
    <row r="17" spans="1:4" x14ac:dyDescent="0.25">
      <c r="A17" s="25" t="s">
        <v>67</v>
      </c>
    </row>
    <row r="18" spans="1:4" x14ac:dyDescent="0.25">
      <c r="A18" s="25" t="s">
        <v>68</v>
      </c>
    </row>
    <row r="19" spans="1:4" x14ac:dyDescent="0.25">
      <c r="A19" s="25" t="s">
        <v>7</v>
      </c>
    </row>
    <row r="25" spans="1:4" ht="15" customHeight="1" x14ac:dyDescent="0.25">
      <c r="C25" s="56"/>
      <c r="D25" s="58"/>
    </row>
    <row r="27" spans="1:4" x14ac:dyDescent="0.25">
      <c r="C27" s="111" t="s">
        <v>62</v>
      </c>
      <c r="D27" s="111"/>
    </row>
    <row r="28" spans="1:4" x14ac:dyDescent="0.25">
      <c r="C28" s="71" t="s">
        <v>74</v>
      </c>
      <c r="D28" s="85"/>
    </row>
    <row r="31" spans="1:4" x14ac:dyDescent="0.25">
      <c r="C31" s="111" t="s">
        <v>75</v>
      </c>
      <c r="D31" s="111"/>
    </row>
    <row r="32" spans="1:4" x14ac:dyDescent="0.25">
      <c r="C32" s="71" t="s">
        <v>76</v>
      </c>
      <c r="D32" s="86">
        <v>0.33333333333333331</v>
      </c>
    </row>
    <row r="33" spans="3:4" x14ac:dyDescent="0.25">
      <c r="C33" s="71" t="s">
        <v>77</v>
      </c>
      <c r="D33" s="86">
        <v>0.5</v>
      </c>
    </row>
    <row r="34" spans="3:4" x14ac:dyDescent="0.25">
      <c r="C34" s="84" t="s">
        <v>78</v>
      </c>
      <c r="D34" s="86">
        <v>0.54166666666666663</v>
      </c>
    </row>
    <row r="35" spans="3:4" ht="15.75" thickBot="1" x14ac:dyDescent="0.3">
      <c r="C35" s="71" t="s">
        <v>79</v>
      </c>
      <c r="D35" s="86">
        <v>0.70833333333333337</v>
      </c>
    </row>
    <row r="36" spans="3:4" ht="16.5" thickTop="1" thickBot="1" x14ac:dyDescent="0.3">
      <c r="C36" s="71" t="s">
        <v>80</v>
      </c>
      <c r="D36" s="76">
        <f>((D35-D32)-(D34-D33))*24</f>
        <v>8.0000000000000018</v>
      </c>
    </row>
    <row r="37" spans="3:4" ht="15.75" thickTop="1" x14ac:dyDescent="0.25"/>
    <row r="45" spans="3:4" x14ac:dyDescent="0.25">
      <c r="C45" s="112" t="s">
        <v>81</v>
      </c>
      <c r="D45" s="112"/>
    </row>
    <row r="46" spans="3:4" x14ac:dyDescent="0.25">
      <c r="C46" s="78" t="s">
        <v>82</v>
      </c>
      <c r="D46" s="82">
        <v>43005</v>
      </c>
    </row>
    <row r="47" spans="3:4" x14ac:dyDescent="0.25">
      <c r="C47" s="78" t="s">
        <v>83</v>
      </c>
      <c r="D47" s="87">
        <v>0.36944444444444446</v>
      </c>
    </row>
  </sheetData>
  <mergeCells count="4">
    <mergeCell ref="C27:D27"/>
    <mergeCell ref="C31:D31"/>
    <mergeCell ref="C45:D45"/>
    <mergeCell ref="C5:D5"/>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F37"/>
  <sheetViews>
    <sheetView showGridLines="0" zoomScaleNormal="100" workbookViewId="0">
      <selection activeCell="D9" sqref="D9"/>
    </sheetView>
  </sheetViews>
  <sheetFormatPr defaultRowHeight="15" x14ac:dyDescent="0.25"/>
  <cols>
    <col min="1" max="1" width="12.7109375" style="25" customWidth="1"/>
    <col min="2" max="2" width="82.85546875" customWidth="1"/>
    <col min="3" max="3" width="16.28515625" customWidth="1"/>
    <col min="4" max="4" width="15" customWidth="1"/>
    <col min="5" max="5" width="21" bestFit="1" customWidth="1"/>
    <col min="6" max="6" width="18.28515625" customWidth="1"/>
  </cols>
  <sheetData>
    <row r="1" spans="1:6" ht="60" customHeight="1" x14ac:dyDescent="0.25">
      <c r="A1" s="25" t="s">
        <v>84</v>
      </c>
      <c r="C1" s="56"/>
      <c r="D1" s="58"/>
      <c r="E1" s="58"/>
      <c r="F1" s="58"/>
    </row>
    <row r="2" spans="1:6" x14ac:dyDescent="0.25">
      <c r="A2" s="25" t="s">
        <v>85</v>
      </c>
      <c r="C2" s="7" t="s">
        <v>96</v>
      </c>
      <c r="D2" s="7" t="s">
        <v>108</v>
      </c>
      <c r="E2" s="7" t="s">
        <v>117</v>
      </c>
      <c r="F2" s="7" t="s">
        <v>118</v>
      </c>
    </row>
    <row r="3" spans="1:6" x14ac:dyDescent="0.25">
      <c r="A3" s="25" t="s">
        <v>86</v>
      </c>
      <c r="C3" s="71" t="s">
        <v>97</v>
      </c>
      <c r="D3" s="71" t="s">
        <v>109</v>
      </c>
      <c r="E3" s="77" t="str">
        <f>D3&amp;", "&amp;C3</f>
        <v>Cardoso, Lara</v>
      </c>
      <c r="F3" s="50" t="str">
        <f>C3&amp;" "&amp;D3</f>
        <v>Lara Cardoso</v>
      </c>
    </row>
    <row r="4" spans="1:6" x14ac:dyDescent="0.25">
      <c r="A4" s="25" t="s">
        <v>87</v>
      </c>
      <c r="C4" s="71" t="s">
        <v>98</v>
      </c>
      <c r="D4" s="71" t="s">
        <v>110</v>
      </c>
      <c r="E4" s="77"/>
      <c r="F4" s="50"/>
    </row>
    <row r="5" spans="1:6" x14ac:dyDescent="0.25">
      <c r="A5" s="25" t="s">
        <v>88</v>
      </c>
      <c r="C5" s="71" t="s">
        <v>99</v>
      </c>
      <c r="D5" s="71" t="s">
        <v>111</v>
      </c>
      <c r="E5" s="77"/>
      <c r="F5" s="50"/>
    </row>
    <row r="6" spans="1:6" x14ac:dyDescent="0.25">
      <c r="A6" s="25" t="s">
        <v>1</v>
      </c>
      <c r="C6" s="71" t="s">
        <v>100</v>
      </c>
      <c r="D6" s="71" t="s">
        <v>112</v>
      </c>
      <c r="E6" s="77"/>
      <c r="F6" s="50"/>
    </row>
    <row r="7" spans="1:6" x14ac:dyDescent="0.25">
      <c r="A7" s="25" t="s">
        <v>4</v>
      </c>
      <c r="C7" s="71" t="s">
        <v>101</v>
      </c>
      <c r="D7" s="71" t="s">
        <v>113</v>
      </c>
      <c r="E7" s="77"/>
      <c r="F7" s="50"/>
    </row>
    <row r="8" spans="1:6" x14ac:dyDescent="0.25">
      <c r="A8" s="25" t="s">
        <v>89</v>
      </c>
      <c r="C8" s="71" t="s">
        <v>102</v>
      </c>
      <c r="D8" s="71" t="s">
        <v>114</v>
      </c>
      <c r="E8" s="77"/>
      <c r="F8" s="50"/>
    </row>
    <row r="9" spans="1:6" x14ac:dyDescent="0.25">
      <c r="A9" s="25" t="s">
        <v>90</v>
      </c>
      <c r="C9" s="71" t="s">
        <v>103</v>
      </c>
      <c r="D9" s="71" t="s">
        <v>115</v>
      </c>
      <c r="E9" s="77"/>
      <c r="F9" s="50"/>
    </row>
    <row r="10" spans="1:6" x14ac:dyDescent="0.25">
      <c r="A10" s="25" t="s">
        <v>91</v>
      </c>
      <c r="C10" s="71" t="s">
        <v>104</v>
      </c>
      <c r="D10" s="71" t="s">
        <v>116</v>
      </c>
      <c r="E10" s="77"/>
      <c r="F10" s="50"/>
    </row>
    <row r="11" spans="1:6" ht="15" customHeight="1" x14ac:dyDescent="0.25">
      <c r="A11" s="27" t="s">
        <v>239</v>
      </c>
    </row>
    <row r="12" spans="1:6" x14ac:dyDescent="0.25">
      <c r="A12" s="25" t="s">
        <v>92</v>
      </c>
    </row>
    <row r="13" spans="1:6" ht="15" customHeight="1" x14ac:dyDescent="0.25">
      <c r="A13" s="27" t="s">
        <v>93</v>
      </c>
    </row>
    <row r="14" spans="1:6" x14ac:dyDescent="0.25">
      <c r="A14" s="25" t="s">
        <v>5</v>
      </c>
    </row>
    <row r="15" spans="1:6" x14ac:dyDescent="0.25">
      <c r="A15" s="25" t="s">
        <v>94</v>
      </c>
    </row>
    <row r="16" spans="1:6" x14ac:dyDescent="0.25">
      <c r="A16" s="25" t="s">
        <v>95</v>
      </c>
    </row>
    <row r="17" spans="1:4" x14ac:dyDescent="0.25">
      <c r="A17" s="25" t="s">
        <v>7</v>
      </c>
    </row>
    <row r="21" spans="1:4" x14ac:dyDescent="0.25">
      <c r="D21" s="12"/>
    </row>
    <row r="27" spans="1:4" x14ac:dyDescent="0.25">
      <c r="C27" s="111" t="s">
        <v>105</v>
      </c>
      <c r="D27" s="111"/>
    </row>
    <row r="28" spans="1:4" x14ac:dyDescent="0.25">
      <c r="C28" s="71" t="s">
        <v>69</v>
      </c>
      <c r="D28" s="80">
        <f ca="1">TODAY()</f>
        <v>45740</v>
      </c>
    </row>
    <row r="29" spans="1:4" x14ac:dyDescent="0.25">
      <c r="C29" s="71" t="s">
        <v>74</v>
      </c>
      <c r="D29" s="88">
        <f ca="1">NOW()</f>
        <v>45740.711063425922</v>
      </c>
    </row>
    <row r="31" spans="1:4" x14ac:dyDescent="0.25">
      <c r="C31" s="112" t="s">
        <v>106</v>
      </c>
      <c r="D31" s="112"/>
    </row>
    <row r="32" spans="1:4" x14ac:dyDescent="0.25">
      <c r="C32" s="71" t="str">
        <f ca="1">C28&amp;" "&amp;D28</f>
        <v>Data de hoje: 45740</v>
      </c>
      <c r="D32" s="71"/>
    </row>
    <row r="33" spans="3:4" x14ac:dyDescent="0.25">
      <c r="C33" s="71" t="str">
        <f ca="1">C29&amp;" "&amp;D29</f>
        <v>Hora atual: 45740,7110634259</v>
      </c>
      <c r="D33" s="71"/>
    </row>
    <row r="35" spans="3:4" x14ac:dyDescent="0.25">
      <c r="C35" s="113" t="s">
        <v>107</v>
      </c>
      <c r="D35" s="113"/>
    </row>
    <row r="36" spans="3:4" x14ac:dyDescent="0.25">
      <c r="C36" s="50" t="str">
        <f ca="1">C28 &amp;" "&amp; TEXT(D28,"DD/MM/AAAA")</f>
        <v>Data de hoje: 24/03/2025</v>
      </c>
      <c r="D36" s="50"/>
    </row>
    <row r="37" spans="3:4" x14ac:dyDescent="0.25">
      <c r="C37" s="50" t="str">
        <f ca="1">C29&amp;" "&amp;TEXT(D29,"H:MM")</f>
        <v>Hora atual: 17:03</v>
      </c>
      <c r="D37" s="50"/>
    </row>
  </sheetData>
  <mergeCells count="3">
    <mergeCell ref="C27:D27"/>
    <mergeCell ref="C31:D31"/>
    <mergeCell ref="C35:D35"/>
  </mergeCell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37"/>
  <sheetViews>
    <sheetView showGridLines="0" workbookViewId="0">
      <selection activeCell="D9" sqref="D9"/>
    </sheetView>
  </sheetViews>
  <sheetFormatPr defaultRowHeight="15" x14ac:dyDescent="0.25"/>
  <cols>
    <col min="1" max="1" width="12.7109375" customWidth="1"/>
    <col min="2" max="2" width="82.85546875" customWidth="1"/>
    <col min="3" max="3" width="17.140625" customWidth="1"/>
    <col min="4" max="4" width="26.140625" bestFit="1" customWidth="1"/>
  </cols>
  <sheetData>
    <row r="1" spans="1:6" ht="60" customHeight="1" x14ac:dyDescent="0.25">
      <c r="A1" s="25" t="s">
        <v>119</v>
      </c>
      <c r="D1" s="58"/>
    </row>
    <row r="2" spans="1:6" x14ac:dyDescent="0.25">
      <c r="A2" s="25" t="s">
        <v>120</v>
      </c>
      <c r="E2" s="30"/>
      <c r="F2" s="30"/>
    </row>
    <row r="3" spans="1:6" ht="15" customHeight="1" x14ac:dyDescent="0.25">
      <c r="A3" s="27" t="s">
        <v>121</v>
      </c>
      <c r="E3" s="30"/>
      <c r="F3" s="30"/>
    </row>
    <row r="4" spans="1:6" ht="15" customHeight="1" x14ac:dyDescent="0.25">
      <c r="A4" s="27" t="s">
        <v>122</v>
      </c>
      <c r="E4" s="30"/>
      <c r="F4" s="30"/>
    </row>
    <row r="5" spans="1:6" ht="15" customHeight="1" x14ac:dyDescent="0.25">
      <c r="A5" s="27" t="s">
        <v>123</v>
      </c>
      <c r="C5" s="67"/>
      <c r="E5" s="30"/>
      <c r="F5" s="30"/>
    </row>
    <row r="6" spans="1:6" ht="15" customHeight="1" x14ac:dyDescent="0.25">
      <c r="A6" s="27" t="s">
        <v>124</v>
      </c>
      <c r="E6" s="30"/>
      <c r="F6" s="30"/>
    </row>
    <row r="7" spans="1:6" x14ac:dyDescent="0.25">
      <c r="A7" s="25" t="s">
        <v>1</v>
      </c>
      <c r="C7" s="30"/>
      <c r="D7" s="30"/>
      <c r="E7" s="30"/>
      <c r="F7" s="30"/>
    </row>
    <row r="8" spans="1:6" x14ac:dyDescent="0.25">
      <c r="A8" s="25" t="s">
        <v>4</v>
      </c>
      <c r="C8" s="114" t="s">
        <v>119</v>
      </c>
      <c r="D8" s="114"/>
    </row>
    <row r="9" spans="1:6" x14ac:dyDescent="0.25">
      <c r="A9" s="25" t="s">
        <v>125</v>
      </c>
      <c r="C9" s="79" t="s">
        <v>135</v>
      </c>
      <c r="D9" s="42"/>
    </row>
    <row r="10" spans="1:6" x14ac:dyDescent="0.25">
      <c r="A10" s="25" t="s">
        <v>126</v>
      </c>
      <c r="C10" s="79" t="s">
        <v>136</v>
      </c>
      <c r="D10" s="42"/>
    </row>
    <row r="11" spans="1:6" ht="15" customHeight="1" thickBot="1" x14ac:dyDescent="0.3">
      <c r="A11" s="27" t="s">
        <v>127</v>
      </c>
      <c r="C11" s="30"/>
      <c r="D11" s="30"/>
    </row>
    <row r="12" spans="1:6" ht="15" customHeight="1" thickTop="1" thickBot="1" x14ac:dyDescent="0.3">
      <c r="A12" s="27" t="s">
        <v>128</v>
      </c>
      <c r="C12" s="48">
        <v>50</v>
      </c>
      <c r="D12" s="42" t="str">
        <f>IF(C12&lt;100,"Menor que 100","Maior ou igual a 100")</f>
        <v>Menor que 100</v>
      </c>
    </row>
    <row r="13" spans="1:6" ht="15" customHeight="1" thickTop="1" x14ac:dyDescent="0.25">
      <c r="A13" s="27" t="s">
        <v>129</v>
      </c>
    </row>
    <row r="14" spans="1:6" x14ac:dyDescent="0.25">
      <c r="A14" s="25" t="s">
        <v>130</v>
      </c>
    </row>
    <row r="15" spans="1:6" ht="15" customHeight="1" x14ac:dyDescent="0.25">
      <c r="A15" s="27" t="s">
        <v>131</v>
      </c>
    </row>
    <row r="16" spans="1:6" x14ac:dyDescent="0.25">
      <c r="A16" s="25" t="s">
        <v>3</v>
      </c>
    </row>
    <row r="17" spans="1:6" x14ac:dyDescent="0.25">
      <c r="A17" s="25" t="s">
        <v>4</v>
      </c>
    </row>
    <row r="18" spans="1:6" x14ac:dyDescent="0.25">
      <c r="A18" s="25" t="s">
        <v>5</v>
      </c>
      <c r="C18" s="12"/>
    </row>
    <row r="19" spans="1:6" x14ac:dyDescent="0.25">
      <c r="A19" s="25" t="s">
        <v>132</v>
      </c>
    </row>
    <row r="20" spans="1:6" x14ac:dyDescent="0.25">
      <c r="A20" s="25" t="s">
        <v>133</v>
      </c>
    </row>
    <row r="21" spans="1:6" x14ac:dyDescent="0.25">
      <c r="A21" s="25" t="s">
        <v>134</v>
      </c>
    </row>
    <row r="22" spans="1:6" x14ac:dyDescent="0.25">
      <c r="A22" s="25" t="s">
        <v>7</v>
      </c>
    </row>
    <row r="26" spans="1:6" ht="15.75" thickBot="1" x14ac:dyDescent="0.3"/>
    <row r="27" spans="1:6" ht="15.75" thickBot="1" x14ac:dyDescent="0.3">
      <c r="C27" s="53" t="s">
        <v>14</v>
      </c>
      <c r="D27" s="54" t="s">
        <v>139</v>
      </c>
      <c r="E27" s="54" t="s">
        <v>144</v>
      </c>
      <c r="F27" s="54" t="s">
        <v>143</v>
      </c>
    </row>
    <row r="28" spans="1:6" x14ac:dyDescent="0.25">
      <c r="C28" s="55" t="s">
        <v>137</v>
      </c>
      <c r="D28" s="55">
        <v>2</v>
      </c>
      <c r="E28" s="89">
        <v>9.7607115856835538</v>
      </c>
      <c r="F28" s="89">
        <f>'Instruções SE'!$E$28:$E$29*'Instruções SE'!$D$28:$D$29</f>
        <v>19.521423171367108</v>
      </c>
    </row>
    <row r="29" spans="1:6" ht="15.75" thickBot="1" x14ac:dyDescent="0.3">
      <c r="C29" s="51" t="s">
        <v>138</v>
      </c>
      <c r="D29" s="51">
        <v>3</v>
      </c>
      <c r="E29" s="90">
        <v>3.4189202461080024</v>
      </c>
      <c r="F29" s="90">
        <f>'Instruções SE'!$E$28:$E$29*'Instruções SE'!$D$28:$D$29</f>
        <v>10.256760738324008</v>
      </c>
    </row>
    <row r="30" spans="1:6" x14ac:dyDescent="0.25">
      <c r="C30" s="30"/>
      <c r="D30" s="30"/>
      <c r="E30" s="30"/>
      <c r="F30" s="30"/>
    </row>
    <row r="31" spans="1:6" x14ac:dyDescent="0.25">
      <c r="C31" s="30"/>
      <c r="D31" s="30" t="s">
        <v>140</v>
      </c>
      <c r="E31" s="91">
        <f>SUM('Instruções SE'!$E$28:$E$29)</f>
        <v>13.179631831791557</v>
      </c>
      <c r="F31" s="91">
        <f>SUM('Instruções SE'!F28:F29)</f>
        <v>29.778183909691116</v>
      </c>
    </row>
    <row r="32" spans="1:6" ht="15.75" thickBot="1" x14ac:dyDescent="0.3">
      <c r="C32" s="30"/>
      <c r="D32" s="30"/>
      <c r="E32" s="30"/>
      <c r="F32" s="30"/>
    </row>
    <row r="33" spans="3:6" ht="16.5" thickTop="1" thickBot="1" x14ac:dyDescent="0.3">
      <c r="C33" s="30"/>
      <c r="D33" s="30" t="s">
        <v>141</v>
      </c>
      <c r="E33" s="48" t="s">
        <v>145</v>
      </c>
      <c r="F33" s="92" t="e">
        <f>IF(E33="Sim",F31*ImpostoSobreVendas,0)</f>
        <v>#NAME?</v>
      </c>
    </row>
    <row r="34" spans="3:6" ht="16.5" thickTop="1" thickBot="1" x14ac:dyDescent="0.3">
      <c r="C34" s="30"/>
      <c r="D34" s="30"/>
      <c r="E34" s="30"/>
      <c r="F34" s="30"/>
    </row>
    <row r="35" spans="3:6" ht="16.5" thickTop="1" thickBot="1" x14ac:dyDescent="0.3">
      <c r="C35" s="30"/>
      <c r="D35" s="30" t="s">
        <v>142</v>
      </c>
      <c r="E35" s="48" t="s">
        <v>145</v>
      </c>
      <c r="F35" s="92">
        <f>IF(E35="Sim",SUM(D28:D29)*1.25,0)</f>
        <v>6.25</v>
      </c>
    </row>
    <row r="36" spans="3:6" ht="15.75" thickTop="1" x14ac:dyDescent="0.25"/>
    <row r="37" spans="3:6" x14ac:dyDescent="0.25">
      <c r="D37" s="30" t="s">
        <v>143</v>
      </c>
      <c r="E37" s="30"/>
      <c r="F37" s="91" t="e">
        <f>SUM(F33,F31,F35)</f>
        <v>#NAME?</v>
      </c>
    </row>
  </sheetData>
  <mergeCells count="1">
    <mergeCell ref="C8:D8"/>
  </mergeCells>
  <dataValidations disablePrompts="1" count="1">
    <dataValidation type="list" allowBlank="1" showInputMessage="1" showErrorMessage="1" sqref="E33 E35" xr:uid="{00000000-0002-0000-0700-000000000000}">
      <formula1>"Sim,Não"</formula1>
    </dataValidation>
  </dataValidations>
  <hyperlinks>
    <hyperlink ref="M25" r:id="rId1" display="https://support.office.com/en-us/article/IF-function-69AED7C9-4E8A-4755-A9BC-AA8BBFF73BE2" xr:uid="{00000000-0004-0000-0700-000000000000}"/>
  </hyperlinks>
  <pageMargins left="0.7" right="0.7" top="0.75" bottom="0.75" header="0.3" footer="0.3"/>
  <pageSetup paperSize="9" orientation="portrait"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L48"/>
  <sheetViews>
    <sheetView showGridLines="0" zoomScaleNormal="100" workbookViewId="0">
      <selection activeCell="D9" sqref="D9"/>
    </sheetView>
  </sheetViews>
  <sheetFormatPr defaultColWidth="8.85546875" defaultRowHeight="15" customHeight="1" x14ac:dyDescent="0.25"/>
  <cols>
    <col min="1" max="1" width="12.7109375" style="9" customWidth="1"/>
    <col min="2" max="2" width="82.85546875" style="1" customWidth="1"/>
    <col min="3" max="3" width="13.28515625" style="1" customWidth="1"/>
    <col min="4" max="4" width="13.28515625" style="4" customWidth="1"/>
    <col min="5" max="5" width="2.28515625" style="1" customWidth="1"/>
    <col min="6" max="7" width="13.28515625" style="1" customWidth="1"/>
    <col min="8" max="16384" width="8.85546875" style="1"/>
  </cols>
  <sheetData>
    <row r="1" spans="1:7" ht="60" customHeight="1" x14ac:dyDescent="0.25">
      <c r="A1" s="9" t="s">
        <v>146</v>
      </c>
      <c r="B1" s="32"/>
      <c r="D1" s="57"/>
      <c r="E1" s="57"/>
      <c r="F1" s="57"/>
      <c r="G1" s="57"/>
    </row>
    <row r="2" spans="1:7" ht="15" customHeight="1" x14ac:dyDescent="0.25">
      <c r="A2" s="9" t="s">
        <v>147</v>
      </c>
      <c r="B2" s="32"/>
    </row>
    <row r="3" spans="1:7" ht="15" customHeight="1" x14ac:dyDescent="0.25">
      <c r="A3" s="9" t="s">
        <v>148</v>
      </c>
      <c r="B3" s="32"/>
    </row>
    <row r="4" spans="1:7" ht="15" customHeight="1" x14ac:dyDescent="0.25">
      <c r="A4" s="9" t="s">
        <v>149</v>
      </c>
      <c r="B4" s="32"/>
    </row>
    <row r="5" spans="1:7" s="4" customFormat="1" ht="15" customHeight="1" x14ac:dyDescent="0.25">
      <c r="A5" s="24" t="s">
        <v>150</v>
      </c>
      <c r="B5" s="33"/>
    </row>
    <row r="6" spans="1:7" s="4" customFormat="1" ht="15" customHeight="1" x14ac:dyDescent="0.25">
      <c r="A6" s="24" t="s">
        <v>151</v>
      </c>
      <c r="B6" s="33"/>
    </row>
    <row r="7" spans="1:7" s="4" customFormat="1" ht="15" customHeight="1" x14ac:dyDescent="0.25">
      <c r="A7" s="24" t="s">
        <v>152</v>
      </c>
      <c r="B7" s="33"/>
    </row>
    <row r="8" spans="1:7" s="4" customFormat="1" ht="15" customHeight="1" x14ac:dyDescent="0.25">
      <c r="A8" s="63" t="s">
        <v>153</v>
      </c>
      <c r="B8" s="33"/>
    </row>
    <row r="9" spans="1:7" s="4" customFormat="1" ht="15" customHeight="1" x14ac:dyDescent="0.25">
      <c r="A9" s="63" t="s">
        <v>154</v>
      </c>
      <c r="B9" s="33"/>
    </row>
    <row r="10" spans="1:7" s="4" customFormat="1" ht="15" customHeight="1" x14ac:dyDescent="0.25">
      <c r="A10" s="24" t="s">
        <v>155</v>
      </c>
      <c r="B10" s="33"/>
    </row>
    <row r="11" spans="1:7" s="4" customFormat="1" ht="15" customHeight="1" x14ac:dyDescent="0.25">
      <c r="A11" s="24" t="s">
        <v>1</v>
      </c>
      <c r="B11" s="33"/>
    </row>
    <row r="12" spans="1:7" s="4" customFormat="1" ht="15" customHeight="1" x14ac:dyDescent="0.25">
      <c r="A12" s="24" t="s">
        <v>4</v>
      </c>
      <c r="B12" s="33"/>
    </row>
    <row r="13" spans="1:7" s="4" customFormat="1" ht="15" customHeight="1" x14ac:dyDescent="0.25">
      <c r="A13" s="24" t="s">
        <v>156</v>
      </c>
      <c r="B13" s="33"/>
      <c r="C13" s="67"/>
      <c r="D13" s="70"/>
      <c r="E13" s="70"/>
      <c r="F13" s="70"/>
      <c r="G13" s="70"/>
    </row>
    <row r="14" spans="1:7" s="4" customFormat="1" ht="15" customHeight="1" x14ac:dyDescent="0.25">
      <c r="A14" s="24" t="s">
        <v>157</v>
      </c>
      <c r="B14" s="33"/>
      <c r="C14" s="70"/>
      <c r="D14" s="70"/>
      <c r="E14" s="70"/>
      <c r="F14" s="70"/>
      <c r="G14" s="70"/>
    </row>
    <row r="15" spans="1:7" s="4" customFormat="1" ht="15" customHeight="1" x14ac:dyDescent="0.25">
      <c r="A15" s="63" t="s">
        <v>158</v>
      </c>
      <c r="B15" s="33"/>
    </row>
    <row r="16" spans="1:7" s="4" customFormat="1" ht="15" customHeight="1" x14ac:dyDescent="0.25">
      <c r="A16" s="27" t="s">
        <v>159</v>
      </c>
      <c r="B16" s="33"/>
      <c r="C16" s="31" t="s">
        <v>9</v>
      </c>
      <c r="D16" s="29" t="s">
        <v>20</v>
      </c>
      <c r="E16" s="23"/>
      <c r="F16" s="28" t="s">
        <v>22</v>
      </c>
      <c r="G16" s="29" t="s">
        <v>20</v>
      </c>
    </row>
    <row r="17" spans="1:12" s="4" customFormat="1" ht="15" customHeight="1" x14ac:dyDescent="0.25">
      <c r="A17" s="24" t="s">
        <v>160</v>
      </c>
      <c r="C17" s="75" t="s">
        <v>10</v>
      </c>
      <c r="D17" s="74">
        <v>50</v>
      </c>
      <c r="E17" s="34"/>
      <c r="F17" s="75" t="s">
        <v>23</v>
      </c>
      <c r="G17" s="74">
        <v>50</v>
      </c>
      <c r="H17" s="33"/>
      <c r="I17" s="33"/>
      <c r="J17" s="33"/>
      <c r="K17" s="33"/>
      <c r="L17" s="33"/>
    </row>
    <row r="18" spans="1:12" s="4" customFormat="1" ht="15" customHeight="1" x14ac:dyDescent="0.25">
      <c r="A18" s="24" t="s">
        <v>3</v>
      </c>
      <c r="C18" s="75" t="s">
        <v>11</v>
      </c>
      <c r="D18" s="74">
        <v>20</v>
      </c>
      <c r="E18" s="34"/>
      <c r="F18" s="75" t="s">
        <v>24</v>
      </c>
      <c r="G18" s="74">
        <v>30</v>
      </c>
      <c r="H18" s="33"/>
      <c r="I18" s="33"/>
      <c r="J18" s="33"/>
      <c r="K18" s="33"/>
      <c r="L18" s="33"/>
    </row>
    <row r="19" spans="1:12" s="4" customFormat="1" ht="15" customHeight="1" x14ac:dyDescent="0.25">
      <c r="A19" s="24" t="s">
        <v>4</v>
      </c>
      <c r="C19" s="75" t="s">
        <v>12</v>
      </c>
      <c r="D19" s="74">
        <v>60</v>
      </c>
      <c r="E19" s="34"/>
      <c r="F19" s="75" t="s">
        <v>25</v>
      </c>
      <c r="G19" s="74">
        <v>10</v>
      </c>
      <c r="H19" s="33"/>
      <c r="I19" s="33"/>
      <c r="J19" s="33"/>
      <c r="K19" s="33"/>
      <c r="L19" s="33"/>
    </row>
    <row r="20" spans="1:12" s="4" customFormat="1" ht="15" customHeight="1" x14ac:dyDescent="0.25">
      <c r="A20" s="24" t="s">
        <v>5</v>
      </c>
      <c r="C20" s="75" t="s">
        <v>13</v>
      </c>
      <c r="D20" s="74">
        <v>40</v>
      </c>
      <c r="E20" s="34"/>
      <c r="F20" s="75" t="s">
        <v>26</v>
      </c>
      <c r="G20" s="74">
        <v>50</v>
      </c>
      <c r="H20" s="33"/>
      <c r="I20" s="33"/>
      <c r="J20" s="33"/>
      <c r="K20" s="33"/>
      <c r="L20" s="33"/>
    </row>
    <row r="21" spans="1:12" s="4" customFormat="1" ht="15" customHeight="1" thickBot="1" x14ac:dyDescent="0.3">
      <c r="A21" s="24" t="s">
        <v>161</v>
      </c>
      <c r="C21" s="33"/>
      <c r="D21" s="33"/>
      <c r="E21" s="33"/>
      <c r="F21" s="33"/>
      <c r="G21" s="33"/>
      <c r="H21" s="33"/>
      <c r="I21" s="33"/>
      <c r="J21" s="33"/>
      <c r="K21" s="33"/>
      <c r="L21" s="33"/>
    </row>
    <row r="22" spans="1:12" s="4" customFormat="1" ht="15" customHeight="1" thickTop="1" thickBot="1" x14ac:dyDescent="0.3">
      <c r="A22" s="24" t="s">
        <v>162</v>
      </c>
      <c r="C22" s="49" t="s">
        <v>10</v>
      </c>
      <c r="D22" s="37"/>
      <c r="E22" s="34"/>
      <c r="F22" s="49" t="s">
        <v>25</v>
      </c>
      <c r="G22" s="37"/>
      <c r="H22" s="33"/>
      <c r="I22" s="33"/>
      <c r="J22" s="33"/>
      <c r="K22" s="33"/>
      <c r="L22" s="33"/>
    </row>
    <row r="23" spans="1:12" s="4" customFormat="1" ht="15" customHeight="1" thickTop="1" x14ac:dyDescent="0.25">
      <c r="A23" s="24" t="s">
        <v>163</v>
      </c>
      <c r="C23" s="33"/>
      <c r="D23" s="34"/>
      <c r="E23" s="34"/>
      <c r="F23" s="33"/>
      <c r="G23" s="34"/>
      <c r="H23" s="33"/>
      <c r="I23" s="33"/>
      <c r="J23" s="33"/>
      <c r="K23" s="33"/>
      <c r="L23" s="33"/>
    </row>
    <row r="24" spans="1:12" s="4" customFormat="1" ht="15" customHeight="1" x14ac:dyDescent="0.25">
      <c r="A24" s="24" t="s">
        <v>164</v>
      </c>
      <c r="H24" s="33"/>
      <c r="I24" s="33"/>
      <c r="J24" s="33"/>
      <c r="K24" s="33"/>
      <c r="L24" s="33"/>
    </row>
    <row r="25" spans="1:12" s="4" customFormat="1" ht="15" customHeight="1" x14ac:dyDescent="0.25">
      <c r="A25" s="24" t="s">
        <v>7</v>
      </c>
      <c r="H25" s="33"/>
      <c r="I25" s="33"/>
      <c r="J25" s="33"/>
      <c r="K25" s="33"/>
      <c r="L25" s="33"/>
    </row>
    <row r="26" spans="1:12" ht="15" customHeight="1" x14ac:dyDescent="0.25">
      <c r="C26" s="4"/>
      <c r="E26" s="4"/>
      <c r="F26" s="4"/>
      <c r="G26" s="4"/>
      <c r="H26" s="32"/>
      <c r="I26" s="33"/>
      <c r="J26" s="33"/>
      <c r="K26" s="33"/>
      <c r="L26" s="33"/>
    </row>
    <row r="27" spans="1:12" ht="15" customHeight="1" x14ac:dyDescent="0.25">
      <c r="C27" s="4"/>
      <c r="E27" s="4"/>
      <c r="F27" s="4"/>
      <c r="G27" s="4"/>
      <c r="H27" s="32"/>
      <c r="I27" s="32"/>
      <c r="J27" s="32"/>
      <c r="K27" s="32"/>
      <c r="L27" s="32"/>
    </row>
    <row r="28" spans="1:12" ht="15" customHeight="1" x14ac:dyDescent="0.25">
      <c r="C28" s="4"/>
      <c r="E28" s="4"/>
      <c r="F28" s="4"/>
      <c r="G28" s="4"/>
      <c r="H28" s="32"/>
      <c r="I28" s="32"/>
      <c r="J28" s="32"/>
      <c r="K28" s="32"/>
      <c r="L28" s="32"/>
    </row>
    <row r="29" spans="1:12" ht="15" customHeight="1" x14ac:dyDescent="0.25">
      <c r="H29" s="32"/>
      <c r="I29" s="32"/>
      <c r="J29" s="32"/>
      <c r="K29" s="32"/>
      <c r="L29" s="32"/>
    </row>
    <row r="30" spans="1:12" ht="15" customHeight="1" x14ac:dyDescent="0.25">
      <c r="H30" s="32"/>
      <c r="I30" s="32"/>
      <c r="J30" s="32"/>
      <c r="K30" s="32"/>
      <c r="L30" s="32"/>
    </row>
    <row r="31" spans="1:12" ht="15" customHeight="1" x14ac:dyDescent="0.25">
      <c r="H31" s="32"/>
      <c r="I31" s="32"/>
      <c r="J31" s="32"/>
      <c r="K31" s="32"/>
      <c r="L31" s="32"/>
    </row>
    <row r="32" spans="1:12" ht="15" customHeight="1" x14ac:dyDescent="0.25">
      <c r="H32" s="32"/>
      <c r="I32" s="32"/>
      <c r="J32" s="32"/>
      <c r="K32" s="32"/>
      <c r="L32" s="32"/>
    </row>
    <row r="33" spans="2:7" ht="15" customHeight="1" x14ac:dyDescent="0.25">
      <c r="B33" s="32"/>
      <c r="C33" s="68"/>
      <c r="D33" s="69"/>
      <c r="E33" s="69"/>
      <c r="F33" s="69"/>
      <c r="G33" s="69"/>
    </row>
    <row r="34" spans="2:7" ht="15" customHeight="1" x14ac:dyDescent="0.25">
      <c r="B34" s="32"/>
      <c r="C34" s="69"/>
      <c r="D34" s="69"/>
      <c r="E34" s="69"/>
      <c r="F34" s="69"/>
      <c r="G34" s="69"/>
    </row>
    <row r="35" spans="2:7" ht="15" customHeight="1" x14ac:dyDescent="0.25">
      <c r="B35" s="32"/>
      <c r="C35" s="59" t="s">
        <v>41</v>
      </c>
      <c r="D35" s="57"/>
      <c r="E35" s="57"/>
      <c r="F35" s="57"/>
      <c r="G35" s="57"/>
    </row>
    <row r="36" spans="2:7" ht="15" customHeight="1" x14ac:dyDescent="0.25">
      <c r="B36" s="32"/>
      <c r="C36" s="31" t="s">
        <v>14</v>
      </c>
      <c r="D36" s="29" t="s">
        <v>20</v>
      </c>
      <c r="E36" s="23"/>
      <c r="F36" s="28" t="s">
        <v>14</v>
      </c>
      <c r="G36" s="29" t="s">
        <v>20</v>
      </c>
    </row>
    <row r="37" spans="2:7" ht="15" customHeight="1" x14ac:dyDescent="0.25">
      <c r="B37" s="32"/>
      <c r="C37" s="75" t="s">
        <v>15</v>
      </c>
      <c r="D37" s="74">
        <v>50</v>
      </c>
      <c r="E37" s="34"/>
      <c r="F37" s="75" t="s">
        <v>15</v>
      </c>
      <c r="G37" s="74">
        <v>50</v>
      </c>
    </row>
    <row r="38" spans="2:7" ht="15" customHeight="1" x14ac:dyDescent="0.25">
      <c r="B38" s="32"/>
      <c r="C38" s="75" t="s">
        <v>16</v>
      </c>
      <c r="D38" s="74">
        <v>100</v>
      </c>
      <c r="E38" s="34"/>
      <c r="F38" s="75" t="s">
        <v>16</v>
      </c>
      <c r="G38" s="74">
        <v>100</v>
      </c>
    </row>
    <row r="39" spans="2:7" ht="15" customHeight="1" x14ac:dyDescent="0.25">
      <c r="B39" s="32"/>
      <c r="C39" s="75" t="s">
        <v>17</v>
      </c>
      <c r="D39" s="74">
        <v>40</v>
      </c>
      <c r="E39" s="34"/>
      <c r="F39" s="75" t="s">
        <v>17</v>
      </c>
      <c r="G39" s="74">
        <v>40</v>
      </c>
    </row>
    <row r="40" spans="2:7" ht="15" customHeight="1" x14ac:dyDescent="0.25">
      <c r="C40" s="75" t="s">
        <v>18</v>
      </c>
      <c r="D40" s="74">
        <v>50</v>
      </c>
      <c r="E40" s="34"/>
      <c r="F40" s="75" t="s">
        <v>18</v>
      </c>
      <c r="G40" s="74">
        <v>50</v>
      </c>
    </row>
    <row r="41" spans="2:7" ht="15" customHeight="1" x14ac:dyDescent="0.25">
      <c r="C41" s="75" t="s">
        <v>19</v>
      </c>
      <c r="D41" s="74">
        <v>20</v>
      </c>
      <c r="E41" s="34"/>
      <c r="F41" s="75" t="s">
        <v>19</v>
      </c>
      <c r="G41" s="74">
        <v>20</v>
      </c>
    </row>
    <row r="42" spans="2:7" ht="15" customHeight="1" thickBot="1" x14ac:dyDescent="0.3">
      <c r="C42" s="33"/>
      <c r="D42" s="33"/>
      <c r="E42" s="33"/>
      <c r="F42" s="33"/>
      <c r="G42" s="33"/>
    </row>
    <row r="43" spans="2:7" ht="15" customHeight="1" thickTop="1" thickBot="1" x14ac:dyDescent="0.3">
      <c r="B43" s="32"/>
      <c r="C43" s="49"/>
      <c r="D43" s="37" t="e">
        <f>VLOOKUP(C43,C37:D41,2,FALSE)</f>
        <v>#N/A</v>
      </c>
      <c r="E43" s="34"/>
      <c r="F43" s="60" t="s">
        <v>165</v>
      </c>
      <c r="G43" s="37" t="str">
        <f>IFERROR(VLOOKUP(F43,F37:G41,2,FALSE),"")</f>
        <v/>
      </c>
    </row>
    <row r="44" spans="2:7" ht="15" customHeight="1" thickTop="1" x14ac:dyDescent="0.25">
      <c r="B44" s="32"/>
      <c r="C44" s="32"/>
      <c r="D44" s="33"/>
      <c r="E44" s="32"/>
      <c r="F44" s="32"/>
      <c r="G44" s="32"/>
    </row>
    <row r="45" spans="2:7" ht="15" customHeight="1" x14ac:dyDescent="0.25">
      <c r="B45" s="32"/>
      <c r="C45" s="32"/>
      <c r="D45" s="33"/>
      <c r="E45" s="32"/>
      <c r="F45" s="32"/>
      <c r="G45" s="32"/>
    </row>
    <row r="46" spans="2:7" ht="15" customHeight="1" x14ac:dyDescent="0.25">
      <c r="B46" s="32"/>
      <c r="C46" s="32"/>
      <c r="D46" s="33"/>
      <c r="E46" s="32"/>
      <c r="F46" s="32"/>
      <c r="G46" s="32"/>
    </row>
    <row r="47" spans="2:7" ht="15" customHeight="1" x14ac:dyDescent="0.25">
      <c r="B47" s="32"/>
      <c r="C47" s="32"/>
      <c r="D47" s="33"/>
      <c r="E47" s="32"/>
      <c r="F47" s="32"/>
      <c r="G47" s="32"/>
    </row>
    <row r="48" spans="2:7" ht="15" customHeight="1" x14ac:dyDescent="0.25">
      <c r="B48" s="32"/>
      <c r="C48" s="32"/>
      <c r="D48" s="33"/>
      <c r="E48" s="32"/>
      <c r="F48" s="32"/>
      <c r="G48" s="32"/>
    </row>
  </sheetData>
  <dataValidations count="4">
    <dataValidation type="list" allowBlank="1" showInputMessage="1" showErrorMessage="1" sqref="C22" xr:uid="{00000000-0002-0000-0800-000000000000}">
      <formula1>$C$17:$C$20</formula1>
    </dataValidation>
    <dataValidation type="list" allowBlank="1" showInputMessage="1" showErrorMessage="1" sqref="F22" xr:uid="{00000000-0002-0000-0800-000001000000}">
      <formula1>$F$17:$F$20</formula1>
    </dataValidation>
    <dataValidation type="list" allowBlank="1" showInputMessage="1" showErrorMessage="1" sqref="C43" xr:uid="{00000000-0002-0000-0800-000002000000}">
      <formula1>$C$37:$C$41</formula1>
    </dataValidation>
    <dataValidation type="list" allowBlank="1" showInputMessage="1" sqref="F43" xr:uid="{00000000-0002-0000-0800-000003000000}">
      <formula1>$F$37:$F$41</formula1>
    </dataValidation>
  </dataValidation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A1:AH124"/>
  <sheetViews>
    <sheetView showGridLines="0" zoomScaleNormal="100" workbookViewId="0">
      <selection activeCell="D9" sqref="D9"/>
    </sheetView>
  </sheetViews>
  <sheetFormatPr defaultColWidth="8.85546875" defaultRowHeight="15" x14ac:dyDescent="0.25"/>
  <cols>
    <col min="1" max="1" width="12.7109375" style="9" customWidth="1"/>
    <col min="2" max="2" width="82.85546875" style="22" customWidth="1"/>
    <col min="3" max="4" width="12.7109375" style="18" customWidth="1"/>
    <col min="5" max="5" width="12.42578125" style="18" bestFit="1" customWidth="1"/>
    <col min="6" max="6" width="12.7109375" style="18" customWidth="1"/>
    <col min="7" max="7" width="10" style="18" customWidth="1"/>
    <col min="8" max="8" width="12.7109375" style="18" customWidth="1"/>
    <col min="9" max="25" width="8.85546875" style="18"/>
    <col min="26" max="26" width="8.28515625" style="18" hidden="1" customWidth="1"/>
    <col min="27" max="27" width="2.28515625" style="18" hidden="1" customWidth="1"/>
    <col min="28" max="28" width="8.85546875" style="18" hidden="1" customWidth="1"/>
    <col min="29" max="29" width="2.28515625" style="18" hidden="1" customWidth="1"/>
    <col min="30" max="30" width="10.42578125" style="18" hidden="1" customWidth="1"/>
    <col min="31" max="31" width="2.28515625" style="18" hidden="1" customWidth="1"/>
    <col min="32" max="32" width="10.5703125" style="18" hidden="1" customWidth="1"/>
    <col min="33" max="33" width="2.28515625" style="18" hidden="1" customWidth="1"/>
    <col min="34" max="34" width="9.5703125" style="18" hidden="1" customWidth="1"/>
    <col min="35" max="16384" width="8.85546875" style="18"/>
  </cols>
  <sheetData>
    <row r="1" spans="1:34" ht="60" customHeight="1" x14ac:dyDescent="0.25">
      <c r="A1" s="25" t="s">
        <v>166</v>
      </c>
      <c r="B1" s="9"/>
      <c r="C1" s="56"/>
      <c r="D1" s="57"/>
      <c r="E1" s="57"/>
      <c r="F1" s="57"/>
      <c r="G1" s="57"/>
      <c r="H1" s="57"/>
      <c r="I1" s="32"/>
      <c r="J1" s="32"/>
      <c r="K1" s="32"/>
      <c r="L1" s="32"/>
      <c r="M1" s="32"/>
      <c r="N1" s="32"/>
      <c r="O1" s="32"/>
      <c r="P1" s="32"/>
      <c r="Q1" s="32"/>
      <c r="R1" s="32"/>
      <c r="S1" s="32"/>
      <c r="T1" s="32"/>
      <c r="U1" s="32"/>
      <c r="V1" s="32"/>
      <c r="W1" s="32"/>
      <c r="X1" s="32"/>
      <c r="Y1" s="32"/>
      <c r="Z1" s="32"/>
      <c r="AA1" s="32"/>
      <c r="AB1" s="32"/>
      <c r="AC1" s="32"/>
      <c r="AD1" s="32"/>
      <c r="AE1" s="32"/>
      <c r="AF1" s="32"/>
      <c r="AG1" s="32"/>
      <c r="AH1" s="32"/>
    </row>
    <row r="2" spans="1:34" ht="15" customHeight="1" x14ac:dyDescent="0.25">
      <c r="A2" s="25" t="s">
        <v>167</v>
      </c>
      <c r="B2" s="9"/>
      <c r="C2" s="7" t="s">
        <v>9</v>
      </c>
      <c r="D2" s="8" t="s">
        <v>20</v>
      </c>
      <c r="E2" s="34"/>
      <c r="F2" s="7" t="s">
        <v>9</v>
      </c>
      <c r="G2" s="7" t="s">
        <v>206</v>
      </c>
      <c r="H2" s="8" t="s">
        <v>20</v>
      </c>
      <c r="I2" s="32"/>
      <c r="J2" s="32"/>
      <c r="K2" s="32"/>
      <c r="L2" s="32"/>
      <c r="M2" s="32"/>
      <c r="N2" s="32"/>
      <c r="O2" s="32"/>
      <c r="P2" s="32"/>
      <c r="Q2" s="32"/>
      <c r="R2" s="32"/>
      <c r="S2" s="32"/>
      <c r="T2" s="32"/>
      <c r="U2" s="32"/>
      <c r="V2" s="32"/>
      <c r="W2" s="32"/>
      <c r="X2" s="32"/>
      <c r="Y2" s="32"/>
      <c r="Z2" s="7" t="s">
        <v>9</v>
      </c>
      <c r="AA2" s="32"/>
      <c r="AB2" s="7" t="s">
        <v>10</v>
      </c>
      <c r="AC2" s="32"/>
      <c r="AD2" s="7" t="s">
        <v>11</v>
      </c>
      <c r="AE2" s="32"/>
      <c r="AF2" s="7" t="s">
        <v>12</v>
      </c>
      <c r="AG2" s="32"/>
      <c r="AH2" s="7" t="s">
        <v>13</v>
      </c>
    </row>
    <row r="3" spans="1:34" ht="15" customHeight="1" x14ac:dyDescent="0.25">
      <c r="A3" s="25" t="s">
        <v>168</v>
      </c>
      <c r="B3" s="9"/>
      <c r="C3" s="73" t="s">
        <v>10</v>
      </c>
      <c r="D3" s="74">
        <v>50</v>
      </c>
      <c r="E3" s="34"/>
      <c r="F3" s="73" t="s">
        <v>10</v>
      </c>
      <c r="G3" s="73" t="s">
        <v>207</v>
      </c>
      <c r="H3" s="74">
        <v>50</v>
      </c>
      <c r="I3" s="32"/>
      <c r="J3" s="32"/>
      <c r="K3" s="32"/>
      <c r="L3" s="32"/>
      <c r="M3" s="32"/>
      <c r="N3" s="32"/>
      <c r="O3" s="32"/>
      <c r="P3" s="32"/>
      <c r="Q3" s="32"/>
      <c r="R3" s="32"/>
      <c r="S3" s="32"/>
      <c r="T3" s="32"/>
      <c r="U3" s="32"/>
      <c r="V3" s="32"/>
      <c r="W3" s="32"/>
      <c r="X3" s="32"/>
      <c r="Y3" s="32"/>
      <c r="Z3" s="35" t="s">
        <v>10</v>
      </c>
      <c r="AA3" s="32"/>
      <c r="AB3" s="35" t="s">
        <v>207</v>
      </c>
      <c r="AC3" s="32"/>
      <c r="AD3" s="35" t="s">
        <v>208</v>
      </c>
      <c r="AE3" s="32"/>
      <c r="AF3" s="35" t="s">
        <v>209</v>
      </c>
      <c r="AG3" s="32"/>
      <c r="AH3" s="35" t="s">
        <v>210</v>
      </c>
    </row>
    <row r="4" spans="1:34" ht="15" customHeight="1" x14ac:dyDescent="0.25">
      <c r="A4" s="25" t="s">
        <v>169</v>
      </c>
      <c r="B4" s="9"/>
      <c r="C4" s="73" t="s">
        <v>11</v>
      </c>
      <c r="D4" s="74">
        <v>20</v>
      </c>
      <c r="E4" s="34"/>
      <c r="F4" s="73" t="s">
        <v>11</v>
      </c>
      <c r="G4" s="73" t="s">
        <v>208</v>
      </c>
      <c r="H4" s="74">
        <v>20</v>
      </c>
      <c r="I4" s="32"/>
      <c r="J4" s="5"/>
      <c r="K4" s="5"/>
      <c r="L4" s="5"/>
      <c r="M4" s="5"/>
      <c r="N4" s="5"/>
      <c r="O4" s="32"/>
      <c r="P4" s="32"/>
      <c r="Q4" s="32"/>
      <c r="R4" s="32"/>
      <c r="S4" s="32"/>
      <c r="T4" s="32"/>
      <c r="U4" s="32"/>
      <c r="V4" s="32"/>
      <c r="W4" s="32"/>
      <c r="X4" s="32"/>
      <c r="Y4" s="32"/>
      <c r="Z4" s="35" t="s">
        <v>11</v>
      </c>
      <c r="AA4" s="32"/>
      <c r="AB4" s="35" t="s">
        <v>211</v>
      </c>
      <c r="AC4" s="32"/>
      <c r="AD4" s="35" t="s">
        <v>212</v>
      </c>
      <c r="AE4" s="32"/>
      <c r="AF4" s="35" t="s">
        <v>213</v>
      </c>
      <c r="AG4" s="32"/>
      <c r="AH4" s="35" t="s">
        <v>214</v>
      </c>
    </row>
    <row r="5" spans="1:34" s="20" customFormat="1" ht="15" customHeight="1" x14ac:dyDescent="0.3">
      <c r="A5" s="25" t="s">
        <v>170</v>
      </c>
      <c r="B5" s="33"/>
      <c r="C5" s="73" t="s">
        <v>12</v>
      </c>
      <c r="D5" s="74">
        <v>60</v>
      </c>
      <c r="E5" s="34"/>
      <c r="F5" s="73" t="s">
        <v>12</v>
      </c>
      <c r="G5" s="73" t="s">
        <v>209</v>
      </c>
      <c r="H5" s="74">
        <v>60</v>
      </c>
      <c r="I5" s="32"/>
      <c r="J5" s="5"/>
      <c r="K5" s="19"/>
      <c r="L5" s="5"/>
      <c r="M5" s="5"/>
      <c r="N5" s="5"/>
      <c r="O5" s="32"/>
      <c r="P5" s="32"/>
      <c r="Q5" s="33"/>
      <c r="R5" s="33"/>
      <c r="S5" s="33"/>
      <c r="T5" s="33"/>
      <c r="U5" s="33"/>
      <c r="V5" s="33"/>
      <c r="W5" s="33"/>
      <c r="X5" s="33"/>
      <c r="Y5" s="33"/>
      <c r="Z5" s="35" t="s">
        <v>12</v>
      </c>
      <c r="AA5" s="33"/>
      <c r="AB5" s="33"/>
      <c r="AC5" s="33"/>
      <c r="AD5" s="33"/>
      <c r="AE5" s="33"/>
      <c r="AF5" s="33"/>
      <c r="AG5" s="33"/>
      <c r="AH5" s="33"/>
    </row>
    <row r="6" spans="1:34" s="20" customFormat="1" ht="15" customHeight="1" x14ac:dyDescent="0.25">
      <c r="A6" s="25" t="s">
        <v>171</v>
      </c>
      <c r="B6" s="33"/>
      <c r="C6" s="73" t="s">
        <v>13</v>
      </c>
      <c r="D6" s="74">
        <v>40</v>
      </c>
      <c r="E6" s="34"/>
      <c r="F6" s="73" t="s">
        <v>13</v>
      </c>
      <c r="G6" s="73" t="s">
        <v>210</v>
      </c>
      <c r="H6" s="74">
        <v>40</v>
      </c>
      <c r="I6" s="32"/>
      <c r="J6" s="32"/>
      <c r="K6" s="32"/>
      <c r="L6" s="32"/>
      <c r="M6" s="32"/>
      <c r="N6" s="5"/>
      <c r="O6" s="32"/>
      <c r="P6" s="32"/>
      <c r="Q6" s="33"/>
      <c r="R6" s="33"/>
      <c r="S6" s="33"/>
      <c r="T6" s="33"/>
      <c r="U6" s="33"/>
      <c r="V6" s="33"/>
      <c r="W6" s="33"/>
      <c r="X6" s="33"/>
      <c r="Y6" s="33"/>
      <c r="Z6" s="35" t="s">
        <v>13</v>
      </c>
      <c r="AA6" s="33"/>
      <c r="AB6" s="33"/>
      <c r="AC6" s="33"/>
      <c r="AD6" s="33"/>
      <c r="AE6" s="33"/>
      <c r="AF6" s="33"/>
      <c r="AG6" s="33"/>
      <c r="AH6" s="33"/>
    </row>
    <row r="7" spans="1:34" s="20" customFormat="1" ht="15" customHeight="1" x14ac:dyDescent="0.25">
      <c r="A7" s="25" t="s">
        <v>172</v>
      </c>
      <c r="B7" s="33"/>
      <c r="C7" s="73" t="s">
        <v>10</v>
      </c>
      <c r="D7" s="74">
        <v>50</v>
      </c>
      <c r="E7" s="34"/>
      <c r="F7" s="73" t="s">
        <v>10</v>
      </c>
      <c r="G7" s="73" t="s">
        <v>211</v>
      </c>
      <c r="H7" s="74">
        <v>50</v>
      </c>
      <c r="I7" s="33"/>
      <c r="J7" s="33"/>
      <c r="K7" s="33"/>
      <c r="L7" s="33"/>
      <c r="M7" s="33"/>
      <c r="N7" s="5"/>
      <c r="O7" s="33"/>
      <c r="P7" s="33"/>
      <c r="Q7" s="33"/>
      <c r="R7" s="33"/>
      <c r="S7" s="33"/>
      <c r="T7" s="33"/>
      <c r="U7" s="33"/>
      <c r="V7" s="33"/>
      <c r="W7" s="33"/>
      <c r="X7" s="33"/>
      <c r="Y7" s="33"/>
      <c r="Z7" s="33"/>
      <c r="AA7" s="33"/>
      <c r="AB7" s="33"/>
      <c r="AC7" s="33"/>
      <c r="AD7" s="33"/>
      <c r="AE7" s="33"/>
      <c r="AF7" s="33"/>
      <c r="AG7" s="33"/>
      <c r="AH7" s="33"/>
    </row>
    <row r="8" spans="1:34" s="20" customFormat="1" ht="15" customHeight="1" x14ac:dyDescent="0.25">
      <c r="A8" s="25" t="s">
        <v>173</v>
      </c>
      <c r="B8" s="33"/>
      <c r="C8" s="73" t="s">
        <v>11</v>
      </c>
      <c r="D8" s="74">
        <v>20</v>
      </c>
      <c r="E8" s="34"/>
      <c r="F8" s="73" t="s">
        <v>11</v>
      </c>
      <c r="G8" s="73" t="s">
        <v>212</v>
      </c>
      <c r="H8" s="74">
        <v>20</v>
      </c>
      <c r="I8" s="33"/>
      <c r="J8" s="33"/>
      <c r="K8" s="33"/>
      <c r="L8" s="33"/>
      <c r="M8" s="33"/>
      <c r="N8" s="5"/>
      <c r="O8" s="33"/>
      <c r="P8" s="33"/>
      <c r="Q8" s="33"/>
      <c r="R8" s="33"/>
      <c r="S8" s="33"/>
      <c r="T8" s="33"/>
      <c r="U8" s="33"/>
      <c r="V8" s="33"/>
      <c r="W8" s="33"/>
      <c r="X8" s="33"/>
      <c r="Y8" s="33"/>
      <c r="Z8" s="33"/>
      <c r="AA8" s="33"/>
      <c r="AB8" s="33"/>
      <c r="AC8" s="33"/>
      <c r="AD8" s="33"/>
      <c r="AE8" s="33"/>
      <c r="AF8" s="33"/>
      <c r="AG8" s="33"/>
      <c r="AH8" s="33"/>
    </row>
    <row r="9" spans="1:34" s="20" customFormat="1" ht="15" customHeight="1" x14ac:dyDescent="0.25">
      <c r="A9" s="25" t="s">
        <v>174</v>
      </c>
      <c r="B9" s="33"/>
      <c r="C9" s="73" t="s">
        <v>12</v>
      </c>
      <c r="D9" s="74">
        <v>60</v>
      </c>
      <c r="E9" s="34"/>
      <c r="F9" s="73" t="s">
        <v>12</v>
      </c>
      <c r="G9" s="73" t="s">
        <v>213</v>
      </c>
      <c r="H9" s="74">
        <v>60</v>
      </c>
      <c r="I9" s="33"/>
      <c r="J9" s="33"/>
      <c r="K9" s="33"/>
      <c r="L9" s="33"/>
      <c r="M9" s="33"/>
      <c r="N9" s="5"/>
      <c r="O9" s="33"/>
      <c r="P9" s="33"/>
      <c r="Q9" s="33"/>
      <c r="R9" s="33"/>
      <c r="S9" s="33"/>
      <c r="T9" s="33"/>
      <c r="U9" s="33"/>
      <c r="V9" s="33"/>
      <c r="W9" s="33"/>
      <c r="X9" s="33"/>
      <c r="Y9" s="33"/>
      <c r="Z9" s="33"/>
      <c r="AA9" s="33"/>
      <c r="AB9" s="33"/>
      <c r="AC9" s="33"/>
      <c r="AD9" s="33"/>
      <c r="AE9" s="33"/>
      <c r="AF9" s="33"/>
      <c r="AG9" s="33"/>
      <c r="AH9" s="33"/>
    </row>
    <row r="10" spans="1:34" s="20" customFormat="1" ht="15" customHeight="1" x14ac:dyDescent="0.25">
      <c r="A10" s="25" t="s">
        <v>175</v>
      </c>
      <c r="B10" s="33"/>
      <c r="C10" s="73" t="s">
        <v>13</v>
      </c>
      <c r="D10" s="74">
        <v>40</v>
      </c>
      <c r="E10" s="34"/>
      <c r="F10" s="73" t="s">
        <v>13</v>
      </c>
      <c r="G10" s="73" t="s">
        <v>214</v>
      </c>
      <c r="H10" s="74">
        <v>40</v>
      </c>
      <c r="I10" s="33"/>
      <c r="J10" s="5"/>
      <c r="K10" s="5"/>
      <c r="L10" s="5"/>
      <c r="M10" s="5"/>
      <c r="N10" s="5"/>
      <c r="O10" s="33"/>
      <c r="P10" s="33"/>
      <c r="Q10" s="33"/>
      <c r="R10" s="33"/>
      <c r="S10" s="33"/>
      <c r="T10" s="33"/>
      <c r="U10" s="33"/>
      <c r="V10" s="33"/>
      <c r="W10" s="33"/>
      <c r="X10" s="33"/>
      <c r="Y10" s="33"/>
      <c r="Z10" s="33"/>
      <c r="AA10" s="33"/>
      <c r="AB10" s="33"/>
      <c r="AC10" s="33"/>
      <c r="AD10" s="33"/>
      <c r="AE10" s="33"/>
      <c r="AF10" s="33"/>
      <c r="AG10" s="33"/>
      <c r="AH10" s="33"/>
    </row>
    <row r="11" spans="1:34" s="20" customFormat="1" ht="15" customHeight="1" x14ac:dyDescent="0.25">
      <c r="A11" s="25" t="s">
        <v>176</v>
      </c>
      <c r="B11" s="33"/>
      <c r="C11" s="73" t="s">
        <v>10</v>
      </c>
      <c r="D11" s="74">
        <v>50</v>
      </c>
      <c r="E11" s="34"/>
      <c r="F11" s="73" t="s">
        <v>10</v>
      </c>
      <c r="G11" s="73" t="s">
        <v>211</v>
      </c>
      <c r="H11" s="74">
        <v>50</v>
      </c>
      <c r="I11" s="33"/>
      <c r="J11" s="38"/>
      <c r="K11" s="10"/>
      <c r="L11" s="5"/>
      <c r="M11" s="5"/>
      <c r="N11" s="5"/>
      <c r="O11" s="33"/>
      <c r="P11" s="33"/>
      <c r="Q11" s="33"/>
      <c r="R11" s="33"/>
      <c r="S11" s="33"/>
      <c r="T11" s="33"/>
      <c r="U11" s="33"/>
      <c r="V11" s="33"/>
      <c r="W11" s="33"/>
      <c r="X11" s="33"/>
      <c r="Y11" s="33"/>
      <c r="Z11" s="33"/>
      <c r="AA11" s="33"/>
      <c r="AB11" s="33"/>
      <c r="AC11" s="33"/>
      <c r="AD11" s="33"/>
      <c r="AE11" s="33"/>
      <c r="AF11" s="33"/>
      <c r="AG11" s="33"/>
      <c r="AH11" s="33"/>
    </row>
    <row r="12" spans="1:34" s="20" customFormat="1" ht="15" customHeight="1" x14ac:dyDescent="0.25">
      <c r="A12" s="25" t="s">
        <v>177</v>
      </c>
      <c r="B12" s="33"/>
      <c r="C12" s="73" t="s">
        <v>11</v>
      </c>
      <c r="D12" s="74">
        <v>20</v>
      </c>
      <c r="E12" s="34"/>
      <c r="F12" s="73" t="s">
        <v>11</v>
      </c>
      <c r="G12" s="73" t="s">
        <v>212</v>
      </c>
      <c r="H12" s="74">
        <v>20</v>
      </c>
      <c r="I12" s="33"/>
      <c r="J12" s="38"/>
      <c r="K12" s="6"/>
      <c r="L12" s="5"/>
      <c r="M12" s="5"/>
      <c r="N12" s="5"/>
      <c r="O12" s="33"/>
      <c r="P12" s="33"/>
      <c r="Q12" s="33"/>
      <c r="R12" s="33"/>
      <c r="S12" s="33"/>
      <c r="T12" s="33"/>
      <c r="U12" s="33"/>
      <c r="V12" s="33"/>
      <c r="W12" s="33"/>
      <c r="X12" s="33"/>
      <c r="Y12" s="33"/>
      <c r="Z12" s="33"/>
      <c r="AA12" s="33"/>
      <c r="AB12" s="33"/>
      <c r="AC12" s="33"/>
      <c r="AD12" s="33"/>
      <c r="AE12" s="33"/>
      <c r="AF12" s="33"/>
      <c r="AG12" s="33"/>
      <c r="AH12" s="33"/>
    </row>
    <row r="13" spans="1:34" s="20" customFormat="1" ht="15" customHeight="1" x14ac:dyDescent="0.25">
      <c r="A13" s="27" t="s">
        <v>178</v>
      </c>
      <c r="B13" s="33"/>
      <c r="C13" s="73" t="s">
        <v>12</v>
      </c>
      <c r="D13" s="74">
        <v>60</v>
      </c>
      <c r="E13" s="34"/>
      <c r="F13" s="73" t="s">
        <v>12</v>
      </c>
      <c r="G13" s="73" t="s">
        <v>209</v>
      </c>
      <c r="H13" s="74">
        <v>60</v>
      </c>
      <c r="I13" s="33"/>
      <c r="J13" s="38"/>
      <c r="K13" s="6"/>
      <c r="L13" s="5"/>
      <c r="M13" s="5"/>
      <c r="N13" s="5"/>
      <c r="O13" s="33"/>
      <c r="P13" s="33"/>
      <c r="Q13" s="33"/>
      <c r="R13" s="33"/>
      <c r="S13" s="33"/>
      <c r="T13" s="33"/>
      <c r="U13" s="33"/>
      <c r="V13" s="33"/>
      <c r="W13" s="33"/>
      <c r="X13" s="33"/>
      <c r="Y13" s="33"/>
      <c r="Z13" s="33"/>
      <c r="AA13" s="33"/>
      <c r="AB13" s="33"/>
      <c r="AC13" s="33"/>
      <c r="AD13" s="33"/>
      <c r="AE13" s="33"/>
      <c r="AF13" s="33"/>
      <c r="AG13" s="33"/>
      <c r="AH13" s="33"/>
    </row>
    <row r="14" spans="1:34" s="20" customFormat="1" ht="15" customHeight="1" x14ac:dyDescent="0.25">
      <c r="A14" s="26" t="s">
        <v>179</v>
      </c>
      <c r="B14" s="33"/>
      <c r="C14" s="73" t="s">
        <v>13</v>
      </c>
      <c r="D14" s="74">
        <v>40</v>
      </c>
      <c r="E14" s="34"/>
      <c r="F14" s="73" t="s">
        <v>13</v>
      </c>
      <c r="G14" s="73" t="s">
        <v>214</v>
      </c>
      <c r="H14" s="74">
        <v>40</v>
      </c>
      <c r="I14" s="33"/>
      <c r="J14" s="38"/>
      <c r="K14" s="39"/>
      <c r="L14" s="5"/>
      <c r="M14" s="5"/>
      <c r="N14" s="5"/>
      <c r="O14" s="33"/>
      <c r="P14" s="33"/>
      <c r="Q14" s="33"/>
      <c r="R14" s="33"/>
      <c r="S14" s="33"/>
      <c r="T14" s="33"/>
      <c r="U14" s="33"/>
      <c r="V14" s="33"/>
      <c r="W14" s="33"/>
      <c r="X14" s="33"/>
      <c r="Y14" s="33"/>
      <c r="Z14" s="33"/>
      <c r="AA14" s="33"/>
      <c r="AB14" s="33"/>
      <c r="AC14" s="33"/>
      <c r="AD14" s="33"/>
      <c r="AE14" s="33"/>
      <c r="AF14" s="33"/>
      <c r="AG14" s="33"/>
      <c r="AH14" s="33"/>
    </row>
    <row r="15" spans="1:34" s="20" customFormat="1" ht="15" customHeight="1" x14ac:dyDescent="0.25">
      <c r="A15" s="27" t="s">
        <v>180</v>
      </c>
      <c r="B15" s="33"/>
      <c r="C15" s="21"/>
      <c r="D15" s="21"/>
      <c r="E15" s="21"/>
      <c r="F15" s="21"/>
      <c r="G15" s="21"/>
      <c r="H15" s="21"/>
      <c r="I15" s="33"/>
      <c r="J15" s="38"/>
      <c r="K15" s="40"/>
      <c r="L15" s="5"/>
      <c r="M15" s="5"/>
      <c r="N15" s="5"/>
      <c r="O15" s="33"/>
      <c r="P15" s="33"/>
      <c r="Q15" s="33"/>
      <c r="R15" s="33"/>
      <c r="S15" s="33"/>
      <c r="T15" s="33"/>
      <c r="U15" s="33"/>
      <c r="V15" s="33"/>
      <c r="W15" s="33"/>
      <c r="X15" s="33"/>
      <c r="Y15" s="33"/>
      <c r="Z15" s="33"/>
      <c r="AA15" s="33"/>
      <c r="AB15" s="33"/>
      <c r="AC15" s="33"/>
      <c r="AD15" s="33"/>
      <c r="AE15" s="33"/>
      <c r="AF15" s="33"/>
      <c r="AG15" s="33"/>
      <c r="AH15" s="33"/>
    </row>
    <row r="16" spans="1:34" s="20" customFormat="1" ht="15" customHeight="1" thickBot="1" x14ac:dyDescent="0.3">
      <c r="A16" s="25" t="s">
        <v>1</v>
      </c>
      <c r="B16" s="33"/>
      <c r="C16" s="33" t="s">
        <v>9</v>
      </c>
      <c r="D16" s="23" t="s">
        <v>204</v>
      </c>
      <c r="E16" s="34"/>
      <c r="F16" s="33" t="s">
        <v>9</v>
      </c>
      <c r="G16" s="33" t="s">
        <v>206</v>
      </c>
      <c r="H16" s="23" t="s">
        <v>216</v>
      </c>
      <c r="I16" s="33"/>
      <c r="J16" s="38"/>
      <c r="K16" s="10"/>
      <c r="L16" s="5"/>
      <c r="M16" s="5"/>
      <c r="N16" s="5"/>
      <c r="O16" s="33"/>
      <c r="P16" s="33"/>
      <c r="Q16" s="33"/>
      <c r="R16" s="33"/>
      <c r="S16" s="33"/>
      <c r="T16" s="33"/>
      <c r="U16" s="33"/>
      <c r="V16" s="33"/>
      <c r="W16" s="33"/>
      <c r="X16" s="33"/>
      <c r="Y16" s="33"/>
      <c r="Z16" s="33"/>
      <c r="AA16" s="33"/>
      <c r="AB16" s="33"/>
      <c r="AC16" s="33"/>
      <c r="AD16" s="33"/>
      <c r="AE16" s="33"/>
      <c r="AF16" s="33"/>
      <c r="AG16" s="33"/>
      <c r="AH16" s="33"/>
    </row>
    <row r="17" spans="1:34" s="20" customFormat="1" ht="15" customHeight="1" thickTop="1" thickBot="1" x14ac:dyDescent="0.3">
      <c r="A17" s="25" t="s">
        <v>2</v>
      </c>
      <c r="B17" s="33"/>
      <c r="C17" s="41" t="s">
        <v>10</v>
      </c>
      <c r="D17" s="42"/>
      <c r="E17" s="34"/>
      <c r="F17" s="41" t="s">
        <v>11</v>
      </c>
      <c r="G17" s="41" t="s">
        <v>208</v>
      </c>
      <c r="H17" s="37"/>
      <c r="I17" s="33"/>
      <c r="J17" s="43"/>
      <c r="K17" s="6"/>
      <c r="L17" s="5"/>
      <c r="M17" s="5"/>
      <c r="N17" s="5"/>
      <c r="O17" s="33"/>
      <c r="P17" s="33"/>
      <c r="Q17" s="33"/>
      <c r="R17" s="33"/>
      <c r="S17" s="33"/>
      <c r="T17" s="33"/>
      <c r="U17" s="33"/>
      <c r="V17" s="33"/>
      <c r="W17" s="33"/>
      <c r="X17" s="33"/>
      <c r="Y17" s="33"/>
      <c r="Z17" s="33"/>
      <c r="AA17" s="33"/>
      <c r="AB17" s="33"/>
      <c r="AC17" s="33"/>
      <c r="AD17" s="33"/>
      <c r="AE17" s="33"/>
      <c r="AF17" s="33"/>
      <c r="AG17" s="33"/>
      <c r="AH17" s="33"/>
    </row>
    <row r="18" spans="1:34" s="20" customFormat="1" ht="15" customHeight="1" thickTop="1" x14ac:dyDescent="0.25">
      <c r="A18" s="25" t="s">
        <v>181</v>
      </c>
      <c r="B18" s="33"/>
      <c r="C18" s="33"/>
      <c r="D18" s="33"/>
      <c r="E18" s="34"/>
      <c r="F18" s="33"/>
      <c r="G18" s="33"/>
      <c r="H18" s="33"/>
      <c r="I18" s="33"/>
      <c r="J18" s="38"/>
      <c r="K18" s="39"/>
      <c r="L18" s="5"/>
      <c r="M18" s="5"/>
      <c r="N18" s="5"/>
      <c r="O18" s="33"/>
      <c r="P18" s="33"/>
      <c r="Q18" s="33"/>
      <c r="R18" s="33"/>
      <c r="S18" s="33"/>
      <c r="T18" s="33"/>
      <c r="U18" s="33"/>
      <c r="V18" s="33"/>
      <c r="W18" s="33"/>
      <c r="X18" s="33"/>
      <c r="Y18" s="33"/>
      <c r="Z18" s="33"/>
      <c r="AA18" s="33"/>
      <c r="AB18" s="33"/>
      <c r="AC18" s="33"/>
      <c r="AD18" s="33"/>
      <c r="AE18" s="33"/>
      <c r="AF18" s="33"/>
      <c r="AG18" s="33"/>
      <c r="AH18" s="33"/>
    </row>
    <row r="19" spans="1:34" s="20" customFormat="1" ht="15" customHeight="1" x14ac:dyDescent="0.25">
      <c r="A19" s="25" t="s">
        <v>182</v>
      </c>
      <c r="B19" s="33"/>
      <c r="C19" s="1"/>
      <c r="D19" s="1"/>
      <c r="E19" s="1"/>
      <c r="F19" s="1"/>
      <c r="G19" s="1"/>
      <c r="H19" s="1"/>
      <c r="I19" s="33"/>
      <c r="J19" s="38"/>
      <c r="K19" s="40"/>
      <c r="L19" s="5"/>
      <c r="M19" s="5"/>
      <c r="N19" s="33"/>
      <c r="O19" s="33"/>
      <c r="P19" s="33"/>
      <c r="Q19" s="33"/>
      <c r="R19" s="33"/>
      <c r="S19" s="33"/>
      <c r="T19" s="33"/>
      <c r="U19" s="33"/>
      <c r="V19" s="33"/>
      <c r="W19" s="33"/>
      <c r="X19" s="33"/>
      <c r="Y19" s="33"/>
      <c r="Z19" s="33"/>
      <c r="AA19" s="33"/>
      <c r="AB19" s="33"/>
      <c r="AC19" s="33"/>
      <c r="AD19" s="33"/>
      <c r="AE19" s="33"/>
      <c r="AF19" s="33"/>
      <c r="AG19" s="33"/>
      <c r="AH19" s="33"/>
    </row>
    <row r="20" spans="1:34" s="20" customFormat="1" ht="15" customHeight="1" x14ac:dyDescent="0.25">
      <c r="A20" s="25" t="s">
        <v>183</v>
      </c>
      <c r="B20" s="33"/>
      <c r="C20" s="1"/>
      <c r="D20" s="1"/>
      <c r="E20" s="1"/>
      <c r="F20" s="1"/>
      <c r="G20" s="1"/>
      <c r="H20" s="1"/>
      <c r="I20" s="33"/>
      <c r="J20" s="43"/>
      <c r="K20" s="10"/>
      <c r="L20" s="33"/>
      <c r="M20" s="5"/>
      <c r="N20" s="33"/>
      <c r="O20" s="33"/>
      <c r="P20" s="33"/>
      <c r="Q20" s="33"/>
      <c r="R20" s="33"/>
      <c r="S20" s="33"/>
      <c r="T20" s="33"/>
      <c r="U20" s="33"/>
      <c r="V20" s="33"/>
      <c r="W20" s="33"/>
      <c r="X20" s="33"/>
      <c r="Y20" s="33"/>
      <c r="Z20" s="33"/>
      <c r="AA20" s="33"/>
      <c r="AB20" s="33"/>
      <c r="AC20" s="33"/>
      <c r="AD20" s="33"/>
      <c r="AE20" s="33"/>
      <c r="AF20" s="33"/>
      <c r="AG20" s="33"/>
      <c r="AH20" s="33"/>
    </row>
    <row r="21" spans="1:34" s="20" customFormat="1" ht="15" customHeight="1" x14ac:dyDescent="0.25">
      <c r="A21" s="25" t="s">
        <v>184</v>
      </c>
      <c r="B21" s="33"/>
      <c r="C21" s="1"/>
      <c r="D21" s="1"/>
      <c r="E21" s="1"/>
      <c r="F21" s="1"/>
      <c r="G21" s="1"/>
      <c r="H21" s="1"/>
      <c r="I21" s="33"/>
      <c r="J21" s="43"/>
      <c r="K21" s="6"/>
      <c r="L21" s="33"/>
      <c r="M21" s="5"/>
      <c r="N21" s="33"/>
      <c r="O21" s="33"/>
      <c r="P21" s="33"/>
      <c r="Q21" s="33"/>
      <c r="R21" s="33"/>
      <c r="S21" s="33"/>
      <c r="T21" s="33"/>
      <c r="U21" s="33"/>
      <c r="V21" s="33"/>
      <c r="W21" s="33"/>
      <c r="X21" s="33"/>
      <c r="Y21" s="33"/>
      <c r="Z21" s="33"/>
      <c r="AA21" s="33"/>
      <c r="AB21" s="33"/>
      <c r="AC21" s="33"/>
      <c r="AD21" s="33"/>
      <c r="AE21" s="33"/>
      <c r="AF21" s="33"/>
      <c r="AG21" s="33"/>
      <c r="AH21" s="33"/>
    </row>
    <row r="22" spans="1:34" s="20" customFormat="1" ht="15" customHeight="1" x14ac:dyDescent="0.25">
      <c r="A22" s="25" t="s">
        <v>170</v>
      </c>
      <c r="B22" s="33"/>
      <c r="C22" s="1"/>
      <c r="D22" s="1"/>
      <c r="E22" s="1"/>
      <c r="F22" s="1"/>
      <c r="G22" s="1"/>
      <c r="H22" s="1"/>
      <c r="I22" s="33"/>
      <c r="J22" s="32"/>
      <c r="K22" s="6"/>
      <c r="L22" s="44"/>
      <c r="M22" s="5"/>
      <c r="N22" s="33"/>
      <c r="O22" s="33"/>
      <c r="P22" s="33"/>
      <c r="Q22" s="33"/>
      <c r="R22" s="33"/>
      <c r="S22" s="33"/>
      <c r="T22" s="33"/>
      <c r="U22" s="33"/>
      <c r="V22" s="33"/>
      <c r="W22" s="33"/>
      <c r="X22" s="33"/>
      <c r="Y22" s="33"/>
      <c r="Z22" s="33"/>
      <c r="AA22" s="33"/>
      <c r="AB22" s="33"/>
      <c r="AC22" s="33"/>
      <c r="AD22" s="33"/>
      <c r="AE22" s="33"/>
      <c r="AF22" s="33"/>
      <c r="AG22" s="33"/>
      <c r="AH22" s="33"/>
    </row>
    <row r="23" spans="1:34" s="20" customFormat="1" ht="15" customHeight="1" x14ac:dyDescent="0.25">
      <c r="A23" s="25" t="s">
        <v>171</v>
      </c>
      <c r="B23" s="33"/>
      <c r="C23" s="1"/>
      <c r="D23" s="1"/>
      <c r="E23" s="1"/>
      <c r="F23" s="1"/>
      <c r="G23" s="1"/>
      <c r="H23" s="1"/>
      <c r="I23" s="33"/>
      <c r="J23" s="32"/>
      <c r="K23" s="45"/>
      <c r="L23" s="44"/>
      <c r="M23" s="5"/>
      <c r="N23" s="33"/>
      <c r="O23" s="33"/>
      <c r="P23" s="33"/>
      <c r="Q23" s="33"/>
      <c r="R23" s="33"/>
      <c r="S23" s="33"/>
      <c r="T23" s="33"/>
      <c r="U23" s="33"/>
      <c r="V23" s="33"/>
      <c r="W23" s="33"/>
      <c r="X23" s="33"/>
      <c r="Y23" s="33"/>
      <c r="Z23" s="33"/>
      <c r="AA23" s="33"/>
      <c r="AB23" s="33"/>
      <c r="AC23" s="33"/>
      <c r="AD23" s="33"/>
      <c r="AE23" s="33"/>
      <c r="AF23" s="33"/>
      <c r="AG23" s="33"/>
      <c r="AH23" s="33"/>
    </row>
    <row r="24" spans="1:34" s="20" customFormat="1" ht="15" customHeight="1" x14ac:dyDescent="0.25">
      <c r="A24" s="27" t="s">
        <v>185</v>
      </c>
      <c r="B24" s="33"/>
      <c r="C24" s="1"/>
      <c r="D24" s="1"/>
      <c r="E24" s="1"/>
      <c r="F24" s="1"/>
      <c r="G24" s="1"/>
      <c r="H24" s="1"/>
      <c r="I24" s="33"/>
      <c r="J24" s="32"/>
      <c r="K24" s="33"/>
      <c r="L24" s="44"/>
      <c r="M24" s="5"/>
      <c r="N24" s="33"/>
      <c r="O24" s="33"/>
      <c r="P24" s="33"/>
      <c r="Q24" s="33"/>
      <c r="R24" s="33"/>
      <c r="S24" s="33"/>
      <c r="T24" s="33"/>
      <c r="U24" s="33"/>
      <c r="V24" s="33"/>
      <c r="W24" s="33"/>
      <c r="X24" s="33"/>
      <c r="Y24" s="33"/>
      <c r="Z24" s="33"/>
      <c r="AA24" s="33"/>
      <c r="AB24" s="33"/>
      <c r="AC24" s="33"/>
      <c r="AD24" s="33"/>
      <c r="AE24" s="33"/>
      <c r="AF24" s="33"/>
      <c r="AG24" s="33"/>
      <c r="AH24" s="32"/>
    </row>
    <row r="25" spans="1:34" s="20" customFormat="1" ht="15" customHeight="1" x14ac:dyDescent="0.25">
      <c r="A25" s="25" t="s">
        <v>186</v>
      </c>
      <c r="B25" s="33"/>
      <c r="C25" s="1"/>
      <c r="D25" s="1"/>
      <c r="E25" s="1"/>
      <c r="F25" s="1"/>
      <c r="G25" s="1"/>
      <c r="H25" s="1"/>
      <c r="I25" s="33"/>
      <c r="J25" s="32"/>
      <c r="K25" s="33"/>
      <c r="L25" s="44"/>
      <c r="M25" s="5"/>
      <c r="N25" s="33"/>
      <c r="O25" s="33"/>
      <c r="P25" s="33"/>
      <c r="Q25" s="33"/>
      <c r="R25" s="33"/>
      <c r="S25" s="33"/>
      <c r="T25" s="33"/>
      <c r="U25" s="33"/>
      <c r="V25" s="33"/>
      <c r="W25" s="33"/>
      <c r="X25" s="33"/>
      <c r="Y25" s="33"/>
      <c r="Z25" s="33"/>
      <c r="AA25" s="33"/>
      <c r="AB25" s="33"/>
      <c r="AC25" s="33"/>
      <c r="AD25" s="33"/>
      <c r="AE25" s="33"/>
      <c r="AF25" s="33"/>
      <c r="AG25" s="33"/>
      <c r="AH25" s="32"/>
    </row>
    <row r="26" spans="1:34" s="20" customFormat="1" ht="15" customHeight="1" x14ac:dyDescent="0.25">
      <c r="A26" s="25" t="s">
        <v>187</v>
      </c>
      <c r="B26" s="33"/>
      <c r="C26" s="1"/>
      <c r="D26" s="1"/>
      <c r="E26" s="1"/>
      <c r="F26" s="1"/>
      <c r="G26" s="1"/>
      <c r="H26" s="1"/>
      <c r="I26" s="33"/>
      <c r="J26" s="32"/>
      <c r="K26" s="33"/>
      <c r="L26" s="44"/>
      <c r="M26" s="5"/>
      <c r="N26" s="33"/>
      <c r="O26" s="33"/>
      <c r="P26" s="33"/>
      <c r="Q26" s="33"/>
      <c r="R26" s="33"/>
      <c r="S26" s="33"/>
      <c r="T26" s="33"/>
      <c r="U26" s="33"/>
      <c r="V26" s="33"/>
      <c r="W26" s="33"/>
      <c r="X26" s="33"/>
      <c r="Y26" s="33"/>
      <c r="Z26" s="33"/>
      <c r="AA26" s="33"/>
      <c r="AB26" s="33"/>
      <c r="AC26" s="33"/>
      <c r="AD26" s="33"/>
      <c r="AE26" s="33"/>
      <c r="AF26" s="33"/>
      <c r="AG26" s="33"/>
      <c r="AH26" s="32"/>
    </row>
    <row r="27" spans="1:34" s="20" customFormat="1" ht="15" customHeight="1" x14ac:dyDescent="0.25">
      <c r="A27" s="25" t="s">
        <v>177</v>
      </c>
      <c r="B27" s="33"/>
      <c r="C27" s="1"/>
      <c r="D27" s="1"/>
      <c r="E27" s="1"/>
      <c r="F27" s="1"/>
      <c r="G27" s="1"/>
      <c r="H27" s="1"/>
      <c r="I27" s="33"/>
      <c r="J27" s="32"/>
      <c r="K27" s="33"/>
      <c r="L27" s="44"/>
      <c r="M27" s="5"/>
      <c r="N27" s="33"/>
      <c r="O27" s="33"/>
      <c r="P27" s="33"/>
      <c r="Q27" s="33"/>
      <c r="R27" s="33"/>
      <c r="S27" s="33"/>
      <c r="T27" s="33"/>
      <c r="U27" s="33"/>
      <c r="V27" s="33"/>
      <c r="W27" s="33"/>
      <c r="X27" s="33"/>
      <c r="Y27" s="33"/>
      <c r="Z27" s="33"/>
      <c r="AA27" s="33"/>
      <c r="AB27" s="33"/>
      <c r="AC27" s="33"/>
      <c r="AD27" s="33"/>
      <c r="AE27" s="33"/>
      <c r="AF27" s="33"/>
      <c r="AG27" s="33"/>
      <c r="AH27" s="32"/>
    </row>
    <row r="28" spans="1:34" s="20" customFormat="1" ht="15" customHeight="1" x14ac:dyDescent="0.25">
      <c r="A28" s="25" t="s">
        <v>188</v>
      </c>
      <c r="B28" s="33"/>
      <c r="C28" s="1"/>
      <c r="D28" s="1"/>
      <c r="E28" s="1"/>
      <c r="F28" s="1"/>
      <c r="G28" s="1"/>
      <c r="H28" s="1"/>
      <c r="I28" s="33"/>
      <c r="J28" s="32"/>
      <c r="K28" s="33"/>
      <c r="L28" s="44"/>
      <c r="M28" s="33"/>
      <c r="N28" s="33"/>
      <c r="O28" s="33"/>
      <c r="P28" s="33"/>
      <c r="Q28" s="33"/>
      <c r="R28" s="33"/>
      <c r="S28" s="33"/>
      <c r="T28" s="33"/>
      <c r="U28" s="33"/>
      <c r="V28" s="33"/>
      <c r="W28" s="33"/>
      <c r="X28" s="33"/>
      <c r="Y28" s="33"/>
      <c r="Z28" s="33"/>
      <c r="AA28" s="33"/>
      <c r="AB28" s="33"/>
      <c r="AC28" s="33"/>
      <c r="AD28" s="33"/>
      <c r="AE28" s="33"/>
      <c r="AF28" s="33"/>
      <c r="AG28" s="33"/>
      <c r="AH28" s="32"/>
    </row>
    <row r="29" spans="1:34" s="20" customFormat="1" ht="15" customHeight="1" x14ac:dyDescent="0.25">
      <c r="A29" s="25" t="s">
        <v>179</v>
      </c>
      <c r="B29" s="33"/>
      <c r="C29" s="1"/>
      <c r="D29" s="1"/>
      <c r="E29" s="1"/>
      <c r="F29" s="1"/>
      <c r="G29" s="1"/>
      <c r="H29" s="1"/>
      <c r="I29" s="33"/>
      <c r="J29" s="32"/>
      <c r="K29" s="33"/>
      <c r="L29" s="44"/>
      <c r="M29" s="33"/>
      <c r="N29" s="33"/>
      <c r="O29" s="33"/>
      <c r="P29" s="33"/>
      <c r="Q29" s="33"/>
      <c r="R29" s="33"/>
      <c r="S29" s="33"/>
      <c r="T29" s="33"/>
      <c r="U29" s="33"/>
      <c r="V29" s="33"/>
      <c r="W29" s="33"/>
      <c r="X29" s="33"/>
      <c r="Y29" s="33"/>
      <c r="Z29" s="33"/>
      <c r="AA29" s="33"/>
      <c r="AB29" s="33"/>
      <c r="AC29" s="33"/>
      <c r="AD29" s="33"/>
      <c r="AE29" s="33"/>
      <c r="AF29" s="33"/>
      <c r="AG29" s="33"/>
      <c r="AH29" s="32"/>
    </row>
    <row r="30" spans="1:34" s="20" customFormat="1" ht="15" customHeight="1" x14ac:dyDescent="0.25">
      <c r="A30" s="25" t="s">
        <v>1</v>
      </c>
      <c r="B30" s="33"/>
      <c r="C30" s="1"/>
      <c r="D30" s="1"/>
      <c r="E30" s="1"/>
      <c r="F30" s="1"/>
      <c r="G30" s="1"/>
      <c r="H30" s="1"/>
      <c r="I30" s="33"/>
      <c r="J30" s="33"/>
      <c r="K30" s="33"/>
      <c r="L30" s="33"/>
      <c r="M30" s="33"/>
      <c r="N30" s="33"/>
      <c r="O30" s="33"/>
      <c r="P30" s="33"/>
      <c r="Q30" s="33"/>
      <c r="R30" s="33"/>
      <c r="S30" s="33"/>
      <c r="T30" s="33"/>
      <c r="U30" s="33"/>
      <c r="V30" s="33"/>
      <c r="W30" s="33"/>
      <c r="X30" s="33"/>
      <c r="Y30" s="33"/>
      <c r="Z30" s="33"/>
      <c r="AA30" s="33"/>
      <c r="AB30" s="32"/>
      <c r="AC30" s="33"/>
      <c r="AD30" s="32"/>
      <c r="AE30" s="33"/>
      <c r="AF30" s="33"/>
      <c r="AG30" s="33"/>
      <c r="AH30" s="32"/>
    </row>
    <row r="31" spans="1:34" s="20" customFormat="1" ht="15" customHeight="1" x14ac:dyDescent="0.25">
      <c r="A31" s="25" t="s">
        <v>4</v>
      </c>
      <c r="B31" s="33"/>
      <c r="C31" s="1"/>
      <c r="D31" s="1"/>
      <c r="E31" s="1"/>
      <c r="F31" s="1"/>
      <c r="G31" s="1"/>
      <c r="H31" s="1"/>
      <c r="I31" s="33"/>
      <c r="J31" s="33"/>
      <c r="K31" s="33"/>
      <c r="L31" s="33"/>
      <c r="M31" s="33"/>
      <c r="N31" s="5"/>
      <c r="O31" s="33"/>
      <c r="P31" s="33"/>
      <c r="Q31" s="33"/>
      <c r="R31" s="33"/>
      <c r="S31" s="33"/>
      <c r="T31" s="33"/>
      <c r="U31" s="33"/>
      <c r="V31" s="33"/>
      <c r="W31" s="33"/>
      <c r="X31" s="33"/>
      <c r="Y31" s="33"/>
      <c r="Z31" s="33"/>
      <c r="AA31" s="33"/>
      <c r="AB31" s="32"/>
      <c r="AC31" s="33"/>
      <c r="AD31" s="32"/>
      <c r="AE31" s="33"/>
      <c r="AF31" s="33"/>
      <c r="AG31" s="33"/>
      <c r="AH31" s="32"/>
    </row>
    <row r="32" spans="1:34" s="20" customFormat="1" ht="15" customHeight="1" x14ac:dyDescent="0.25">
      <c r="A32" s="24" t="s">
        <v>189</v>
      </c>
      <c r="B32" s="33"/>
      <c r="C32" s="1"/>
      <c r="D32" s="1"/>
      <c r="E32" s="1"/>
      <c r="F32" s="1"/>
      <c r="G32" s="1"/>
      <c r="H32" s="1"/>
      <c r="I32" s="33"/>
      <c r="J32" s="33"/>
      <c r="K32" s="33"/>
      <c r="L32" s="33"/>
      <c r="M32" s="33"/>
      <c r="N32" s="5"/>
      <c r="O32" s="33"/>
      <c r="P32" s="33"/>
      <c r="Q32" s="33"/>
      <c r="R32" s="33"/>
      <c r="S32" s="33"/>
      <c r="T32" s="33"/>
      <c r="U32" s="33"/>
      <c r="V32" s="33"/>
      <c r="W32" s="33"/>
      <c r="X32" s="33"/>
      <c r="Y32" s="33"/>
      <c r="Z32" s="33"/>
      <c r="AA32" s="33"/>
      <c r="AB32" s="32"/>
      <c r="AC32" s="33"/>
      <c r="AD32" s="32"/>
      <c r="AE32" s="33"/>
      <c r="AF32" s="33"/>
      <c r="AG32" s="33"/>
      <c r="AH32" s="32"/>
    </row>
    <row r="33" spans="1:34" s="20" customFormat="1" ht="15" customHeight="1" x14ac:dyDescent="0.25">
      <c r="A33" s="63" t="s">
        <v>240</v>
      </c>
      <c r="B33" s="33"/>
      <c r="C33" s="1"/>
      <c r="D33" s="1"/>
      <c r="E33" s="1"/>
      <c r="F33" s="1"/>
      <c r="G33" s="1"/>
      <c r="H33" s="1"/>
      <c r="I33" s="33"/>
      <c r="J33" s="33"/>
      <c r="K33" s="33"/>
      <c r="L33" s="33"/>
      <c r="M33" s="33"/>
      <c r="N33" s="33"/>
      <c r="O33" s="33"/>
      <c r="P33" s="33"/>
      <c r="Q33" s="33"/>
      <c r="R33" s="33"/>
      <c r="S33" s="33"/>
      <c r="T33" s="33"/>
      <c r="U33" s="33"/>
      <c r="V33" s="33"/>
      <c r="W33" s="33"/>
      <c r="X33" s="33"/>
      <c r="Y33" s="33"/>
      <c r="Z33" s="33"/>
      <c r="AA33" s="33"/>
      <c r="AB33" s="32"/>
      <c r="AC33" s="33"/>
      <c r="AD33" s="32"/>
      <c r="AE33" s="33"/>
      <c r="AF33" s="33"/>
      <c r="AG33" s="33"/>
      <c r="AH33" s="32"/>
    </row>
    <row r="34" spans="1:34" s="20" customFormat="1" ht="15" customHeight="1" x14ac:dyDescent="0.25">
      <c r="A34" s="24" t="s">
        <v>1</v>
      </c>
      <c r="B34" s="33"/>
      <c r="C34" s="1"/>
      <c r="D34" s="1"/>
      <c r="E34" s="1"/>
      <c r="F34" s="1"/>
      <c r="G34" s="1"/>
      <c r="H34" s="1"/>
      <c r="I34" s="33"/>
      <c r="J34" s="33"/>
      <c r="K34" s="33"/>
      <c r="L34" s="33"/>
      <c r="M34" s="33"/>
      <c r="N34" s="33"/>
      <c r="O34" s="33"/>
      <c r="P34" s="33"/>
      <c r="Q34" s="33"/>
      <c r="R34" s="33"/>
      <c r="S34" s="33"/>
      <c r="T34" s="33"/>
      <c r="U34" s="33"/>
      <c r="V34" s="33"/>
      <c r="W34" s="33"/>
      <c r="X34" s="33"/>
      <c r="Y34" s="33"/>
      <c r="Z34" s="33"/>
      <c r="AA34" s="33"/>
      <c r="AB34" s="32"/>
      <c r="AC34" s="33"/>
      <c r="AD34" s="32"/>
      <c r="AE34" s="33"/>
      <c r="AF34" s="33"/>
      <c r="AG34" s="33"/>
      <c r="AH34" s="32"/>
    </row>
    <row r="35" spans="1:34" s="20" customFormat="1" ht="15" customHeight="1" x14ac:dyDescent="0.25">
      <c r="A35" s="24" t="s">
        <v>4</v>
      </c>
      <c r="B35" s="33"/>
      <c r="C35" s="33"/>
      <c r="D35" s="33"/>
      <c r="E35" s="33"/>
      <c r="F35" s="33"/>
      <c r="G35" s="33"/>
      <c r="H35" s="33"/>
      <c r="I35" s="33"/>
      <c r="J35" s="33"/>
      <c r="K35" s="33"/>
      <c r="L35" s="33"/>
      <c r="M35" s="33"/>
      <c r="N35" s="33"/>
      <c r="O35" s="33"/>
      <c r="P35" s="33"/>
      <c r="Q35" s="33"/>
      <c r="R35" s="33"/>
      <c r="S35" s="33"/>
      <c r="T35" s="33"/>
      <c r="U35" s="33"/>
      <c r="V35" s="33"/>
      <c r="W35" s="33"/>
      <c r="X35" s="33"/>
      <c r="Y35" s="33"/>
      <c r="Z35" s="33"/>
      <c r="AA35" s="33"/>
      <c r="AB35" s="32"/>
      <c r="AC35" s="33"/>
      <c r="AD35" s="32"/>
      <c r="AE35" s="33"/>
      <c r="AF35" s="33"/>
      <c r="AG35" s="33"/>
      <c r="AH35" s="32"/>
    </row>
    <row r="36" spans="1:34" x14ac:dyDescent="0.25">
      <c r="A36" s="9" t="s">
        <v>190</v>
      </c>
      <c r="B36" s="9"/>
      <c r="C36" s="33"/>
      <c r="D36" s="33"/>
      <c r="E36" s="33"/>
      <c r="F36" s="33"/>
      <c r="G36" s="33"/>
      <c r="H36" s="33"/>
      <c r="I36" s="33"/>
      <c r="J36" s="33"/>
      <c r="K36" s="33"/>
      <c r="L36" s="33"/>
      <c r="M36" s="33"/>
      <c r="N36" s="33"/>
      <c r="O36" s="33"/>
      <c r="P36" s="33"/>
      <c r="Q36" s="32"/>
      <c r="R36" s="32"/>
      <c r="S36" s="32"/>
      <c r="T36" s="32"/>
      <c r="U36" s="32"/>
      <c r="V36" s="32"/>
      <c r="W36" s="32"/>
      <c r="X36" s="32"/>
      <c r="Y36" s="32"/>
      <c r="Z36" s="32"/>
      <c r="AA36" s="32"/>
      <c r="AB36" s="32"/>
      <c r="AC36" s="32"/>
      <c r="AD36" s="32"/>
      <c r="AE36" s="32"/>
      <c r="AF36" s="32"/>
      <c r="AG36" s="32"/>
      <c r="AH36" s="32"/>
    </row>
    <row r="37" spans="1:34" x14ac:dyDescent="0.25">
      <c r="A37" s="9" t="s">
        <v>191</v>
      </c>
      <c r="B37" s="9"/>
      <c r="C37" s="33"/>
      <c r="D37" s="33"/>
      <c r="E37" s="33"/>
      <c r="F37" s="33"/>
      <c r="G37" s="33"/>
      <c r="H37" s="33"/>
      <c r="I37" s="33"/>
      <c r="J37" s="33"/>
      <c r="K37" s="33"/>
      <c r="L37" s="33"/>
      <c r="M37" s="33"/>
      <c r="N37" s="33"/>
      <c r="O37" s="33"/>
      <c r="P37" s="33"/>
      <c r="Q37" s="32"/>
      <c r="R37" s="32"/>
      <c r="S37" s="32"/>
      <c r="T37" s="32"/>
      <c r="U37" s="32"/>
      <c r="V37" s="32"/>
      <c r="W37" s="32"/>
      <c r="X37" s="32"/>
      <c r="Y37" s="32"/>
      <c r="Z37" s="32"/>
      <c r="AA37" s="32"/>
      <c r="AB37" s="32"/>
      <c r="AC37" s="32"/>
      <c r="AD37" s="32"/>
      <c r="AE37" s="32"/>
      <c r="AF37" s="32"/>
      <c r="AG37" s="32"/>
      <c r="AH37" s="32"/>
    </row>
    <row r="38" spans="1:34" x14ac:dyDescent="0.25">
      <c r="A38" s="9">
        <f>SUMIF(D118:D122,"&gt;=50")</f>
        <v>200</v>
      </c>
      <c r="B38" s="9"/>
      <c r="C38" s="33"/>
      <c r="D38" s="33"/>
      <c r="E38" s="33"/>
      <c r="F38" s="33"/>
      <c r="G38" s="33"/>
      <c r="H38" s="33"/>
      <c r="I38" s="33"/>
      <c r="J38" s="33"/>
      <c r="K38" s="33"/>
      <c r="L38" s="33"/>
      <c r="M38" s="33"/>
      <c r="N38" s="33"/>
      <c r="O38" s="33"/>
      <c r="P38" s="33"/>
      <c r="Q38" s="32"/>
      <c r="R38" s="32"/>
      <c r="S38" s="32"/>
      <c r="T38" s="32"/>
      <c r="U38" s="32"/>
      <c r="V38" s="32"/>
      <c r="W38" s="32"/>
      <c r="X38" s="32"/>
      <c r="Y38" s="32"/>
      <c r="Z38" s="32"/>
      <c r="AA38" s="32"/>
      <c r="AB38" s="32"/>
      <c r="AC38" s="32"/>
      <c r="AD38" s="32"/>
      <c r="AE38" s="32"/>
      <c r="AF38" s="32"/>
      <c r="AG38" s="32"/>
      <c r="AH38" s="32"/>
    </row>
    <row r="39" spans="1:34" x14ac:dyDescent="0.25">
      <c r="A39" s="9" t="s">
        <v>192</v>
      </c>
      <c r="B39" s="9"/>
      <c r="C39" s="33"/>
      <c r="D39" s="33"/>
      <c r="E39" s="33"/>
      <c r="F39" s="33"/>
      <c r="G39" s="33"/>
      <c r="H39" s="33"/>
      <c r="I39" s="33"/>
      <c r="J39" s="33"/>
      <c r="K39" s="33"/>
      <c r="L39" s="33"/>
      <c r="M39" s="33"/>
      <c r="N39" s="33"/>
      <c r="O39" s="33"/>
      <c r="P39" s="33"/>
      <c r="Q39" s="32"/>
      <c r="R39" s="32"/>
      <c r="S39" s="32"/>
      <c r="T39" s="32"/>
      <c r="U39" s="32"/>
      <c r="V39" s="32"/>
      <c r="W39" s="32"/>
      <c r="X39" s="32"/>
      <c r="Y39" s="32"/>
      <c r="Z39" s="32"/>
      <c r="AA39" s="32"/>
      <c r="AB39" s="32"/>
      <c r="AC39" s="32"/>
      <c r="AD39" s="32"/>
      <c r="AE39" s="32"/>
      <c r="AF39" s="32"/>
      <c r="AG39" s="32"/>
      <c r="AH39" s="32"/>
    </row>
    <row r="40" spans="1:34" x14ac:dyDescent="0.25">
      <c r="A40" s="9" t="s">
        <v>193</v>
      </c>
      <c r="B40" s="9"/>
      <c r="C40" s="33"/>
      <c r="D40" s="33"/>
      <c r="E40" s="33"/>
      <c r="F40" s="33"/>
      <c r="G40" s="33"/>
      <c r="H40" s="33"/>
      <c r="I40" s="33"/>
      <c r="J40" s="33"/>
      <c r="K40" s="33"/>
      <c r="L40" s="33"/>
      <c r="M40" s="33"/>
      <c r="N40" s="33"/>
      <c r="O40" s="33"/>
      <c r="P40" s="33"/>
      <c r="Q40" s="32"/>
      <c r="R40" s="32"/>
      <c r="S40" s="32"/>
      <c r="T40" s="32"/>
      <c r="U40" s="32"/>
      <c r="V40" s="32"/>
      <c r="W40" s="32"/>
      <c r="X40" s="32"/>
      <c r="Y40" s="32"/>
      <c r="Z40" s="32"/>
      <c r="AA40" s="32"/>
      <c r="AB40" s="32"/>
      <c r="AC40" s="32"/>
      <c r="AD40" s="32"/>
      <c r="AE40" s="32"/>
      <c r="AF40" s="32"/>
      <c r="AG40" s="32"/>
      <c r="AH40" s="32"/>
    </row>
    <row r="41" spans="1:34" x14ac:dyDescent="0.25">
      <c r="A41" s="9" t="s">
        <v>194</v>
      </c>
      <c r="B41" s="9"/>
      <c r="C41" s="33"/>
      <c r="D41" s="33"/>
      <c r="E41" s="33"/>
      <c r="F41" s="33"/>
      <c r="G41" s="33"/>
      <c r="H41" s="33"/>
      <c r="I41" s="33"/>
      <c r="J41" s="33"/>
      <c r="K41" s="33"/>
      <c r="L41" s="33"/>
      <c r="M41" s="33"/>
      <c r="N41" s="33"/>
      <c r="O41" s="33"/>
      <c r="P41" s="33"/>
      <c r="Q41" s="32"/>
      <c r="R41" s="32"/>
      <c r="S41" s="32"/>
      <c r="T41" s="32"/>
      <c r="U41" s="32"/>
      <c r="V41" s="32"/>
      <c r="W41" s="32"/>
      <c r="X41" s="32"/>
      <c r="Y41" s="32"/>
      <c r="Z41" s="32"/>
      <c r="AA41" s="32"/>
      <c r="AB41" s="32"/>
      <c r="AC41" s="32"/>
      <c r="AD41" s="32"/>
      <c r="AE41" s="32"/>
      <c r="AF41" s="32"/>
      <c r="AG41" s="32"/>
      <c r="AH41" s="32"/>
    </row>
    <row r="42" spans="1:34" x14ac:dyDescent="0.25">
      <c r="A42" s="9" t="s">
        <v>195</v>
      </c>
      <c r="B42" s="9"/>
      <c r="C42" s="33"/>
      <c r="D42" s="33"/>
      <c r="E42" s="33"/>
      <c r="F42" s="33"/>
      <c r="G42" s="33"/>
      <c r="H42" s="33"/>
      <c r="I42" s="33"/>
      <c r="J42" s="33"/>
      <c r="K42" s="33"/>
      <c r="L42" s="33"/>
      <c r="M42" s="33"/>
      <c r="N42" s="33"/>
      <c r="O42" s="33"/>
      <c r="P42" s="33"/>
      <c r="Q42" s="32"/>
      <c r="R42" s="32"/>
      <c r="S42" s="32"/>
      <c r="T42" s="32"/>
      <c r="U42" s="32"/>
      <c r="V42" s="32"/>
      <c r="W42" s="32"/>
      <c r="X42" s="32"/>
      <c r="Y42" s="32"/>
      <c r="Z42" s="32"/>
      <c r="AA42" s="32"/>
      <c r="AB42" s="32"/>
      <c r="AC42" s="32"/>
      <c r="AD42" s="32"/>
      <c r="AE42" s="32"/>
      <c r="AF42" s="32"/>
      <c r="AG42" s="32"/>
      <c r="AH42" s="32"/>
    </row>
    <row r="43" spans="1:34" x14ac:dyDescent="0.25">
      <c r="A43" s="9" t="s">
        <v>5</v>
      </c>
      <c r="B43" s="9"/>
      <c r="C43" s="33"/>
      <c r="D43" s="33"/>
      <c r="E43" s="33"/>
      <c r="F43" s="33"/>
      <c r="G43" s="33"/>
      <c r="H43" s="33"/>
      <c r="I43" s="33"/>
      <c r="J43" s="33"/>
      <c r="K43" s="33"/>
      <c r="L43" s="33"/>
      <c r="M43" s="33"/>
      <c r="N43" s="33"/>
      <c r="O43" s="33"/>
      <c r="P43" s="33"/>
      <c r="Q43" s="32"/>
      <c r="R43" s="32"/>
      <c r="S43" s="32"/>
      <c r="T43" s="32"/>
      <c r="U43" s="32"/>
      <c r="V43" s="32"/>
      <c r="W43" s="32"/>
      <c r="X43" s="32"/>
      <c r="Y43" s="32"/>
      <c r="Z43" s="32"/>
      <c r="AA43" s="32"/>
      <c r="AB43" s="32"/>
      <c r="AC43" s="32"/>
      <c r="AD43" s="32"/>
      <c r="AE43" s="32"/>
      <c r="AF43" s="32"/>
      <c r="AG43" s="32"/>
      <c r="AH43" s="32"/>
    </row>
    <row r="44" spans="1:34" x14ac:dyDescent="0.25">
      <c r="A44" s="9" t="s">
        <v>42</v>
      </c>
      <c r="B44" s="9"/>
      <c r="C44" s="33"/>
      <c r="D44" s="33"/>
      <c r="E44" s="33"/>
      <c r="F44" s="33"/>
      <c r="G44" s="33"/>
      <c r="H44" s="33"/>
      <c r="I44" s="33"/>
      <c r="J44" s="33"/>
      <c r="K44" s="33"/>
      <c r="L44" s="33"/>
      <c r="M44" s="33"/>
      <c r="N44" s="33"/>
      <c r="O44" s="33"/>
      <c r="P44" s="33"/>
      <c r="Q44" s="32"/>
      <c r="R44" s="32"/>
      <c r="S44" s="32"/>
      <c r="T44" s="32"/>
      <c r="U44" s="32"/>
      <c r="V44" s="32"/>
      <c r="W44" s="32"/>
      <c r="X44" s="32"/>
      <c r="Y44" s="32"/>
      <c r="Z44" s="32"/>
      <c r="AA44" s="32"/>
      <c r="AB44" s="32"/>
      <c r="AC44" s="32"/>
      <c r="AD44" s="32"/>
      <c r="AE44" s="32"/>
      <c r="AF44" s="32"/>
      <c r="AG44" s="32"/>
      <c r="AH44" s="32"/>
    </row>
    <row r="45" spans="1:34" x14ac:dyDescent="0.25">
      <c r="A45" s="9" t="s">
        <v>196</v>
      </c>
      <c r="B45" s="9"/>
      <c r="C45" s="33"/>
      <c r="D45" s="33"/>
      <c r="E45" s="33"/>
      <c r="F45" s="33"/>
      <c r="G45" s="33"/>
      <c r="H45" s="33"/>
      <c r="I45" s="33"/>
      <c r="J45" s="33"/>
      <c r="K45" s="33"/>
      <c r="L45" s="33"/>
      <c r="M45" s="33"/>
      <c r="N45" s="33"/>
      <c r="O45" s="33"/>
      <c r="P45" s="33"/>
      <c r="Q45" s="32"/>
      <c r="R45" s="32"/>
      <c r="S45" s="32"/>
      <c r="T45" s="32"/>
      <c r="U45" s="32"/>
      <c r="V45" s="32"/>
      <c r="W45" s="32"/>
      <c r="X45" s="32"/>
      <c r="Y45" s="32"/>
      <c r="Z45" s="32"/>
      <c r="AA45" s="32"/>
      <c r="AB45" s="32"/>
      <c r="AC45" s="32"/>
      <c r="AD45" s="32"/>
      <c r="AE45" s="32"/>
      <c r="AF45" s="32"/>
      <c r="AG45" s="32"/>
      <c r="AH45" s="32"/>
    </row>
    <row r="46" spans="1:34" x14ac:dyDescent="0.25">
      <c r="A46" s="9" t="s">
        <v>197</v>
      </c>
      <c r="B46" s="9"/>
      <c r="C46" s="33"/>
      <c r="D46" s="33"/>
      <c r="E46" s="33"/>
      <c r="F46" s="33"/>
      <c r="G46" s="33"/>
      <c r="H46" s="33"/>
      <c r="I46" s="33"/>
      <c r="J46" s="33"/>
      <c r="K46" s="33"/>
      <c r="L46" s="33"/>
      <c r="M46" s="33"/>
      <c r="N46" s="33"/>
      <c r="O46" s="33"/>
      <c r="P46" s="33"/>
      <c r="Q46" s="32"/>
      <c r="R46" s="32"/>
      <c r="S46" s="32"/>
      <c r="T46" s="32"/>
      <c r="U46" s="32"/>
      <c r="V46" s="32"/>
      <c r="W46" s="32"/>
      <c r="X46" s="32"/>
      <c r="Y46" s="32"/>
      <c r="Z46" s="32"/>
      <c r="AA46" s="32"/>
      <c r="AB46" s="32"/>
      <c r="AC46" s="32"/>
      <c r="AD46" s="32"/>
      <c r="AE46" s="32"/>
      <c r="AF46" s="32"/>
      <c r="AG46" s="32"/>
      <c r="AH46" s="32"/>
    </row>
    <row r="47" spans="1:34" x14ac:dyDescent="0.25">
      <c r="A47" s="9" t="s">
        <v>198</v>
      </c>
      <c r="B47" s="9"/>
      <c r="C47" s="33"/>
      <c r="D47" s="33"/>
      <c r="E47" s="33"/>
      <c r="F47" s="33"/>
      <c r="G47" s="33"/>
      <c r="H47" s="33"/>
      <c r="I47" s="33"/>
      <c r="J47" s="33"/>
      <c r="K47" s="33"/>
      <c r="L47" s="33"/>
      <c r="M47" s="33"/>
      <c r="N47" s="33"/>
      <c r="O47" s="33"/>
      <c r="P47" s="33"/>
      <c r="Q47" s="32"/>
      <c r="R47" s="32"/>
      <c r="S47" s="32"/>
      <c r="T47" s="32"/>
      <c r="U47" s="32"/>
      <c r="V47" s="32"/>
      <c r="W47" s="32"/>
      <c r="X47" s="32"/>
      <c r="Y47" s="32"/>
      <c r="Z47" s="32"/>
      <c r="AA47" s="32"/>
      <c r="AB47" s="32"/>
      <c r="AC47" s="32"/>
      <c r="AD47" s="32"/>
      <c r="AE47" s="32"/>
      <c r="AF47" s="32"/>
      <c r="AG47" s="32"/>
      <c r="AH47" s="32"/>
    </row>
    <row r="48" spans="1:34" x14ac:dyDescent="0.25">
      <c r="A48" s="9" t="s">
        <v>199</v>
      </c>
      <c r="B48" s="9"/>
      <c r="C48" s="33"/>
      <c r="D48" s="33"/>
      <c r="E48" s="33"/>
      <c r="F48" s="33"/>
      <c r="G48" s="33"/>
      <c r="H48" s="33"/>
      <c r="I48" s="33"/>
      <c r="J48" s="33"/>
      <c r="K48" s="33"/>
      <c r="L48" s="33"/>
      <c r="M48" s="33"/>
      <c r="N48" s="33"/>
      <c r="O48" s="33"/>
      <c r="P48" s="33"/>
      <c r="Q48" s="32"/>
      <c r="R48" s="32"/>
      <c r="S48" s="32"/>
      <c r="T48" s="32"/>
      <c r="U48" s="32"/>
      <c r="V48" s="32"/>
      <c r="W48" s="32"/>
      <c r="X48" s="32"/>
      <c r="Y48" s="32"/>
      <c r="Z48" s="32"/>
      <c r="AA48" s="32"/>
      <c r="AB48" s="32"/>
      <c r="AC48" s="32"/>
      <c r="AD48" s="32"/>
      <c r="AE48" s="32"/>
      <c r="AF48" s="32"/>
      <c r="AG48" s="32"/>
      <c r="AH48" s="32"/>
    </row>
    <row r="49" spans="1:34" x14ac:dyDescent="0.25">
      <c r="A49" s="9" t="s">
        <v>200</v>
      </c>
      <c r="B49" s="9"/>
      <c r="C49" s="7" t="s">
        <v>9</v>
      </c>
      <c r="D49" s="8" t="s">
        <v>20</v>
      </c>
      <c r="E49" s="34"/>
      <c r="F49" s="7" t="s">
        <v>9</v>
      </c>
      <c r="G49" s="7" t="s">
        <v>206</v>
      </c>
      <c r="H49" s="8" t="s">
        <v>20</v>
      </c>
      <c r="I49" s="33"/>
      <c r="J49" s="33"/>
      <c r="K49" s="33"/>
      <c r="L49" s="33"/>
      <c r="M49" s="33"/>
      <c r="N49" s="33"/>
      <c r="O49" s="33"/>
      <c r="P49" s="33"/>
      <c r="Q49" s="32"/>
      <c r="R49" s="32"/>
      <c r="S49" s="32"/>
      <c r="T49" s="32"/>
      <c r="U49" s="32"/>
      <c r="V49" s="32"/>
      <c r="W49" s="32"/>
      <c r="X49" s="32"/>
      <c r="Y49" s="32"/>
      <c r="Z49" s="32"/>
      <c r="AA49" s="32"/>
      <c r="AB49" s="32"/>
      <c r="AC49" s="32"/>
      <c r="AD49" s="32"/>
      <c r="AE49" s="32"/>
      <c r="AF49" s="32"/>
      <c r="AG49" s="32"/>
      <c r="AH49" s="32"/>
    </row>
    <row r="50" spans="1:34" x14ac:dyDescent="0.25">
      <c r="A50" s="9" t="s">
        <v>201</v>
      </c>
      <c r="B50" s="9"/>
      <c r="C50" s="35" t="s">
        <v>10</v>
      </c>
      <c r="D50" s="36">
        <v>50</v>
      </c>
      <c r="E50" s="34"/>
      <c r="F50" s="35" t="s">
        <v>10</v>
      </c>
      <c r="G50" s="35" t="s">
        <v>207</v>
      </c>
      <c r="H50" s="36">
        <v>50</v>
      </c>
      <c r="I50" s="33"/>
      <c r="J50" s="33"/>
      <c r="K50" s="33"/>
      <c r="L50" s="33"/>
      <c r="M50" s="33"/>
      <c r="N50" s="33"/>
      <c r="O50" s="33"/>
      <c r="P50" s="33"/>
      <c r="Q50" s="32"/>
      <c r="R50" s="32"/>
      <c r="S50" s="32"/>
      <c r="T50" s="32"/>
      <c r="U50" s="32"/>
      <c r="V50" s="32"/>
      <c r="W50" s="32"/>
      <c r="X50" s="32"/>
      <c r="Y50" s="32"/>
      <c r="Z50" s="32"/>
      <c r="AA50" s="32"/>
      <c r="AB50" s="32"/>
      <c r="AC50" s="32"/>
      <c r="AD50" s="32"/>
      <c r="AE50" s="32"/>
      <c r="AF50" s="32"/>
      <c r="AG50" s="32"/>
      <c r="AH50" s="32"/>
    </row>
    <row r="51" spans="1:34" x14ac:dyDescent="0.25">
      <c r="A51" s="9" t="s">
        <v>202</v>
      </c>
      <c r="B51" s="9"/>
      <c r="C51" s="35" t="s">
        <v>11</v>
      </c>
      <c r="D51" s="36">
        <v>20</v>
      </c>
      <c r="E51" s="34"/>
      <c r="F51" s="35" t="s">
        <v>11</v>
      </c>
      <c r="G51" s="35" t="s">
        <v>208</v>
      </c>
      <c r="H51" s="36">
        <v>20</v>
      </c>
      <c r="I51" s="33"/>
      <c r="J51" s="33"/>
      <c r="K51" s="33"/>
      <c r="L51" s="33"/>
      <c r="M51" s="33"/>
      <c r="N51" s="33"/>
      <c r="O51" s="33"/>
      <c r="P51" s="33"/>
      <c r="Q51" s="32"/>
      <c r="R51" s="32"/>
      <c r="S51" s="32"/>
      <c r="T51" s="32"/>
      <c r="U51" s="32"/>
      <c r="V51" s="32"/>
      <c r="W51" s="32"/>
      <c r="X51" s="32"/>
      <c r="Y51" s="32"/>
      <c r="Z51" s="32"/>
      <c r="AA51" s="32"/>
      <c r="AB51" s="32"/>
      <c r="AC51" s="32"/>
      <c r="AD51" s="32"/>
      <c r="AE51" s="32"/>
      <c r="AF51" s="32"/>
      <c r="AG51" s="32"/>
      <c r="AH51" s="32"/>
    </row>
    <row r="52" spans="1:34" x14ac:dyDescent="0.25">
      <c r="A52" s="9" t="s">
        <v>203</v>
      </c>
      <c r="B52" s="9"/>
      <c r="C52" s="35" t="s">
        <v>12</v>
      </c>
      <c r="D52" s="36">
        <v>60</v>
      </c>
      <c r="E52" s="34"/>
      <c r="F52" s="35" t="s">
        <v>12</v>
      </c>
      <c r="G52" s="35" t="s">
        <v>209</v>
      </c>
      <c r="H52" s="36">
        <v>60</v>
      </c>
      <c r="I52" s="33"/>
      <c r="J52" s="33"/>
      <c r="K52" s="33"/>
      <c r="L52" s="33"/>
      <c r="M52" s="33"/>
      <c r="N52" s="33"/>
      <c r="O52" s="33"/>
      <c r="P52" s="33"/>
      <c r="Q52" s="32"/>
      <c r="R52" s="32"/>
      <c r="S52" s="32"/>
      <c r="T52" s="32"/>
      <c r="U52" s="32"/>
      <c r="V52" s="32"/>
      <c r="W52" s="32"/>
      <c r="X52" s="32"/>
      <c r="Y52" s="32"/>
      <c r="Z52" s="32"/>
      <c r="AA52" s="32"/>
      <c r="AB52" s="32"/>
      <c r="AC52" s="32"/>
      <c r="AD52" s="32"/>
      <c r="AE52" s="32"/>
      <c r="AF52" s="32"/>
      <c r="AG52" s="32"/>
      <c r="AH52" s="32"/>
    </row>
    <row r="53" spans="1:34" x14ac:dyDescent="0.25">
      <c r="A53" s="9" t="s">
        <v>7</v>
      </c>
      <c r="B53" s="9"/>
      <c r="C53" s="35" t="s">
        <v>13</v>
      </c>
      <c r="D53" s="36">
        <v>40</v>
      </c>
      <c r="E53" s="34"/>
      <c r="F53" s="35" t="s">
        <v>13</v>
      </c>
      <c r="G53" s="35" t="s">
        <v>210</v>
      </c>
      <c r="H53" s="36">
        <v>40</v>
      </c>
      <c r="I53" s="33"/>
      <c r="J53" s="33"/>
      <c r="K53" s="33"/>
      <c r="L53" s="33"/>
      <c r="M53" s="33"/>
      <c r="N53" s="33"/>
      <c r="O53" s="33"/>
      <c r="P53" s="33"/>
      <c r="Q53" s="32"/>
      <c r="R53" s="32"/>
      <c r="S53" s="32"/>
      <c r="T53" s="32"/>
      <c r="U53" s="32"/>
      <c r="V53" s="32"/>
      <c r="W53" s="32"/>
      <c r="X53" s="32"/>
      <c r="Y53" s="32"/>
      <c r="Z53" s="32"/>
      <c r="AA53" s="32"/>
      <c r="AB53" s="32"/>
      <c r="AC53" s="32"/>
      <c r="AD53" s="32"/>
      <c r="AE53" s="32"/>
      <c r="AF53" s="32"/>
      <c r="AG53" s="32"/>
      <c r="AH53" s="32"/>
    </row>
    <row r="54" spans="1:34" x14ac:dyDescent="0.25">
      <c r="A54" s="9" t="s">
        <v>8</v>
      </c>
      <c r="B54" s="9"/>
      <c r="C54" s="35" t="s">
        <v>10</v>
      </c>
      <c r="D54" s="36">
        <v>50</v>
      </c>
      <c r="E54" s="34"/>
      <c r="F54" s="35" t="s">
        <v>10</v>
      </c>
      <c r="G54" s="35" t="s">
        <v>211</v>
      </c>
      <c r="H54" s="36">
        <v>50</v>
      </c>
      <c r="I54" s="33"/>
      <c r="J54" s="33"/>
      <c r="K54" s="33"/>
      <c r="L54" s="33"/>
      <c r="M54" s="33"/>
      <c r="N54" s="33"/>
      <c r="O54" s="33"/>
      <c r="P54" s="33"/>
      <c r="Q54" s="32"/>
      <c r="R54" s="32"/>
      <c r="S54" s="32"/>
      <c r="T54" s="32"/>
      <c r="U54" s="32"/>
      <c r="V54" s="32"/>
      <c r="W54" s="32"/>
      <c r="X54" s="32"/>
      <c r="Y54" s="32"/>
      <c r="Z54" s="32"/>
      <c r="AA54" s="32"/>
      <c r="AB54" s="32"/>
      <c r="AC54" s="32"/>
      <c r="AD54" s="32"/>
      <c r="AE54" s="32"/>
      <c r="AF54" s="32"/>
      <c r="AG54" s="32"/>
      <c r="AH54" s="32"/>
    </row>
    <row r="55" spans="1:34" x14ac:dyDescent="0.25">
      <c r="A55" s="9" t="s">
        <v>4</v>
      </c>
      <c r="B55" s="9"/>
      <c r="C55" s="35" t="s">
        <v>11</v>
      </c>
      <c r="D55" s="36">
        <v>20</v>
      </c>
      <c r="E55" s="34"/>
      <c r="F55" s="35" t="s">
        <v>11</v>
      </c>
      <c r="G55" s="35" t="s">
        <v>212</v>
      </c>
      <c r="H55" s="36">
        <v>20</v>
      </c>
      <c r="I55" s="33"/>
      <c r="J55" s="33"/>
      <c r="K55" s="33"/>
      <c r="L55" s="33"/>
      <c r="M55" s="33"/>
      <c r="N55" s="33"/>
      <c r="O55" s="33"/>
      <c r="P55" s="33"/>
      <c r="Q55" s="32"/>
      <c r="R55" s="32"/>
      <c r="S55" s="32"/>
      <c r="T55" s="32"/>
      <c r="U55" s="32"/>
      <c r="V55" s="32"/>
      <c r="W55" s="32"/>
      <c r="X55" s="32"/>
      <c r="Y55" s="32"/>
      <c r="Z55" s="32"/>
      <c r="AA55" s="32"/>
      <c r="AB55" s="32"/>
      <c r="AC55" s="32"/>
      <c r="AD55" s="32"/>
      <c r="AE55" s="32"/>
      <c r="AF55" s="32"/>
      <c r="AG55" s="32"/>
      <c r="AH55" s="32"/>
    </row>
    <row r="56" spans="1:34" x14ac:dyDescent="0.25">
      <c r="B56" s="9"/>
      <c r="C56" s="35" t="s">
        <v>12</v>
      </c>
      <c r="D56" s="36">
        <v>60</v>
      </c>
      <c r="E56" s="34"/>
      <c r="F56" s="35" t="s">
        <v>12</v>
      </c>
      <c r="G56" s="35" t="s">
        <v>213</v>
      </c>
      <c r="H56" s="36">
        <v>60</v>
      </c>
      <c r="I56" s="33"/>
      <c r="J56" s="33"/>
      <c r="K56" s="33"/>
      <c r="L56" s="33"/>
      <c r="M56" s="33"/>
      <c r="N56" s="33"/>
      <c r="O56" s="33"/>
      <c r="P56" s="33"/>
      <c r="Q56" s="32"/>
      <c r="R56" s="32"/>
      <c r="S56" s="32"/>
      <c r="T56" s="32"/>
      <c r="U56" s="32"/>
      <c r="V56" s="32"/>
      <c r="W56" s="32"/>
      <c r="X56" s="32"/>
      <c r="Y56" s="32"/>
      <c r="Z56" s="32"/>
      <c r="AA56" s="32"/>
      <c r="AB56" s="32"/>
      <c r="AC56" s="32"/>
      <c r="AD56" s="32"/>
      <c r="AE56" s="32"/>
      <c r="AF56" s="32"/>
      <c r="AG56" s="32"/>
      <c r="AH56" s="32"/>
    </row>
    <row r="57" spans="1:34" x14ac:dyDescent="0.25">
      <c r="B57" s="9"/>
      <c r="C57" s="35" t="s">
        <v>13</v>
      </c>
      <c r="D57" s="36">
        <v>40</v>
      </c>
      <c r="E57" s="34"/>
      <c r="F57" s="35" t="s">
        <v>13</v>
      </c>
      <c r="G57" s="35" t="s">
        <v>214</v>
      </c>
      <c r="H57" s="36">
        <v>40</v>
      </c>
      <c r="I57" s="33"/>
      <c r="J57" s="33"/>
      <c r="K57" s="33"/>
      <c r="L57" s="33"/>
      <c r="M57" s="33"/>
      <c r="N57" s="33"/>
      <c r="O57" s="33"/>
      <c r="P57" s="33"/>
      <c r="Q57" s="32"/>
      <c r="R57" s="32"/>
      <c r="S57" s="32"/>
      <c r="T57" s="32"/>
      <c r="U57" s="32"/>
      <c r="V57" s="32"/>
      <c r="W57" s="32"/>
      <c r="X57" s="32"/>
      <c r="Y57" s="32"/>
      <c r="Z57" s="32"/>
      <c r="AA57" s="32"/>
      <c r="AB57" s="32"/>
      <c r="AC57" s="32"/>
      <c r="AD57" s="32"/>
      <c r="AE57" s="32"/>
      <c r="AF57" s="32"/>
      <c r="AG57" s="32"/>
      <c r="AH57" s="32"/>
    </row>
    <row r="58" spans="1:34" x14ac:dyDescent="0.25">
      <c r="B58" s="9"/>
      <c r="C58" s="35" t="s">
        <v>10</v>
      </c>
      <c r="D58" s="36">
        <v>50</v>
      </c>
      <c r="E58" s="34"/>
      <c r="F58" s="35" t="s">
        <v>10</v>
      </c>
      <c r="G58" s="35" t="s">
        <v>211</v>
      </c>
      <c r="H58" s="36">
        <v>50</v>
      </c>
      <c r="I58" s="33"/>
      <c r="J58" s="33"/>
      <c r="K58" s="33"/>
      <c r="L58" s="33"/>
      <c r="M58" s="33"/>
      <c r="N58" s="33"/>
      <c r="O58" s="33"/>
      <c r="P58" s="33"/>
      <c r="Q58" s="32"/>
      <c r="R58" s="32"/>
      <c r="S58" s="32"/>
      <c r="T58" s="32"/>
      <c r="U58" s="32"/>
      <c r="V58" s="32"/>
      <c r="W58" s="32"/>
      <c r="X58" s="32"/>
      <c r="Y58" s="32"/>
      <c r="Z58" s="32"/>
      <c r="AA58" s="32"/>
      <c r="AB58" s="32"/>
      <c r="AC58" s="32"/>
      <c r="AD58" s="32"/>
      <c r="AE58" s="32"/>
      <c r="AF58" s="32"/>
      <c r="AG58" s="32"/>
      <c r="AH58" s="32"/>
    </row>
    <row r="59" spans="1:34" x14ac:dyDescent="0.25">
      <c r="B59" s="9"/>
      <c r="C59" s="35" t="s">
        <v>11</v>
      </c>
      <c r="D59" s="36">
        <v>20</v>
      </c>
      <c r="E59" s="34"/>
      <c r="F59" s="35" t="s">
        <v>11</v>
      </c>
      <c r="G59" s="35" t="s">
        <v>212</v>
      </c>
      <c r="H59" s="36">
        <v>20</v>
      </c>
      <c r="I59" s="33"/>
      <c r="J59" s="33"/>
      <c r="K59" s="33"/>
      <c r="L59" s="33"/>
      <c r="M59" s="33"/>
      <c r="N59" s="33"/>
      <c r="O59" s="33"/>
      <c r="P59" s="33"/>
      <c r="Q59" s="32"/>
      <c r="R59" s="32"/>
      <c r="S59" s="32"/>
      <c r="T59" s="32"/>
      <c r="U59" s="32"/>
      <c r="V59" s="32"/>
      <c r="W59" s="32"/>
      <c r="X59" s="32"/>
      <c r="Y59" s="32"/>
      <c r="Z59" s="32"/>
      <c r="AA59" s="32"/>
      <c r="AB59" s="32"/>
      <c r="AC59" s="32"/>
      <c r="AD59" s="32"/>
      <c r="AE59" s="32"/>
      <c r="AF59" s="32"/>
      <c r="AG59" s="32"/>
      <c r="AH59" s="32"/>
    </row>
    <row r="60" spans="1:34" x14ac:dyDescent="0.25">
      <c r="B60" s="9"/>
      <c r="C60" s="35" t="s">
        <v>12</v>
      </c>
      <c r="D60" s="36">
        <v>60</v>
      </c>
      <c r="E60" s="34"/>
      <c r="F60" s="35" t="s">
        <v>12</v>
      </c>
      <c r="G60" s="35" t="s">
        <v>209</v>
      </c>
      <c r="H60" s="36">
        <v>60</v>
      </c>
      <c r="I60" s="33"/>
      <c r="J60" s="33"/>
      <c r="K60" s="33"/>
      <c r="L60" s="33"/>
      <c r="M60" s="33"/>
      <c r="N60" s="33"/>
      <c r="O60" s="33"/>
      <c r="P60" s="33"/>
      <c r="Q60" s="32"/>
      <c r="R60" s="32"/>
      <c r="S60" s="32"/>
      <c r="T60" s="32"/>
      <c r="U60" s="32"/>
      <c r="V60" s="32"/>
      <c r="W60" s="32"/>
      <c r="X60" s="32"/>
      <c r="Y60" s="32"/>
      <c r="Z60" s="32"/>
      <c r="AA60" s="32"/>
      <c r="AB60" s="32"/>
      <c r="AC60" s="32"/>
      <c r="AD60" s="32"/>
      <c r="AE60" s="32"/>
      <c r="AF60" s="32"/>
      <c r="AG60" s="32"/>
      <c r="AH60" s="32"/>
    </row>
    <row r="61" spans="1:34" x14ac:dyDescent="0.25">
      <c r="B61" s="9"/>
      <c r="C61" s="35" t="s">
        <v>13</v>
      </c>
      <c r="D61" s="36">
        <v>40</v>
      </c>
      <c r="E61" s="34"/>
      <c r="F61" s="35" t="s">
        <v>13</v>
      </c>
      <c r="G61" s="35" t="s">
        <v>214</v>
      </c>
      <c r="H61" s="36">
        <v>40</v>
      </c>
      <c r="I61" s="33"/>
      <c r="J61" s="33"/>
      <c r="K61" s="33"/>
      <c r="L61" s="33"/>
      <c r="M61" s="33"/>
      <c r="N61" s="33"/>
      <c r="O61" s="33"/>
      <c r="P61" s="33"/>
      <c r="Q61" s="32"/>
      <c r="R61" s="32"/>
      <c r="S61" s="32"/>
      <c r="T61" s="32"/>
      <c r="U61" s="32"/>
      <c r="V61" s="32"/>
      <c r="W61" s="32"/>
      <c r="X61" s="32"/>
      <c r="Y61" s="32"/>
      <c r="Z61" s="32"/>
      <c r="AA61" s="32"/>
      <c r="AB61" s="32"/>
      <c r="AC61" s="32"/>
      <c r="AD61" s="32"/>
      <c r="AE61" s="32"/>
      <c r="AF61" s="32"/>
      <c r="AG61" s="32"/>
      <c r="AH61" s="32"/>
    </row>
    <row r="62" spans="1:34" x14ac:dyDescent="0.25">
      <c r="B62" s="9"/>
      <c r="C62" s="21"/>
      <c r="D62" s="21"/>
      <c r="E62" s="21"/>
      <c r="F62" s="21"/>
      <c r="G62" s="21"/>
      <c r="H62" s="21"/>
      <c r="I62" s="33"/>
      <c r="J62" s="33"/>
      <c r="K62" s="33"/>
      <c r="L62" s="33"/>
      <c r="M62" s="33"/>
      <c r="N62" s="33"/>
      <c r="O62" s="33"/>
      <c r="P62" s="33"/>
      <c r="Q62" s="32"/>
      <c r="R62" s="32"/>
      <c r="S62" s="32"/>
      <c r="T62" s="32"/>
      <c r="U62" s="32"/>
      <c r="V62" s="32"/>
      <c r="W62" s="32"/>
      <c r="X62" s="32"/>
      <c r="Y62" s="32"/>
      <c r="Z62" s="32"/>
      <c r="AA62" s="32"/>
      <c r="AB62" s="32"/>
      <c r="AC62" s="32"/>
      <c r="AD62" s="32"/>
      <c r="AE62" s="32"/>
      <c r="AF62" s="32"/>
      <c r="AG62" s="32"/>
      <c r="AH62" s="32"/>
    </row>
    <row r="63" spans="1:34" ht="15.75" thickBot="1" x14ac:dyDescent="0.3">
      <c r="B63" s="9"/>
      <c r="C63" s="33" t="s">
        <v>9</v>
      </c>
      <c r="D63" s="23" t="s">
        <v>205</v>
      </c>
      <c r="E63" s="34"/>
      <c r="F63" s="33" t="s">
        <v>9</v>
      </c>
      <c r="G63" s="33" t="s">
        <v>206</v>
      </c>
      <c r="H63" s="23" t="s">
        <v>217</v>
      </c>
      <c r="I63" s="33"/>
      <c r="J63" s="33"/>
      <c r="K63" s="33"/>
      <c r="L63" s="33"/>
      <c r="M63" s="33"/>
      <c r="N63" s="33"/>
      <c r="O63" s="33"/>
      <c r="P63" s="33"/>
      <c r="Q63" s="32"/>
      <c r="R63" s="32"/>
      <c r="S63" s="32"/>
      <c r="T63" s="32"/>
      <c r="U63" s="32"/>
      <c r="V63" s="32"/>
      <c r="W63" s="32"/>
      <c r="X63" s="32"/>
      <c r="Y63" s="32"/>
      <c r="Z63" s="32"/>
      <c r="AA63" s="32"/>
      <c r="AB63" s="32"/>
      <c r="AC63" s="32"/>
      <c r="AD63" s="32"/>
      <c r="AE63" s="32"/>
      <c r="AF63" s="32"/>
      <c r="AG63" s="32"/>
      <c r="AH63" s="32"/>
    </row>
    <row r="64" spans="1:34" ht="16.5" thickTop="1" thickBot="1" x14ac:dyDescent="0.3">
      <c r="B64" s="9"/>
      <c r="C64" s="41" t="s">
        <v>10</v>
      </c>
      <c r="D64" s="42">
        <f>COUNTIF(C50:C61,C64)</f>
        <v>3</v>
      </c>
      <c r="E64" s="34"/>
      <c r="F64" s="41" t="s">
        <v>11</v>
      </c>
      <c r="G64" s="41" t="s">
        <v>208</v>
      </c>
      <c r="H64" s="37">
        <f>COUNTIFS(F50:F61,F64,G50:G61,G64)</f>
        <v>1</v>
      </c>
      <c r="I64" s="33"/>
      <c r="J64" s="33"/>
      <c r="K64" s="33"/>
      <c r="L64" s="33"/>
      <c r="M64" s="33"/>
      <c r="N64" s="33"/>
      <c r="O64" s="33"/>
      <c r="P64" s="33"/>
      <c r="Q64" s="32"/>
      <c r="R64" s="32"/>
      <c r="S64" s="32"/>
      <c r="T64" s="32"/>
      <c r="U64" s="32"/>
      <c r="V64" s="32"/>
      <c r="W64" s="32"/>
      <c r="X64" s="32"/>
      <c r="Y64" s="32"/>
      <c r="Z64" s="32"/>
      <c r="AA64" s="32"/>
      <c r="AB64" s="32"/>
      <c r="AC64" s="32"/>
      <c r="AD64" s="32"/>
      <c r="AE64" s="32"/>
      <c r="AF64" s="32"/>
      <c r="AG64" s="32"/>
      <c r="AH64" s="32"/>
    </row>
    <row r="65" spans="2:34" ht="15.75" thickTop="1" x14ac:dyDescent="0.25">
      <c r="B65" s="9"/>
      <c r="C65" s="33"/>
      <c r="D65" s="33"/>
      <c r="E65" s="34"/>
      <c r="F65" s="33"/>
      <c r="G65" s="33"/>
      <c r="H65" s="33"/>
      <c r="I65" s="33"/>
      <c r="J65" s="33"/>
      <c r="K65" s="33"/>
      <c r="L65" s="33"/>
      <c r="M65" s="33"/>
      <c r="N65" s="33"/>
      <c r="O65" s="33"/>
      <c r="P65" s="33"/>
      <c r="Q65" s="32"/>
      <c r="R65" s="32"/>
      <c r="S65" s="32"/>
      <c r="T65" s="32"/>
      <c r="U65" s="32"/>
      <c r="V65" s="32"/>
      <c r="W65" s="32"/>
      <c r="X65" s="32"/>
      <c r="Y65" s="32"/>
      <c r="Z65" s="32"/>
      <c r="AA65" s="32"/>
      <c r="AB65" s="32"/>
      <c r="AC65" s="32"/>
      <c r="AD65" s="32"/>
      <c r="AE65" s="32"/>
      <c r="AF65" s="32"/>
      <c r="AG65" s="32"/>
      <c r="AH65" s="32"/>
    </row>
    <row r="66" spans="2:34" x14ac:dyDescent="0.25">
      <c r="B66" s="9"/>
      <c r="C66" s="1"/>
      <c r="D66" s="1"/>
      <c r="E66" s="1"/>
      <c r="F66" s="1"/>
      <c r="G66" s="1"/>
      <c r="H66" s="1"/>
      <c r="I66" s="33"/>
      <c r="J66" s="33"/>
      <c r="K66" s="33"/>
      <c r="L66" s="33"/>
      <c r="M66" s="33"/>
      <c r="N66" s="33"/>
      <c r="O66" s="33"/>
      <c r="P66" s="33"/>
      <c r="Q66" s="32"/>
      <c r="R66" s="32"/>
      <c r="S66" s="32"/>
      <c r="T66" s="32"/>
      <c r="U66" s="32"/>
      <c r="V66" s="32"/>
      <c r="W66" s="32"/>
      <c r="X66" s="32"/>
      <c r="Y66" s="32"/>
      <c r="Z66" s="32"/>
      <c r="AA66" s="32"/>
      <c r="AB66" s="32"/>
      <c r="AC66" s="32"/>
      <c r="AD66" s="32"/>
      <c r="AE66" s="32"/>
      <c r="AF66" s="32"/>
      <c r="AG66" s="32"/>
      <c r="AH66" s="32"/>
    </row>
    <row r="67" spans="2:34" x14ac:dyDescent="0.25">
      <c r="B67" s="9"/>
      <c r="C67" s="1"/>
      <c r="D67" s="1"/>
      <c r="E67" s="1"/>
      <c r="F67" s="1"/>
      <c r="G67" s="1"/>
      <c r="H67" s="1"/>
      <c r="I67" s="33"/>
      <c r="J67" s="33"/>
      <c r="K67" s="33"/>
      <c r="L67" s="33"/>
      <c r="M67" s="33"/>
      <c r="N67" s="33"/>
      <c r="O67" s="33"/>
      <c r="P67" s="33"/>
      <c r="Q67" s="32"/>
      <c r="R67" s="32"/>
      <c r="S67" s="32"/>
      <c r="T67" s="32"/>
      <c r="U67" s="32"/>
      <c r="V67" s="32"/>
      <c r="W67" s="32"/>
      <c r="X67" s="32"/>
      <c r="Y67" s="32"/>
      <c r="Z67" s="32"/>
      <c r="AA67" s="32"/>
      <c r="AB67" s="32"/>
      <c r="AC67" s="32"/>
      <c r="AD67" s="32"/>
      <c r="AE67" s="32"/>
      <c r="AF67" s="32"/>
      <c r="AG67" s="32"/>
      <c r="AH67" s="32"/>
    </row>
    <row r="68" spans="2:34" x14ac:dyDescent="0.25">
      <c r="B68" s="9"/>
      <c r="C68" s="1"/>
      <c r="D68" s="1"/>
      <c r="E68" s="1"/>
      <c r="F68" s="1"/>
      <c r="G68" s="1"/>
      <c r="H68" s="1"/>
      <c r="I68" s="33"/>
      <c r="J68" s="33"/>
      <c r="K68" s="33"/>
      <c r="L68" s="33"/>
      <c r="M68" s="33"/>
      <c r="N68" s="33"/>
      <c r="O68" s="33"/>
      <c r="P68" s="33"/>
      <c r="Q68" s="32"/>
      <c r="R68" s="32"/>
      <c r="S68" s="32"/>
      <c r="T68" s="32"/>
      <c r="U68" s="32"/>
      <c r="V68" s="32"/>
      <c r="W68" s="32"/>
      <c r="X68" s="32"/>
      <c r="Y68" s="32"/>
      <c r="Z68" s="32"/>
      <c r="AA68" s="32"/>
      <c r="AB68" s="32"/>
      <c r="AC68" s="32"/>
      <c r="AD68" s="32"/>
      <c r="AE68" s="32"/>
      <c r="AF68" s="32"/>
      <c r="AG68" s="32"/>
      <c r="AH68" s="32"/>
    </row>
    <row r="69" spans="2:34" x14ac:dyDescent="0.25">
      <c r="B69" s="9"/>
      <c r="C69" s="1"/>
      <c r="D69" s="1"/>
      <c r="E69" s="1"/>
      <c r="F69" s="1"/>
      <c r="G69" s="1"/>
      <c r="H69" s="1"/>
      <c r="I69" s="33"/>
      <c r="J69" s="33"/>
      <c r="K69" s="33"/>
      <c r="L69" s="33"/>
      <c r="M69" s="33"/>
      <c r="N69" s="33"/>
      <c r="O69" s="33"/>
      <c r="P69" s="33"/>
      <c r="Q69" s="32"/>
      <c r="R69" s="32"/>
      <c r="S69" s="32"/>
      <c r="T69" s="32"/>
      <c r="U69" s="32"/>
      <c r="V69" s="32"/>
      <c r="W69" s="32"/>
      <c r="X69" s="32"/>
      <c r="Y69" s="32"/>
      <c r="Z69" s="32"/>
      <c r="AA69" s="32"/>
      <c r="AB69" s="32"/>
      <c r="AC69" s="32"/>
      <c r="AD69" s="32"/>
      <c r="AE69" s="32"/>
      <c r="AF69" s="32"/>
      <c r="AG69" s="32"/>
      <c r="AH69" s="32"/>
    </row>
    <row r="70" spans="2:34" x14ac:dyDescent="0.25">
      <c r="B70" s="9"/>
      <c r="C70" s="1"/>
      <c r="D70" s="1"/>
      <c r="E70" s="1"/>
      <c r="F70" s="1"/>
      <c r="G70" s="1"/>
      <c r="H70" s="1"/>
      <c r="I70" s="33"/>
      <c r="J70" s="33"/>
      <c r="K70" s="33"/>
      <c r="L70" s="33"/>
      <c r="M70" s="33"/>
      <c r="N70" s="33"/>
      <c r="O70" s="33"/>
      <c r="P70" s="33"/>
      <c r="Q70" s="32"/>
      <c r="R70" s="32"/>
      <c r="S70" s="32"/>
      <c r="T70" s="32"/>
      <c r="U70" s="32"/>
      <c r="V70" s="32"/>
      <c r="W70" s="32"/>
      <c r="X70" s="32"/>
      <c r="Y70" s="32"/>
      <c r="Z70" s="32"/>
      <c r="AA70" s="32"/>
      <c r="AB70" s="32"/>
      <c r="AC70" s="32"/>
      <c r="AD70" s="32"/>
      <c r="AE70" s="32"/>
      <c r="AF70" s="32"/>
      <c r="AG70" s="32"/>
      <c r="AH70" s="32"/>
    </row>
    <row r="71" spans="2:34" x14ac:dyDescent="0.25">
      <c r="B71" s="9"/>
      <c r="C71" s="1"/>
      <c r="D71" s="1"/>
      <c r="E71" s="1"/>
      <c r="F71" s="1"/>
      <c r="G71" s="1"/>
      <c r="H71" s="1"/>
      <c r="I71" s="33"/>
      <c r="J71" s="33"/>
      <c r="K71" s="33"/>
      <c r="L71" s="33"/>
      <c r="M71" s="33"/>
      <c r="N71" s="33"/>
      <c r="O71" s="33"/>
      <c r="P71" s="33"/>
      <c r="Q71" s="32"/>
      <c r="R71" s="32"/>
      <c r="S71" s="32"/>
      <c r="T71" s="32"/>
      <c r="U71" s="32"/>
      <c r="V71" s="32"/>
      <c r="W71" s="32"/>
      <c r="X71" s="32"/>
      <c r="Y71" s="32"/>
      <c r="Z71" s="32"/>
      <c r="AA71" s="32"/>
      <c r="AB71" s="32"/>
      <c r="AC71" s="32"/>
      <c r="AD71" s="32"/>
      <c r="AE71" s="32"/>
      <c r="AF71" s="32"/>
      <c r="AG71" s="32"/>
      <c r="AH71" s="32"/>
    </row>
    <row r="72" spans="2:34" x14ac:dyDescent="0.25">
      <c r="B72" s="9"/>
      <c r="C72" s="1"/>
      <c r="D72" s="1"/>
      <c r="E72" s="1"/>
      <c r="F72" s="1"/>
      <c r="G72" s="1"/>
      <c r="H72" s="1"/>
      <c r="I72" s="33"/>
      <c r="J72" s="33"/>
      <c r="K72" s="33"/>
      <c r="L72" s="33"/>
      <c r="M72" s="33"/>
      <c r="N72" s="33"/>
      <c r="O72" s="33"/>
      <c r="P72" s="33"/>
      <c r="Q72" s="32"/>
      <c r="R72" s="32"/>
      <c r="S72" s="32"/>
      <c r="T72" s="32"/>
      <c r="U72" s="32"/>
      <c r="V72" s="32"/>
      <c r="W72" s="32"/>
      <c r="X72" s="32"/>
      <c r="Y72" s="32"/>
      <c r="Z72" s="32"/>
      <c r="AA72" s="32"/>
      <c r="AB72" s="32"/>
      <c r="AC72" s="32"/>
      <c r="AD72" s="32"/>
      <c r="AE72" s="32"/>
      <c r="AF72" s="32"/>
      <c r="AG72" s="32"/>
      <c r="AH72" s="32"/>
    </row>
    <row r="73" spans="2:34" x14ac:dyDescent="0.25">
      <c r="B73" s="9"/>
      <c r="C73" s="1"/>
      <c r="D73" s="1"/>
      <c r="E73" s="1"/>
      <c r="F73" s="1"/>
      <c r="G73" s="1"/>
      <c r="H73" s="1"/>
      <c r="I73" s="33"/>
      <c r="J73" s="33"/>
      <c r="K73" s="33"/>
      <c r="L73" s="33"/>
      <c r="M73" s="33"/>
      <c r="N73" s="33"/>
      <c r="O73" s="33"/>
      <c r="P73" s="33"/>
      <c r="Q73" s="32"/>
      <c r="R73" s="32"/>
      <c r="S73" s="32"/>
      <c r="T73" s="32"/>
      <c r="U73" s="32"/>
      <c r="V73" s="32"/>
      <c r="W73" s="32"/>
      <c r="X73" s="32"/>
      <c r="Y73" s="32"/>
      <c r="Z73" s="32"/>
      <c r="AA73" s="32"/>
      <c r="AB73" s="32"/>
      <c r="AC73" s="32"/>
      <c r="AD73" s="32"/>
      <c r="AE73" s="32"/>
      <c r="AF73" s="32"/>
      <c r="AG73" s="32"/>
      <c r="AH73" s="32"/>
    </row>
    <row r="74" spans="2:34" x14ac:dyDescent="0.25">
      <c r="B74" s="9"/>
      <c r="C74" s="1"/>
      <c r="D74" s="1"/>
      <c r="E74" s="1"/>
      <c r="F74" s="1"/>
      <c r="G74" s="1"/>
      <c r="H74" s="1"/>
      <c r="I74" s="33"/>
      <c r="J74" s="33"/>
      <c r="K74" s="33"/>
      <c r="L74" s="33"/>
      <c r="M74" s="33"/>
      <c r="N74" s="33"/>
      <c r="O74" s="33"/>
      <c r="P74" s="33"/>
      <c r="Q74" s="32"/>
      <c r="R74" s="32"/>
      <c r="S74" s="32"/>
      <c r="T74" s="32"/>
      <c r="U74" s="32"/>
      <c r="V74" s="32"/>
      <c r="W74" s="32"/>
      <c r="X74" s="32"/>
      <c r="Y74" s="32"/>
      <c r="Z74" s="32"/>
      <c r="AA74" s="32"/>
      <c r="AB74" s="32"/>
      <c r="AC74" s="32"/>
      <c r="AD74" s="32"/>
      <c r="AE74" s="32"/>
      <c r="AF74" s="32"/>
      <c r="AG74" s="32"/>
      <c r="AH74" s="32"/>
    </row>
    <row r="75" spans="2:34" x14ac:dyDescent="0.25">
      <c r="B75" s="9"/>
      <c r="C75" s="1"/>
      <c r="D75" s="1"/>
      <c r="E75" s="1"/>
      <c r="F75" s="1"/>
      <c r="G75" s="1"/>
      <c r="H75" s="1"/>
      <c r="I75" s="33"/>
      <c r="J75" s="33"/>
      <c r="K75" s="33"/>
      <c r="L75" s="33"/>
      <c r="M75" s="33"/>
      <c r="N75" s="33"/>
      <c r="O75" s="33"/>
      <c r="P75" s="33"/>
      <c r="Q75" s="32"/>
      <c r="R75" s="32"/>
      <c r="S75" s="32"/>
      <c r="T75" s="32"/>
      <c r="U75" s="32"/>
      <c r="V75" s="32"/>
      <c r="W75" s="32"/>
      <c r="X75" s="32"/>
      <c r="Y75" s="32"/>
      <c r="Z75" s="32"/>
      <c r="AA75" s="32"/>
      <c r="AB75" s="32"/>
      <c r="AC75" s="32"/>
      <c r="AD75" s="32"/>
      <c r="AE75" s="32"/>
      <c r="AF75" s="32"/>
      <c r="AG75" s="32"/>
      <c r="AH75" s="32"/>
    </row>
    <row r="76" spans="2:34" x14ac:dyDescent="0.25">
      <c r="B76" s="9"/>
      <c r="C76" s="1"/>
      <c r="D76" s="1"/>
      <c r="E76" s="1"/>
      <c r="F76" s="1"/>
      <c r="G76" s="1"/>
      <c r="H76" s="1"/>
      <c r="I76" s="33"/>
      <c r="J76" s="33"/>
      <c r="K76" s="33"/>
      <c r="L76" s="33"/>
      <c r="M76" s="33"/>
      <c r="N76" s="33"/>
      <c r="O76" s="33"/>
      <c r="P76" s="33"/>
      <c r="Q76" s="32"/>
      <c r="R76" s="32"/>
      <c r="S76" s="32"/>
      <c r="T76" s="32"/>
      <c r="U76" s="32"/>
      <c r="V76" s="32"/>
      <c r="W76" s="32"/>
      <c r="X76" s="32"/>
      <c r="Y76" s="32"/>
      <c r="Z76" s="32"/>
      <c r="AA76" s="32"/>
      <c r="AB76" s="32"/>
      <c r="AC76" s="32"/>
      <c r="AD76" s="32"/>
      <c r="AE76" s="32"/>
      <c r="AF76" s="32"/>
      <c r="AG76" s="32"/>
      <c r="AH76" s="32"/>
    </row>
    <row r="77" spans="2:34" x14ac:dyDescent="0.25">
      <c r="B77" s="9"/>
      <c r="C77" s="1"/>
      <c r="D77" s="1"/>
      <c r="E77" s="1"/>
      <c r="F77" s="1"/>
      <c r="G77" s="1"/>
      <c r="H77" s="1"/>
      <c r="I77" s="33"/>
      <c r="J77" s="33"/>
      <c r="K77" s="33"/>
      <c r="L77" s="33"/>
      <c r="M77" s="33"/>
      <c r="N77" s="33"/>
      <c r="O77" s="33"/>
      <c r="P77" s="33"/>
      <c r="Q77" s="32"/>
      <c r="R77" s="32"/>
      <c r="S77" s="32"/>
      <c r="T77" s="32"/>
      <c r="U77" s="32"/>
      <c r="V77" s="32"/>
      <c r="W77" s="32"/>
      <c r="X77" s="32"/>
      <c r="Y77" s="32"/>
      <c r="Z77" s="32"/>
      <c r="AA77" s="32"/>
      <c r="AB77" s="32"/>
      <c r="AC77" s="32"/>
      <c r="AD77" s="32"/>
      <c r="AE77" s="32"/>
      <c r="AF77" s="32"/>
      <c r="AG77" s="32"/>
      <c r="AH77" s="32"/>
    </row>
    <row r="78" spans="2:34" x14ac:dyDescent="0.25">
      <c r="B78" s="9"/>
      <c r="C78" s="1"/>
      <c r="D78" s="1"/>
      <c r="E78" s="1"/>
      <c r="F78" s="1"/>
      <c r="G78" s="1"/>
      <c r="H78" s="1"/>
      <c r="I78" s="33"/>
      <c r="J78" s="33"/>
      <c r="K78" s="33"/>
      <c r="L78" s="33"/>
      <c r="M78" s="33"/>
      <c r="N78" s="33"/>
      <c r="O78" s="33"/>
      <c r="P78" s="33"/>
      <c r="Q78" s="32"/>
      <c r="R78" s="32"/>
      <c r="S78" s="32"/>
      <c r="T78" s="32"/>
      <c r="U78" s="32"/>
      <c r="V78" s="32"/>
      <c r="W78" s="32"/>
      <c r="X78" s="32"/>
      <c r="Y78" s="32"/>
      <c r="Z78" s="32"/>
      <c r="AA78" s="32"/>
      <c r="AB78" s="32"/>
      <c r="AC78" s="32"/>
      <c r="AD78" s="32"/>
      <c r="AE78" s="32"/>
      <c r="AF78" s="32"/>
      <c r="AG78" s="32"/>
      <c r="AH78" s="32"/>
    </row>
    <row r="79" spans="2:34" x14ac:dyDescent="0.25">
      <c r="B79" s="9"/>
      <c r="C79" s="1"/>
      <c r="D79" s="1"/>
      <c r="E79" s="1"/>
      <c r="F79" s="1"/>
      <c r="G79" s="1"/>
      <c r="H79" s="1"/>
      <c r="I79" s="33"/>
      <c r="J79" s="33"/>
      <c r="K79" s="33"/>
      <c r="L79" s="33"/>
      <c r="M79" s="33"/>
      <c r="N79" s="33"/>
      <c r="O79" s="33"/>
      <c r="P79" s="33"/>
      <c r="Q79" s="32"/>
      <c r="R79" s="32"/>
      <c r="S79" s="32"/>
      <c r="T79" s="32"/>
      <c r="U79" s="32"/>
      <c r="V79" s="32"/>
      <c r="W79" s="32"/>
      <c r="X79" s="32"/>
      <c r="Y79" s="32"/>
      <c r="Z79" s="32"/>
      <c r="AA79" s="32"/>
      <c r="AB79" s="32"/>
      <c r="AC79" s="32"/>
      <c r="AD79" s="32"/>
      <c r="AE79" s="32"/>
      <c r="AF79" s="32"/>
      <c r="AG79" s="32"/>
      <c r="AH79" s="32"/>
    </row>
    <row r="80" spans="2:34" x14ac:dyDescent="0.25">
      <c r="B80" s="9"/>
      <c r="C80" s="1"/>
      <c r="D80" s="1"/>
      <c r="E80" s="1"/>
      <c r="F80" s="1"/>
      <c r="G80" s="1"/>
      <c r="H80" s="1"/>
      <c r="I80" s="33"/>
      <c r="J80" s="33"/>
      <c r="K80" s="33"/>
      <c r="L80" s="33"/>
      <c r="M80" s="33"/>
      <c r="N80" s="33"/>
      <c r="O80" s="33"/>
      <c r="P80" s="33"/>
      <c r="Q80" s="32"/>
      <c r="R80" s="32"/>
      <c r="S80" s="32"/>
      <c r="T80" s="32"/>
      <c r="U80" s="32"/>
      <c r="V80" s="32"/>
      <c r="W80" s="32"/>
      <c r="X80" s="32"/>
      <c r="Y80" s="32"/>
      <c r="Z80" s="32"/>
      <c r="AA80" s="32"/>
      <c r="AB80" s="32"/>
      <c r="AC80" s="32"/>
      <c r="AD80" s="32"/>
      <c r="AE80" s="32"/>
      <c r="AF80" s="32"/>
      <c r="AG80" s="32"/>
      <c r="AH80" s="32"/>
    </row>
    <row r="81" spans="2:34" x14ac:dyDescent="0.25">
      <c r="B81" s="9"/>
      <c r="C81" s="1"/>
      <c r="D81" s="1"/>
      <c r="E81" s="1"/>
      <c r="F81" s="1"/>
      <c r="G81" s="1"/>
      <c r="H81" s="1"/>
      <c r="I81" s="33"/>
      <c r="J81" s="33"/>
      <c r="K81" s="33"/>
      <c r="L81" s="33"/>
      <c r="M81" s="33"/>
      <c r="N81" s="33"/>
      <c r="O81" s="33"/>
      <c r="P81" s="33"/>
      <c r="Q81" s="32"/>
      <c r="R81" s="32"/>
      <c r="S81" s="32"/>
      <c r="T81" s="32"/>
      <c r="U81" s="32"/>
      <c r="V81" s="32"/>
      <c r="W81" s="32"/>
      <c r="X81" s="32"/>
      <c r="Y81" s="32"/>
      <c r="Z81" s="32"/>
      <c r="AA81" s="32"/>
      <c r="AB81" s="32"/>
      <c r="AC81" s="32"/>
      <c r="AD81" s="32"/>
      <c r="AE81" s="32"/>
      <c r="AF81" s="32"/>
      <c r="AG81" s="32"/>
      <c r="AH81" s="32"/>
    </row>
    <row r="82" spans="2:34" x14ac:dyDescent="0.25">
      <c r="B82" s="9"/>
      <c r="F82" s="33"/>
      <c r="G82" s="33"/>
      <c r="H82" s="33"/>
      <c r="I82" s="33"/>
      <c r="J82" s="33"/>
      <c r="K82" s="33"/>
      <c r="L82" s="33"/>
      <c r="M82" s="33"/>
      <c r="N82" s="33"/>
      <c r="O82" s="33"/>
      <c r="P82" s="33"/>
      <c r="Q82" s="32"/>
      <c r="R82" s="32"/>
      <c r="S82" s="32"/>
      <c r="T82" s="32"/>
      <c r="U82" s="32"/>
      <c r="V82" s="32"/>
      <c r="W82" s="32"/>
      <c r="X82" s="32"/>
      <c r="Y82" s="32"/>
      <c r="Z82" s="32"/>
      <c r="AA82" s="32"/>
      <c r="AB82" s="32"/>
      <c r="AC82" s="32"/>
      <c r="AD82" s="32"/>
      <c r="AE82" s="32"/>
      <c r="AF82" s="32"/>
      <c r="AG82" s="32"/>
      <c r="AH82" s="32"/>
    </row>
    <row r="83" spans="2:34" x14ac:dyDescent="0.25">
      <c r="B83" s="9"/>
      <c r="F83" s="33"/>
      <c r="G83" s="33"/>
      <c r="H83" s="33"/>
      <c r="I83" s="33"/>
      <c r="J83" s="33"/>
      <c r="K83" s="33"/>
      <c r="L83" s="33"/>
      <c r="M83" s="33"/>
      <c r="N83" s="33"/>
      <c r="O83" s="33"/>
      <c r="P83" s="33"/>
      <c r="Q83" s="32"/>
      <c r="R83" s="32"/>
      <c r="S83" s="32"/>
      <c r="T83" s="32"/>
      <c r="U83" s="32"/>
      <c r="V83" s="32"/>
      <c r="W83" s="32"/>
      <c r="X83" s="32"/>
      <c r="Y83" s="32"/>
      <c r="Z83" s="32"/>
      <c r="AA83" s="32"/>
      <c r="AB83" s="32"/>
      <c r="AC83" s="32"/>
      <c r="AD83" s="32"/>
      <c r="AE83" s="32"/>
      <c r="AF83" s="32"/>
      <c r="AG83" s="32"/>
      <c r="AH83" s="32"/>
    </row>
    <row r="84" spans="2:34" x14ac:dyDescent="0.25">
      <c r="B84" s="9"/>
      <c r="F84" s="33"/>
      <c r="G84" s="33"/>
      <c r="H84" s="33"/>
      <c r="I84" s="33"/>
      <c r="J84" s="33"/>
      <c r="K84" s="33"/>
      <c r="L84" s="33"/>
      <c r="M84" s="33"/>
      <c r="N84" s="33"/>
      <c r="O84" s="33"/>
      <c r="P84" s="33"/>
      <c r="Q84" s="32"/>
      <c r="R84" s="32"/>
      <c r="S84" s="32"/>
      <c r="T84" s="32"/>
      <c r="U84" s="32"/>
      <c r="V84" s="32"/>
      <c r="W84" s="32"/>
      <c r="X84" s="32"/>
      <c r="Y84" s="32"/>
      <c r="Z84" s="32"/>
      <c r="AA84" s="32"/>
      <c r="AB84" s="32"/>
      <c r="AC84" s="32"/>
      <c r="AD84" s="32"/>
      <c r="AE84" s="32"/>
      <c r="AF84" s="32"/>
      <c r="AG84" s="32"/>
      <c r="AH84" s="32"/>
    </row>
    <row r="85" spans="2:34" x14ac:dyDescent="0.25">
      <c r="B85" s="9"/>
      <c r="F85" s="33"/>
      <c r="G85" s="33"/>
      <c r="H85" s="33"/>
      <c r="I85" s="33"/>
      <c r="J85" s="33"/>
      <c r="K85" s="33"/>
      <c r="L85" s="33"/>
      <c r="M85" s="33"/>
      <c r="N85" s="33"/>
      <c r="O85" s="33"/>
      <c r="P85" s="33"/>
      <c r="Q85" s="32"/>
      <c r="R85" s="32"/>
      <c r="S85" s="32"/>
      <c r="T85" s="32"/>
      <c r="U85" s="32"/>
      <c r="V85" s="32"/>
      <c r="W85" s="32"/>
      <c r="X85" s="32"/>
      <c r="Y85" s="32"/>
      <c r="Z85" s="32"/>
      <c r="AA85" s="32"/>
      <c r="AB85" s="32"/>
      <c r="AC85" s="32"/>
      <c r="AD85" s="32"/>
      <c r="AE85" s="32"/>
      <c r="AF85" s="32"/>
      <c r="AG85" s="32"/>
      <c r="AH85" s="32"/>
    </row>
    <row r="86" spans="2:34" x14ac:dyDescent="0.25">
      <c r="B86" s="9"/>
      <c r="F86" s="33"/>
      <c r="G86" s="33"/>
      <c r="H86" s="33"/>
      <c r="I86" s="33"/>
      <c r="J86" s="33"/>
      <c r="K86" s="33"/>
      <c r="L86" s="33"/>
      <c r="M86" s="33"/>
      <c r="N86" s="33"/>
      <c r="O86" s="33"/>
      <c r="P86" s="33"/>
      <c r="Q86" s="32"/>
      <c r="R86" s="32"/>
      <c r="S86" s="32"/>
      <c r="T86" s="32"/>
      <c r="U86" s="32"/>
      <c r="V86" s="32"/>
      <c r="W86" s="32"/>
      <c r="X86" s="32"/>
      <c r="Y86" s="32"/>
      <c r="Z86" s="32"/>
      <c r="AA86" s="32"/>
      <c r="AB86" s="32"/>
      <c r="AC86" s="32"/>
      <c r="AD86" s="32"/>
      <c r="AE86" s="32"/>
      <c r="AF86" s="32"/>
      <c r="AG86" s="32"/>
      <c r="AH86" s="32"/>
    </row>
    <row r="87" spans="2:34" x14ac:dyDescent="0.25">
      <c r="B87" s="9"/>
      <c r="F87" s="33"/>
      <c r="G87" s="33"/>
      <c r="H87" s="33"/>
      <c r="I87" s="33"/>
      <c r="J87" s="33"/>
      <c r="K87" s="33"/>
      <c r="L87" s="33"/>
      <c r="M87" s="33"/>
      <c r="N87" s="33"/>
      <c r="O87" s="33"/>
      <c r="P87" s="33"/>
      <c r="Q87" s="32"/>
      <c r="R87" s="32"/>
      <c r="S87" s="32"/>
      <c r="T87" s="32"/>
      <c r="U87" s="32"/>
      <c r="V87" s="32"/>
      <c r="W87" s="32"/>
      <c r="X87" s="32"/>
      <c r="Y87" s="32"/>
      <c r="Z87" s="32"/>
      <c r="AA87" s="32"/>
      <c r="AB87" s="32"/>
      <c r="AC87" s="32"/>
      <c r="AD87" s="32"/>
      <c r="AE87" s="32"/>
      <c r="AF87" s="32"/>
      <c r="AG87" s="32"/>
      <c r="AH87" s="32"/>
    </row>
    <row r="88" spans="2:34" x14ac:dyDescent="0.25">
      <c r="B88" s="9"/>
      <c r="F88" s="33"/>
      <c r="G88" s="33"/>
      <c r="H88" s="33"/>
      <c r="I88" s="33"/>
      <c r="J88" s="33"/>
      <c r="K88" s="33"/>
      <c r="L88" s="33"/>
      <c r="M88" s="33"/>
      <c r="N88" s="33"/>
      <c r="O88" s="33"/>
      <c r="P88" s="33"/>
      <c r="Q88" s="32"/>
      <c r="R88" s="32"/>
      <c r="S88" s="32"/>
      <c r="T88" s="32"/>
      <c r="U88" s="32"/>
      <c r="V88" s="32"/>
      <c r="W88" s="32"/>
      <c r="X88" s="32"/>
      <c r="Y88" s="32"/>
      <c r="Z88" s="32"/>
      <c r="AA88" s="32"/>
      <c r="AB88" s="32"/>
      <c r="AC88" s="32"/>
      <c r="AD88" s="32"/>
      <c r="AE88" s="32"/>
      <c r="AF88" s="32"/>
      <c r="AG88" s="32"/>
      <c r="AH88" s="32"/>
    </row>
    <row r="89" spans="2:34" x14ac:dyDescent="0.25">
      <c r="B89" s="9"/>
      <c r="F89" s="33"/>
      <c r="G89" s="33"/>
      <c r="H89" s="33"/>
      <c r="I89" s="33"/>
      <c r="J89" s="33"/>
      <c r="K89" s="33"/>
      <c r="L89" s="33"/>
      <c r="M89" s="33"/>
      <c r="N89" s="33"/>
      <c r="O89" s="33"/>
      <c r="P89" s="33"/>
      <c r="Q89" s="32"/>
      <c r="R89" s="32"/>
      <c r="S89" s="32"/>
      <c r="T89" s="32"/>
      <c r="U89" s="32"/>
      <c r="V89" s="32"/>
      <c r="W89" s="32"/>
      <c r="X89" s="32"/>
      <c r="Y89" s="32"/>
      <c r="Z89" s="32"/>
      <c r="AA89" s="32"/>
      <c r="AB89" s="32"/>
      <c r="AC89" s="32"/>
      <c r="AD89" s="32"/>
      <c r="AE89" s="32"/>
      <c r="AF89" s="32"/>
      <c r="AG89" s="32"/>
      <c r="AH89" s="32"/>
    </row>
    <row r="90" spans="2:34" ht="15" customHeight="1" x14ac:dyDescent="0.25">
      <c r="B90" s="9"/>
      <c r="F90" s="32"/>
      <c r="G90" s="32"/>
      <c r="H90" s="32"/>
      <c r="I90" s="32"/>
      <c r="J90" s="33"/>
      <c r="K90" s="33"/>
      <c r="L90" s="32"/>
      <c r="M90" s="32"/>
      <c r="N90" s="33"/>
      <c r="O90" s="32"/>
      <c r="P90" s="32"/>
      <c r="Q90" s="32"/>
      <c r="R90" s="32"/>
      <c r="S90" s="32"/>
      <c r="T90" s="32"/>
      <c r="U90" s="32"/>
      <c r="V90" s="32"/>
      <c r="W90" s="32"/>
      <c r="X90" s="32"/>
      <c r="Y90" s="32"/>
      <c r="Z90" s="32"/>
      <c r="AA90" s="32"/>
      <c r="AB90" s="32"/>
      <c r="AC90" s="32"/>
      <c r="AD90" s="32"/>
      <c r="AE90" s="32"/>
      <c r="AF90" s="32"/>
      <c r="AG90" s="32"/>
      <c r="AH90" s="32"/>
    </row>
    <row r="91" spans="2:34" ht="15" customHeight="1" x14ac:dyDescent="0.25">
      <c r="B91" s="9"/>
      <c r="C91" s="7" t="s">
        <v>9</v>
      </c>
      <c r="D91" s="7" t="s">
        <v>206</v>
      </c>
      <c r="E91" s="8" t="s">
        <v>20</v>
      </c>
      <c r="F91" s="32"/>
      <c r="G91" s="32"/>
      <c r="H91" s="32"/>
      <c r="I91" s="32"/>
      <c r="J91" s="33"/>
      <c r="K91" s="33"/>
      <c r="L91" s="32"/>
      <c r="M91" s="32"/>
      <c r="N91" s="33"/>
      <c r="O91" s="32"/>
      <c r="P91" s="32"/>
      <c r="Q91" s="32"/>
      <c r="R91" s="32"/>
      <c r="S91" s="32"/>
      <c r="T91" s="32"/>
      <c r="U91" s="32"/>
      <c r="V91" s="32"/>
      <c r="W91" s="32"/>
      <c r="X91" s="32"/>
      <c r="Y91" s="32"/>
      <c r="Z91" s="32"/>
      <c r="AA91" s="32"/>
      <c r="AB91" s="32"/>
      <c r="AC91" s="32"/>
      <c r="AD91" s="32"/>
      <c r="AE91" s="32"/>
      <c r="AF91" s="32"/>
      <c r="AG91" s="32"/>
      <c r="AH91" s="32"/>
    </row>
    <row r="92" spans="2:34" ht="15" customHeight="1" x14ac:dyDescent="0.25">
      <c r="B92" s="9"/>
      <c r="C92" s="35" t="s">
        <v>10</v>
      </c>
      <c r="D92" s="35" t="s">
        <v>207</v>
      </c>
      <c r="E92" s="36">
        <v>50</v>
      </c>
      <c r="F92" s="32"/>
      <c r="G92" s="32"/>
      <c r="H92" s="32"/>
      <c r="I92" s="32"/>
      <c r="J92" s="32"/>
      <c r="K92" s="32"/>
      <c r="L92" s="32"/>
      <c r="M92" s="32"/>
      <c r="N92" s="32"/>
      <c r="O92" s="32"/>
      <c r="P92" s="32"/>
      <c r="Q92" s="32"/>
      <c r="R92" s="32"/>
      <c r="S92" s="32"/>
      <c r="T92" s="32"/>
      <c r="U92" s="32"/>
      <c r="V92" s="32"/>
      <c r="W92" s="32"/>
      <c r="X92" s="32"/>
      <c r="Y92" s="32"/>
      <c r="Z92" s="32"/>
      <c r="AA92" s="32"/>
      <c r="AB92" s="32"/>
      <c r="AC92" s="32"/>
      <c r="AD92" s="32"/>
      <c r="AE92" s="32"/>
      <c r="AF92" s="32"/>
      <c r="AG92" s="32"/>
      <c r="AH92" s="32"/>
    </row>
    <row r="93" spans="2:34" ht="15" customHeight="1" x14ac:dyDescent="0.25">
      <c r="B93" s="9"/>
      <c r="C93" s="35" t="s">
        <v>11</v>
      </c>
      <c r="D93" s="35" t="s">
        <v>208</v>
      </c>
      <c r="E93" s="36">
        <v>20</v>
      </c>
      <c r="F93" s="32"/>
      <c r="G93" s="32"/>
      <c r="H93" s="32"/>
      <c r="I93" s="32"/>
      <c r="J93" s="32"/>
      <c r="K93" s="32"/>
      <c r="L93" s="32"/>
      <c r="M93" s="32"/>
      <c r="N93" s="32"/>
      <c r="O93" s="32"/>
      <c r="P93" s="32"/>
      <c r="Q93" s="32"/>
      <c r="R93" s="32"/>
      <c r="S93" s="32"/>
      <c r="T93" s="32"/>
      <c r="U93" s="32"/>
      <c r="V93" s="32"/>
      <c r="W93" s="32"/>
      <c r="X93" s="32"/>
      <c r="Y93" s="32"/>
      <c r="Z93" s="32"/>
      <c r="AA93" s="32"/>
      <c r="AB93" s="32"/>
      <c r="AC93" s="32"/>
      <c r="AD93" s="32"/>
      <c r="AE93" s="32"/>
      <c r="AF93" s="32"/>
      <c r="AG93" s="32"/>
      <c r="AH93" s="32"/>
    </row>
    <row r="94" spans="2:34" ht="15" customHeight="1" x14ac:dyDescent="0.25">
      <c r="B94" s="9"/>
      <c r="C94" s="35" t="s">
        <v>12</v>
      </c>
      <c r="D94" s="35" t="s">
        <v>209</v>
      </c>
      <c r="E94" s="36">
        <v>60</v>
      </c>
      <c r="H94" s="33"/>
      <c r="I94" s="33"/>
      <c r="J94" s="33"/>
      <c r="K94" s="33"/>
      <c r="L94" s="32"/>
      <c r="M94" s="32"/>
      <c r="N94" s="32"/>
      <c r="O94" s="32"/>
      <c r="P94" s="32"/>
      <c r="Q94" s="32"/>
      <c r="R94" s="32"/>
      <c r="S94" s="32"/>
      <c r="T94" s="32"/>
      <c r="U94" s="32"/>
      <c r="V94" s="32"/>
      <c r="W94" s="32"/>
      <c r="X94" s="32"/>
      <c r="Y94" s="32"/>
      <c r="Z94" s="32"/>
      <c r="AA94" s="32"/>
      <c r="AB94" s="32"/>
      <c r="AC94" s="32"/>
      <c r="AD94" s="32"/>
      <c r="AE94" s="32"/>
      <c r="AF94" s="32"/>
      <c r="AG94" s="32"/>
      <c r="AH94" s="32"/>
    </row>
    <row r="95" spans="2:34" ht="15" customHeight="1" x14ac:dyDescent="0.25">
      <c r="B95" s="9"/>
      <c r="C95" s="35" t="s">
        <v>13</v>
      </c>
      <c r="D95" s="35" t="s">
        <v>210</v>
      </c>
      <c r="E95" s="36">
        <v>40</v>
      </c>
      <c r="H95" s="33"/>
      <c r="I95" s="33"/>
      <c r="J95" s="33"/>
      <c r="K95" s="33"/>
      <c r="L95" s="32"/>
      <c r="M95" s="32"/>
      <c r="N95" s="32"/>
      <c r="O95" s="32"/>
      <c r="P95" s="32"/>
      <c r="Q95" s="32"/>
      <c r="R95" s="32"/>
      <c r="S95" s="32"/>
      <c r="T95" s="32"/>
      <c r="U95" s="32"/>
      <c r="V95" s="32"/>
      <c r="W95" s="32"/>
      <c r="X95" s="32"/>
      <c r="Y95" s="32"/>
      <c r="Z95" s="32"/>
      <c r="AA95" s="32"/>
      <c r="AB95" s="32"/>
      <c r="AC95" s="32"/>
      <c r="AD95" s="32"/>
      <c r="AE95" s="32"/>
      <c r="AF95" s="32"/>
      <c r="AG95" s="32"/>
      <c r="AH95" s="32"/>
    </row>
    <row r="96" spans="2:34" ht="15" customHeight="1" x14ac:dyDescent="0.25">
      <c r="B96" s="9"/>
      <c r="C96" s="35" t="s">
        <v>10</v>
      </c>
      <c r="D96" s="35" t="s">
        <v>211</v>
      </c>
      <c r="E96" s="36">
        <v>50</v>
      </c>
      <c r="H96" s="32"/>
      <c r="I96" s="32"/>
      <c r="J96" s="32"/>
      <c r="K96" s="32"/>
      <c r="L96" s="32"/>
      <c r="M96" s="32"/>
      <c r="N96" s="32"/>
      <c r="O96" s="32"/>
      <c r="P96" s="32"/>
      <c r="Q96" s="32"/>
      <c r="R96" s="32"/>
      <c r="S96" s="32"/>
      <c r="T96" s="32"/>
      <c r="U96" s="32"/>
      <c r="V96" s="32"/>
      <c r="W96" s="32"/>
      <c r="X96" s="32"/>
      <c r="Y96" s="32"/>
      <c r="Z96" s="32"/>
      <c r="AA96" s="32"/>
      <c r="AB96" s="32"/>
      <c r="AC96" s="32"/>
      <c r="AD96" s="32"/>
      <c r="AE96" s="32"/>
      <c r="AF96" s="32"/>
      <c r="AG96" s="32"/>
      <c r="AH96" s="32"/>
    </row>
    <row r="97" spans="2:34" x14ac:dyDescent="0.25">
      <c r="B97" s="9"/>
      <c r="C97" s="35" t="s">
        <v>11</v>
      </c>
      <c r="D97" s="35" t="s">
        <v>212</v>
      </c>
      <c r="E97" s="36">
        <v>20</v>
      </c>
      <c r="H97" s="32"/>
      <c r="I97" s="32"/>
      <c r="J97" s="32"/>
      <c r="K97" s="32"/>
      <c r="L97" s="32"/>
      <c r="M97" s="32"/>
      <c r="N97" s="32"/>
      <c r="O97" s="32"/>
      <c r="P97" s="32"/>
      <c r="Q97" s="32"/>
      <c r="R97" s="32"/>
      <c r="S97" s="32"/>
      <c r="T97" s="32"/>
      <c r="U97" s="32"/>
      <c r="V97" s="32"/>
      <c r="W97" s="32"/>
      <c r="X97" s="32"/>
      <c r="Y97" s="32"/>
      <c r="Z97" s="32"/>
      <c r="AA97" s="32"/>
      <c r="AB97" s="32"/>
      <c r="AC97" s="32"/>
      <c r="AD97" s="32"/>
      <c r="AE97" s="32"/>
      <c r="AF97" s="32"/>
      <c r="AG97" s="32"/>
      <c r="AH97" s="32"/>
    </row>
    <row r="98" spans="2:34" x14ac:dyDescent="0.25">
      <c r="B98" s="9"/>
      <c r="C98" s="35" t="s">
        <v>12</v>
      </c>
      <c r="D98" s="35" t="s">
        <v>213</v>
      </c>
      <c r="E98" s="36">
        <v>60</v>
      </c>
      <c r="H98" s="32"/>
      <c r="I98" s="32"/>
      <c r="J98" s="32"/>
      <c r="K98" s="32"/>
      <c r="L98" s="32"/>
      <c r="M98" s="32"/>
      <c r="N98" s="32"/>
      <c r="O98" s="32"/>
      <c r="P98" s="32"/>
      <c r="Q98" s="32"/>
      <c r="R98" s="32"/>
      <c r="S98" s="32"/>
      <c r="T98" s="32"/>
      <c r="U98" s="32"/>
      <c r="V98" s="32"/>
      <c r="W98" s="32"/>
      <c r="X98" s="32"/>
      <c r="Y98" s="32"/>
      <c r="Z98" s="32"/>
      <c r="AA98" s="32"/>
      <c r="AB98" s="32"/>
      <c r="AC98" s="32"/>
      <c r="AD98" s="32"/>
      <c r="AE98" s="32"/>
      <c r="AF98" s="32"/>
      <c r="AG98" s="32"/>
      <c r="AH98" s="32"/>
    </row>
    <row r="99" spans="2:34" x14ac:dyDescent="0.25">
      <c r="B99" s="9"/>
      <c r="C99" s="35" t="s">
        <v>13</v>
      </c>
      <c r="D99" s="35" t="s">
        <v>214</v>
      </c>
      <c r="E99" s="36">
        <v>40</v>
      </c>
      <c r="H99" s="32"/>
      <c r="I99" s="32"/>
      <c r="J99" s="32"/>
      <c r="K99" s="32"/>
      <c r="L99" s="32"/>
      <c r="M99" s="32"/>
      <c r="N99" s="32"/>
      <c r="O99" s="32"/>
      <c r="P99" s="32"/>
      <c r="Q99" s="32"/>
      <c r="R99" s="32"/>
      <c r="S99" s="32"/>
      <c r="T99" s="32"/>
      <c r="U99" s="32"/>
      <c r="V99" s="32"/>
      <c r="W99" s="32"/>
      <c r="X99" s="32"/>
      <c r="Y99" s="32"/>
      <c r="Z99" s="32"/>
      <c r="AA99" s="32"/>
      <c r="AB99" s="32"/>
      <c r="AC99" s="32"/>
      <c r="AD99" s="32"/>
      <c r="AE99" s="32"/>
      <c r="AF99" s="32"/>
      <c r="AG99" s="32"/>
      <c r="AH99" s="32"/>
    </row>
    <row r="100" spans="2:34" x14ac:dyDescent="0.25">
      <c r="B100" s="9"/>
      <c r="C100" s="35" t="s">
        <v>10</v>
      </c>
      <c r="D100" s="35" t="s">
        <v>211</v>
      </c>
      <c r="E100" s="36">
        <v>50</v>
      </c>
      <c r="H100" s="32"/>
      <c r="I100" s="32"/>
      <c r="J100" s="32"/>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row>
    <row r="101" spans="2:34" x14ac:dyDescent="0.25">
      <c r="B101" s="9"/>
      <c r="C101" s="35" t="s">
        <v>11</v>
      </c>
      <c r="D101" s="35" t="s">
        <v>212</v>
      </c>
      <c r="E101" s="36">
        <v>20</v>
      </c>
      <c r="F101" s="32"/>
      <c r="G101" s="32"/>
    </row>
    <row r="102" spans="2:34" ht="15" customHeight="1" x14ac:dyDescent="0.25">
      <c r="B102" s="9"/>
      <c r="C102" s="35" t="s">
        <v>12</v>
      </c>
      <c r="D102" s="35" t="s">
        <v>209</v>
      </c>
      <c r="E102" s="36">
        <v>60</v>
      </c>
      <c r="F102" s="32"/>
      <c r="G102" s="32"/>
    </row>
    <row r="103" spans="2:34" ht="15" customHeight="1" x14ac:dyDescent="0.25">
      <c r="B103" s="9"/>
      <c r="C103" s="35" t="s">
        <v>13</v>
      </c>
      <c r="D103" s="35" t="s">
        <v>214</v>
      </c>
      <c r="E103" s="36">
        <v>40</v>
      </c>
      <c r="F103" s="32"/>
      <c r="G103" s="32"/>
    </row>
    <row r="104" spans="2:34" ht="15" customHeight="1" x14ac:dyDescent="0.25">
      <c r="B104" s="9"/>
      <c r="C104" s="33"/>
      <c r="D104" s="33"/>
      <c r="E104" s="34"/>
    </row>
    <row r="105" spans="2:34" ht="15" customHeight="1" thickBot="1" x14ac:dyDescent="0.3">
      <c r="B105" s="9"/>
      <c r="C105" s="33" t="s">
        <v>9</v>
      </c>
      <c r="D105" s="33" t="s">
        <v>206</v>
      </c>
      <c r="E105" s="23" t="s">
        <v>215</v>
      </c>
    </row>
    <row r="106" spans="2:34" ht="15" customHeight="1" thickTop="1" thickBot="1" x14ac:dyDescent="0.3">
      <c r="B106" s="9"/>
      <c r="C106" s="41" t="s">
        <v>13</v>
      </c>
      <c r="D106" s="41" t="s">
        <v>214</v>
      </c>
      <c r="E106" s="37">
        <f>AVERAGEIFS(E92:E103,C92:C103,C106,D92:D103,D106)</f>
        <v>40</v>
      </c>
    </row>
    <row r="107" spans="2:34" ht="15" customHeight="1" thickTop="1" x14ac:dyDescent="0.25">
      <c r="B107" s="9"/>
      <c r="E107" s="32"/>
    </row>
    <row r="108" spans="2:34" x14ac:dyDescent="0.25">
      <c r="E108" s="32"/>
    </row>
    <row r="109" spans="2:34" x14ac:dyDescent="0.25">
      <c r="E109" s="32"/>
    </row>
    <row r="110" spans="2:34" x14ac:dyDescent="0.25">
      <c r="E110" s="32"/>
    </row>
    <row r="117" spans="3:4" x14ac:dyDescent="0.25">
      <c r="C117" s="7" t="s">
        <v>14</v>
      </c>
      <c r="D117" s="8" t="s">
        <v>20</v>
      </c>
    </row>
    <row r="118" spans="3:4" x14ac:dyDescent="0.25">
      <c r="C118" s="13" t="s">
        <v>15</v>
      </c>
      <c r="D118" s="13">
        <v>50</v>
      </c>
    </row>
    <row r="119" spans="3:4" x14ac:dyDescent="0.25">
      <c r="C119" s="13" t="s">
        <v>16</v>
      </c>
      <c r="D119" s="13">
        <v>100</v>
      </c>
    </row>
    <row r="120" spans="3:4" x14ac:dyDescent="0.25">
      <c r="C120" s="13" t="s">
        <v>17</v>
      </c>
      <c r="D120" s="13">
        <v>40</v>
      </c>
    </row>
    <row r="121" spans="3:4" x14ac:dyDescent="0.25">
      <c r="C121" s="13" t="s">
        <v>18</v>
      </c>
      <c r="D121" s="13">
        <v>50</v>
      </c>
    </row>
    <row r="122" spans="3:4" ht="15.75" thickBot="1" x14ac:dyDescent="0.3">
      <c r="C122" s="13" t="s">
        <v>19</v>
      </c>
      <c r="D122" s="13">
        <v>20</v>
      </c>
    </row>
    <row r="123" spans="3:4" ht="16.5" thickTop="1" thickBot="1" x14ac:dyDescent="0.3">
      <c r="C123" s="46"/>
      <c r="D123" s="47">
        <f>SUMIF(D118:D122,"&gt;=50")</f>
        <v>200</v>
      </c>
    </row>
    <row r="124" spans="3:4" ht="15.75" thickTop="1" x14ac:dyDescent="0.25"/>
  </sheetData>
  <dataValidations disablePrompts="1" count="2">
    <dataValidation type="list" allowBlank="1" showInputMessage="1" showErrorMessage="1" sqref="C17 C64 F17 F64 C106" xr:uid="{00000000-0002-0000-0900-000000000000}">
      <formula1>lst_Fruta</formula1>
    </dataValidation>
    <dataValidation type="list" allowBlank="1" showInputMessage="1" showErrorMessage="1" sqref="G17 G64 D106" xr:uid="{00000000-0002-0000-0900-000001000000}">
      <formula1>INDIRECT(C17)</formula1>
    </dataValidation>
  </dataValidations>
  <pageMargins left="0.7" right="0.7" top="0.75" bottom="0.75" header="0.3" footer="0.3"/>
  <pageSetup paperSize="9" orientation="portrait" r:id="rId1"/>
  <drawing r:id="rId2"/>
  <tableParts count="5">
    <tablePart r:id="rId3"/>
    <tablePart r:id="rId4"/>
    <tablePart r:id="rId5"/>
    <tablePart r:id="rId6"/>
    <tablePart r:id="rId7"/>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D14"/>
  <sheetViews>
    <sheetView showGridLines="0" workbookViewId="0">
      <selection activeCell="D9" sqref="D9"/>
    </sheetView>
  </sheetViews>
  <sheetFormatPr defaultRowHeight="15" x14ac:dyDescent="0.25"/>
  <cols>
    <col min="1" max="1" width="13" customWidth="1"/>
    <col min="2" max="2" width="82.85546875" customWidth="1"/>
    <col min="3" max="4" width="13.140625" customWidth="1"/>
  </cols>
  <sheetData>
    <row r="1" spans="1:4" ht="60" customHeight="1" x14ac:dyDescent="0.25">
      <c r="A1" s="25" t="s">
        <v>218</v>
      </c>
      <c r="C1" s="56"/>
      <c r="D1" s="58"/>
    </row>
    <row r="2" spans="1:4" x14ac:dyDescent="0.25">
      <c r="A2" s="25" t="s">
        <v>219</v>
      </c>
    </row>
    <row r="3" spans="1:4" ht="15" customHeight="1" x14ac:dyDescent="0.25">
      <c r="A3" s="27" t="s">
        <v>220</v>
      </c>
    </row>
    <row r="4" spans="1:4" ht="15" customHeight="1" x14ac:dyDescent="0.25">
      <c r="A4" s="27" t="s">
        <v>221</v>
      </c>
      <c r="C4" s="31" t="s">
        <v>9</v>
      </c>
      <c r="D4" s="29" t="s">
        <v>20</v>
      </c>
    </row>
    <row r="5" spans="1:4" ht="15" customHeight="1" x14ac:dyDescent="0.25">
      <c r="A5" s="27" t="s">
        <v>222</v>
      </c>
      <c r="C5" s="35" t="s">
        <v>10</v>
      </c>
      <c r="D5" s="36">
        <v>50</v>
      </c>
    </row>
    <row r="6" spans="1:4" x14ac:dyDescent="0.25">
      <c r="A6" s="25" t="s">
        <v>223</v>
      </c>
      <c r="C6" s="35" t="s">
        <v>11</v>
      </c>
      <c r="D6" s="36">
        <v>20</v>
      </c>
    </row>
    <row r="7" spans="1:4" ht="15" customHeight="1" x14ac:dyDescent="0.25">
      <c r="A7" s="27" t="s">
        <v>224</v>
      </c>
      <c r="C7" s="35" t="s">
        <v>12</v>
      </c>
      <c r="D7" s="36">
        <v>60</v>
      </c>
    </row>
    <row r="8" spans="1:4" ht="15" customHeight="1" x14ac:dyDescent="0.25">
      <c r="A8" s="25" t="s">
        <v>3</v>
      </c>
      <c r="C8" s="35" t="s">
        <v>13</v>
      </c>
      <c r="D8" s="36">
        <v>40</v>
      </c>
    </row>
    <row r="9" spans="1:4" ht="15" customHeight="1" thickBot="1" x14ac:dyDescent="0.3">
      <c r="A9" s="25" t="s">
        <v>4</v>
      </c>
      <c r="C9" s="33"/>
      <c r="D9" s="33"/>
    </row>
    <row r="10" spans="1:4" ht="16.5" thickTop="1" thickBot="1" x14ac:dyDescent="0.3">
      <c r="A10" s="25" t="s">
        <v>5</v>
      </c>
      <c r="C10" s="49" t="s">
        <v>10</v>
      </c>
      <c r="D10" s="37">
        <f>VLOOKUP(C10,C5:D8,2,FALSE)</f>
        <v>50</v>
      </c>
    </row>
    <row r="11" spans="1:4" ht="15.75" thickTop="1" x14ac:dyDescent="0.25">
      <c r="A11" s="25" t="s">
        <v>6</v>
      </c>
    </row>
    <row r="12" spans="1:4" x14ac:dyDescent="0.25">
      <c r="A12" s="25" t="s">
        <v>225</v>
      </c>
    </row>
    <row r="13" spans="1:4" x14ac:dyDescent="0.25">
      <c r="A13" s="25" t="s">
        <v>226</v>
      </c>
    </row>
    <row r="14" spans="1:4" x14ac:dyDescent="0.25">
      <c r="A14" s="25" t="s">
        <v>7</v>
      </c>
    </row>
  </sheetData>
  <dataValidations count="1">
    <dataValidation type="list" allowBlank="1" showInputMessage="1" showErrorMessage="1" sqref="C10" xr:uid="{00000000-0002-0000-0A00-000000000000}">
      <formula1>$C$5:$C$8</formula1>
    </dataValidation>
  </dataValidations>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D37"/>
  <sheetViews>
    <sheetView showGridLines="0" workbookViewId="0">
      <selection activeCell="D9" sqref="D9"/>
    </sheetView>
  </sheetViews>
  <sheetFormatPr defaultRowHeight="15" x14ac:dyDescent="0.25"/>
  <cols>
    <col min="1" max="1" width="13" customWidth="1"/>
    <col min="2" max="2" width="82.85546875" customWidth="1"/>
    <col min="3" max="4" width="13.28515625" customWidth="1"/>
  </cols>
  <sheetData>
    <row r="1" spans="1:4" ht="60" customHeight="1" x14ac:dyDescent="0.25">
      <c r="A1" s="25" t="s">
        <v>227</v>
      </c>
      <c r="C1" s="56"/>
      <c r="D1" s="62"/>
    </row>
    <row r="2" spans="1:4" ht="15" customHeight="1" x14ac:dyDescent="0.25">
      <c r="A2" s="25" t="s">
        <v>228</v>
      </c>
      <c r="C2" s="61"/>
      <c r="D2" s="61"/>
    </row>
    <row r="3" spans="1:4" x14ac:dyDescent="0.25">
      <c r="A3" s="25" t="s">
        <v>229</v>
      </c>
      <c r="C3" s="31" t="s">
        <v>9</v>
      </c>
      <c r="D3" s="29" t="s">
        <v>21</v>
      </c>
    </row>
    <row r="4" spans="1:4" x14ac:dyDescent="0.25">
      <c r="A4" s="25" t="s">
        <v>230</v>
      </c>
      <c r="C4" s="73" t="s">
        <v>10</v>
      </c>
      <c r="D4" s="74">
        <v>50</v>
      </c>
    </row>
    <row r="5" spans="1:4" x14ac:dyDescent="0.25">
      <c r="A5" s="25" t="s">
        <v>231</v>
      </c>
      <c r="C5" s="73" t="s">
        <v>11</v>
      </c>
      <c r="D5" s="74">
        <v>20</v>
      </c>
    </row>
    <row r="6" spans="1:4" x14ac:dyDescent="0.25">
      <c r="A6" s="25" t="s">
        <v>232</v>
      </c>
      <c r="C6" s="73" t="s">
        <v>12</v>
      </c>
      <c r="D6" s="74">
        <v>60</v>
      </c>
    </row>
    <row r="7" spans="1:4" ht="15" customHeight="1" x14ac:dyDescent="0.25">
      <c r="A7" s="27" t="s">
        <v>233</v>
      </c>
      <c r="C7" s="73" t="s">
        <v>13</v>
      </c>
      <c r="D7" s="74">
        <v>40</v>
      </c>
    </row>
    <row r="8" spans="1:4" ht="15.75" thickBot="1" x14ac:dyDescent="0.3">
      <c r="A8" s="25" t="s">
        <v>3</v>
      </c>
      <c r="C8" s="33"/>
      <c r="D8" s="33"/>
    </row>
    <row r="9" spans="1:4" ht="16.5" thickTop="1" thickBot="1" x14ac:dyDescent="0.3">
      <c r="A9" s="25" t="s">
        <v>4</v>
      </c>
      <c r="C9" s="60" t="s">
        <v>135</v>
      </c>
      <c r="D9" s="37" t="e">
        <f>VLOOKUP(C9,C3:D7,2,FALSE)</f>
        <v>#N/A</v>
      </c>
    </row>
    <row r="10" spans="1:4" ht="15.75" thickTop="1" x14ac:dyDescent="0.25">
      <c r="A10" s="25" t="s">
        <v>5</v>
      </c>
    </row>
    <row r="11" spans="1:4" x14ac:dyDescent="0.25">
      <c r="A11" s="25" t="s">
        <v>234</v>
      </c>
    </row>
    <row r="12" spans="1:4" x14ac:dyDescent="0.25">
      <c r="A12" s="25" t="s">
        <v>235</v>
      </c>
    </row>
    <row r="13" spans="1:4" x14ac:dyDescent="0.25">
      <c r="A13" s="25" t="s">
        <v>236</v>
      </c>
    </row>
    <row r="14" spans="1:4" x14ac:dyDescent="0.25">
      <c r="A14" s="25" t="s">
        <v>7</v>
      </c>
    </row>
    <row r="30" spans="3:4" x14ac:dyDescent="0.25">
      <c r="C30" s="31" t="s">
        <v>9</v>
      </c>
      <c r="D30" s="29" t="s">
        <v>20</v>
      </c>
    </row>
    <row r="31" spans="3:4" x14ac:dyDescent="0.25">
      <c r="C31" s="73" t="s">
        <v>10</v>
      </c>
      <c r="D31" s="74">
        <v>50</v>
      </c>
    </row>
    <row r="32" spans="3:4" x14ac:dyDescent="0.25">
      <c r="C32" s="73" t="s">
        <v>11</v>
      </c>
      <c r="D32" s="74">
        <v>20</v>
      </c>
    </row>
    <row r="33" spans="3:4" x14ac:dyDescent="0.25">
      <c r="C33" s="73" t="s">
        <v>12</v>
      </c>
      <c r="D33" s="74">
        <v>60</v>
      </c>
    </row>
    <row r="34" spans="3:4" x14ac:dyDescent="0.25">
      <c r="C34" s="73" t="s">
        <v>13</v>
      </c>
      <c r="D34" s="74">
        <v>40</v>
      </c>
    </row>
    <row r="35" spans="3:4" ht="15.75" thickBot="1" x14ac:dyDescent="0.3"/>
    <row r="36" spans="3:4" ht="16.5" thickTop="1" thickBot="1" x14ac:dyDescent="0.3">
      <c r="C36" s="60" t="s">
        <v>143</v>
      </c>
      <c r="D36" s="37" t="e">
        <f ca="1">sume(D31:D34)</f>
        <v>#NAME?</v>
      </c>
    </row>
    <row r="37" spans="3:4" ht="15.75" thickTop="1" x14ac:dyDescent="0.25"/>
  </sheetData>
  <dataValidations count="1">
    <dataValidation type="list" allowBlank="1" showInputMessage="1" showErrorMessage="1" sqref="C9" xr:uid="{00000000-0002-0000-0B00-000000000000}">
      <formula1>$C$9:$C$38</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AEBC8-0AD0-4427-9716-BEF8F656BCA9}">
  <dimension ref="A1:J46"/>
  <sheetViews>
    <sheetView showGridLines="0" tabSelected="1" zoomScale="175" zoomScaleNormal="175" workbookViewId="0">
      <selection activeCell="E1" sqref="E1"/>
    </sheetView>
  </sheetViews>
  <sheetFormatPr defaultColWidth="8.85546875" defaultRowHeight="15" x14ac:dyDescent="0.25"/>
  <cols>
    <col min="1" max="1" width="12.7109375" style="25" customWidth="1"/>
    <col min="2" max="2" width="6" style="1" customWidth="1"/>
    <col min="3" max="3" width="13.28515625" style="9" customWidth="1"/>
    <col min="4" max="4" width="13.28515625" style="1" customWidth="1"/>
    <col min="5" max="5" width="2.28515625" style="1" customWidth="1"/>
    <col min="6" max="6" width="13.28515625" style="4" customWidth="1"/>
    <col min="7" max="7" width="13.28515625" style="1" customWidth="1"/>
    <col min="8" max="16384" width="8.85546875" style="1"/>
  </cols>
  <sheetData>
    <row r="1" spans="1:10" ht="60" customHeight="1" x14ac:dyDescent="0.25">
      <c r="A1" s="25" t="s">
        <v>27</v>
      </c>
      <c r="B1" s="32"/>
      <c r="C1" s="56"/>
      <c r="D1" s="57"/>
      <c r="E1" s="57"/>
      <c r="F1" s="57"/>
      <c r="G1" s="57"/>
      <c r="H1" s="32"/>
      <c r="I1" s="32"/>
      <c r="J1" s="32"/>
    </row>
    <row r="2" spans="1:10" ht="15" customHeight="1" x14ac:dyDescent="0.25">
      <c r="A2" s="25" t="s">
        <v>28</v>
      </c>
      <c r="B2" s="32"/>
      <c r="C2" s="7" t="s">
        <v>9</v>
      </c>
      <c r="D2" s="8" t="s">
        <v>20</v>
      </c>
      <c r="E2" s="34"/>
      <c r="F2" s="11" t="s">
        <v>22</v>
      </c>
      <c r="G2" s="8" t="s">
        <v>20</v>
      </c>
      <c r="H2" s="32"/>
      <c r="I2" s="32"/>
      <c r="J2" s="5"/>
    </row>
    <row r="3" spans="1:10" ht="15" customHeight="1" x14ac:dyDescent="0.25">
      <c r="A3" s="25" t="s">
        <v>29</v>
      </c>
      <c r="B3" s="32"/>
      <c r="C3" s="75" t="s">
        <v>10</v>
      </c>
      <c r="D3" s="74">
        <v>50</v>
      </c>
      <c r="E3" s="34"/>
      <c r="F3" s="75" t="s">
        <v>23</v>
      </c>
      <c r="G3" s="74">
        <v>50</v>
      </c>
      <c r="H3" s="32"/>
      <c r="I3" s="32"/>
      <c r="J3" s="5"/>
    </row>
    <row r="4" spans="1:10" ht="15" customHeight="1" x14ac:dyDescent="0.25">
      <c r="A4" s="25" t="s">
        <v>30</v>
      </c>
      <c r="B4" s="32"/>
      <c r="C4" s="75" t="s">
        <v>11</v>
      </c>
      <c r="D4" s="74">
        <v>20</v>
      </c>
      <c r="E4" s="34"/>
      <c r="F4" s="75" t="s">
        <v>24</v>
      </c>
      <c r="G4" s="74">
        <v>30</v>
      </c>
      <c r="H4" s="32"/>
      <c r="I4" s="32"/>
      <c r="J4" s="5"/>
    </row>
    <row r="5" spans="1:10" s="4" customFormat="1" ht="15" customHeight="1" x14ac:dyDescent="0.25">
      <c r="A5" s="25" t="s">
        <v>31</v>
      </c>
      <c r="B5" s="33"/>
      <c r="C5" s="75" t="s">
        <v>12</v>
      </c>
      <c r="D5" s="74">
        <v>60</v>
      </c>
      <c r="E5" s="34"/>
      <c r="F5" s="75" t="s">
        <v>25</v>
      </c>
      <c r="G5" s="74">
        <v>10</v>
      </c>
      <c r="H5" s="33"/>
      <c r="I5" s="33"/>
      <c r="J5" s="5"/>
    </row>
    <row r="6" spans="1:10" s="4" customFormat="1" ht="15" customHeight="1" x14ac:dyDescent="0.25">
      <c r="A6" s="25" t="s">
        <v>32</v>
      </c>
      <c r="B6" s="33"/>
      <c r="C6" s="75" t="s">
        <v>13</v>
      </c>
      <c r="D6" s="74">
        <v>40</v>
      </c>
      <c r="E6" s="34"/>
      <c r="F6" s="75" t="s">
        <v>26</v>
      </c>
      <c r="G6" s="74">
        <v>50</v>
      </c>
      <c r="H6" s="33"/>
      <c r="I6" s="33"/>
      <c r="J6" s="5"/>
    </row>
    <row r="7" spans="1:10" s="4" customFormat="1" ht="15" customHeight="1" x14ac:dyDescent="0.25">
      <c r="A7" s="25" t="s">
        <v>33</v>
      </c>
      <c r="B7" s="33"/>
      <c r="C7" s="10" t="s">
        <v>242</v>
      </c>
      <c r="D7" s="72"/>
      <c r="E7" s="34"/>
      <c r="F7" s="10" t="s">
        <v>242</v>
      </c>
      <c r="G7" s="72"/>
      <c r="H7" s="33"/>
      <c r="I7" s="33"/>
      <c r="J7" s="5"/>
    </row>
    <row r="8" spans="1:10" s="4" customFormat="1" ht="15" customHeight="1" x14ac:dyDescent="0.25">
      <c r="A8" s="25" t="s">
        <v>34</v>
      </c>
      <c r="B8" s="33"/>
      <c r="C8" s="33"/>
      <c r="D8" s="34"/>
      <c r="E8" s="34"/>
      <c r="F8" s="33"/>
      <c r="G8" s="34"/>
      <c r="H8" s="33"/>
      <c r="I8" s="33"/>
      <c r="J8" s="5"/>
    </row>
    <row r="9" spans="1:10" s="4" customFormat="1" ht="15" customHeight="1" x14ac:dyDescent="0.25">
      <c r="A9" s="25" t="s">
        <v>35</v>
      </c>
      <c r="B9"/>
      <c r="C9"/>
      <c r="D9"/>
      <c r="E9"/>
      <c r="F9"/>
      <c r="G9"/>
      <c r="H9"/>
      <c r="I9"/>
      <c r="J9" s="5"/>
    </row>
    <row r="10" spans="1:10" s="4" customFormat="1" ht="15" customHeight="1" x14ac:dyDescent="0.25">
      <c r="A10" s="25" t="s">
        <v>36</v>
      </c>
      <c r="B10"/>
      <c r="C10"/>
      <c r="D10"/>
      <c r="E10"/>
      <c r="F10"/>
      <c r="G10"/>
      <c r="H10"/>
      <c r="I10"/>
      <c r="J10" s="5"/>
    </row>
    <row r="11" spans="1:10" s="4" customFormat="1" ht="15" customHeight="1" x14ac:dyDescent="0.25">
      <c r="A11" s="25" t="s">
        <v>37</v>
      </c>
      <c r="B11"/>
      <c r="C11"/>
      <c r="D11"/>
      <c r="E11"/>
      <c r="F11"/>
      <c r="G11"/>
      <c r="H11"/>
      <c r="I11"/>
      <c r="J11" s="5"/>
    </row>
    <row r="12" spans="1:10" s="4" customFormat="1" ht="15" customHeight="1" x14ac:dyDescent="0.25">
      <c r="A12" s="25" t="s">
        <v>38</v>
      </c>
      <c r="B12"/>
      <c r="C12"/>
      <c r="D12"/>
      <c r="E12"/>
      <c r="F12"/>
      <c r="G12"/>
      <c r="H12"/>
      <c r="I12"/>
      <c r="J12" s="5"/>
    </row>
    <row r="13" spans="1:10" s="4" customFormat="1" ht="15" customHeight="1" x14ac:dyDescent="0.25">
      <c r="A13" s="25" t="s">
        <v>39</v>
      </c>
      <c r="B13"/>
      <c r="C13"/>
      <c r="D13"/>
      <c r="E13"/>
      <c r="F13"/>
      <c r="G13"/>
      <c r="H13"/>
      <c r="I13"/>
      <c r="J13" s="5"/>
    </row>
    <row r="14" spans="1:10" s="4" customFormat="1" ht="15" customHeight="1" x14ac:dyDescent="0.25">
      <c r="A14" s="25" t="s">
        <v>40</v>
      </c>
      <c r="B14"/>
      <c r="C14"/>
      <c r="D14"/>
      <c r="E14"/>
      <c r="F14"/>
      <c r="G14"/>
      <c r="H14"/>
      <c r="I14"/>
      <c r="J14" s="33"/>
    </row>
    <row r="15" spans="1:10" s="4" customFormat="1" ht="15" customHeight="1" x14ac:dyDescent="0.25">
      <c r="A15" s="25"/>
      <c r="B15"/>
      <c r="C15"/>
      <c r="D15"/>
      <c r="E15"/>
      <c r="F15"/>
      <c r="G15"/>
      <c r="H15"/>
      <c r="I15"/>
      <c r="J15" s="33"/>
    </row>
    <row r="16" spans="1:10" s="4" customFormat="1" ht="15" customHeight="1" x14ac:dyDescent="0.25">
      <c r="A16" s="25"/>
      <c r="B16"/>
      <c r="C16"/>
      <c r="D16"/>
      <c r="E16"/>
      <c r="F16"/>
      <c r="G16"/>
      <c r="H16"/>
      <c r="I16"/>
      <c r="J16" s="33"/>
    </row>
    <row r="17" spans="1:9" s="4" customFormat="1" ht="15" customHeight="1" x14ac:dyDescent="0.25">
      <c r="A17" s="25"/>
      <c r="B17"/>
      <c r="C17"/>
      <c r="D17"/>
      <c r="E17"/>
      <c r="F17"/>
      <c r="G17"/>
      <c r="H17"/>
      <c r="I17"/>
    </row>
    <row r="18" spans="1:9" s="4" customFormat="1" ht="15" customHeight="1" x14ac:dyDescent="0.25">
      <c r="A18" s="25"/>
      <c r="B18"/>
      <c r="C18"/>
      <c r="D18"/>
      <c r="E18"/>
      <c r="F18"/>
      <c r="G18"/>
      <c r="H18"/>
      <c r="I18"/>
    </row>
    <row r="19" spans="1:9" s="4" customFormat="1" ht="15" customHeight="1" x14ac:dyDescent="0.25">
      <c r="A19" s="25"/>
      <c r="B19" s="33"/>
      <c r="C19" s="9"/>
    </row>
    <row r="20" spans="1:9" s="4" customFormat="1" ht="15" customHeight="1" x14ac:dyDescent="0.25">
      <c r="A20" s="25"/>
      <c r="B20" s="33"/>
      <c r="C20" s="9"/>
    </row>
    <row r="21" spans="1:9" s="4" customFormat="1" ht="15" customHeight="1" x14ac:dyDescent="0.25">
      <c r="A21" s="25"/>
      <c r="B21" s="33"/>
      <c r="C21" s="9"/>
    </row>
    <row r="22" spans="1:9" s="4" customFormat="1" ht="15" customHeight="1" x14ac:dyDescent="0.25">
      <c r="A22" s="25"/>
      <c r="B22" s="33"/>
      <c r="C22" s="9"/>
    </row>
    <row r="23" spans="1:9" s="4" customFormat="1" ht="15" customHeight="1" x14ac:dyDescent="0.25">
      <c r="A23" s="25"/>
      <c r="B23" s="33"/>
      <c r="C23" s="9"/>
    </row>
    <row r="24" spans="1:9" s="4" customFormat="1" ht="15" customHeight="1" x14ac:dyDescent="0.25">
      <c r="A24" s="25"/>
      <c r="B24" s="33"/>
      <c r="C24" s="9"/>
    </row>
    <row r="25" spans="1:9" s="4" customFormat="1" ht="15" customHeight="1" x14ac:dyDescent="0.25">
      <c r="A25" s="25"/>
      <c r="B25" s="33"/>
      <c r="C25" s="9"/>
    </row>
    <row r="26" spans="1:9" s="4" customFormat="1" ht="15" customHeight="1" x14ac:dyDescent="0.25">
      <c r="A26" s="25"/>
      <c r="B26" s="33"/>
      <c r="C26" s="9"/>
    </row>
    <row r="27" spans="1:9" x14ac:dyDescent="0.25">
      <c r="B27" s="32"/>
    </row>
    <row r="28" spans="1:9" x14ac:dyDescent="0.25">
      <c r="B28" s="32"/>
    </row>
    <row r="29" spans="1:9" ht="15" customHeight="1" x14ac:dyDescent="0.25">
      <c r="B29" s="32"/>
    </row>
    <row r="30" spans="1:9" ht="15" customHeight="1" x14ac:dyDescent="0.25">
      <c r="B30" s="32"/>
    </row>
    <row r="31" spans="1:9" ht="15" customHeight="1" x14ac:dyDescent="0.25">
      <c r="B31" s="32"/>
    </row>
    <row r="32" spans="1:9" ht="15" customHeight="1" x14ac:dyDescent="0.25">
      <c r="B32" s="32"/>
    </row>
    <row r="33" spans="2:9" ht="15" customHeight="1" x14ac:dyDescent="0.25">
      <c r="B33" s="32"/>
      <c r="D33" s="32"/>
      <c r="E33" s="32"/>
      <c r="F33" s="33"/>
      <c r="G33" s="32"/>
      <c r="H33" s="32"/>
      <c r="I33" s="32"/>
    </row>
    <row r="34" spans="2:9" ht="15" customHeight="1" x14ac:dyDescent="0.25">
      <c r="B34" s="32"/>
      <c r="D34" s="32"/>
      <c r="E34" s="32"/>
      <c r="F34" s="33"/>
      <c r="G34" s="32"/>
      <c r="H34" s="32"/>
      <c r="I34" s="32"/>
    </row>
    <row r="35" spans="2:9" ht="15" customHeight="1" x14ac:dyDescent="0.25">
      <c r="B35" s="32"/>
      <c r="D35" s="32"/>
      <c r="E35" s="32"/>
      <c r="F35" s="33"/>
      <c r="G35" s="32"/>
      <c r="H35" s="32"/>
      <c r="I35" s="32"/>
    </row>
    <row r="36" spans="2:9" x14ac:dyDescent="0.25">
      <c r="B36" s="32"/>
      <c r="D36" s="32"/>
      <c r="E36" s="32"/>
      <c r="F36" s="33"/>
      <c r="G36" s="32"/>
      <c r="H36" s="32"/>
      <c r="I36" s="32"/>
    </row>
    <row r="41" spans="2:9" ht="15" customHeight="1" x14ac:dyDescent="0.25">
      <c r="B41" s="32"/>
      <c r="D41" s="32"/>
      <c r="E41" s="32"/>
      <c r="F41" s="33"/>
      <c r="G41" s="32"/>
      <c r="H41" s="32"/>
      <c r="I41" s="32"/>
    </row>
    <row r="42" spans="2:9" ht="15" customHeight="1" x14ac:dyDescent="0.25">
      <c r="B42" s="32"/>
      <c r="D42" s="32"/>
      <c r="E42" s="32"/>
      <c r="F42" s="33"/>
      <c r="G42" s="32"/>
      <c r="H42" s="32"/>
      <c r="I42" s="32"/>
    </row>
    <row r="43" spans="2:9" ht="15" customHeight="1" x14ac:dyDescent="0.25">
      <c r="B43" s="32"/>
      <c r="D43" s="32"/>
      <c r="E43" s="32"/>
      <c r="F43" s="33"/>
      <c r="G43" s="32"/>
      <c r="H43" s="32"/>
      <c r="I43" s="32"/>
    </row>
    <row r="44" spans="2:9" ht="15" customHeight="1" x14ac:dyDescent="0.25">
      <c r="B44" s="32"/>
      <c r="D44" s="32"/>
      <c r="E44" s="32"/>
      <c r="F44" s="33"/>
      <c r="G44" s="32"/>
      <c r="H44" s="32"/>
      <c r="I44" s="32"/>
    </row>
    <row r="45" spans="2:9" ht="15" customHeight="1" x14ac:dyDescent="0.25">
      <c r="B45" s="32"/>
      <c r="D45" s="32"/>
      <c r="E45" s="32"/>
      <c r="F45" s="33"/>
      <c r="G45" s="32"/>
      <c r="H45" s="32"/>
      <c r="I45" s="32"/>
    </row>
    <row r="46" spans="2:9" ht="15" customHeight="1" x14ac:dyDescent="0.25">
      <c r="B46" s="32"/>
      <c r="D46" s="32"/>
      <c r="E46" s="32"/>
      <c r="F46" s="33"/>
      <c r="G46" s="32"/>
      <c r="H46" s="32"/>
      <c r="I46" s="32"/>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J43"/>
  <sheetViews>
    <sheetView showGridLines="0" topLeftCell="A3" zoomScale="130" zoomScaleNormal="130" workbookViewId="0">
      <selection activeCell="D15" sqref="D15"/>
    </sheetView>
  </sheetViews>
  <sheetFormatPr defaultColWidth="8.85546875" defaultRowHeight="15" x14ac:dyDescent="0.25"/>
  <cols>
    <col min="1" max="1" width="7.5703125" style="16" customWidth="1"/>
    <col min="2" max="2" width="2.42578125" style="1" customWidth="1"/>
    <col min="3" max="3" width="21.85546875" style="1" bestFit="1" customWidth="1"/>
    <col min="4" max="4" width="9.85546875" style="4" customWidth="1"/>
    <col min="5" max="5" width="2.28515625" style="1" customWidth="1"/>
    <col min="6" max="7" width="13.28515625" style="1" customWidth="1"/>
    <col min="8" max="16384" width="8.85546875" style="1"/>
  </cols>
  <sheetData>
    <row r="1" spans="1:10" ht="24" customHeight="1" x14ac:dyDescent="0.25">
      <c r="A1" s="16" t="s">
        <v>43</v>
      </c>
      <c r="B1" s="32"/>
      <c r="C1" s="56"/>
      <c r="D1" s="57"/>
      <c r="E1" s="57"/>
      <c r="F1" s="57"/>
      <c r="G1" s="57"/>
      <c r="H1" s="32"/>
    </row>
    <row r="2" spans="1:10" ht="15" customHeight="1" x14ac:dyDescent="0.25">
      <c r="A2" s="14" t="s">
        <v>44</v>
      </c>
      <c r="B2" s="32"/>
      <c r="C2" s="7" t="s">
        <v>9</v>
      </c>
      <c r="D2" s="8" t="s">
        <v>20</v>
      </c>
      <c r="E2" s="34"/>
      <c r="F2" s="11" t="s">
        <v>22</v>
      </c>
      <c r="G2" s="8" t="s">
        <v>20</v>
      </c>
      <c r="H2" s="5"/>
      <c r="J2"/>
    </row>
    <row r="3" spans="1:10" ht="15" customHeight="1" x14ac:dyDescent="0.25">
      <c r="A3" s="14" t="s">
        <v>45</v>
      </c>
      <c r="B3" s="32"/>
      <c r="C3" s="73" t="s">
        <v>10</v>
      </c>
      <c r="D3" s="74">
        <v>10</v>
      </c>
      <c r="E3" s="34"/>
      <c r="F3" s="75" t="s">
        <v>23</v>
      </c>
      <c r="G3" s="74">
        <v>50</v>
      </c>
      <c r="H3" s="5"/>
      <c r="J3"/>
    </row>
    <row r="4" spans="1:10" ht="15" customHeight="1" x14ac:dyDescent="0.25">
      <c r="A4" s="64" t="s">
        <v>46</v>
      </c>
      <c r="B4" s="32"/>
      <c r="C4" s="73" t="s">
        <v>11</v>
      </c>
      <c r="D4" s="74">
        <v>60</v>
      </c>
      <c r="E4" s="34"/>
      <c r="F4" s="75" t="s">
        <v>24</v>
      </c>
      <c r="G4" s="74">
        <v>30</v>
      </c>
      <c r="H4" s="5"/>
      <c r="J4"/>
    </row>
    <row r="5" spans="1:10" s="4" customFormat="1" ht="15" customHeight="1" x14ac:dyDescent="0.25">
      <c r="A5" s="64" t="s">
        <v>238</v>
      </c>
      <c r="B5" s="33"/>
      <c r="C5" s="73" t="s">
        <v>12</v>
      </c>
      <c r="D5" s="74">
        <v>60</v>
      </c>
      <c r="E5" s="34"/>
      <c r="F5" s="75" t="s">
        <v>25</v>
      </c>
      <c r="G5" s="74">
        <v>10</v>
      </c>
      <c r="H5" s="5"/>
      <c r="J5"/>
    </row>
    <row r="6" spans="1:10" s="4" customFormat="1" ht="15" customHeight="1" x14ac:dyDescent="0.25">
      <c r="A6" s="64" t="s">
        <v>47</v>
      </c>
      <c r="B6" s="33"/>
      <c r="C6" s="73" t="s">
        <v>13</v>
      </c>
      <c r="D6" s="74">
        <v>40</v>
      </c>
      <c r="E6" s="34"/>
      <c r="F6" s="75" t="s">
        <v>26</v>
      </c>
      <c r="G6" s="74">
        <v>50</v>
      </c>
      <c r="H6" s="5"/>
      <c r="J6"/>
    </row>
    <row r="7" spans="1:10" s="4" customFormat="1" ht="15" customHeight="1" x14ac:dyDescent="0.25">
      <c r="A7" s="65" t="s">
        <v>48</v>
      </c>
      <c r="B7" s="33"/>
      <c r="C7" s="10" t="s">
        <v>52</v>
      </c>
      <c r="D7" s="72"/>
      <c r="E7" s="34"/>
      <c r="F7" s="10" t="s">
        <v>54</v>
      </c>
      <c r="G7" s="72"/>
      <c r="H7" s="5"/>
      <c r="J7"/>
    </row>
    <row r="8" spans="1:10" s="4" customFormat="1" ht="15" customHeight="1" x14ac:dyDescent="0.25">
      <c r="A8" s="15" t="s">
        <v>49</v>
      </c>
      <c r="B8" s="33"/>
      <c r="C8" s="33"/>
      <c r="D8" s="34"/>
      <c r="E8" s="34"/>
      <c r="F8" s="33"/>
      <c r="G8" s="34"/>
      <c r="H8" s="5"/>
      <c r="J8"/>
    </row>
    <row r="9" spans="1:10" s="4" customFormat="1" ht="15" customHeight="1" x14ac:dyDescent="0.25">
      <c r="A9" s="15" t="s">
        <v>50</v>
      </c>
      <c r="B9" s="33"/>
      <c r="C9" s="7" t="s">
        <v>14</v>
      </c>
      <c r="D9" s="8" t="s">
        <v>20</v>
      </c>
      <c r="E9" s="34"/>
      <c r="F9" s="11" t="s">
        <v>14</v>
      </c>
      <c r="G9" s="8" t="s">
        <v>20</v>
      </c>
      <c r="H9" s="5"/>
    </row>
    <row r="10" spans="1:10" s="4" customFormat="1" ht="15" customHeight="1" x14ac:dyDescent="0.25">
      <c r="A10" s="14" t="s">
        <v>7</v>
      </c>
      <c r="B10" s="33"/>
      <c r="C10" s="73" t="s">
        <v>15</v>
      </c>
      <c r="D10" s="74">
        <v>50</v>
      </c>
      <c r="E10" s="34"/>
      <c r="F10" s="75" t="s">
        <v>15</v>
      </c>
      <c r="G10" s="74">
        <v>50</v>
      </c>
      <c r="H10" s="5"/>
    </row>
    <row r="11" spans="1:10" s="4" customFormat="1" ht="15" customHeight="1" x14ac:dyDescent="0.25">
      <c r="A11" s="65" t="s">
        <v>51</v>
      </c>
      <c r="B11" s="33"/>
      <c r="C11" s="73" t="s">
        <v>16</v>
      </c>
      <c r="D11" s="74">
        <v>100</v>
      </c>
      <c r="E11" s="34"/>
      <c r="F11" s="75" t="s">
        <v>16</v>
      </c>
      <c r="G11" s="74">
        <v>100</v>
      </c>
      <c r="H11" s="5"/>
    </row>
    <row r="12" spans="1:10" s="4" customFormat="1" ht="15" customHeight="1" x14ac:dyDescent="0.25">
      <c r="A12" s="15"/>
      <c r="B12" s="33"/>
      <c r="C12" s="73" t="s">
        <v>17</v>
      </c>
      <c r="D12" s="74">
        <v>40</v>
      </c>
      <c r="E12" s="34"/>
      <c r="F12" s="75" t="s">
        <v>17</v>
      </c>
      <c r="G12" s="74">
        <v>40</v>
      </c>
      <c r="H12" s="5"/>
    </row>
    <row r="13" spans="1:10" s="4" customFormat="1" ht="15" customHeight="1" x14ac:dyDescent="0.25">
      <c r="A13" s="15"/>
      <c r="B13" s="33"/>
      <c r="C13" s="73" t="s">
        <v>18</v>
      </c>
      <c r="D13" s="74">
        <v>50</v>
      </c>
      <c r="E13" s="34"/>
      <c r="F13" s="75" t="s">
        <v>18</v>
      </c>
      <c r="G13" s="74">
        <v>50</v>
      </c>
      <c r="H13" s="5"/>
    </row>
    <row r="14" spans="1:10" s="4" customFormat="1" ht="15" customHeight="1" x14ac:dyDescent="0.25">
      <c r="A14" s="15"/>
      <c r="B14" s="33"/>
      <c r="C14" s="73" t="s">
        <v>19</v>
      </c>
      <c r="D14" s="74">
        <v>20</v>
      </c>
      <c r="E14" s="34"/>
      <c r="F14" s="75" t="s">
        <v>19</v>
      </c>
      <c r="G14" s="74"/>
      <c r="H14" s="33"/>
    </row>
    <row r="15" spans="1:10" s="4" customFormat="1" ht="15" customHeight="1" x14ac:dyDescent="0.25">
      <c r="A15" s="16"/>
      <c r="B15" s="33"/>
      <c r="C15" s="10" t="s">
        <v>53</v>
      </c>
      <c r="D15" s="72"/>
      <c r="E15" s="34"/>
      <c r="F15" s="10"/>
      <c r="G15" s="72">
        <f>MAX(G10:G14)</f>
        <v>100</v>
      </c>
      <c r="H15" s="33"/>
    </row>
    <row r="16" spans="1:10" s="4" customFormat="1" ht="15" customHeight="1" x14ac:dyDescent="0.25">
      <c r="A16" s="16"/>
      <c r="B16" s="33"/>
      <c r="C16" s="33"/>
      <c r="D16" s="33"/>
      <c r="E16" s="33"/>
      <c r="F16" s="33"/>
      <c r="G16" s="33"/>
      <c r="H16" s="33"/>
    </row>
    <row r="17" spans="1:7" s="4" customFormat="1" ht="15" customHeight="1" x14ac:dyDescent="0.25">
      <c r="A17" s="16"/>
    </row>
    <row r="18" spans="1:7" s="4" customFormat="1" ht="15" customHeight="1" x14ac:dyDescent="0.25">
      <c r="A18" s="17"/>
    </row>
    <row r="19" spans="1:7" s="4" customFormat="1" ht="15" customHeight="1" x14ac:dyDescent="0.25">
      <c r="A19" s="16"/>
    </row>
    <row r="20" spans="1:7" s="4" customFormat="1" ht="15" customHeight="1" x14ac:dyDescent="0.25">
      <c r="A20" s="14"/>
    </row>
    <row r="21" spans="1:7" s="4" customFormat="1" ht="15" customHeight="1" x14ac:dyDescent="0.25">
      <c r="A21" s="14"/>
    </row>
    <row r="22" spans="1:7" s="4" customFormat="1" ht="15" customHeight="1" x14ac:dyDescent="0.25">
      <c r="A22" s="14"/>
    </row>
    <row r="23" spans="1:7" s="4" customFormat="1" ht="15" customHeight="1" x14ac:dyDescent="0.25">
      <c r="A23" s="14"/>
    </row>
    <row r="24" spans="1:7" s="4" customFormat="1" ht="15" customHeight="1" x14ac:dyDescent="0.25">
      <c r="A24" s="14"/>
    </row>
    <row r="26" spans="1:7" ht="15" customHeight="1" x14ac:dyDescent="0.25"/>
    <row r="27" spans="1:7" ht="15" customHeight="1" x14ac:dyDescent="0.25"/>
    <row r="28" spans="1:7" ht="15" customHeight="1" x14ac:dyDescent="0.25"/>
    <row r="29" spans="1:7" ht="15" customHeight="1" x14ac:dyDescent="0.25"/>
    <row r="30" spans="1:7" ht="15" customHeight="1" x14ac:dyDescent="0.25"/>
    <row r="31" spans="1:7" ht="15" customHeight="1" x14ac:dyDescent="0.25"/>
    <row r="32" spans="1:7" ht="15" customHeight="1" x14ac:dyDescent="0.25">
      <c r="C32" s="32"/>
      <c r="D32" s="33"/>
      <c r="E32" s="32"/>
      <c r="F32" s="32"/>
      <c r="G32" s="32"/>
    </row>
    <row r="38" spans="3:7" ht="15" customHeight="1" x14ac:dyDescent="0.25">
      <c r="C38" s="32"/>
      <c r="D38" s="33"/>
      <c r="E38" s="32"/>
      <c r="F38" s="32"/>
      <c r="G38" s="32"/>
    </row>
    <row r="39" spans="3:7" ht="15" customHeight="1" x14ac:dyDescent="0.25">
      <c r="C39" s="32"/>
      <c r="D39" s="33"/>
      <c r="E39" s="32"/>
      <c r="F39" s="32"/>
      <c r="G39" s="32"/>
    </row>
    <row r="40" spans="3:7" ht="15" customHeight="1" x14ac:dyDescent="0.25">
      <c r="C40" s="32"/>
      <c r="D40" s="33"/>
      <c r="E40" s="32"/>
      <c r="F40" s="32"/>
      <c r="G40" s="32"/>
    </row>
    <row r="41" spans="3:7" ht="15" customHeight="1" x14ac:dyDescent="0.25">
      <c r="C41" s="32"/>
      <c r="D41" s="33"/>
      <c r="E41" s="32"/>
      <c r="F41" s="32"/>
      <c r="G41" s="32"/>
    </row>
    <row r="42" spans="3:7" ht="15" customHeight="1" x14ac:dyDescent="0.25">
      <c r="C42" s="32"/>
      <c r="D42" s="33"/>
      <c r="E42" s="32"/>
      <c r="F42" s="32"/>
      <c r="G42" s="32"/>
    </row>
    <row r="43" spans="3:7" ht="15" customHeight="1" x14ac:dyDescent="0.25">
      <c r="C43" s="32"/>
      <c r="D43" s="33"/>
      <c r="E43" s="32"/>
      <c r="F43" s="32"/>
      <c r="G43" s="32"/>
    </row>
  </sheetData>
  <conditionalFormatting sqref="C3:D6">
    <cfRule type="expression" dxfId="0" priority="1">
      <formula>$D$7=$D3</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97387-83CA-4D79-9A15-BC622039494A}">
  <dimension ref="A1:J46"/>
  <sheetViews>
    <sheetView showGridLines="0" zoomScale="160" zoomScaleNormal="160" workbookViewId="0">
      <selection activeCell="D7" sqref="D7"/>
    </sheetView>
  </sheetViews>
  <sheetFormatPr defaultColWidth="8.85546875" defaultRowHeight="15" x14ac:dyDescent="0.25"/>
  <cols>
    <col min="1" max="1" width="12.7109375" style="25" customWidth="1"/>
    <col min="2" max="2" width="6" style="1" customWidth="1"/>
    <col min="3" max="3" width="13.28515625" style="9" customWidth="1"/>
    <col min="4" max="4" width="13.28515625" style="1" customWidth="1"/>
    <col min="5" max="5" width="2.28515625" style="1" customWidth="1"/>
    <col min="6" max="6" width="13.28515625" style="4" customWidth="1"/>
    <col min="7" max="7" width="13.28515625" style="1" customWidth="1"/>
    <col min="8" max="16384" width="8.85546875" style="1"/>
  </cols>
  <sheetData>
    <row r="1" spans="1:10" ht="60" customHeight="1" x14ac:dyDescent="0.25">
      <c r="A1" s="25" t="s">
        <v>27</v>
      </c>
      <c r="B1" s="32"/>
      <c r="C1" s="56"/>
      <c r="D1" s="57"/>
      <c r="E1" s="57"/>
      <c r="F1"/>
      <c r="G1"/>
      <c r="H1"/>
      <c r="I1" s="32"/>
      <c r="J1" s="32"/>
    </row>
    <row r="2" spans="1:10" ht="15" customHeight="1" x14ac:dyDescent="0.25">
      <c r="A2" s="25" t="s">
        <v>28</v>
      </c>
      <c r="B2" s="32"/>
      <c r="C2" s="7" t="s">
        <v>302</v>
      </c>
      <c r="D2" s="8" t="s">
        <v>303</v>
      </c>
      <c r="E2" s="34"/>
      <c r="F2"/>
      <c r="G2"/>
      <c r="H2"/>
      <c r="I2" s="32"/>
      <c r="J2" s="5"/>
    </row>
    <row r="3" spans="1:10" ht="15" customHeight="1" x14ac:dyDescent="0.25">
      <c r="A3" s="25" t="s">
        <v>29</v>
      </c>
      <c r="B3" s="32"/>
      <c r="C3" s="100" t="s">
        <v>275</v>
      </c>
      <c r="D3" s="93">
        <v>4</v>
      </c>
      <c r="E3" s="34"/>
      <c r="F3"/>
      <c r="G3"/>
      <c r="H3"/>
      <c r="I3" s="32"/>
      <c r="J3" s="5"/>
    </row>
    <row r="4" spans="1:10" ht="15" customHeight="1" x14ac:dyDescent="0.25">
      <c r="A4" s="25" t="s">
        <v>30</v>
      </c>
      <c r="B4" s="32"/>
      <c r="C4" s="100" t="s">
        <v>300</v>
      </c>
      <c r="D4" s="93">
        <v>5</v>
      </c>
      <c r="E4" s="34"/>
      <c r="F4"/>
      <c r="G4"/>
      <c r="H4"/>
      <c r="I4" s="32"/>
      <c r="J4" s="5"/>
    </row>
    <row r="5" spans="1:10" s="4" customFormat="1" ht="15" customHeight="1" x14ac:dyDescent="0.25">
      <c r="A5" s="25" t="s">
        <v>31</v>
      </c>
      <c r="B5" s="33"/>
      <c r="C5" s="100" t="s">
        <v>252</v>
      </c>
      <c r="D5" s="93">
        <v>4</v>
      </c>
      <c r="E5" s="34"/>
      <c r="F5"/>
      <c r="G5"/>
      <c r="H5"/>
      <c r="I5" s="33"/>
      <c r="J5" s="5"/>
    </row>
    <row r="6" spans="1:10" s="4" customFormat="1" ht="15" customHeight="1" x14ac:dyDescent="0.25">
      <c r="A6" s="25" t="s">
        <v>32</v>
      </c>
      <c r="B6" s="33"/>
      <c r="C6" s="100" t="s">
        <v>301</v>
      </c>
      <c r="D6" s="93">
        <v>6</v>
      </c>
      <c r="E6" s="34"/>
      <c r="F6"/>
      <c r="G6"/>
      <c r="H6"/>
      <c r="I6" s="33"/>
      <c r="J6" s="5"/>
    </row>
    <row r="7" spans="1:10" s="4" customFormat="1" ht="15" customHeight="1" x14ac:dyDescent="0.25">
      <c r="A7" s="25" t="s">
        <v>33</v>
      </c>
      <c r="B7" s="33"/>
      <c r="C7" s="10" t="s">
        <v>304</v>
      </c>
      <c r="D7" s="101"/>
      <c r="E7" s="34"/>
      <c r="F7"/>
      <c r="G7"/>
      <c r="H7"/>
      <c r="I7" s="33"/>
      <c r="J7" s="5"/>
    </row>
    <row r="8" spans="1:10" s="4" customFormat="1" ht="15" customHeight="1" x14ac:dyDescent="0.25">
      <c r="A8" s="25" t="s">
        <v>34</v>
      </c>
      <c r="B8" s="33"/>
      <c r="C8" s="33"/>
      <c r="D8" s="34"/>
      <c r="E8" s="34"/>
      <c r="F8"/>
      <c r="G8"/>
      <c r="H8"/>
      <c r="I8" s="33"/>
      <c r="J8" s="5"/>
    </row>
    <row r="9" spans="1:10" s="4" customFormat="1" ht="15" customHeight="1" x14ac:dyDescent="0.25">
      <c r="A9" s="25" t="s">
        <v>35</v>
      </c>
      <c r="B9"/>
      <c r="C9"/>
      <c r="D9"/>
      <c r="E9"/>
      <c r="F9"/>
      <c r="G9"/>
      <c r="H9"/>
      <c r="I9"/>
      <c r="J9" s="5"/>
    </row>
    <row r="10" spans="1:10" s="4" customFormat="1" ht="15" customHeight="1" x14ac:dyDescent="0.25">
      <c r="A10" s="25" t="s">
        <v>36</v>
      </c>
      <c r="B10"/>
      <c r="C10"/>
      <c r="D10"/>
      <c r="E10"/>
      <c r="F10"/>
      <c r="G10"/>
      <c r="H10"/>
      <c r="I10"/>
      <c r="J10" s="5"/>
    </row>
    <row r="11" spans="1:10" s="4" customFormat="1" ht="15" customHeight="1" x14ac:dyDescent="0.25">
      <c r="A11" s="25" t="s">
        <v>37</v>
      </c>
      <c r="B11"/>
      <c r="C11"/>
      <c r="D11"/>
      <c r="E11"/>
      <c r="F11"/>
      <c r="G11"/>
      <c r="H11"/>
      <c r="I11"/>
      <c r="J11" s="5"/>
    </row>
    <row r="12" spans="1:10" s="4" customFormat="1" ht="15" customHeight="1" x14ac:dyDescent="0.25">
      <c r="A12" s="25" t="s">
        <v>38</v>
      </c>
      <c r="B12"/>
      <c r="C12"/>
      <c r="D12"/>
      <c r="E12"/>
      <c r="F12"/>
      <c r="G12"/>
      <c r="H12"/>
      <c r="I12"/>
      <c r="J12" s="5"/>
    </row>
    <row r="13" spans="1:10" s="4" customFormat="1" ht="15" customHeight="1" x14ac:dyDescent="0.25">
      <c r="A13" s="25" t="s">
        <v>39</v>
      </c>
      <c r="B13"/>
      <c r="C13"/>
      <c r="D13"/>
      <c r="E13"/>
      <c r="F13"/>
      <c r="G13"/>
      <c r="H13"/>
      <c r="I13"/>
      <c r="J13" s="5"/>
    </row>
    <row r="14" spans="1:10" s="4" customFormat="1" ht="15" customHeight="1" x14ac:dyDescent="0.25">
      <c r="A14" s="25" t="s">
        <v>40</v>
      </c>
      <c r="B14"/>
      <c r="C14"/>
      <c r="D14"/>
      <c r="E14"/>
      <c r="F14"/>
      <c r="G14"/>
      <c r="H14"/>
      <c r="I14"/>
      <c r="J14" s="33"/>
    </row>
    <row r="15" spans="1:10" s="4" customFormat="1" ht="15" customHeight="1" x14ac:dyDescent="0.25">
      <c r="A15" s="25"/>
      <c r="B15"/>
      <c r="C15"/>
      <c r="D15"/>
      <c r="E15"/>
      <c r="F15"/>
      <c r="G15"/>
      <c r="H15"/>
      <c r="I15"/>
      <c r="J15" s="33"/>
    </row>
    <row r="16" spans="1:10" s="4" customFormat="1" ht="15" customHeight="1" x14ac:dyDescent="0.25">
      <c r="A16" s="25"/>
      <c r="B16"/>
      <c r="C16"/>
      <c r="D16"/>
      <c r="E16"/>
      <c r="F16"/>
      <c r="G16"/>
      <c r="H16"/>
      <c r="I16"/>
      <c r="J16" s="33"/>
    </row>
    <row r="17" spans="1:9" s="4" customFormat="1" ht="15" customHeight="1" x14ac:dyDescent="0.25">
      <c r="A17" s="25"/>
      <c r="B17"/>
      <c r="C17"/>
      <c r="D17"/>
      <c r="E17"/>
      <c r="F17"/>
      <c r="G17"/>
      <c r="H17"/>
      <c r="I17"/>
    </row>
    <row r="18" spans="1:9" s="4" customFormat="1" ht="15" customHeight="1" x14ac:dyDescent="0.25">
      <c r="A18" s="25"/>
      <c r="B18"/>
      <c r="C18"/>
      <c r="D18"/>
      <c r="E18"/>
      <c r="F18"/>
      <c r="G18"/>
      <c r="H18"/>
      <c r="I18"/>
    </row>
    <row r="19" spans="1:9" s="4" customFormat="1" ht="15" customHeight="1" x14ac:dyDescent="0.25">
      <c r="A19" s="25"/>
      <c r="B19" s="33"/>
      <c r="C19" s="9"/>
    </row>
    <row r="20" spans="1:9" s="4" customFormat="1" ht="15" customHeight="1" x14ac:dyDescent="0.25">
      <c r="A20" s="25"/>
      <c r="B20" s="33"/>
      <c r="C20" s="9"/>
    </row>
    <row r="21" spans="1:9" s="4" customFormat="1" ht="15" customHeight="1" x14ac:dyDescent="0.25">
      <c r="A21" s="25"/>
      <c r="B21" s="33"/>
      <c r="C21" s="9"/>
    </row>
    <row r="22" spans="1:9" s="4" customFormat="1" ht="15" customHeight="1" x14ac:dyDescent="0.25">
      <c r="A22" s="25"/>
      <c r="B22" s="33"/>
      <c r="C22" s="9"/>
    </row>
    <row r="23" spans="1:9" s="4" customFormat="1" ht="15" customHeight="1" x14ac:dyDescent="0.25">
      <c r="A23" s="25"/>
      <c r="B23" s="33"/>
      <c r="C23" s="9"/>
    </row>
    <row r="24" spans="1:9" s="4" customFormat="1" ht="15" customHeight="1" x14ac:dyDescent="0.25">
      <c r="A24" s="25"/>
      <c r="B24" s="33"/>
      <c r="C24" s="9"/>
    </row>
    <row r="25" spans="1:9" s="4" customFormat="1" ht="15" customHeight="1" x14ac:dyDescent="0.25">
      <c r="A25" s="25"/>
      <c r="B25" s="33"/>
      <c r="C25" s="9"/>
    </row>
    <row r="26" spans="1:9" s="4" customFormat="1" ht="15" customHeight="1" x14ac:dyDescent="0.25">
      <c r="A26" s="25"/>
      <c r="B26" s="33"/>
      <c r="C26" s="9"/>
    </row>
    <row r="27" spans="1:9" x14ac:dyDescent="0.25">
      <c r="B27" s="32"/>
    </row>
    <row r="28" spans="1:9" x14ac:dyDescent="0.25">
      <c r="B28" s="32"/>
    </row>
    <row r="29" spans="1:9" ht="15" customHeight="1" x14ac:dyDescent="0.25">
      <c r="B29" s="32"/>
    </row>
    <row r="30" spans="1:9" ht="15" customHeight="1" x14ac:dyDescent="0.25">
      <c r="B30" s="32"/>
    </row>
    <row r="31" spans="1:9" ht="15" customHeight="1" x14ac:dyDescent="0.25">
      <c r="B31" s="32"/>
    </row>
    <row r="32" spans="1:9" ht="15" customHeight="1" x14ac:dyDescent="0.25">
      <c r="B32" s="32"/>
    </row>
    <row r="33" spans="2:9" ht="15" customHeight="1" x14ac:dyDescent="0.25">
      <c r="B33" s="32"/>
      <c r="D33" s="32"/>
      <c r="E33" s="32"/>
      <c r="F33" s="33"/>
      <c r="G33" s="32"/>
      <c r="H33" s="32"/>
      <c r="I33" s="32"/>
    </row>
    <row r="34" spans="2:9" ht="15" customHeight="1" x14ac:dyDescent="0.25">
      <c r="B34" s="32"/>
      <c r="D34" s="32"/>
      <c r="E34" s="32"/>
      <c r="F34" s="33"/>
      <c r="G34" s="32"/>
      <c r="H34" s="32"/>
      <c r="I34" s="32"/>
    </row>
    <row r="35" spans="2:9" ht="15" customHeight="1" x14ac:dyDescent="0.25">
      <c r="B35" s="32"/>
      <c r="D35" s="32"/>
      <c r="E35" s="32"/>
      <c r="F35" s="33"/>
      <c r="G35" s="32"/>
      <c r="H35" s="32"/>
      <c r="I35" s="32"/>
    </row>
    <row r="36" spans="2:9" x14ac:dyDescent="0.25">
      <c r="B36" s="32"/>
      <c r="D36" s="32"/>
      <c r="E36" s="32"/>
      <c r="F36" s="33"/>
      <c r="G36" s="32"/>
      <c r="H36" s="32"/>
      <c r="I36" s="32"/>
    </row>
    <row r="41" spans="2:9" ht="15" customHeight="1" x14ac:dyDescent="0.25">
      <c r="B41" s="32"/>
      <c r="D41" s="32"/>
      <c r="E41" s="32"/>
      <c r="F41" s="33"/>
      <c r="G41" s="32"/>
      <c r="H41" s="32"/>
      <c r="I41" s="32"/>
    </row>
    <row r="42" spans="2:9" ht="15" customHeight="1" x14ac:dyDescent="0.25">
      <c r="B42" s="32"/>
      <c r="D42" s="32"/>
      <c r="E42" s="32"/>
      <c r="F42" s="33"/>
      <c r="G42" s="32"/>
      <c r="H42" s="32"/>
      <c r="I42" s="32"/>
    </row>
    <row r="43" spans="2:9" ht="15" customHeight="1" x14ac:dyDescent="0.25">
      <c r="B43" s="32"/>
      <c r="D43" s="32"/>
      <c r="E43" s="32"/>
      <c r="F43" s="33"/>
      <c r="G43" s="32"/>
      <c r="H43" s="32"/>
      <c r="I43" s="32"/>
    </row>
    <row r="44" spans="2:9" ht="15" customHeight="1" x14ac:dyDescent="0.25">
      <c r="B44" s="32"/>
      <c r="D44" s="32"/>
      <c r="E44" s="32"/>
      <c r="F44" s="33"/>
      <c r="G44" s="32"/>
      <c r="H44" s="32"/>
      <c r="I44" s="32"/>
    </row>
    <row r="45" spans="2:9" ht="15" customHeight="1" x14ac:dyDescent="0.25">
      <c r="B45" s="32"/>
      <c r="D45" s="32"/>
      <c r="E45" s="32"/>
      <c r="F45" s="33"/>
      <c r="G45" s="32"/>
      <c r="H45" s="32"/>
      <c r="I45" s="32"/>
    </row>
    <row r="46" spans="2:9" ht="15" customHeight="1" x14ac:dyDescent="0.25">
      <c r="B46" s="32"/>
      <c r="D46" s="32"/>
      <c r="E46" s="32"/>
      <c r="F46" s="33"/>
      <c r="G46" s="32"/>
      <c r="H46" s="32"/>
      <c r="I46" s="32"/>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6460D-3C33-4698-AFBE-2C21609B745E}">
  <dimension ref="A1:J49"/>
  <sheetViews>
    <sheetView showGridLines="0" zoomScale="128" zoomScaleNormal="40" workbookViewId="0">
      <selection activeCell="C2" sqref="C2:C3"/>
    </sheetView>
  </sheetViews>
  <sheetFormatPr defaultColWidth="8.85546875" defaultRowHeight="15" x14ac:dyDescent="0.25"/>
  <cols>
    <col min="1" max="1" width="2.28515625" style="25" customWidth="1"/>
    <col min="2" max="2" width="6" style="1" customWidth="1"/>
    <col min="3" max="3" width="7.85546875" style="9" bestFit="1" customWidth="1"/>
    <col min="4" max="4" width="5.5703125" style="1" bestFit="1" customWidth="1"/>
    <col min="5" max="5" width="13.140625" style="1" bestFit="1" customWidth="1"/>
    <col min="6" max="6" width="14.42578125" style="4" bestFit="1" customWidth="1"/>
    <col min="7" max="7" width="13.140625" style="1" bestFit="1" customWidth="1"/>
    <col min="8" max="8" width="12.140625" style="1" bestFit="1" customWidth="1"/>
    <col min="9" max="9" width="12.85546875" style="1" bestFit="1" customWidth="1"/>
    <col min="10" max="16384" width="8.85546875" style="1"/>
  </cols>
  <sheetData>
    <row r="1" spans="1:10" ht="27.6" customHeight="1" x14ac:dyDescent="0.25">
      <c r="A1" s="25" t="s">
        <v>27</v>
      </c>
      <c r="B1" s="32"/>
      <c r="C1" s="56"/>
      <c r="D1" s="57"/>
      <c r="E1" s="57"/>
      <c r="F1"/>
      <c r="G1"/>
      <c r="H1"/>
      <c r="I1" s="32"/>
      <c r="J1" s="32"/>
    </row>
    <row r="2" spans="1:10" ht="27.6" customHeight="1" x14ac:dyDescent="0.25">
      <c r="B2" s="32"/>
      <c r="C2" s="102"/>
      <c r="D2" s="57"/>
      <c r="E2" s="57"/>
      <c r="F2"/>
      <c r="G2"/>
      <c r="H2"/>
      <c r="I2" s="32"/>
      <c r="J2" s="32"/>
    </row>
    <row r="3" spans="1:10" ht="27.6" customHeight="1" x14ac:dyDescent="0.25">
      <c r="B3" s="32"/>
      <c r="C3" s="102"/>
      <c r="D3" s="57"/>
      <c r="E3" s="57"/>
      <c r="F3"/>
      <c r="G3"/>
      <c r="H3"/>
      <c r="I3" s="32"/>
      <c r="J3" s="32"/>
    </row>
    <row r="4" spans="1:10" ht="15" customHeight="1" x14ac:dyDescent="0.25">
      <c r="A4" s="25" t="s">
        <v>28</v>
      </c>
      <c r="B4" s="32"/>
      <c r="C4" s="7" t="s">
        <v>96</v>
      </c>
      <c r="D4" s="8" t="s">
        <v>243</v>
      </c>
      <c r="E4" s="7" t="s">
        <v>244</v>
      </c>
      <c r="F4" s="7" t="s">
        <v>245</v>
      </c>
      <c r="G4" s="7" t="s">
        <v>259</v>
      </c>
      <c r="H4" s="7" t="s">
        <v>260</v>
      </c>
      <c r="I4" s="7" t="s">
        <v>261</v>
      </c>
      <c r="J4" s="5"/>
    </row>
    <row r="5" spans="1:10" ht="15" customHeight="1" x14ac:dyDescent="0.25">
      <c r="A5" s="25" t="s">
        <v>29</v>
      </c>
      <c r="B5" s="32"/>
      <c r="C5" s="75" t="s">
        <v>246</v>
      </c>
      <c r="D5" s="75">
        <v>30</v>
      </c>
      <c r="E5" s="75" t="s">
        <v>247</v>
      </c>
      <c r="F5" s="75" t="s">
        <v>248</v>
      </c>
      <c r="G5" s="75" t="s">
        <v>262</v>
      </c>
      <c r="H5" s="94">
        <v>43952</v>
      </c>
      <c r="I5" s="95">
        <v>5000</v>
      </c>
      <c r="J5" s="5"/>
    </row>
    <row r="6" spans="1:10" ht="15" customHeight="1" x14ac:dyDescent="0.25">
      <c r="A6" s="25" t="s">
        <v>30</v>
      </c>
      <c r="B6" s="32"/>
      <c r="C6" s="75" t="s">
        <v>249</v>
      </c>
      <c r="D6" s="75">
        <v>10</v>
      </c>
      <c r="E6" s="75" t="s">
        <v>250</v>
      </c>
      <c r="F6" s="75" t="s">
        <v>251</v>
      </c>
      <c r="G6" s="75" t="s">
        <v>263</v>
      </c>
      <c r="H6" s="94">
        <v>43174</v>
      </c>
      <c r="I6" s="95">
        <v>4000</v>
      </c>
      <c r="J6" s="5"/>
    </row>
    <row r="7" spans="1:10" s="4" customFormat="1" ht="15" customHeight="1" x14ac:dyDescent="0.25">
      <c r="A7" s="25" t="s">
        <v>31</v>
      </c>
      <c r="B7" s="33"/>
      <c r="C7" s="75" t="s">
        <v>252</v>
      </c>
      <c r="D7" s="75">
        <v>30</v>
      </c>
      <c r="E7" s="75"/>
      <c r="F7" s="75" t="s">
        <v>253</v>
      </c>
      <c r="G7" s="75"/>
      <c r="H7" s="94">
        <v>44357</v>
      </c>
      <c r="I7" s="95">
        <v>4500</v>
      </c>
      <c r="J7" s="5"/>
    </row>
    <row r="8" spans="1:10" s="4" customFormat="1" ht="15" customHeight="1" x14ac:dyDescent="0.25">
      <c r="A8" s="25"/>
      <c r="B8" s="33"/>
      <c r="C8" s="75" t="s">
        <v>254</v>
      </c>
      <c r="D8" s="75">
        <v>28</v>
      </c>
      <c r="E8" s="75" t="s">
        <v>255</v>
      </c>
      <c r="F8" s="75" t="s">
        <v>256</v>
      </c>
      <c r="G8" s="75" t="s">
        <v>265</v>
      </c>
      <c r="H8" s="94">
        <v>43668</v>
      </c>
      <c r="I8" s="95">
        <v>6200</v>
      </c>
      <c r="J8" s="5"/>
    </row>
    <row r="9" spans="1:10" s="4" customFormat="1" ht="15" customHeight="1" x14ac:dyDescent="0.25">
      <c r="A9" s="25"/>
      <c r="B9" s="33"/>
      <c r="C9" s="75" t="s">
        <v>257</v>
      </c>
      <c r="D9" s="75">
        <v>35</v>
      </c>
      <c r="E9" s="75" t="s">
        <v>258</v>
      </c>
      <c r="F9" s="75" t="s">
        <v>251</v>
      </c>
      <c r="G9" s="75" t="s">
        <v>266</v>
      </c>
      <c r="H9" s="94">
        <v>43052</v>
      </c>
      <c r="I9" s="95">
        <v>4800</v>
      </c>
      <c r="J9" s="5"/>
    </row>
    <row r="10" spans="1:10" customFormat="1" ht="15" customHeight="1" x14ac:dyDescent="0.25">
      <c r="C10" s="75" t="s">
        <v>267</v>
      </c>
      <c r="D10" s="75">
        <v>26</v>
      </c>
      <c r="E10" s="75" t="s">
        <v>268</v>
      </c>
      <c r="F10" s="75" t="s">
        <v>269</v>
      </c>
      <c r="G10" s="75" t="s">
        <v>262</v>
      </c>
      <c r="H10" s="94">
        <v>44416</v>
      </c>
      <c r="I10" s="95">
        <v>5200</v>
      </c>
    </row>
    <row r="11" spans="1:10" s="4" customFormat="1" ht="15" customHeight="1" x14ac:dyDescent="0.25">
      <c r="A11" s="25" t="s">
        <v>34</v>
      </c>
      <c r="B11" s="33"/>
      <c r="C11" s="75" t="s">
        <v>270</v>
      </c>
      <c r="D11" s="75"/>
      <c r="E11" s="75" t="s">
        <v>271</v>
      </c>
      <c r="F11" s="75" t="s">
        <v>272</v>
      </c>
      <c r="G11" s="75"/>
      <c r="H11" s="94">
        <v>43865</v>
      </c>
      <c r="I11" s="95">
        <v>6000</v>
      </c>
      <c r="J11" s="5"/>
    </row>
    <row r="12" spans="1:10" s="4" customFormat="1" ht="15" customHeight="1" x14ac:dyDescent="0.25">
      <c r="A12" s="25" t="s">
        <v>35</v>
      </c>
      <c r="B12"/>
      <c r="C12" s="75" t="s">
        <v>273</v>
      </c>
      <c r="D12" s="75">
        <v>40</v>
      </c>
      <c r="E12" s="75" t="s">
        <v>247</v>
      </c>
      <c r="F12" s="75" t="s">
        <v>251</v>
      </c>
      <c r="G12" s="75" t="s">
        <v>266</v>
      </c>
      <c r="H12" s="94">
        <v>42259</v>
      </c>
      <c r="I12" s="95">
        <v>5400</v>
      </c>
      <c r="J12" s="5"/>
    </row>
    <row r="13" spans="1:10" s="4" customFormat="1" ht="15" customHeight="1" x14ac:dyDescent="0.25">
      <c r="A13" s="25" t="s">
        <v>36</v>
      </c>
      <c r="B13"/>
      <c r="C13" s="75" t="s">
        <v>274</v>
      </c>
      <c r="D13" s="75">
        <v>27</v>
      </c>
      <c r="E13" s="75" t="s">
        <v>250</v>
      </c>
      <c r="F13" s="75" t="s">
        <v>253</v>
      </c>
      <c r="G13" s="75" t="s">
        <v>264</v>
      </c>
      <c r="H13" s="94">
        <v>43800</v>
      </c>
      <c r="I13" s="95">
        <v>4200</v>
      </c>
      <c r="J13" s="5"/>
    </row>
    <row r="14" spans="1:10" s="4" customFormat="1" ht="15" customHeight="1" x14ac:dyDescent="0.25">
      <c r="A14" s="25" t="s">
        <v>37</v>
      </c>
      <c r="B14"/>
      <c r="C14" s="75" t="s">
        <v>275</v>
      </c>
      <c r="D14" s="75">
        <v>34</v>
      </c>
      <c r="E14" s="75" t="s">
        <v>255</v>
      </c>
      <c r="F14" s="75" t="s">
        <v>269</v>
      </c>
      <c r="G14" s="75" t="s">
        <v>262</v>
      </c>
      <c r="H14" s="94">
        <v>43245</v>
      </c>
      <c r="I14" s="95">
        <v>5600</v>
      </c>
      <c r="J14" s="5"/>
    </row>
    <row r="15" spans="1:10" s="4" customFormat="1" ht="15" customHeight="1" x14ac:dyDescent="0.25">
      <c r="A15" s="25" t="s">
        <v>38</v>
      </c>
      <c r="B15"/>
      <c r="C15"/>
      <c r="D15"/>
      <c r="E15"/>
      <c r="F15"/>
      <c r="G15"/>
      <c r="H15"/>
      <c r="I15"/>
      <c r="J15" s="5"/>
    </row>
    <row r="16" spans="1:10" s="4" customFormat="1" ht="15" customHeight="1" x14ac:dyDescent="0.25">
      <c r="A16" s="25" t="s">
        <v>39</v>
      </c>
      <c r="B16"/>
      <c r="C16"/>
      <c r="D16"/>
      <c r="E16"/>
      <c r="F16"/>
      <c r="G16"/>
      <c r="H16"/>
      <c r="I16"/>
      <c r="J16" s="5"/>
    </row>
    <row r="17" spans="1:10" s="4" customFormat="1" ht="15" customHeight="1" x14ac:dyDescent="0.25">
      <c r="A17" s="25" t="s">
        <v>40</v>
      </c>
      <c r="B17"/>
      <c r="C17"/>
      <c r="D17"/>
      <c r="E17"/>
      <c r="F17"/>
      <c r="G17"/>
      <c r="H17"/>
      <c r="I17"/>
      <c r="J17" s="33"/>
    </row>
    <row r="18" spans="1:10" s="4" customFormat="1" ht="15" customHeight="1" x14ac:dyDescent="0.25">
      <c r="A18" s="25"/>
      <c r="B18"/>
      <c r="C18"/>
      <c r="D18"/>
      <c r="E18"/>
      <c r="F18"/>
      <c r="G18"/>
      <c r="H18"/>
      <c r="I18"/>
      <c r="J18" s="33"/>
    </row>
    <row r="19" spans="1:10" s="4" customFormat="1" ht="15" customHeight="1" x14ac:dyDescent="0.25">
      <c r="A19" s="25"/>
      <c r="B19"/>
      <c r="C19"/>
      <c r="D19"/>
      <c r="E19"/>
      <c r="F19"/>
      <c r="G19"/>
      <c r="H19"/>
      <c r="I19"/>
      <c r="J19" s="33"/>
    </row>
    <row r="20" spans="1:10" s="4" customFormat="1" ht="15" customHeight="1" x14ac:dyDescent="0.25">
      <c r="A20" s="25"/>
      <c r="B20"/>
      <c r="C20"/>
      <c r="D20"/>
      <c r="E20"/>
      <c r="F20"/>
      <c r="G20"/>
      <c r="H20"/>
      <c r="I20"/>
    </row>
    <row r="21" spans="1:10" s="4" customFormat="1" ht="15" customHeight="1" x14ac:dyDescent="0.25">
      <c r="A21" s="25"/>
      <c r="B21"/>
      <c r="C21"/>
      <c r="D21"/>
      <c r="E21"/>
      <c r="F21"/>
      <c r="G21"/>
      <c r="H21"/>
      <c r="I21"/>
    </row>
    <row r="22" spans="1:10" s="4" customFormat="1" ht="15" customHeight="1" x14ac:dyDescent="0.25">
      <c r="A22" s="25"/>
      <c r="B22" s="33"/>
      <c r="C22" s="9"/>
    </row>
    <row r="23" spans="1:10" s="4" customFormat="1" ht="15" customHeight="1" x14ac:dyDescent="0.25">
      <c r="A23" s="25"/>
      <c r="B23" s="33"/>
      <c r="C23" s="9"/>
    </row>
    <row r="24" spans="1:10" s="4" customFormat="1" ht="15" customHeight="1" x14ac:dyDescent="0.25">
      <c r="A24" s="25"/>
      <c r="B24" s="33"/>
      <c r="C24" s="9"/>
    </row>
    <row r="25" spans="1:10" s="4" customFormat="1" ht="15" customHeight="1" x14ac:dyDescent="0.25">
      <c r="A25" s="25"/>
      <c r="B25" s="33"/>
      <c r="C25" s="9"/>
    </row>
    <row r="26" spans="1:10" s="4" customFormat="1" ht="15" customHeight="1" x14ac:dyDescent="0.25">
      <c r="A26" s="25"/>
      <c r="B26" s="33"/>
      <c r="C26" s="9"/>
    </row>
    <row r="27" spans="1:10" s="4" customFormat="1" ht="15" customHeight="1" x14ac:dyDescent="0.25">
      <c r="A27" s="25"/>
      <c r="B27" s="33"/>
      <c r="C27" s="9"/>
    </row>
    <row r="28" spans="1:10" s="4" customFormat="1" ht="15" customHeight="1" x14ac:dyDescent="0.25">
      <c r="A28" s="25"/>
      <c r="B28" s="33"/>
      <c r="C28" s="9"/>
    </row>
    <row r="29" spans="1:10" s="4" customFormat="1" ht="15" customHeight="1" x14ac:dyDescent="0.25">
      <c r="A29" s="25"/>
      <c r="B29" s="33"/>
      <c r="C29" s="9"/>
    </row>
    <row r="30" spans="1:10" x14ac:dyDescent="0.25">
      <c r="B30" s="32"/>
    </row>
    <row r="31" spans="1:10" x14ac:dyDescent="0.25">
      <c r="B31" s="32"/>
    </row>
    <row r="32" spans="1:10" ht="15" customHeight="1" x14ac:dyDescent="0.25">
      <c r="B32" s="32"/>
    </row>
    <row r="33" spans="2:9" ht="15" customHeight="1" x14ac:dyDescent="0.25">
      <c r="B33" s="32"/>
    </row>
    <row r="34" spans="2:9" ht="15" customHeight="1" x14ac:dyDescent="0.25">
      <c r="B34" s="32"/>
    </row>
    <row r="35" spans="2:9" ht="15" customHeight="1" x14ac:dyDescent="0.25">
      <c r="B35" s="32"/>
    </row>
    <row r="36" spans="2:9" ht="15" customHeight="1" x14ac:dyDescent="0.25">
      <c r="B36" s="32"/>
      <c r="D36" s="32"/>
      <c r="E36" s="32"/>
      <c r="F36" s="33"/>
      <c r="G36" s="32"/>
      <c r="H36" s="32"/>
      <c r="I36" s="32"/>
    </row>
    <row r="37" spans="2:9" ht="15" customHeight="1" x14ac:dyDescent="0.25">
      <c r="B37" s="32"/>
      <c r="D37" s="32"/>
      <c r="E37" s="32"/>
      <c r="F37" s="33"/>
      <c r="G37" s="32"/>
      <c r="H37" s="32"/>
      <c r="I37" s="32"/>
    </row>
    <row r="38" spans="2:9" ht="15" customHeight="1" x14ac:dyDescent="0.25">
      <c r="B38" s="32"/>
      <c r="D38" s="32"/>
      <c r="E38" s="32"/>
      <c r="F38" s="33"/>
      <c r="G38" s="32"/>
      <c r="H38" s="32"/>
      <c r="I38" s="32"/>
    </row>
    <row r="39" spans="2:9" x14ac:dyDescent="0.25">
      <c r="B39" s="32"/>
      <c r="D39" s="32"/>
      <c r="E39" s="32"/>
      <c r="F39" s="33"/>
      <c r="G39" s="32"/>
      <c r="H39" s="32"/>
      <c r="I39" s="32"/>
    </row>
    <row r="44" spans="2:9" ht="15" customHeight="1" x14ac:dyDescent="0.25">
      <c r="B44" s="32"/>
      <c r="D44" s="32"/>
      <c r="E44" s="32"/>
      <c r="F44" s="33"/>
      <c r="G44" s="32"/>
      <c r="H44" s="32"/>
      <c r="I44" s="32"/>
    </row>
    <row r="45" spans="2:9" ht="15" customHeight="1" x14ac:dyDescent="0.25">
      <c r="B45" s="32"/>
      <c r="D45" s="32"/>
      <c r="E45" s="32"/>
      <c r="F45" s="33"/>
      <c r="G45" s="32"/>
      <c r="H45" s="32"/>
      <c r="I45" s="32"/>
    </row>
    <row r="46" spans="2:9" ht="15" customHeight="1" x14ac:dyDescent="0.25">
      <c r="B46" s="32"/>
      <c r="D46" s="32"/>
      <c r="E46" s="32"/>
      <c r="F46" s="33"/>
      <c r="G46" s="32"/>
      <c r="H46" s="32"/>
      <c r="I46" s="32"/>
    </row>
    <row r="47" spans="2:9" ht="15" customHeight="1" x14ac:dyDescent="0.25">
      <c r="B47" s="32"/>
      <c r="D47" s="32"/>
      <c r="E47" s="32"/>
      <c r="F47" s="33"/>
      <c r="G47" s="32"/>
      <c r="H47" s="32"/>
      <c r="I47" s="32"/>
    </row>
    <row r="48" spans="2:9" ht="15" customHeight="1" x14ac:dyDescent="0.25">
      <c r="B48" s="32"/>
      <c r="D48" s="32"/>
      <c r="E48" s="32"/>
      <c r="F48" s="33"/>
      <c r="G48" s="32"/>
      <c r="H48" s="32"/>
      <c r="I48" s="32"/>
    </row>
    <row r="49" spans="2:9" ht="15" customHeight="1" x14ac:dyDescent="0.25">
      <c r="B49" s="32"/>
      <c r="D49" s="32"/>
      <c r="E49" s="32"/>
      <c r="F49" s="33"/>
      <c r="G49" s="32"/>
      <c r="H49" s="32"/>
      <c r="I49" s="32"/>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E10E7-2948-4CC2-A9DD-A7AD426994F2}">
  <dimension ref="A1:K49"/>
  <sheetViews>
    <sheetView showGridLines="0" topLeftCell="A2" zoomScale="128" zoomScaleNormal="40" workbookViewId="0">
      <selection activeCell="K4" sqref="K4"/>
    </sheetView>
  </sheetViews>
  <sheetFormatPr defaultColWidth="8.85546875" defaultRowHeight="15" x14ac:dyDescent="0.25"/>
  <cols>
    <col min="1" max="1" width="2.28515625" style="25" customWidth="1"/>
    <col min="2" max="2" width="6" style="1" customWidth="1"/>
    <col min="3" max="3" width="8.42578125" style="9" bestFit="1" customWidth="1"/>
    <col min="4" max="4" width="14.42578125" style="1" bestFit="1" customWidth="1"/>
    <col min="5" max="5" width="13.140625" style="1" bestFit="1" customWidth="1"/>
    <col min="6" max="6" width="14.42578125" style="4" bestFit="1" customWidth="1"/>
    <col min="7" max="7" width="13.140625" style="1" bestFit="1" customWidth="1"/>
    <col min="8" max="9" width="8.85546875" style="1"/>
    <col min="10" max="10" width="14.5703125" style="1" bestFit="1" customWidth="1"/>
    <col min="11" max="11" width="19.7109375" style="1" bestFit="1" customWidth="1"/>
    <col min="12" max="16384" width="8.85546875" style="1"/>
  </cols>
  <sheetData>
    <row r="1" spans="1:11" ht="27.6" customHeight="1" x14ac:dyDescent="0.25">
      <c r="A1" s="25" t="s">
        <v>27</v>
      </c>
      <c r="B1" s="32"/>
      <c r="C1" s="56"/>
      <c r="D1" s="57"/>
      <c r="E1" s="57"/>
      <c r="F1"/>
      <c r="G1"/>
      <c r="H1" s="32"/>
    </row>
    <row r="2" spans="1:11" ht="27.6" customHeight="1" x14ac:dyDescent="0.25">
      <c r="B2" s="32"/>
      <c r="C2" s="56"/>
      <c r="D2" s="57"/>
      <c r="E2" s="57"/>
      <c r="F2"/>
      <c r="G2"/>
      <c r="H2" s="32"/>
    </row>
    <row r="3" spans="1:11" ht="15" customHeight="1" x14ac:dyDescent="0.25">
      <c r="A3" s="25" t="s">
        <v>28</v>
      </c>
      <c r="B3" s="32"/>
      <c r="C3" s="96" t="s">
        <v>96</v>
      </c>
      <c r="D3" s="96" t="s">
        <v>245</v>
      </c>
      <c r="E3" s="96" t="s">
        <v>259</v>
      </c>
      <c r="F3" s="96" t="s">
        <v>261</v>
      </c>
      <c r="G3" s="96" t="s">
        <v>260</v>
      </c>
      <c r="H3" s="5"/>
      <c r="J3" s="104" t="s">
        <v>245</v>
      </c>
      <c r="K3" s="104" t="s">
        <v>305</v>
      </c>
    </row>
    <row r="4" spans="1:11" ht="32.25" customHeight="1" x14ac:dyDescent="0.35">
      <c r="A4" s="25" t="s">
        <v>29</v>
      </c>
      <c r="B4" s="32"/>
      <c r="C4" s="93" t="s">
        <v>246</v>
      </c>
      <c r="D4" s="106" t="s">
        <v>308</v>
      </c>
      <c r="E4" s="93" t="s">
        <v>262</v>
      </c>
      <c r="F4" s="103">
        <v>5000</v>
      </c>
      <c r="G4" s="97">
        <v>43952</v>
      </c>
      <c r="H4" s="5"/>
      <c r="J4" s="106" t="s">
        <v>256</v>
      </c>
      <c r="K4" s="108"/>
    </row>
    <row r="5" spans="1:11" ht="15" customHeight="1" x14ac:dyDescent="0.25">
      <c r="A5" s="25" t="s">
        <v>30</v>
      </c>
      <c r="B5" s="32"/>
      <c r="C5" s="93" t="s">
        <v>249</v>
      </c>
      <c r="D5" s="93" t="s">
        <v>251</v>
      </c>
      <c r="E5" s="93" t="s">
        <v>263</v>
      </c>
      <c r="F5" s="103">
        <v>4000</v>
      </c>
      <c r="G5" s="97">
        <v>43174</v>
      </c>
      <c r="H5" s="5"/>
      <c r="K5" s="107"/>
    </row>
    <row r="6" spans="1:11" s="4" customFormat="1" ht="15" customHeight="1" x14ac:dyDescent="0.25">
      <c r="A6" s="25" t="s">
        <v>31</v>
      </c>
      <c r="B6" s="33"/>
      <c r="C6" s="93" t="s">
        <v>252</v>
      </c>
      <c r="D6" s="93" t="s">
        <v>253</v>
      </c>
      <c r="E6" s="93" t="s">
        <v>264</v>
      </c>
      <c r="F6" s="103">
        <v>4500</v>
      </c>
      <c r="G6" s="97">
        <v>44357</v>
      </c>
      <c r="H6" s="5"/>
    </row>
    <row r="7" spans="1:11" s="4" customFormat="1" ht="15" customHeight="1" x14ac:dyDescent="0.25">
      <c r="A7" s="25"/>
      <c r="B7" s="33"/>
      <c r="C7" s="93" t="s">
        <v>254</v>
      </c>
      <c r="D7" s="93" t="s">
        <v>256</v>
      </c>
      <c r="E7" s="93" t="s">
        <v>265</v>
      </c>
      <c r="F7" s="103">
        <v>6200</v>
      </c>
      <c r="G7" s="97">
        <v>43668</v>
      </c>
      <c r="H7" s="5"/>
    </row>
    <row r="8" spans="1:11" s="4" customFormat="1" ht="15" customHeight="1" x14ac:dyDescent="0.25">
      <c r="A8" s="25"/>
      <c r="B8" s="33"/>
      <c r="C8" s="93" t="s">
        <v>257</v>
      </c>
      <c r="D8" s="93" t="s">
        <v>251</v>
      </c>
      <c r="E8" s="93" t="s">
        <v>266</v>
      </c>
      <c r="F8" s="103">
        <v>4800</v>
      </c>
      <c r="G8" s="97">
        <v>43052</v>
      </c>
      <c r="H8" s="5"/>
    </row>
    <row r="9" spans="1:11" customFormat="1" ht="15" customHeight="1" x14ac:dyDescent="0.25">
      <c r="C9" s="93" t="s">
        <v>267</v>
      </c>
      <c r="D9" s="106" t="s">
        <v>308</v>
      </c>
      <c r="E9" s="93" t="s">
        <v>262</v>
      </c>
      <c r="F9" s="103">
        <v>5200</v>
      </c>
      <c r="G9" s="97">
        <v>44416</v>
      </c>
    </row>
    <row r="10" spans="1:11" customFormat="1" ht="15" customHeight="1" x14ac:dyDescent="0.25">
      <c r="C10" s="106" t="s">
        <v>306</v>
      </c>
      <c r="D10" s="106" t="s">
        <v>251</v>
      </c>
      <c r="E10" s="106" t="s">
        <v>307</v>
      </c>
      <c r="F10" s="103">
        <v>4800</v>
      </c>
      <c r="G10" s="97">
        <v>43052</v>
      </c>
    </row>
    <row r="11" spans="1:11" s="4" customFormat="1" ht="15" customHeight="1" x14ac:dyDescent="0.25">
      <c r="A11" s="25" t="s">
        <v>34</v>
      </c>
      <c r="B11" s="33"/>
      <c r="C11" s="93" t="s">
        <v>270</v>
      </c>
      <c r="D11" s="93" t="s">
        <v>272</v>
      </c>
      <c r="E11" s="93" t="s">
        <v>263</v>
      </c>
      <c r="F11" s="103">
        <v>6000</v>
      </c>
      <c r="G11" s="97">
        <v>43865</v>
      </c>
      <c r="H11" s="5"/>
    </row>
    <row r="12" spans="1:11" s="4" customFormat="1" ht="15" customHeight="1" x14ac:dyDescent="0.25">
      <c r="A12" s="25" t="s">
        <v>35</v>
      </c>
      <c r="B12"/>
      <c r="C12" s="93" t="s">
        <v>273</v>
      </c>
      <c r="D12" s="93" t="s">
        <v>251</v>
      </c>
      <c r="E12" s="93" t="s">
        <v>266</v>
      </c>
      <c r="F12" s="103">
        <v>5400</v>
      </c>
      <c r="G12" s="97">
        <v>42259</v>
      </c>
      <c r="H12" s="5"/>
    </row>
    <row r="13" spans="1:11" s="4" customFormat="1" ht="15" customHeight="1" x14ac:dyDescent="0.25">
      <c r="A13" s="25" t="s">
        <v>36</v>
      </c>
      <c r="B13"/>
      <c r="C13" s="93" t="s">
        <v>274</v>
      </c>
      <c r="D13" s="93" t="s">
        <v>253</v>
      </c>
      <c r="E13" s="93" t="s">
        <v>264</v>
      </c>
      <c r="F13" s="103">
        <v>4200</v>
      </c>
      <c r="G13" s="97">
        <v>43800</v>
      </c>
      <c r="H13" s="5"/>
    </row>
    <row r="14" spans="1:11" s="4" customFormat="1" ht="15" customHeight="1" x14ac:dyDescent="0.25">
      <c r="A14" s="25" t="s">
        <v>37</v>
      </c>
      <c r="B14"/>
      <c r="C14" s="93" t="s">
        <v>275</v>
      </c>
      <c r="D14" s="106" t="s">
        <v>308</v>
      </c>
      <c r="E14" s="93" t="s">
        <v>262</v>
      </c>
      <c r="F14" s="103">
        <v>5600</v>
      </c>
      <c r="G14" s="97">
        <v>43245</v>
      </c>
      <c r="H14" s="5"/>
    </row>
    <row r="15" spans="1:11" s="4" customFormat="1" ht="15" customHeight="1" x14ac:dyDescent="0.25">
      <c r="A15" s="25" t="s">
        <v>38</v>
      </c>
      <c r="B15"/>
      <c r="C15"/>
      <c r="D15"/>
      <c r="E15"/>
      <c r="F15"/>
      <c r="G15"/>
      <c r="H15" s="5"/>
    </row>
    <row r="16" spans="1:11" s="4" customFormat="1" ht="15" customHeight="1" x14ac:dyDescent="0.25">
      <c r="A16" s="25" t="s">
        <v>39</v>
      </c>
      <c r="B16"/>
      <c r="C16"/>
      <c r="D16"/>
      <c r="E16"/>
      <c r="F16"/>
      <c r="G16"/>
      <c r="H16" s="5"/>
    </row>
    <row r="17" spans="1:8" s="4" customFormat="1" ht="15" customHeight="1" x14ac:dyDescent="0.25">
      <c r="A17" s="25" t="s">
        <v>40</v>
      </c>
      <c r="B17"/>
      <c r="C17"/>
      <c r="D17"/>
      <c r="E17"/>
      <c r="F17"/>
      <c r="G17"/>
      <c r="H17" s="33"/>
    </row>
    <row r="18" spans="1:8" s="4" customFormat="1" ht="15" customHeight="1" x14ac:dyDescent="0.25">
      <c r="A18" s="25"/>
      <c r="B18"/>
      <c r="C18"/>
      <c r="D18"/>
      <c r="E18"/>
      <c r="F18"/>
      <c r="G18"/>
      <c r="H18" s="33"/>
    </row>
    <row r="19" spans="1:8" s="4" customFormat="1" ht="15" customHeight="1" x14ac:dyDescent="0.25">
      <c r="A19" s="25"/>
      <c r="B19"/>
      <c r="C19"/>
      <c r="D19"/>
      <c r="E19"/>
      <c r="F19"/>
      <c r="G19"/>
      <c r="H19" s="33"/>
    </row>
    <row r="20" spans="1:8" s="4" customFormat="1" ht="15" customHeight="1" x14ac:dyDescent="0.25">
      <c r="A20" s="25"/>
      <c r="B20"/>
      <c r="C20"/>
      <c r="D20"/>
      <c r="E20"/>
      <c r="F20"/>
      <c r="G20"/>
    </row>
    <row r="21" spans="1:8" s="4" customFormat="1" ht="15" customHeight="1" x14ac:dyDescent="0.25">
      <c r="A21" s="25"/>
      <c r="B21"/>
      <c r="C21"/>
      <c r="D21"/>
      <c r="E21"/>
      <c r="F21"/>
      <c r="G21"/>
    </row>
    <row r="22" spans="1:8" s="4" customFormat="1" ht="15" customHeight="1" x14ac:dyDescent="0.25">
      <c r="A22" s="25"/>
      <c r="B22" s="33"/>
      <c r="C22" s="9"/>
    </row>
    <row r="23" spans="1:8" s="4" customFormat="1" ht="15" customHeight="1" x14ac:dyDescent="0.25">
      <c r="A23" s="25"/>
      <c r="B23" s="33"/>
      <c r="C23" s="9"/>
    </row>
    <row r="24" spans="1:8" s="4" customFormat="1" ht="15" customHeight="1" x14ac:dyDescent="0.25">
      <c r="A24" s="25"/>
      <c r="B24" s="33"/>
      <c r="C24" s="9"/>
    </row>
    <row r="25" spans="1:8" s="4" customFormat="1" ht="15" customHeight="1" x14ac:dyDescent="0.25">
      <c r="A25" s="25"/>
      <c r="B25" s="33"/>
      <c r="C25" s="9"/>
    </row>
    <row r="26" spans="1:8" s="4" customFormat="1" ht="15" customHeight="1" x14ac:dyDescent="0.25">
      <c r="A26" s="25"/>
      <c r="B26" s="33"/>
      <c r="C26" s="9"/>
    </row>
    <row r="27" spans="1:8" s="4" customFormat="1" ht="15" customHeight="1" x14ac:dyDescent="0.25">
      <c r="A27" s="25"/>
      <c r="B27" s="33"/>
      <c r="C27" s="9"/>
    </row>
    <row r="28" spans="1:8" s="4" customFormat="1" ht="15" customHeight="1" x14ac:dyDescent="0.25">
      <c r="A28" s="25"/>
      <c r="B28" s="33"/>
      <c r="C28" s="9"/>
    </row>
    <row r="29" spans="1:8" s="4" customFormat="1" ht="15" customHeight="1" x14ac:dyDescent="0.25">
      <c r="A29" s="25"/>
      <c r="B29" s="33"/>
      <c r="C29" s="9"/>
    </row>
    <row r="30" spans="1:8" x14ac:dyDescent="0.25">
      <c r="B30" s="32"/>
    </row>
    <row r="31" spans="1:8" x14ac:dyDescent="0.25">
      <c r="B31" s="32"/>
    </row>
    <row r="32" spans="1:8" ht="15" customHeight="1" x14ac:dyDescent="0.25">
      <c r="B32" s="32"/>
    </row>
    <row r="33" spans="2:7" ht="15" customHeight="1" x14ac:dyDescent="0.25">
      <c r="B33" s="32"/>
    </row>
    <row r="34" spans="2:7" ht="15" customHeight="1" x14ac:dyDescent="0.25">
      <c r="B34" s="32"/>
    </row>
    <row r="35" spans="2:7" ht="15" customHeight="1" x14ac:dyDescent="0.25">
      <c r="B35" s="32"/>
    </row>
    <row r="36" spans="2:7" ht="15" customHeight="1" x14ac:dyDescent="0.25">
      <c r="B36" s="32"/>
      <c r="D36" s="32"/>
      <c r="E36" s="32"/>
      <c r="F36" s="33"/>
      <c r="G36" s="32"/>
    </row>
    <row r="37" spans="2:7" ht="15" customHeight="1" x14ac:dyDescent="0.25">
      <c r="B37" s="32"/>
      <c r="D37" s="32"/>
      <c r="E37" s="32"/>
      <c r="F37" s="33"/>
      <c r="G37" s="32"/>
    </row>
    <row r="38" spans="2:7" ht="15" customHeight="1" x14ac:dyDescent="0.25">
      <c r="B38" s="32"/>
      <c r="D38" s="32"/>
      <c r="E38" s="32"/>
      <c r="F38" s="33"/>
      <c r="G38" s="32"/>
    </row>
    <row r="39" spans="2:7" x14ac:dyDescent="0.25">
      <c r="B39" s="32"/>
      <c r="D39" s="32"/>
      <c r="E39" s="32"/>
      <c r="F39" s="33"/>
      <c r="G39" s="32"/>
    </row>
    <row r="44" spans="2:7" ht="15" customHeight="1" x14ac:dyDescent="0.25">
      <c r="B44" s="32"/>
      <c r="D44" s="32"/>
      <c r="E44" s="32"/>
      <c r="F44" s="33"/>
      <c r="G44" s="32"/>
    </row>
    <row r="45" spans="2:7" ht="15" customHeight="1" x14ac:dyDescent="0.25">
      <c r="B45" s="32"/>
      <c r="D45" s="32"/>
      <c r="E45" s="32"/>
      <c r="F45" s="33"/>
      <c r="G45" s="32"/>
    </row>
    <row r="46" spans="2:7" ht="15" customHeight="1" x14ac:dyDescent="0.25">
      <c r="B46" s="32"/>
      <c r="D46" s="32"/>
      <c r="E46" s="32"/>
      <c r="F46" s="33"/>
      <c r="G46" s="32"/>
    </row>
    <row r="47" spans="2:7" ht="15" customHeight="1" x14ac:dyDescent="0.25">
      <c r="B47" s="32"/>
      <c r="D47" s="32"/>
      <c r="E47" s="32"/>
      <c r="F47" s="33"/>
      <c r="G47" s="32"/>
    </row>
    <row r="48" spans="2:7" ht="15" customHeight="1" x14ac:dyDescent="0.25">
      <c r="B48" s="32"/>
      <c r="D48" s="32"/>
      <c r="E48" s="32"/>
      <c r="F48" s="33"/>
      <c r="G48" s="32"/>
    </row>
    <row r="49" spans="2:7" ht="15" customHeight="1" x14ac:dyDescent="0.25">
      <c r="B49" s="32"/>
      <c r="D49" s="32"/>
      <c r="E49" s="32"/>
      <c r="F49" s="33"/>
      <c r="G49" s="32"/>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47C96-DABB-48E0-A9E8-F6318DACDEF2}">
  <dimension ref="A1:M48"/>
  <sheetViews>
    <sheetView showGridLines="0" topLeftCell="G1" zoomScale="128" zoomScaleNormal="40" workbookViewId="0">
      <selection activeCell="M5" sqref="M5"/>
    </sheetView>
  </sheetViews>
  <sheetFormatPr defaultColWidth="8.85546875" defaultRowHeight="15" x14ac:dyDescent="0.25"/>
  <cols>
    <col min="1" max="1" width="2.28515625" style="25" customWidth="1"/>
    <col min="2" max="2" width="4.28515625" style="1" customWidth="1"/>
    <col min="3" max="3" width="7.85546875" style="9" bestFit="1" customWidth="1"/>
    <col min="4" max="4" width="14.42578125" style="1" bestFit="1" customWidth="1"/>
    <col min="5" max="5" width="13.140625" style="1" bestFit="1" customWidth="1"/>
    <col min="6" max="6" width="14.42578125" style="4" bestFit="1" customWidth="1"/>
    <col min="7" max="7" width="13.140625" style="1" bestFit="1" customWidth="1"/>
    <col min="8" max="8" width="11.5703125" style="1" bestFit="1" customWidth="1"/>
    <col min="9" max="10" width="8.85546875" style="1"/>
    <col min="11" max="11" width="14" style="1" bestFit="1" customWidth="1"/>
    <col min="12" max="12" width="14" style="1" customWidth="1"/>
    <col min="13" max="13" width="22.28515625" style="1" bestFit="1" customWidth="1"/>
    <col min="14" max="16384" width="8.85546875" style="1"/>
  </cols>
  <sheetData>
    <row r="1" spans="1:13" ht="27.6" customHeight="1" x14ac:dyDescent="0.25">
      <c r="A1" s="25" t="s">
        <v>27</v>
      </c>
      <c r="B1" s="32"/>
      <c r="C1" s="56"/>
      <c r="D1" s="57"/>
      <c r="E1" s="57"/>
      <c r="F1"/>
      <c r="G1"/>
      <c r="H1" s="32"/>
    </row>
    <row r="2" spans="1:13" ht="27.6" customHeight="1" x14ac:dyDescent="0.25">
      <c r="B2" s="32"/>
      <c r="C2" s="56"/>
      <c r="D2" s="57"/>
      <c r="E2" s="57"/>
      <c r="F2"/>
      <c r="G2"/>
      <c r="H2" s="32"/>
    </row>
    <row r="3" spans="1:13" ht="15" customHeight="1" x14ac:dyDescent="0.25">
      <c r="A3" s="25" t="s">
        <v>28</v>
      </c>
      <c r="B3" s="32"/>
      <c r="C3" s="96" t="s">
        <v>96</v>
      </c>
      <c r="D3" s="96" t="s">
        <v>245</v>
      </c>
      <c r="E3" s="96" t="s">
        <v>259</v>
      </c>
      <c r="F3" s="96" t="s">
        <v>261</v>
      </c>
      <c r="G3" s="96" t="s">
        <v>260</v>
      </c>
      <c r="H3" s="96" t="s">
        <v>276</v>
      </c>
    </row>
    <row r="4" spans="1:13" ht="15" customHeight="1" x14ac:dyDescent="0.25">
      <c r="A4" s="25" t="s">
        <v>29</v>
      </c>
      <c r="B4" s="32"/>
      <c r="C4" s="75" t="s">
        <v>246</v>
      </c>
      <c r="D4" s="98" t="s">
        <v>280</v>
      </c>
      <c r="E4" s="75" t="s">
        <v>262</v>
      </c>
      <c r="F4" s="95">
        <v>5000</v>
      </c>
      <c r="G4" s="94">
        <v>43952</v>
      </c>
      <c r="H4" s="75" t="s">
        <v>277</v>
      </c>
      <c r="J4" s="96" t="s">
        <v>245</v>
      </c>
      <c r="K4" s="96" t="s">
        <v>259</v>
      </c>
      <c r="L4" s="96" t="s">
        <v>276</v>
      </c>
      <c r="M4" s="96" t="s">
        <v>143</v>
      </c>
    </row>
    <row r="5" spans="1:13" ht="30.75" customHeight="1" x14ac:dyDescent="0.35">
      <c r="A5" s="25" t="s">
        <v>30</v>
      </c>
      <c r="B5" s="32"/>
      <c r="C5" s="75" t="s">
        <v>249</v>
      </c>
      <c r="D5" s="100" t="s">
        <v>309</v>
      </c>
      <c r="E5" s="75" t="s">
        <v>263</v>
      </c>
      <c r="F5" s="95">
        <v>4000</v>
      </c>
      <c r="G5" s="94">
        <v>43174</v>
      </c>
      <c r="H5" s="75" t="s">
        <v>278</v>
      </c>
      <c r="J5" s="104" t="s">
        <v>251</v>
      </c>
      <c r="K5" s="104" t="s">
        <v>263</v>
      </c>
      <c r="L5" s="104" t="s">
        <v>310</v>
      </c>
      <c r="M5" s="109"/>
    </row>
    <row r="6" spans="1:13" s="4" customFormat="1" ht="15" customHeight="1" x14ac:dyDescent="0.25">
      <c r="A6" s="25" t="s">
        <v>31</v>
      </c>
      <c r="B6" s="33"/>
      <c r="C6" s="75" t="s">
        <v>252</v>
      </c>
      <c r="D6" s="75" t="s">
        <v>251</v>
      </c>
      <c r="E6" s="75" t="s">
        <v>264</v>
      </c>
      <c r="F6" s="95">
        <v>4500</v>
      </c>
      <c r="G6" s="94">
        <v>44357</v>
      </c>
      <c r="H6" s="75" t="s">
        <v>277</v>
      </c>
    </row>
    <row r="7" spans="1:13" s="4" customFormat="1" ht="15" customHeight="1" x14ac:dyDescent="0.25">
      <c r="A7" s="25"/>
      <c r="B7" s="33"/>
      <c r="C7" s="75" t="s">
        <v>254</v>
      </c>
      <c r="D7" s="75" t="s">
        <v>256</v>
      </c>
      <c r="E7" s="75" t="s">
        <v>265</v>
      </c>
      <c r="F7" s="95">
        <v>6200</v>
      </c>
      <c r="G7" s="94">
        <v>43668</v>
      </c>
      <c r="H7" s="75" t="s">
        <v>279</v>
      </c>
    </row>
    <row r="8" spans="1:13" s="4" customFormat="1" ht="15" customHeight="1" x14ac:dyDescent="0.25">
      <c r="A8" s="25"/>
      <c r="B8" s="33"/>
      <c r="C8" s="75" t="s">
        <v>257</v>
      </c>
      <c r="D8" s="75" t="s">
        <v>251</v>
      </c>
      <c r="E8" s="75" t="s">
        <v>266</v>
      </c>
      <c r="F8" s="95">
        <v>4800</v>
      </c>
      <c r="G8" s="94">
        <v>43052</v>
      </c>
      <c r="H8" s="75" t="s">
        <v>277</v>
      </c>
    </row>
    <row r="9" spans="1:13" customFormat="1" ht="15" customHeight="1" x14ac:dyDescent="0.25">
      <c r="C9" s="75" t="s">
        <v>267</v>
      </c>
      <c r="D9" s="75" t="s">
        <v>269</v>
      </c>
      <c r="E9" s="75" t="s">
        <v>262</v>
      </c>
      <c r="F9" s="95">
        <v>5200</v>
      </c>
      <c r="G9" s="94">
        <v>44416</v>
      </c>
      <c r="H9" s="75" t="s">
        <v>277</v>
      </c>
    </row>
    <row r="10" spans="1:13" s="4" customFormat="1" ht="15" customHeight="1" x14ac:dyDescent="0.25">
      <c r="A10" s="25" t="s">
        <v>34</v>
      </c>
      <c r="B10" s="33"/>
      <c r="C10" s="75" t="s">
        <v>270</v>
      </c>
      <c r="D10" s="100" t="s">
        <v>256</v>
      </c>
      <c r="E10" s="75" t="s">
        <v>263</v>
      </c>
      <c r="F10" s="95">
        <v>6000</v>
      </c>
      <c r="G10" s="94">
        <v>43865</v>
      </c>
      <c r="H10" s="75" t="s">
        <v>279</v>
      </c>
    </row>
    <row r="11" spans="1:13" s="4" customFormat="1" ht="15" customHeight="1" x14ac:dyDescent="0.25">
      <c r="A11" s="25" t="s">
        <v>35</v>
      </c>
      <c r="B11"/>
      <c r="C11" s="75" t="s">
        <v>273</v>
      </c>
      <c r="D11" s="75" t="s">
        <v>251</v>
      </c>
      <c r="E11" s="100" t="s">
        <v>263</v>
      </c>
      <c r="F11" s="95">
        <v>5400</v>
      </c>
      <c r="G11" s="94">
        <v>42259</v>
      </c>
      <c r="H11" s="75" t="s">
        <v>278</v>
      </c>
    </row>
    <row r="12" spans="1:13" s="4" customFormat="1" ht="15" customHeight="1" x14ac:dyDescent="0.25">
      <c r="A12" s="25" t="s">
        <v>36</v>
      </c>
      <c r="B12"/>
      <c r="C12" s="75" t="s">
        <v>274</v>
      </c>
      <c r="D12" s="75" t="s">
        <v>251</v>
      </c>
      <c r="E12" s="98" t="s">
        <v>281</v>
      </c>
      <c r="F12" s="95">
        <v>4200</v>
      </c>
      <c r="G12" s="94">
        <v>43800</v>
      </c>
      <c r="H12" s="75" t="s">
        <v>277</v>
      </c>
    </row>
    <row r="13" spans="1:13" s="4" customFormat="1" ht="15" customHeight="1" x14ac:dyDescent="0.25">
      <c r="A13" s="25" t="s">
        <v>37</v>
      </c>
      <c r="B13"/>
      <c r="C13" s="75" t="s">
        <v>275</v>
      </c>
      <c r="D13" s="98" t="s">
        <v>280</v>
      </c>
      <c r="E13" s="75" t="s">
        <v>262</v>
      </c>
      <c r="F13" s="95">
        <v>5600</v>
      </c>
      <c r="G13" s="94">
        <v>43245</v>
      </c>
      <c r="H13" s="75" t="s">
        <v>279</v>
      </c>
    </row>
    <row r="14" spans="1:13" s="4" customFormat="1" ht="15" customHeight="1" x14ac:dyDescent="0.25">
      <c r="A14" s="25" t="s">
        <v>38</v>
      </c>
      <c r="B14"/>
      <c r="C14"/>
      <c r="D14"/>
      <c r="E14"/>
      <c r="F14"/>
      <c r="G14"/>
      <c r="H14" s="5"/>
    </row>
    <row r="15" spans="1:13" s="4" customFormat="1" ht="15" customHeight="1" x14ac:dyDescent="0.25">
      <c r="A15" s="25" t="s">
        <v>39</v>
      </c>
      <c r="B15"/>
      <c r="C15"/>
      <c r="D15"/>
      <c r="E15"/>
      <c r="F15"/>
      <c r="G15"/>
      <c r="H15" s="5"/>
    </row>
    <row r="16" spans="1:13" s="4" customFormat="1" ht="15" customHeight="1" x14ac:dyDescent="0.25">
      <c r="A16" s="25" t="s">
        <v>40</v>
      </c>
      <c r="B16"/>
      <c r="C16"/>
      <c r="D16"/>
      <c r="E16"/>
      <c r="F16"/>
      <c r="G16"/>
      <c r="H16" s="33"/>
    </row>
    <row r="17" spans="1:8" s="4" customFormat="1" ht="15" customHeight="1" x14ac:dyDescent="0.25">
      <c r="A17" s="25"/>
      <c r="B17"/>
      <c r="C17"/>
      <c r="D17"/>
      <c r="E17"/>
      <c r="F17"/>
      <c r="G17"/>
      <c r="H17" s="33"/>
    </row>
    <row r="18" spans="1:8" s="4" customFormat="1" ht="15" customHeight="1" x14ac:dyDescent="0.25">
      <c r="A18" s="25"/>
      <c r="B18"/>
      <c r="C18"/>
      <c r="D18"/>
      <c r="E18"/>
      <c r="F18"/>
      <c r="G18"/>
      <c r="H18" s="33"/>
    </row>
    <row r="19" spans="1:8" s="4" customFormat="1" ht="15" customHeight="1" x14ac:dyDescent="0.25">
      <c r="A19" s="25"/>
      <c r="B19"/>
      <c r="C19"/>
      <c r="D19"/>
      <c r="E19"/>
      <c r="F19"/>
      <c r="G19"/>
    </row>
    <row r="20" spans="1:8" s="4" customFormat="1" ht="15" customHeight="1" x14ac:dyDescent="0.25">
      <c r="A20" s="25"/>
      <c r="B20"/>
      <c r="C20"/>
      <c r="D20"/>
      <c r="E20"/>
      <c r="F20"/>
      <c r="G20"/>
    </row>
    <row r="21" spans="1:8" s="4" customFormat="1" ht="15" customHeight="1" x14ac:dyDescent="0.25">
      <c r="A21" s="25"/>
      <c r="B21" s="33"/>
      <c r="C21" s="9"/>
    </row>
    <row r="22" spans="1:8" s="4" customFormat="1" ht="15" customHeight="1" x14ac:dyDescent="0.25">
      <c r="A22" s="25"/>
      <c r="B22" s="33"/>
      <c r="C22" s="9"/>
    </row>
    <row r="23" spans="1:8" s="4" customFormat="1" ht="15" customHeight="1" x14ac:dyDescent="0.25">
      <c r="A23" s="25"/>
      <c r="B23" s="33"/>
      <c r="C23" s="9"/>
    </row>
    <row r="24" spans="1:8" s="4" customFormat="1" ht="15" customHeight="1" x14ac:dyDescent="0.25">
      <c r="A24" s="25"/>
      <c r="B24" s="33"/>
      <c r="C24" s="9"/>
    </row>
    <row r="25" spans="1:8" s="4" customFormat="1" ht="15" customHeight="1" x14ac:dyDescent="0.25">
      <c r="A25" s="25"/>
      <c r="B25" s="33"/>
      <c r="C25" s="9"/>
    </row>
    <row r="26" spans="1:8" s="4" customFormat="1" ht="15" customHeight="1" x14ac:dyDescent="0.25">
      <c r="A26" s="25"/>
      <c r="B26" s="33"/>
      <c r="C26" s="9"/>
    </row>
    <row r="27" spans="1:8" s="4" customFormat="1" ht="15" customHeight="1" x14ac:dyDescent="0.25">
      <c r="A27" s="25"/>
      <c r="B27" s="33"/>
      <c r="C27" s="9"/>
    </row>
    <row r="28" spans="1:8" s="4" customFormat="1" ht="15" customHeight="1" x14ac:dyDescent="0.25">
      <c r="A28" s="25"/>
      <c r="B28" s="33"/>
      <c r="C28" s="9"/>
    </row>
    <row r="29" spans="1:8" x14ac:dyDescent="0.25">
      <c r="B29" s="32"/>
    </row>
    <row r="30" spans="1:8" x14ac:dyDescent="0.25">
      <c r="B30" s="32"/>
    </row>
    <row r="31" spans="1:8" ht="15" customHeight="1" x14ac:dyDescent="0.25">
      <c r="B31" s="32"/>
    </row>
    <row r="32" spans="1:8" ht="15" customHeight="1" x14ac:dyDescent="0.25">
      <c r="B32" s="32"/>
    </row>
    <row r="33" spans="2:7" ht="15" customHeight="1" x14ac:dyDescent="0.25">
      <c r="B33" s="32"/>
    </row>
    <row r="34" spans="2:7" ht="15" customHeight="1" x14ac:dyDescent="0.25">
      <c r="B34" s="32"/>
    </row>
    <row r="35" spans="2:7" ht="15" customHeight="1" x14ac:dyDescent="0.25">
      <c r="B35" s="32"/>
      <c r="D35" s="32"/>
      <c r="E35" s="32"/>
      <c r="F35" s="33"/>
      <c r="G35" s="32"/>
    </row>
    <row r="36" spans="2:7" ht="15" customHeight="1" x14ac:dyDescent="0.25">
      <c r="B36" s="32"/>
      <c r="D36" s="32"/>
      <c r="E36" s="32"/>
      <c r="F36" s="33"/>
      <c r="G36" s="32"/>
    </row>
    <row r="37" spans="2:7" ht="15" customHeight="1" x14ac:dyDescent="0.25">
      <c r="B37" s="32"/>
      <c r="D37" s="32"/>
      <c r="E37" s="32"/>
      <c r="F37" s="33"/>
      <c r="G37" s="32"/>
    </row>
    <row r="38" spans="2:7" x14ac:dyDescent="0.25">
      <c r="B38" s="32"/>
      <c r="D38" s="32"/>
      <c r="E38" s="32"/>
      <c r="F38" s="33"/>
      <c r="G38" s="32"/>
    </row>
    <row r="43" spans="2:7" ht="15" customHeight="1" x14ac:dyDescent="0.25">
      <c r="B43" s="32"/>
      <c r="D43" s="32"/>
      <c r="E43" s="32"/>
      <c r="F43" s="33"/>
      <c r="G43" s="32"/>
    </row>
    <row r="44" spans="2:7" ht="15" customHeight="1" x14ac:dyDescent="0.25">
      <c r="B44" s="32"/>
      <c r="D44" s="32"/>
      <c r="E44" s="32"/>
      <c r="F44" s="33"/>
      <c r="G44" s="32"/>
    </row>
    <row r="45" spans="2:7" ht="15" customHeight="1" x14ac:dyDescent="0.25">
      <c r="B45" s="32"/>
      <c r="D45" s="32"/>
      <c r="E45" s="32"/>
      <c r="F45" s="33"/>
      <c r="G45" s="32"/>
    </row>
    <row r="46" spans="2:7" ht="15" customHeight="1" x14ac:dyDescent="0.25">
      <c r="B46" s="32"/>
      <c r="D46" s="32"/>
      <c r="E46" s="32"/>
      <c r="F46" s="33"/>
      <c r="G46" s="32"/>
    </row>
    <row r="47" spans="2:7" ht="15" customHeight="1" x14ac:dyDescent="0.25">
      <c r="B47" s="32"/>
      <c r="D47" s="32"/>
      <c r="E47" s="32"/>
      <c r="F47" s="33"/>
      <c r="G47" s="32"/>
    </row>
    <row r="48" spans="2:7" ht="15" customHeight="1" x14ac:dyDescent="0.25">
      <c r="B48" s="32"/>
      <c r="D48" s="32"/>
      <c r="E48" s="32"/>
      <c r="F48" s="33"/>
      <c r="G48" s="32"/>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969A3-3EAD-4A6A-A9C2-4D937CF1C844}">
  <dimension ref="A1:J48"/>
  <sheetViews>
    <sheetView showGridLines="0" zoomScale="128" zoomScaleNormal="40" workbookViewId="0">
      <selection activeCell="J4" sqref="J4"/>
    </sheetView>
  </sheetViews>
  <sheetFormatPr defaultColWidth="8.85546875" defaultRowHeight="15" x14ac:dyDescent="0.25"/>
  <cols>
    <col min="1" max="1" width="2.28515625" style="25" customWidth="1"/>
    <col min="2" max="2" width="6" style="1" customWidth="1"/>
    <col min="3" max="3" width="9.140625" style="9" bestFit="1" customWidth="1"/>
    <col min="4" max="4" width="14.42578125" style="1" bestFit="1" customWidth="1"/>
    <col min="5" max="5" width="13.140625" style="1" bestFit="1" customWidth="1"/>
    <col min="6" max="6" width="14.42578125" style="4" bestFit="1" customWidth="1"/>
    <col min="7" max="7" width="13.140625" style="1" bestFit="1" customWidth="1"/>
    <col min="8" max="8" width="11.5703125" bestFit="1" customWidth="1"/>
    <col min="9" max="9" width="8.85546875" style="1"/>
    <col min="10" max="10" width="15.5703125" style="1" bestFit="1" customWidth="1"/>
    <col min="11" max="16384" width="8.85546875" style="1"/>
  </cols>
  <sheetData>
    <row r="1" spans="1:10" ht="27.6" customHeight="1" x14ac:dyDescent="0.25">
      <c r="A1" s="25" t="s">
        <v>27</v>
      </c>
      <c r="B1" s="32"/>
      <c r="C1" s="56"/>
      <c r="D1" s="57"/>
      <c r="E1" s="57"/>
      <c r="F1"/>
      <c r="G1"/>
    </row>
    <row r="2" spans="1:10" ht="27.6" customHeight="1" x14ac:dyDescent="0.25">
      <c r="B2" s="32"/>
      <c r="C2" s="56"/>
      <c r="D2" s="57"/>
      <c r="E2" s="57"/>
      <c r="F2"/>
      <c r="G2"/>
    </row>
    <row r="3" spans="1:10" ht="15" customHeight="1" x14ac:dyDescent="0.25">
      <c r="A3" s="25" t="s">
        <v>28</v>
      </c>
      <c r="B3" s="32"/>
      <c r="C3" s="96" t="s">
        <v>282</v>
      </c>
      <c r="D3" s="96" t="s">
        <v>283</v>
      </c>
      <c r="E3" s="96" t="s">
        <v>284</v>
      </c>
      <c r="F3" s="96" t="s">
        <v>285</v>
      </c>
      <c r="G3" s="96" t="s">
        <v>286</v>
      </c>
      <c r="I3" s="96" t="s">
        <v>283</v>
      </c>
      <c r="J3" s="96" t="s">
        <v>311</v>
      </c>
    </row>
    <row r="4" spans="1:10" ht="15" customHeight="1" x14ac:dyDescent="0.25">
      <c r="A4" s="25" t="s">
        <v>29</v>
      </c>
      <c r="B4" s="32"/>
      <c r="C4" s="75" t="s">
        <v>287</v>
      </c>
      <c r="D4" s="98" t="s">
        <v>288</v>
      </c>
      <c r="E4" s="75">
        <v>50</v>
      </c>
      <c r="F4" s="75">
        <v>39.9</v>
      </c>
      <c r="G4" s="99">
        <v>10</v>
      </c>
      <c r="I4" s="100" t="s">
        <v>293</v>
      </c>
      <c r="J4" s="105"/>
    </row>
    <row r="5" spans="1:10" ht="15" customHeight="1" x14ac:dyDescent="0.25">
      <c r="A5" s="25" t="s">
        <v>30</v>
      </c>
      <c r="B5" s="32"/>
      <c r="C5" s="75" t="s">
        <v>289</v>
      </c>
      <c r="D5" s="75" t="s">
        <v>288</v>
      </c>
      <c r="E5" s="75">
        <v>30</v>
      </c>
      <c r="F5" s="75">
        <v>79.900000000000006</v>
      </c>
      <c r="G5" s="99">
        <v>15</v>
      </c>
    </row>
    <row r="6" spans="1:10" s="4" customFormat="1" ht="15" customHeight="1" x14ac:dyDescent="0.25">
      <c r="A6" s="25" t="s">
        <v>31</v>
      </c>
      <c r="B6" s="33"/>
      <c r="C6" s="75" t="s">
        <v>290</v>
      </c>
      <c r="D6" s="75" t="s">
        <v>291</v>
      </c>
      <c r="E6" s="75">
        <v>20</v>
      </c>
      <c r="F6" s="75">
        <v>129.9</v>
      </c>
      <c r="G6" s="99">
        <v>5</v>
      </c>
      <c r="H6"/>
    </row>
    <row r="7" spans="1:10" s="4" customFormat="1" ht="15" customHeight="1" x14ac:dyDescent="0.25">
      <c r="A7" s="25"/>
      <c r="B7" s="33"/>
      <c r="C7" s="75" t="s">
        <v>292</v>
      </c>
      <c r="D7" s="75" t="s">
        <v>293</v>
      </c>
      <c r="E7" s="75">
        <v>15</v>
      </c>
      <c r="F7" s="75">
        <v>149.9</v>
      </c>
      <c r="G7" s="99">
        <v>20</v>
      </c>
      <c r="H7"/>
    </row>
    <row r="8" spans="1:10" s="4" customFormat="1" ht="15" customHeight="1" x14ac:dyDescent="0.25">
      <c r="A8" s="25"/>
      <c r="B8" s="33"/>
      <c r="C8" s="75" t="s">
        <v>294</v>
      </c>
      <c r="D8" s="75" t="s">
        <v>288</v>
      </c>
      <c r="E8" s="75">
        <v>25</v>
      </c>
      <c r="F8" s="75">
        <v>199.9</v>
      </c>
      <c r="G8" s="99">
        <v>10</v>
      </c>
      <c r="H8"/>
    </row>
    <row r="9" spans="1:10" customFormat="1" ht="15" customHeight="1" x14ac:dyDescent="0.25">
      <c r="C9" s="75" t="s">
        <v>295</v>
      </c>
      <c r="D9" s="100" t="s">
        <v>293</v>
      </c>
      <c r="E9" s="75">
        <v>40</v>
      </c>
      <c r="F9" s="75">
        <v>39.9</v>
      </c>
      <c r="G9" s="99">
        <v>30</v>
      </c>
    </row>
    <row r="10" spans="1:10" s="4" customFormat="1" ht="15" customHeight="1" x14ac:dyDescent="0.25">
      <c r="A10" s="25" t="s">
        <v>34</v>
      </c>
      <c r="B10" s="33"/>
      <c r="C10" s="75" t="s">
        <v>296</v>
      </c>
      <c r="D10" s="75" t="s">
        <v>291</v>
      </c>
      <c r="E10" s="75">
        <v>10</v>
      </c>
      <c r="F10" s="75">
        <v>199.9</v>
      </c>
      <c r="G10" s="99">
        <v>5</v>
      </c>
      <c r="H10"/>
    </row>
    <row r="11" spans="1:10" s="4" customFormat="1" ht="15" customHeight="1" x14ac:dyDescent="0.25">
      <c r="A11" s="25" t="s">
        <v>35</v>
      </c>
      <c r="B11"/>
      <c r="C11" s="75" t="s">
        <v>297</v>
      </c>
      <c r="D11" s="75" t="s">
        <v>291</v>
      </c>
      <c r="E11" s="75">
        <v>60</v>
      </c>
      <c r="F11" s="75">
        <v>89.9</v>
      </c>
      <c r="G11" s="99">
        <v>10</v>
      </c>
      <c r="H11"/>
    </row>
    <row r="12" spans="1:10" s="4" customFormat="1" ht="15" customHeight="1" x14ac:dyDescent="0.25">
      <c r="A12" s="25" t="s">
        <v>36</v>
      </c>
      <c r="B12"/>
      <c r="C12" s="75" t="s">
        <v>298</v>
      </c>
      <c r="D12" s="75" t="s">
        <v>288</v>
      </c>
      <c r="E12" s="98">
        <v>80</v>
      </c>
      <c r="F12" s="75">
        <v>59.9</v>
      </c>
      <c r="G12" s="99">
        <v>25</v>
      </c>
      <c r="H12"/>
    </row>
    <row r="13" spans="1:10" s="4" customFormat="1" ht="15" customHeight="1" x14ac:dyDescent="0.25">
      <c r="A13" s="25" t="s">
        <v>37</v>
      </c>
      <c r="B13"/>
      <c r="C13" s="75" t="s">
        <v>299</v>
      </c>
      <c r="D13" s="98" t="s">
        <v>293</v>
      </c>
      <c r="E13" s="75">
        <v>45</v>
      </c>
      <c r="F13" s="75">
        <v>299.89999999999998</v>
      </c>
      <c r="G13" s="99">
        <v>15</v>
      </c>
      <c r="H13"/>
    </row>
    <row r="14" spans="1:10" s="4" customFormat="1" ht="15" customHeight="1" x14ac:dyDescent="0.25">
      <c r="A14" s="25" t="s">
        <v>38</v>
      </c>
      <c r="B14"/>
      <c r="C14"/>
      <c r="D14"/>
      <c r="E14"/>
      <c r="F14"/>
      <c r="G14"/>
      <c r="H14"/>
    </row>
    <row r="15" spans="1:10" s="4" customFormat="1" ht="15" customHeight="1" x14ac:dyDescent="0.25">
      <c r="A15" s="25" t="s">
        <v>39</v>
      </c>
      <c r="B15"/>
      <c r="C15"/>
      <c r="D15"/>
      <c r="E15"/>
      <c r="F15"/>
      <c r="G15"/>
      <c r="H15"/>
    </row>
    <row r="16" spans="1:10" s="4" customFormat="1" ht="15" customHeight="1" x14ac:dyDescent="0.25">
      <c r="A16" s="25" t="s">
        <v>40</v>
      </c>
      <c r="B16"/>
      <c r="C16"/>
      <c r="D16"/>
      <c r="E16"/>
      <c r="F16"/>
      <c r="G16"/>
      <c r="H16"/>
    </row>
    <row r="17" spans="1:8" s="4" customFormat="1" ht="15" customHeight="1" x14ac:dyDescent="0.25">
      <c r="A17" s="25"/>
      <c r="B17"/>
      <c r="C17"/>
      <c r="D17"/>
      <c r="E17"/>
      <c r="F17"/>
      <c r="G17"/>
      <c r="H17"/>
    </row>
    <row r="18" spans="1:8" s="4" customFormat="1" ht="15" customHeight="1" x14ac:dyDescent="0.25">
      <c r="A18" s="25"/>
      <c r="B18"/>
      <c r="C18"/>
      <c r="D18"/>
      <c r="E18"/>
      <c r="F18"/>
      <c r="G18"/>
      <c r="H18"/>
    </row>
    <row r="19" spans="1:8" s="4" customFormat="1" ht="15" customHeight="1" x14ac:dyDescent="0.25">
      <c r="A19" s="25"/>
      <c r="B19"/>
      <c r="C19"/>
      <c r="D19"/>
      <c r="E19"/>
      <c r="F19"/>
      <c r="G19"/>
      <c r="H19"/>
    </row>
    <row r="20" spans="1:8" s="4" customFormat="1" ht="15" customHeight="1" x14ac:dyDescent="0.25">
      <c r="A20" s="25"/>
      <c r="B20"/>
      <c r="C20"/>
      <c r="D20"/>
      <c r="E20"/>
      <c r="F20"/>
      <c r="G20"/>
      <c r="H20"/>
    </row>
    <row r="21" spans="1:8" s="4" customFormat="1" ht="15" customHeight="1" x14ac:dyDescent="0.25">
      <c r="A21" s="25"/>
      <c r="B21" s="33"/>
      <c r="C21" s="9"/>
      <c r="H21"/>
    </row>
    <row r="22" spans="1:8" s="4" customFormat="1" ht="15" customHeight="1" x14ac:dyDescent="0.25">
      <c r="A22" s="25"/>
      <c r="B22" s="33"/>
      <c r="C22" s="9"/>
      <c r="H22"/>
    </row>
    <row r="23" spans="1:8" s="4" customFormat="1" ht="15" customHeight="1" x14ac:dyDescent="0.25">
      <c r="A23" s="25"/>
      <c r="B23" s="33"/>
      <c r="C23" s="9"/>
      <c r="H23"/>
    </row>
    <row r="24" spans="1:8" s="4" customFormat="1" ht="15" customHeight="1" x14ac:dyDescent="0.25">
      <c r="A24" s="25"/>
      <c r="B24" s="33"/>
      <c r="C24" s="9"/>
      <c r="H24"/>
    </row>
    <row r="25" spans="1:8" s="4" customFormat="1" ht="15" customHeight="1" x14ac:dyDescent="0.25">
      <c r="A25" s="25"/>
      <c r="B25" s="33"/>
      <c r="C25" s="9"/>
      <c r="H25"/>
    </row>
    <row r="26" spans="1:8" s="4" customFormat="1" ht="15" customHeight="1" x14ac:dyDescent="0.25">
      <c r="A26" s="25"/>
      <c r="B26" s="33"/>
      <c r="C26" s="9"/>
      <c r="H26"/>
    </row>
    <row r="27" spans="1:8" s="4" customFormat="1" ht="15" customHeight="1" x14ac:dyDescent="0.25">
      <c r="A27" s="25"/>
      <c r="B27" s="33"/>
      <c r="C27" s="9"/>
      <c r="H27"/>
    </row>
    <row r="28" spans="1:8" s="4" customFormat="1" ht="15" customHeight="1" x14ac:dyDescent="0.25">
      <c r="A28" s="25"/>
      <c r="B28" s="33"/>
      <c r="C28" s="9"/>
      <c r="H28"/>
    </row>
    <row r="29" spans="1:8" x14ac:dyDescent="0.25">
      <c r="B29" s="32"/>
    </row>
    <row r="30" spans="1:8" x14ac:dyDescent="0.25">
      <c r="B30" s="32"/>
    </row>
    <row r="31" spans="1:8" ht="15" customHeight="1" x14ac:dyDescent="0.25">
      <c r="B31" s="32"/>
    </row>
    <row r="32" spans="1:8" ht="15" customHeight="1" x14ac:dyDescent="0.25">
      <c r="B32" s="32"/>
    </row>
    <row r="33" spans="2:7" ht="15" customHeight="1" x14ac:dyDescent="0.25">
      <c r="B33" s="32"/>
    </row>
    <row r="34" spans="2:7" ht="15" customHeight="1" x14ac:dyDescent="0.25">
      <c r="B34" s="32"/>
    </row>
    <row r="35" spans="2:7" ht="15" customHeight="1" x14ac:dyDescent="0.25">
      <c r="B35" s="32"/>
      <c r="D35" s="32"/>
      <c r="E35" s="32"/>
      <c r="F35" s="33"/>
      <c r="G35" s="32"/>
    </row>
    <row r="36" spans="2:7" ht="15" customHeight="1" x14ac:dyDescent="0.25">
      <c r="B36" s="32"/>
      <c r="D36" s="32"/>
      <c r="E36" s="32"/>
      <c r="F36" s="33"/>
      <c r="G36" s="32"/>
    </row>
    <row r="37" spans="2:7" ht="15" customHeight="1" x14ac:dyDescent="0.25">
      <c r="B37" s="32"/>
      <c r="D37" s="32"/>
      <c r="E37" s="32"/>
      <c r="F37" s="33"/>
      <c r="G37" s="32"/>
    </row>
    <row r="38" spans="2:7" x14ac:dyDescent="0.25">
      <c r="B38" s="32"/>
      <c r="D38" s="32"/>
      <c r="E38" s="32"/>
      <c r="F38" s="33"/>
      <c r="G38" s="32"/>
    </row>
    <row r="43" spans="2:7" ht="15" customHeight="1" x14ac:dyDescent="0.25">
      <c r="B43" s="32"/>
      <c r="D43" s="32"/>
      <c r="E43" s="32"/>
      <c r="F43" s="33"/>
      <c r="G43" s="32"/>
    </row>
    <row r="44" spans="2:7" ht="15" customHeight="1" x14ac:dyDescent="0.25">
      <c r="B44" s="32"/>
      <c r="D44" s="32"/>
      <c r="E44" s="32"/>
      <c r="F44" s="33"/>
      <c r="G44" s="32"/>
    </row>
    <row r="45" spans="2:7" ht="15" customHeight="1" x14ac:dyDescent="0.25">
      <c r="B45" s="32"/>
      <c r="D45" s="32"/>
      <c r="E45" s="32"/>
      <c r="F45" s="33"/>
      <c r="G45" s="32"/>
    </row>
    <row r="46" spans="2:7" ht="15" customHeight="1" x14ac:dyDescent="0.25">
      <c r="B46" s="32"/>
      <c r="D46" s="32"/>
      <c r="E46" s="32"/>
      <c r="F46" s="33"/>
      <c r="G46" s="32"/>
    </row>
    <row r="47" spans="2:7" ht="15" customHeight="1" x14ac:dyDescent="0.25">
      <c r="B47" s="32"/>
      <c r="D47" s="32"/>
      <c r="E47" s="32"/>
      <c r="F47" s="33"/>
      <c r="G47" s="32"/>
    </row>
    <row r="48" spans="2:7" ht="15" customHeight="1" x14ac:dyDescent="0.25">
      <c r="B48" s="32"/>
      <c r="D48" s="32"/>
      <c r="E48" s="32"/>
      <c r="F48" s="33"/>
      <c r="G48" s="32"/>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8A5F3-E6CB-4747-A26B-DA9DDE043A8D}">
  <dimension ref="A1:K48"/>
  <sheetViews>
    <sheetView showGridLines="0" zoomScale="128" zoomScaleNormal="40" workbookViewId="0">
      <selection activeCell="K4" sqref="K4"/>
    </sheetView>
  </sheetViews>
  <sheetFormatPr defaultColWidth="8.85546875" defaultRowHeight="15" x14ac:dyDescent="0.25"/>
  <cols>
    <col min="1" max="1" width="2.28515625" style="25" customWidth="1"/>
    <col min="2" max="2" width="6" style="1" customWidth="1"/>
    <col min="3" max="3" width="7.85546875" style="9" bestFit="1" customWidth="1"/>
    <col min="4" max="4" width="14.42578125" style="1" bestFit="1" customWidth="1"/>
    <col min="5" max="5" width="13.140625" style="1" bestFit="1" customWidth="1"/>
    <col min="6" max="6" width="14.42578125" style="4" bestFit="1" customWidth="1"/>
    <col min="7" max="7" width="13.140625" style="1" bestFit="1" customWidth="1"/>
    <col min="8" max="8" width="11.5703125" bestFit="1" customWidth="1"/>
    <col min="9" max="9" width="10.42578125" style="1" bestFit="1" customWidth="1"/>
    <col min="10" max="10" width="10.42578125" style="1" customWidth="1"/>
    <col min="11" max="11" width="15.5703125" style="1" bestFit="1" customWidth="1"/>
    <col min="12" max="16384" width="8.85546875" style="1"/>
  </cols>
  <sheetData>
    <row r="1" spans="1:11" ht="27.6" customHeight="1" x14ac:dyDescent="0.25">
      <c r="A1" s="25" t="s">
        <v>27</v>
      </c>
      <c r="B1" s="32"/>
      <c r="C1" s="56"/>
      <c r="D1" s="57"/>
      <c r="E1" s="57"/>
      <c r="F1"/>
      <c r="G1"/>
    </row>
    <row r="2" spans="1:11" ht="27.6" customHeight="1" x14ac:dyDescent="0.25">
      <c r="B2" s="32"/>
      <c r="C2" s="56"/>
      <c r="D2" s="57"/>
      <c r="E2" s="57"/>
      <c r="F2"/>
      <c r="G2"/>
    </row>
    <row r="3" spans="1:11" ht="15" customHeight="1" x14ac:dyDescent="0.25">
      <c r="A3" s="25" t="s">
        <v>28</v>
      </c>
      <c r="B3" s="32"/>
      <c r="C3" s="96" t="s">
        <v>282</v>
      </c>
      <c r="D3" s="96" t="s">
        <v>283</v>
      </c>
      <c r="E3" s="96" t="s">
        <v>284</v>
      </c>
      <c r="F3" s="96" t="s">
        <v>285</v>
      </c>
      <c r="G3" s="96" t="s">
        <v>286</v>
      </c>
      <c r="I3" s="96" t="s">
        <v>283</v>
      </c>
      <c r="J3" s="96" t="s">
        <v>284</v>
      </c>
      <c r="K3" s="96" t="s">
        <v>311</v>
      </c>
    </row>
    <row r="4" spans="1:11" ht="15" customHeight="1" x14ac:dyDescent="0.25">
      <c r="A4" s="25" t="s">
        <v>29</v>
      </c>
      <c r="B4" s="32"/>
      <c r="C4" s="75" t="s">
        <v>287</v>
      </c>
      <c r="D4" s="98" t="s">
        <v>288</v>
      </c>
      <c r="E4" s="75">
        <v>50</v>
      </c>
      <c r="F4" s="75">
        <v>39.9</v>
      </c>
      <c r="G4" s="99">
        <v>10</v>
      </c>
      <c r="I4" s="100" t="s">
        <v>288</v>
      </c>
      <c r="J4" s="110" t="s">
        <v>312</v>
      </c>
      <c r="K4" s="105"/>
    </row>
    <row r="5" spans="1:11" ht="15" customHeight="1" x14ac:dyDescent="0.25">
      <c r="A5" s="25" t="s">
        <v>30</v>
      </c>
      <c r="B5" s="32"/>
      <c r="C5" s="75" t="s">
        <v>289</v>
      </c>
      <c r="D5" s="75" t="s">
        <v>288</v>
      </c>
      <c r="E5" s="75">
        <v>30</v>
      </c>
      <c r="F5" s="75">
        <v>79.900000000000006</v>
      </c>
      <c r="G5" s="99">
        <v>15</v>
      </c>
    </row>
    <row r="6" spans="1:11" s="4" customFormat="1" ht="15" customHeight="1" x14ac:dyDescent="0.25">
      <c r="A6" s="25" t="s">
        <v>31</v>
      </c>
      <c r="B6" s="33"/>
      <c r="C6" s="75" t="s">
        <v>290</v>
      </c>
      <c r="D6" s="75" t="s">
        <v>291</v>
      </c>
      <c r="E6" s="75">
        <v>20</v>
      </c>
      <c r="F6" s="75">
        <v>129.9</v>
      </c>
      <c r="G6" s="99">
        <v>5</v>
      </c>
      <c r="H6"/>
    </row>
    <row r="7" spans="1:11" s="4" customFormat="1" ht="15" customHeight="1" x14ac:dyDescent="0.25">
      <c r="A7" s="25"/>
      <c r="B7" s="33"/>
      <c r="C7" s="75" t="s">
        <v>292</v>
      </c>
      <c r="D7" s="75" t="s">
        <v>293</v>
      </c>
      <c r="E7" s="75">
        <v>15</v>
      </c>
      <c r="F7" s="75">
        <v>149.9</v>
      </c>
      <c r="G7" s="99">
        <v>20</v>
      </c>
      <c r="H7"/>
    </row>
    <row r="8" spans="1:11" s="4" customFormat="1" ht="15" customHeight="1" x14ac:dyDescent="0.25">
      <c r="A8" s="25"/>
      <c r="B8" s="33"/>
      <c r="C8" s="75" t="s">
        <v>294</v>
      </c>
      <c r="D8" s="75" t="s">
        <v>288</v>
      </c>
      <c r="E8" s="75">
        <v>25</v>
      </c>
      <c r="F8" s="75">
        <v>199.9</v>
      </c>
      <c r="G8" s="99">
        <v>10</v>
      </c>
      <c r="H8"/>
    </row>
    <row r="9" spans="1:11" customFormat="1" ht="15" customHeight="1" x14ac:dyDescent="0.25">
      <c r="C9" s="75" t="s">
        <v>295</v>
      </c>
      <c r="D9" s="75" t="s">
        <v>293</v>
      </c>
      <c r="E9" s="75">
        <v>40</v>
      </c>
      <c r="F9" s="75">
        <v>39.9</v>
      </c>
      <c r="G9" s="99">
        <v>30</v>
      </c>
    </row>
    <row r="10" spans="1:11" s="4" customFormat="1" ht="15" customHeight="1" x14ac:dyDescent="0.25">
      <c r="A10" s="25" t="s">
        <v>34</v>
      </c>
      <c r="B10" s="33"/>
      <c r="C10" s="75" t="s">
        <v>296</v>
      </c>
      <c r="D10" s="75" t="s">
        <v>291</v>
      </c>
      <c r="E10" s="75">
        <v>10</v>
      </c>
      <c r="F10" s="75">
        <v>199.9</v>
      </c>
      <c r="G10" s="99">
        <v>5</v>
      </c>
      <c r="H10"/>
    </row>
    <row r="11" spans="1:11" s="4" customFormat="1" ht="15" customHeight="1" x14ac:dyDescent="0.25">
      <c r="A11" s="25" t="s">
        <v>35</v>
      </c>
      <c r="B11"/>
      <c r="C11" s="75" t="s">
        <v>297</v>
      </c>
      <c r="D11" s="75" t="s">
        <v>291</v>
      </c>
      <c r="E11" s="75">
        <v>60</v>
      </c>
      <c r="F11" s="75">
        <v>89.9</v>
      </c>
      <c r="G11" s="99">
        <v>10</v>
      </c>
      <c r="H11"/>
    </row>
    <row r="12" spans="1:11" s="4" customFormat="1" ht="15" customHeight="1" x14ac:dyDescent="0.25">
      <c r="A12" s="25" t="s">
        <v>36</v>
      </c>
      <c r="B12"/>
      <c r="C12" s="75" t="s">
        <v>298</v>
      </c>
      <c r="D12" s="75" t="s">
        <v>288</v>
      </c>
      <c r="E12" s="98">
        <v>80</v>
      </c>
      <c r="F12" s="75">
        <v>59.9</v>
      </c>
      <c r="G12" s="99">
        <v>25</v>
      </c>
      <c r="H12"/>
    </row>
    <row r="13" spans="1:11" s="4" customFormat="1" ht="15" customHeight="1" x14ac:dyDescent="0.25">
      <c r="A13" s="25" t="s">
        <v>37</v>
      </c>
      <c r="B13"/>
      <c r="C13" s="75" t="s">
        <v>299</v>
      </c>
      <c r="D13" s="98" t="s">
        <v>293</v>
      </c>
      <c r="E13" s="75">
        <v>45</v>
      </c>
      <c r="F13" s="75">
        <v>299.89999999999998</v>
      </c>
      <c r="G13" s="99">
        <v>15</v>
      </c>
      <c r="H13"/>
    </row>
    <row r="14" spans="1:11" s="4" customFormat="1" ht="15" customHeight="1" x14ac:dyDescent="0.25">
      <c r="A14" s="25" t="s">
        <v>38</v>
      </c>
      <c r="B14"/>
      <c r="C14"/>
      <c r="D14"/>
      <c r="E14"/>
      <c r="F14"/>
      <c r="G14"/>
      <c r="H14"/>
    </row>
    <row r="15" spans="1:11" s="4" customFormat="1" ht="15" customHeight="1" x14ac:dyDescent="0.25">
      <c r="A15" s="25" t="s">
        <v>39</v>
      </c>
      <c r="B15"/>
      <c r="C15"/>
      <c r="D15"/>
      <c r="E15"/>
      <c r="F15"/>
      <c r="G15"/>
      <c r="H15"/>
    </row>
    <row r="16" spans="1:11" s="4" customFormat="1" ht="15" customHeight="1" x14ac:dyDescent="0.25">
      <c r="A16" s="25" t="s">
        <v>40</v>
      </c>
      <c r="B16"/>
      <c r="C16"/>
      <c r="D16"/>
      <c r="E16"/>
      <c r="F16"/>
      <c r="G16"/>
      <c r="H16"/>
    </row>
    <row r="17" spans="1:8" s="4" customFormat="1" ht="15" customHeight="1" x14ac:dyDescent="0.25">
      <c r="A17" s="25"/>
      <c r="B17"/>
      <c r="C17"/>
      <c r="D17"/>
      <c r="E17"/>
      <c r="F17"/>
      <c r="G17"/>
      <c r="H17"/>
    </row>
    <row r="18" spans="1:8" s="4" customFormat="1" ht="15" customHeight="1" x14ac:dyDescent="0.25">
      <c r="A18" s="25"/>
      <c r="B18"/>
      <c r="C18"/>
      <c r="D18"/>
      <c r="E18"/>
      <c r="F18"/>
      <c r="G18"/>
      <c r="H18"/>
    </row>
    <row r="19" spans="1:8" s="4" customFormat="1" ht="15" customHeight="1" x14ac:dyDescent="0.25">
      <c r="A19" s="25"/>
      <c r="B19"/>
      <c r="C19"/>
      <c r="D19"/>
      <c r="E19"/>
      <c r="F19"/>
      <c r="G19"/>
      <c r="H19"/>
    </row>
    <row r="20" spans="1:8" s="4" customFormat="1" ht="15" customHeight="1" x14ac:dyDescent="0.25">
      <c r="A20" s="25"/>
      <c r="B20"/>
      <c r="C20"/>
      <c r="D20"/>
      <c r="E20"/>
      <c r="F20"/>
      <c r="G20"/>
      <c r="H20"/>
    </row>
    <row r="21" spans="1:8" s="4" customFormat="1" ht="15" customHeight="1" x14ac:dyDescent="0.25">
      <c r="A21" s="25"/>
      <c r="B21" s="33"/>
      <c r="C21" s="9"/>
      <c r="H21"/>
    </row>
    <row r="22" spans="1:8" s="4" customFormat="1" ht="15" customHeight="1" x14ac:dyDescent="0.25">
      <c r="A22" s="25"/>
      <c r="B22" s="33"/>
      <c r="C22" s="9"/>
      <c r="H22"/>
    </row>
    <row r="23" spans="1:8" s="4" customFormat="1" ht="15" customHeight="1" x14ac:dyDescent="0.25">
      <c r="A23" s="25"/>
      <c r="B23" s="33"/>
      <c r="C23" s="9"/>
      <c r="H23"/>
    </row>
    <row r="24" spans="1:8" s="4" customFormat="1" ht="15" customHeight="1" x14ac:dyDescent="0.25">
      <c r="A24" s="25"/>
      <c r="B24" s="33"/>
      <c r="C24" s="9"/>
      <c r="H24"/>
    </row>
    <row r="25" spans="1:8" s="4" customFormat="1" ht="15" customHeight="1" x14ac:dyDescent="0.25">
      <c r="A25" s="25"/>
      <c r="B25" s="33"/>
      <c r="C25" s="9"/>
      <c r="H25"/>
    </row>
    <row r="26" spans="1:8" s="4" customFormat="1" ht="15" customHeight="1" x14ac:dyDescent="0.25">
      <c r="A26" s="25"/>
      <c r="B26" s="33"/>
      <c r="C26" s="9"/>
      <c r="H26"/>
    </row>
    <row r="27" spans="1:8" s="4" customFormat="1" ht="15" customHeight="1" x14ac:dyDescent="0.25">
      <c r="A27" s="25"/>
      <c r="B27" s="33"/>
      <c r="C27" s="9"/>
      <c r="H27"/>
    </row>
    <row r="28" spans="1:8" s="4" customFormat="1" ht="15" customHeight="1" x14ac:dyDescent="0.25">
      <c r="A28" s="25"/>
      <c r="B28" s="33"/>
      <c r="C28" s="9"/>
      <c r="H28"/>
    </row>
    <row r="29" spans="1:8" x14ac:dyDescent="0.25">
      <c r="B29" s="32"/>
    </row>
    <row r="30" spans="1:8" x14ac:dyDescent="0.25">
      <c r="B30" s="32"/>
    </row>
    <row r="31" spans="1:8" ht="15" customHeight="1" x14ac:dyDescent="0.25">
      <c r="B31" s="32"/>
    </row>
    <row r="32" spans="1:8" ht="15" customHeight="1" x14ac:dyDescent="0.25">
      <c r="B32" s="32"/>
    </row>
    <row r="33" spans="2:7" ht="15" customHeight="1" x14ac:dyDescent="0.25">
      <c r="B33" s="32"/>
    </row>
    <row r="34" spans="2:7" ht="15" customHeight="1" x14ac:dyDescent="0.25">
      <c r="B34" s="32"/>
    </row>
    <row r="35" spans="2:7" ht="15" customHeight="1" x14ac:dyDescent="0.25">
      <c r="B35" s="32"/>
      <c r="D35" s="32"/>
      <c r="E35" s="32"/>
      <c r="F35" s="33"/>
      <c r="G35" s="32"/>
    </row>
    <row r="36" spans="2:7" ht="15" customHeight="1" x14ac:dyDescent="0.25">
      <c r="B36" s="32"/>
      <c r="D36" s="32"/>
      <c r="E36" s="32"/>
      <c r="F36" s="33"/>
      <c r="G36" s="32"/>
    </row>
    <row r="37" spans="2:7" ht="15" customHeight="1" x14ac:dyDescent="0.25">
      <c r="B37" s="32"/>
      <c r="D37" s="32"/>
      <c r="E37" s="32"/>
      <c r="F37" s="33"/>
      <c r="G37" s="32"/>
    </row>
    <row r="38" spans="2:7" x14ac:dyDescent="0.25">
      <c r="B38" s="32"/>
      <c r="D38" s="32"/>
      <c r="E38" s="32"/>
      <c r="F38" s="33"/>
      <c r="G38" s="32"/>
    </row>
    <row r="43" spans="2:7" ht="15" customHeight="1" x14ac:dyDescent="0.25">
      <c r="B43" s="32"/>
      <c r="D43" s="32"/>
      <c r="E43" s="32"/>
      <c r="F43" s="33"/>
      <c r="G43" s="32"/>
    </row>
    <row r="44" spans="2:7" ht="15" customHeight="1" x14ac:dyDescent="0.25">
      <c r="B44" s="32"/>
      <c r="D44" s="32"/>
      <c r="E44" s="32"/>
      <c r="F44" s="33"/>
      <c r="G44" s="32"/>
    </row>
    <row r="45" spans="2:7" ht="15" customHeight="1" x14ac:dyDescent="0.25">
      <c r="B45" s="32"/>
      <c r="D45" s="32"/>
      <c r="E45" s="32"/>
      <c r="F45" s="33"/>
      <c r="G45" s="32"/>
    </row>
    <row r="46" spans="2:7" ht="15" customHeight="1" x14ac:dyDescent="0.25">
      <c r="B46" s="32"/>
      <c r="D46" s="32"/>
      <c r="E46" s="32"/>
      <c r="F46" s="33"/>
      <c r="G46" s="32"/>
    </row>
    <row r="47" spans="2:7" ht="15" customHeight="1" x14ac:dyDescent="0.25">
      <c r="B47" s="32"/>
      <c r="D47" s="32"/>
      <c r="E47" s="32"/>
      <c r="F47" s="33"/>
      <c r="G47" s="32"/>
    </row>
    <row r="48" spans="2:7" ht="15" customHeight="1" x14ac:dyDescent="0.25">
      <c r="B48" s="32"/>
      <c r="D48" s="32"/>
      <c r="E48" s="32"/>
      <c r="F48" s="33"/>
      <c r="G48" s="32"/>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01E48B58A68BE64E9120D347E3E06B3A" ma:contentTypeVersion="19" ma:contentTypeDescription="Crie um novo documento." ma:contentTypeScope="" ma:versionID="2f90046ec77328b7f86417d2e03b3d33">
  <xsd:schema xmlns:xsd="http://www.w3.org/2001/XMLSchema" xmlns:xs="http://www.w3.org/2001/XMLSchema" xmlns:p="http://schemas.microsoft.com/office/2006/metadata/properties" xmlns:ns2="851b35d3-0456-4d6a-bc2f-da927e91d158" xmlns:ns3="19483571-f922-4e8e-9c1c-26f0a2252132" targetNamespace="http://schemas.microsoft.com/office/2006/metadata/properties" ma:root="true" ma:fieldsID="c815006ac2d4f05ee97fdd57e40d8e38" ns2:_="" ns3:_="">
    <xsd:import namespace="851b35d3-0456-4d6a-bc2f-da927e91d158"/>
    <xsd:import namespace="19483571-f922-4e8e-9c1c-26f0a225213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1b35d3-0456-4d6a-bc2f-da927e91d1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Marcações de imagem" ma:readOnly="false" ma:fieldId="{5cf76f15-5ced-4ddc-b409-7134ff3c332f}" ma:taxonomyMulti="true" ma:sspId="44a7fbd4-9dae-4371-bb8c-f658cfc5cb1c" ma:termSetId="09814cd3-568e-fe90-9814-8d621ff8fb84" ma:anchorId="fba54fb3-c3e1-fe81-a776-ca4b69148c4d" ma:open="true" ma:isKeyword="false">
      <xsd:complexType>
        <xsd:sequence>
          <xsd:element ref="pc:Terms" minOccurs="0" maxOccurs="1"/>
        </xsd:sequence>
      </xsd:complexType>
    </xsd:element>
    <xsd:element name="MediaServiceOCR" ma:index="22" nillable="true" ma:displayName="Extracted Text" ma:internalName="MediaServiceOCR" ma:readOnly="true">
      <xsd:simpleType>
        <xsd:restriction base="dms:Note">
          <xsd:maxLength value="255"/>
        </xsd:restriction>
      </xsd:simpleType>
    </xsd:element>
    <xsd:element name="MediaServiceLocation" ma:index="23" nillable="true" ma:displayName="Location" ma:internalName="MediaServiceLocatio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9483571-f922-4e8e-9c1c-26f0a2252132" elementFormDefault="qualified">
    <xsd:import namespace="http://schemas.microsoft.com/office/2006/documentManagement/types"/>
    <xsd:import namespace="http://schemas.microsoft.com/office/infopath/2007/PartnerControls"/>
    <xsd:element name="SharedWithUsers" ma:index="10"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hes de Compartilhado Com" ma:internalName="SharedWithDetails" ma:readOnly="true">
      <xsd:simpleType>
        <xsd:restriction base="dms:Note">
          <xsd:maxLength value="255"/>
        </xsd:restriction>
      </xsd:simpleType>
    </xsd:element>
    <xsd:element name="TaxCatchAll" ma:index="21" nillable="true" ma:displayName="Taxonomy Catch All Column" ma:hidden="true" ma:list="{a4ca5b0e-bf34-4fb2-bc21-1657b419a556}" ma:internalName="TaxCatchAll" ma:showField="CatchAllData" ma:web="19483571-f922-4e8e-9c1c-26f0a225213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851b35d3-0456-4d6a-bc2f-da927e91d158">
      <Terms xmlns="http://schemas.microsoft.com/office/infopath/2007/PartnerControls"/>
    </lcf76f155ced4ddcb4097134ff3c332f>
    <TaxCatchAll xmlns="19483571-f922-4e8e-9c1c-26f0a2252132" xsi:nil="true"/>
  </documentManagement>
</p:properties>
</file>

<file path=customXml/itemProps1.xml><?xml version="1.0" encoding="utf-8"?>
<ds:datastoreItem xmlns:ds="http://schemas.openxmlformats.org/officeDocument/2006/customXml" ds:itemID="{A553B3BD-961D-4BD1-B569-DC76FDB59A90}"/>
</file>

<file path=customXml/itemProps2.xml><?xml version="1.0" encoding="utf-8"?>
<ds:datastoreItem xmlns:ds="http://schemas.openxmlformats.org/officeDocument/2006/customXml" ds:itemID="{8CC0E17F-7CBA-4ADA-8914-6A8ED68F4D10}"/>
</file>

<file path=customXml/itemProps3.xml><?xml version="1.0" encoding="utf-8"?>
<ds:datastoreItem xmlns:ds="http://schemas.openxmlformats.org/officeDocument/2006/customXml" ds:itemID="{20413564-C74F-48EC-8CE2-76A740553B11}"/>
</file>

<file path=docProps/app.xml><?xml version="1.0" encoding="utf-8"?>
<Properties xmlns="http://schemas.openxmlformats.org/officeDocument/2006/extended-properties" xmlns:vt="http://schemas.openxmlformats.org/officeDocument/2006/docPropsVTypes">
  <Template>TM16400656</Template>
  <Application>Microsoft Excel</Application>
  <DocSecurity>0</DocSecurity>
  <ScaleCrop>false</ScaleCrop>
  <HeadingPairs>
    <vt:vector size="2" baseType="variant">
      <vt:variant>
        <vt:lpstr>Planilhas</vt:lpstr>
      </vt:variant>
      <vt:variant>
        <vt:i4>16</vt:i4>
      </vt:variant>
    </vt:vector>
  </HeadingPairs>
  <TitlesOfParts>
    <vt:vector size="16" baseType="lpstr">
      <vt:lpstr>Início</vt:lpstr>
      <vt:lpstr>SOMA</vt:lpstr>
      <vt:lpstr>MÍNIMO e MÁXIMO</vt:lpstr>
      <vt:lpstr>MÉDIA e ALEATÓRIO ENTRE</vt:lpstr>
      <vt:lpstr>CONT VALORES E CONT VAZIOS</vt:lpstr>
      <vt:lpstr>SOMA.SE</vt:lpstr>
      <vt:lpstr>SOMA.SES</vt:lpstr>
      <vt:lpstr>CONT.SE</vt:lpstr>
      <vt:lpstr>CONT.SES</vt:lpstr>
      <vt:lpstr>Data e hora</vt:lpstr>
      <vt:lpstr>Unir texto e números</vt:lpstr>
      <vt:lpstr>Instruções SE</vt:lpstr>
      <vt:lpstr>PROCV</vt:lpstr>
      <vt:lpstr>Funções condicionais</vt:lpstr>
      <vt:lpstr>Assistente de função</vt:lpstr>
      <vt:lpstr>Erros de fórmula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2019-06-19T15:26:14Z</dcterms:created>
  <dcterms:modified xsi:type="dcterms:W3CDTF">2025-03-24T20:03:57Z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0x01010001E48B58A68BE64E9120D347E3E06B3A</vt:lpwstr>
  </property>
</Properties>
</file>