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107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6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6" i="1"/>
</calcChain>
</file>

<file path=xl/sharedStrings.xml><?xml version="1.0" encoding="utf-8"?>
<sst xmlns="http://schemas.openxmlformats.org/spreadsheetml/2006/main" count="19" uniqueCount="17">
  <si>
    <t>Red</t>
    <phoneticPr fontId="1"/>
  </si>
  <si>
    <t>HbO2</t>
    <phoneticPr fontId="1"/>
  </si>
  <si>
    <t>e1o</t>
    <phoneticPr fontId="1"/>
  </si>
  <si>
    <t>e1r</t>
    <phoneticPr fontId="1"/>
  </si>
  <si>
    <t>Hb</t>
    <phoneticPr fontId="1"/>
  </si>
  <si>
    <t>Infra-red</t>
    <phoneticPr fontId="1"/>
  </si>
  <si>
    <t>e2o</t>
    <phoneticPr fontId="1"/>
  </si>
  <si>
    <t>e2r</t>
    <phoneticPr fontId="1"/>
  </si>
  <si>
    <t>temp C</t>
    <phoneticPr fontId="1"/>
  </si>
  <si>
    <t>beta</t>
    <phoneticPr fontId="1"/>
  </si>
  <si>
    <t>BrJAnaesthesia67()638-43(1991)</t>
  </si>
  <si>
    <t>UG6409</t>
    <phoneticPr fontId="1"/>
  </si>
  <si>
    <t>SparkFun</t>
    <phoneticPr fontId="1"/>
  </si>
  <si>
    <t>AN6845</t>
    <phoneticPr fontId="1"/>
  </si>
  <si>
    <t>50C Br J Anaesth</t>
    <phoneticPr fontId="1"/>
  </si>
  <si>
    <t>0C Br J Anaesth</t>
    <phoneticPr fontId="1"/>
  </si>
  <si>
    <t>Reynolds, 20 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</si>
</sst>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0C Br J Anaesth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5339895013123359E-2"/>
                  <c:y val="-3.2516239241044589E-2"/>
                </c:manualLayout>
              </c:layout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Sheet1!$B$16:$B$51</c:f>
              <c:numCache>
                <c:formatCode>General</c:formatCode>
                <c:ptCount val="36"/>
                <c:pt idx="0">
                  <c:v>101.71487074481701</c:v>
                </c:pt>
                <c:pt idx="1">
                  <c:v>101.36210884092971</c:v>
                </c:pt>
                <c:pt idx="2">
                  <c:v>101.01043606950574</c:v>
                </c:pt>
                <c:pt idx="3">
                  <c:v>100.65984739436709</c:v>
                </c:pt>
                <c:pt idx="4">
                  <c:v>100.3103378103378</c:v>
                </c:pt>
                <c:pt idx="5">
                  <c:v>99.961902343005903</c:v>
                </c:pt>
                <c:pt idx="6">
                  <c:v>99.614536048487295</c:v>
                </c:pt>
                <c:pt idx="7">
                  <c:v>99.268234013192043</c:v>
                </c:pt>
                <c:pt idx="8">
                  <c:v>98.922991353592565</c:v>
                </c:pt>
                <c:pt idx="9">
                  <c:v>98.578803215994142</c:v>
                </c:pt>
                <c:pt idx="10">
                  <c:v>98.235664776307502</c:v>
                </c:pt>
                <c:pt idx="11">
                  <c:v>97.893571239823316</c:v>
                </c:pt>
                <c:pt idx="12">
                  <c:v>97.552517840989054</c:v>
                </c:pt>
                <c:pt idx="13">
                  <c:v>97.21249984318743</c:v>
                </c:pt>
                <c:pt idx="14">
                  <c:v>96.873512538517417</c:v>
                </c:pt>
                <c:pt idx="15">
                  <c:v>96.535551247576763</c:v>
                </c:pt>
                <c:pt idx="16">
                  <c:v>96.198611319246709</c:v>
                </c:pt>
                <c:pt idx="17">
                  <c:v>95.862688130478702</c:v>
                </c:pt>
                <c:pt idx="18">
                  <c:v>95.527777086082821</c:v>
                </c:pt>
                <c:pt idx="19">
                  <c:v>95.193873618518381</c:v>
                </c:pt>
                <c:pt idx="20">
                  <c:v>94.860973187686199</c:v>
                </c:pt>
                <c:pt idx="21">
                  <c:v>94.529071280722846</c:v>
                </c:pt>
                <c:pt idx="22">
                  <c:v>94.198163411796727</c:v>
                </c:pt>
                <c:pt idx="23">
                  <c:v>93.868245121906014</c:v>
                </c:pt>
                <c:pt idx="24">
                  <c:v>93.539311978678242</c:v>
                </c:pt>
                <c:pt idx="25">
                  <c:v>93.211359576171986</c:v>
                </c:pt>
                <c:pt idx="26">
                  <c:v>92.884383534680012</c:v>
                </c:pt>
                <c:pt idx="27">
                  <c:v>92.558379500534357</c:v>
                </c:pt>
                <c:pt idx="28">
                  <c:v>92.233343145913054</c:v>
                </c:pt>
                <c:pt idx="29">
                  <c:v>91.909270168648732</c:v>
                </c:pt>
                <c:pt idx="30">
                  <c:v>91.586156292038652</c:v>
                </c:pt>
                <c:pt idx="31">
                  <c:v>91.263997264656666</c:v>
                </c:pt>
                <c:pt idx="32">
                  <c:v>90.9427888601668</c:v>
                </c:pt>
                <c:pt idx="33">
                  <c:v>90.622526877138299</c:v>
                </c:pt>
                <c:pt idx="34">
                  <c:v>90.303207138862547</c:v>
                </c:pt>
                <c:pt idx="35">
                  <c:v>89.984825493171471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50C Br J Anaesth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Sheet1!$D$16:$D$51</c:f>
              <c:numCache>
                <c:formatCode>General</c:formatCode>
                <c:ptCount val="36"/>
                <c:pt idx="0">
                  <c:v>101.47770016120366</c:v>
                </c:pt>
                <c:pt idx="1">
                  <c:v>101.11981331974359</c:v>
                </c:pt>
                <c:pt idx="2">
                  <c:v>100.76313393670004</c:v>
                </c:pt>
                <c:pt idx="3">
                  <c:v>100.40765591167902</c:v>
                </c:pt>
                <c:pt idx="4">
                  <c:v>100.05337318531168</c:v>
                </c:pt>
                <c:pt idx="5">
                  <c:v>99.700279738910353</c:v>
                </c:pt>
                <c:pt idx="6">
                  <c:v>99.348369594127348</c:v>
                </c:pt>
                <c:pt idx="7">
                  <c:v>98.997636812617841</c:v>
                </c:pt>
                <c:pt idx="8">
                  <c:v>98.648075495705655</c:v>
                </c:pt>
                <c:pt idx="9">
                  <c:v>98.299679784052714</c:v>
                </c:pt>
                <c:pt idx="10">
                  <c:v>97.952443857331559</c:v>
                </c:pt>
                <c:pt idx="11">
                  <c:v>97.606361933901297</c:v>
                </c:pt>
                <c:pt idx="12">
                  <c:v>97.261428270486618</c:v>
                </c:pt>
                <c:pt idx="13">
                  <c:v>96.917637161860199</c:v>
                </c:pt>
                <c:pt idx="14">
                  <c:v>96.574982940528059</c:v>
                </c:pt>
                <c:pt idx="15">
                  <c:v>96.233459976418175</c:v>
                </c:pt>
                <c:pt idx="16">
                  <c:v>95.893062676572143</c:v>
                </c:pt>
                <c:pt idx="17">
                  <c:v>95.553785484839779</c:v>
                </c:pt>
                <c:pt idx="18">
                  <c:v>95.215622881576877</c:v>
                </c:pt>
                <c:pt idx="19">
                  <c:v>94.878569383345905</c:v>
                </c:pt>
                <c:pt idx="20">
                  <c:v>94.542619542619548</c:v>
                </c:pt>
                <c:pt idx="21">
                  <c:v>94.207767947487213</c:v>
                </c:pt>
                <c:pt idx="22">
                  <c:v>93.874009221364545</c:v>
                </c:pt>
                <c:pt idx="23">
                  <c:v>93.541338022705517</c:v>
                </c:pt>
                <c:pt idx="24">
                  <c:v>93.20974904471754</c:v>
                </c:pt>
                <c:pt idx="25">
                  <c:v>92.879237015079269</c:v>
                </c:pt>
                <c:pt idx="26">
                  <c:v>92.549796695661115</c:v>
                </c:pt>
                <c:pt idx="27">
                  <c:v>92.221422882248646</c:v>
                </c:pt>
                <c:pt idx="28">
                  <c:v>91.894110404268417</c:v>
                </c:pt>
                <c:pt idx="29">
                  <c:v>91.5678541245166</c:v>
                </c:pt>
                <c:pt idx="30">
                  <c:v>91.242648938890312</c:v>
                </c:pt>
                <c:pt idx="31">
                  <c:v>90.918489776121305</c:v>
                </c:pt>
                <c:pt idx="32">
                  <c:v>90.595371597512468</c:v>
                </c:pt>
                <c:pt idx="33">
                  <c:v>90.273289396676759</c:v>
                </c:pt>
                <c:pt idx="34">
                  <c:v>89.952238199278483</c:v>
                </c:pt>
                <c:pt idx="35">
                  <c:v>89.63221306277741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1648"/>
        <c:axId val="265853184"/>
      </c:scatterChart>
      <c:valAx>
        <c:axId val="2658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853184"/>
        <c:crosses val="autoZero"/>
        <c:crossBetween val="midCat"/>
      </c:valAx>
      <c:valAx>
        <c:axId val="2658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5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406933508311465"/>
          <c:y val="0.38768896904646694"/>
          <c:w val="0.33593066491688539"/>
          <c:h val="0.25255465622663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Reynolds, 20 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1090113735783028E-2"/>
                  <c:y val="-5.4930057625478382E-2"/>
                </c:manualLayout>
              </c:layout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Sheet1!$C$16:$C$51</c:f>
              <c:numCache>
                <c:formatCode>General</c:formatCode>
                <c:ptCount val="36"/>
                <c:pt idx="0">
                  <c:v>101.62959130884634</c:v>
                </c:pt>
                <c:pt idx="1">
                  <c:v>101.27706829539144</c:v>
                </c:pt>
                <c:pt idx="2">
                  <c:v>100.92566330608773</c:v>
                </c:pt>
                <c:pt idx="3">
                  <c:v>100.57537103064784</c:v>
                </c:pt>
                <c:pt idx="4">
                  <c:v>100.22618619236108</c:v>
                </c:pt>
                <c:pt idx="5">
                  <c:v>99.878103547828317</c:v>
                </c:pt>
                <c:pt idx="6">
                  <c:v>99.531117886699633</c:v>
                </c:pt>
                <c:pt idx="7">
                  <c:v>99.185224031414293</c:v>
                </c:pt>
                <c:pt idx="8">
                  <c:v>98.840416836943206</c:v>
                </c:pt>
                <c:pt idx="9">
                  <c:v>98.496691190533852</c:v>
                </c:pt>
                <c:pt idx="10">
                  <c:v>98.154042011457676</c:v>
                </c:pt>
                <c:pt idx="11">
                  <c:v>97.812464250759476</c:v>
                </c:pt>
                <c:pt idx="12">
                  <c:v>97.471952891009693</c:v>
                </c:pt>
                <c:pt idx="13">
                  <c:v>97.132502946058636</c:v>
                </c:pt>
                <c:pt idx="14">
                  <c:v>96.794109460792981</c:v>
                </c:pt>
                <c:pt idx="15">
                  <c:v>96.456767510894963</c:v>
                </c:pt>
                <c:pt idx="16">
                  <c:v>96.120472202603153</c:v>
                </c:pt>
                <c:pt idx="17">
                  <c:v>95.785218672476105</c:v>
                </c:pt>
                <c:pt idx="18">
                  <c:v>95.451002087157704</c:v>
                </c:pt>
                <c:pt idx="19">
                  <c:v>95.117817643144988</c:v>
                </c:pt>
                <c:pt idx="20">
                  <c:v>94.785660566558036</c:v>
                </c:pt>
                <c:pt idx="21">
                  <c:v>94.454526112911893</c:v>
                </c:pt>
                <c:pt idx="22">
                  <c:v>94.124409566890762</c:v>
                </c:pt>
                <c:pt idx="23">
                  <c:v>93.795306242124028</c:v>
                </c:pt>
                <c:pt idx="24">
                  <c:v>93.467211480964721</c:v>
                </c:pt>
                <c:pt idx="25">
                  <c:v>93.140120654269552</c:v>
                </c:pt>
                <c:pt idx="26">
                  <c:v>92.814029161181338</c:v>
                </c:pt>
                <c:pt idx="27">
                  <c:v>92.48893242891333</c:v>
                </c:pt>
                <c:pt idx="28">
                  <c:v>92.164825912535278</c:v>
                </c:pt>
                <c:pt idx="29">
                  <c:v>91.841705094761821</c:v>
                </c:pt>
                <c:pt idx="30">
                  <c:v>91.51956548574249</c:v>
                </c:pt>
                <c:pt idx="31">
                  <c:v>91.198402622853834</c:v>
                </c:pt>
                <c:pt idx="32">
                  <c:v>90.878212070493262</c:v>
                </c:pt>
                <c:pt idx="33">
                  <c:v>90.558989419874905</c:v>
                </c:pt>
                <c:pt idx="34">
                  <c:v>90.24073028882728</c:v>
                </c:pt>
                <c:pt idx="35">
                  <c:v>89.923430321592647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48480"/>
        <c:axId val="266158464"/>
      </c:scatterChart>
      <c:valAx>
        <c:axId val="2661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158464"/>
        <c:crosses val="autoZero"/>
        <c:crossBetween val="midCat"/>
      </c:valAx>
      <c:valAx>
        <c:axId val="2661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4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54111986001747"/>
          <c:y val="0.38284065748764651"/>
          <c:w val="0.27134776902887137"/>
          <c:h val="0.2808736198477983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50C Br J Anaesth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Sheet1!$D$16:$D$51</c:f>
              <c:numCache>
                <c:formatCode>General</c:formatCode>
                <c:ptCount val="36"/>
                <c:pt idx="0">
                  <c:v>101.47770016120366</c:v>
                </c:pt>
                <c:pt idx="1">
                  <c:v>101.11981331974359</c:v>
                </c:pt>
                <c:pt idx="2">
                  <c:v>100.76313393670004</c:v>
                </c:pt>
                <c:pt idx="3">
                  <c:v>100.40765591167902</c:v>
                </c:pt>
                <c:pt idx="4">
                  <c:v>100.05337318531168</c:v>
                </c:pt>
                <c:pt idx="5">
                  <c:v>99.700279738910353</c:v>
                </c:pt>
                <c:pt idx="6">
                  <c:v>99.348369594127348</c:v>
                </c:pt>
                <c:pt idx="7">
                  <c:v>98.997636812617841</c:v>
                </c:pt>
                <c:pt idx="8">
                  <c:v>98.648075495705655</c:v>
                </c:pt>
                <c:pt idx="9">
                  <c:v>98.299679784052714</c:v>
                </c:pt>
                <c:pt idx="10">
                  <c:v>97.952443857331559</c:v>
                </c:pt>
                <c:pt idx="11">
                  <c:v>97.606361933901297</c:v>
                </c:pt>
                <c:pt idx="12">
                  <c:v>97.261428270486618</c:v>
                </c:pt>
                <c:pt idx="13">
                  <c:v>96.917637161860199</c:v>
                </c:pt>
                <c:pt idx="14">
                  <c:v>96.574982940528059</c:v>
                </c:pt>
                <c:pt idx="15">
                  <c:v>96.233459976418175</c:v>
                </c:pt>
                <c:pt idx="16">
                  <c:v>95.893062676572143</c:v>
                </c:pt>
                <c:pt idx="17">
                  <c:v>95.553785484839779</c:v>
                </c:pt>
                <c:pt idx="18">
                  <c:v>95.215622881576877</c:v>
                </c:pt>
                <c:pt idx="19">
                  <c:v>94.878569383345905</c:v>
                </c:pt>
                <c:pt idx="20">
                  <c:v>94.542619542619548</c:v>
                </c:pt>
                <c:pt idx="21">
                  <c:v>94.207767947487213</c:v>
                </c:pt>
                <c:pt idx="22">
                  <c:v>93.874009221364545</c:v>
                </c:pt>
                <c:pt idx="23">
                  <c:v>93.541338022705517</c:v>
                </c:pt>
                <c:pt idx="24">
                  <c:v>93.20974904471754</c:v>
                </c:pt>
                <c:pt idx="25">
                  <c:v>92.879237015079269</c:v>
                </c:pt>
                <c:pt idx="26">
                  <c:v>92.549796695661115</c:v>
                </c:pt>
                <c:pt idx="27">
                  <c:v>92.221422882248646</c:v>
                </c:pt>
                <c:pt idx="28">
                  <c:v>91.894110404268417</c:v>
                </c:pt>
                <c:pt idx="29">
                  <c:v>91.5678541245166</c:v>
                </c:pt>
                <c:pt idx="30">
                  <c:v>91.242648938890312</c:v>
                </c:pt>
                <c:pt idx="31">
                  <c:v>90.918489776121305</c:v>
                </c:pt>
                <c:pt idx="32">
                  <c:v>90.595371597512468</c:v>
                </c:pt>
                <c:pt idx="33">
                  <c:v>90.273289396676759</c:v>
                </c:pt>
                <c:pt idx="34">
                  <c:v>89.952238199278483</c:v>
                </c:pt>
                <c:pt idx="35">
                  <c:v>89.63221306277741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83424"/>
        <c:axId val="266184960"/>
      </c:scatterChart>
      <c:valAx>
        <c:axId val="2661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184960"/>
        <c:crosses val="autoZero"/>
        <c:crossBetween val="midCat"/>
      </c:valAx>
      <c:valAx>
        <c:axId val="2661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8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8744531933508"/>
          <c:y val="0.35490769659379173"/>
          <c:w val="0.27134776902887137"/>
          <c:h val="0.2808736198477983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Reynolds, 20 C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Sheet1!$C$16:$C$51</c:f>
              <c:numCache>
                <c:formatCode>General</c:formatCode>
                <c:ptCount val="36"/>
                <c:pt idx="0">
                  <c:v>101.62959130884634</c:v>
                </c:pt>
                <c:pt idx="1">
                  <c:v>101.27706829539144</c:v>
                </c:pt>
                <c:pt idx="2">
                  <c:v>100.92566330608773</c:v>
                </c:pt>
                <c:pt idx="3">
                  <c:v>100.57537103064784</c:v>
                </c:pt>
                <c:pt idx="4">
                  <c:v>100.22618619236108</c:v>
                </c:pt>
                <c:pt idx="5">
                  <c:v>99.878103547828317</c:v>
                </c:pt>
                <c:pt idx="6">
                  <c:v>99.531117886699633</c:v>
                </c:pt>
                <c:pt idx="7">
                  <c:v>99.185224031414293</c:v>
                </c:pt>
                <c:pt idx="8">
                  <c:v>98.840416836943206</c:v>
                </c:pt>
                <c:pt idx="9">
                  <c:v>98.496691190533852</c:v>
                </c:pt>
                <c:pt idx="10">
                  <c:v>98.154042011457676</c:v>
                </c:pt>
                <c:pt idx="11">
                  <c:v>97.812464250759476</c:v>
                </c:pt>
                <c:pt idx="12">
                  <c:v>97.471952891009693</c:v>
                </c:pt>
                <c:pt idx="13">
                  <c:v>97.132502946058636</c:v>
                </c:pt>
                <c:pt idx="14">
                  <c:v>96.794109460792981</c:v>
                </c:pt>
                <c:pt idx="15">
                  <c:v>96.456767510894963</c:v>
                </c:pt>
                <c:pt idx="16">
                  <c:v>96.120472202603153</c:v>
                </c:pt>
                <c:pt idx="17">
                  <c:v>95.785218672476105</c:v>
                </c:pt>
                <c:pt idx="18">
                  <c:v>95.451002087157704</c:v>
                </c:pt>
                <c:pt idx="19">
                  <c:v>95.117817643144988</c:v>
                </c:pt>
                <c:pt idx="20">
                  <c:v>94.785660566558036</c:v>
                </c:pt>
                <c:pt idx="21">
                  <c:v>94.454526112911893</c:v>
                </c:pt>
                <c:pt idx="22">
                  <c:v>94.124409566890762</c:v>
                </c:pt>
                <c:pt idx="23">
                  <c:v>93.795306242124028</c:v>
                </c:pt>
                <c:pt idx="24">
                  <c:v>93.467211480964721</c:v>
                </c:pt>
                <c:pt idx="25">
                  <c:v>93.140120654269552</c:v>
                </c:pt>
                <c:pt idx="26">
                  <c:v>92.814029161181338</c:v>
                </c:pt>
                <c:pt idx="27">
                  <c:v>92.48893242891333</c:v>
                </c:pt>
                <c:pt idx="28">
                  <c:v>92.164825912535278</c:v>
                </c:pt>
                <c:pt idx="29">
                  <c:v>91.841705094761821</c:v>
                </c:pt>
                <c:pt idx="30">
                  <c:v>91.51956548574249</c:v>
                </c:pt>
                <c:pt idx="31">
                  <c:v>91.198402622853834</c:v>
                </c:pt>
                <c:pt idx="32">
                  <c:v>90.878212070493262</c:v>
                </c:pt>
                <c:pt idx="33">
                  <c:v>90.558989419874905</c:v>
                </c:pt>
                <c:pt idx="34">
                  <c:v>90.24073028882728</c:v>
                </c:pt>
                <c:pt idx="35">
                  <c:v>89.923430321592647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UG6409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Sheet1!$F$16:$F$51</c:f>
              <c:numCache>
                <c:formatCode>General</c:formatCode>
                <c:ptCount val="36"/>
                <c:pt idx="0">
                  <c:v>97.2</c:v>
                </c:pt>
                <c:pt idx="1">
                  <c:v>97.03</c:v>
                </c:pt>
                <c:pt idx="2">
                  <c:v>96.86</c:v>
                </c:pt>
                <c:pt idx="3">
                  <c:v>96.69</c:v>
                </c:pt>
                <c:pt idx="4">
                  <c:v>96.52</c:v>
                </c:pt>
                <c:pt idx="5">
                  <c:v>96.35</c:v>
                </c:pt>
                <c:pt idx="6">
                  <c:v>96.18</c:v>
                </c:pt>
                <c:pt idx="7">
                  <c:v>96.01</c:v>
                </c:pt>
                <c:pt idx="8">
                  <c:v>95.84</c:v>
                </c:pt>
                <c:pt idx="9">
                  <c:v>95.67</c:v>
                </c:pt>
                <c:pt idx="10">
                  <c:v>95.5</c:v>
                </c:pt>
                <c:pt idx="11">
                  <c:v>95.33</c:v>
                </c:pt>
                <c:pt idx="12">
                  <c:v>95.16</c:v>
                </c:pt>
                <c:pt idx="13">
                  <c:v>94.99</c:v>
                </c:pt>
                <c:pt idx="14">
                  <c:v>94.82</c:v>
                </c:pt>
                <c:pt idx="15">
                  <c:v>94.65</c:v>
                </c:pt>
                <c:pt idx="16">
                  <c:v>94.48</c:v>
                </c:pt>
                <c:pt idx="17">
                  <c:v>94.31</c:v>
                </c:pt>
                <c:pt idx="18">
                  <c:v>94.14</c:v>
                </c:pt>
                <c:pt idx="19">
                  <c:v>93.97</c:v>
                </c:pt>
                <c:pt idx="20">
                  <c:v>93.8</c:v>
                </c:pt>
                <c:pt idx="21">
                  <c:v>93.63</c:v>
                </c:pt>
                <c:pt idx="22">
                  <c:v>93.460000000000008</c:v>
                </c:pt>
                <c:pt idx="23">
                  <c:v>93.289999999999992</c:v>
                </c:pt>
                <c:pt idx="24">
                  <c:v>93.12</c:v>
                </c:pt>
                <c:pt idx="25">
                  <c:v>92.95</c:v>
                </c:pt>
                <c:pt idx="26">
                  <c:v>92.78</c:v>
                </c:pt>
                <c:pt idx="27">
                  <c:v>92.61</c:v>
                </c:pt>
                <c:pt idx="28">
                  <c:v>92.44</c:v>
                </c:pt>
                <c:pt idx="29">
                  <c:v>92.27</c:v>
                </c:pt>
                <c:pt idx="30">
                  <c:v>92.1</c:v>
                </c:pt>
                <c:pt idx="31">
                  <c:v>91.93</c:v>
                </c:pt>
                <c:pt idx="32">
                  <c:v>91.76</c:v>
                </c:pt>
                <c:pt idx="33">
                  <c:v>91.59</c:v>
                </c:pt>
                <c:pt idx="34">
                  <c:v>91.42</c:v>
                </c:pt>
                <c:pt idx="35">
                  <c:v>91.25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AN6845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Sheet1!$G$16:$G$51</c:f>
              <c:numCache>
                <c:formatCode>General</c:formatCode>
                <c:ptCount val="36"/>
                <c:pt idx="0">
                  <c:v>99.081345331999998</c:v>
                </c:pt>
                <c:pt idx="1">
                  <c:v>98.747675020820012</c:v>
                </c:pt>
                <c:pt idx="2">
                  <c:v>98.414323878080012</c:v>
                </c:pt>
                <c:pt idx="3">
                  <c:v>98.081291903779999</c:v>
                </c:pt>
                <c:pt idx="4">
                  <c:v>97.74857909792</c:v>
                </c:pt>
                <c:pt idx="5">
                  <c:v>97.416185460500003</c:v>
                </c:pt>
                <c:pt idx="6">
                  <c:v>97.084110991520006</c:v>
                </c:pt>
                <c:pt idx="7">
                  <c:v>96.752355690980011</c:v>
                </c:pt>
                <c:pt idx="8">
                  <c:v>96.420919558880016</c:v>
                </c:pt>
                <c:pt idx="9">
                  <c:v>96.089802595220007</c:v>
                </c:pt>
                <c:pt idx="10">
                  <c:v>95.7590048</c:v>
                </c:pt>
                <c:pt idx="11">
                  <c:v>95.428526173219993</c:v>
                </c:pt>
                <c:pt idx="12">
                  <c:v>95.098366714880001</c:v>
                </c:pt>
                <c:pt idx="13">
                  <c:v>94.768526424979996</c:v>
                </c:pt>
                <c:pt idx="14">
                  <c:v>94.439005303520005</c:v>
                </c:pt>
                <c:pt idx="15">
                  <c:v>94.109803350500002</c:v>
                </c:pt>
                <c:pt idx="16">
                  <c:v>93.780920565919999</c:v>
                </c:pt>
                <c:pt idx="17">
                  <c:v>93.452356949779997</c:v>
                </c:pt>
                <c:pt idx="18">
                  <c:v>93.12411250208001</c:v>
                </c:pt>
                <c:pt idx="19">
                  <c:v>92.796187222820009</c:v>
                </c:pt>
                <c:pt idx="20">
                  <c:v>92.468581111999995</c:v>
                </c:pt>
                <c:pt idx="21">
                  <c:v>92.141294169620011</c:v>
                </c:pt>
                <c:pt idx="22">
                  <c:v>91.814326395680013</c:v>
                </c:pt>
                <c:pt idx="23">
                  <c:v>91.487677790180001</c:v>
                </c:pt>
                <c:pt idx="24">
                  <c:v>91.161348353120019</c:v>
                </c:pt>
                <c:pt idx="25">
                  <c:v>90.835338084500009</c:v>
                </c:pt>
                <c:pt idx="26">
                  <c:v>90.50964698432</c:v>
                </c:pt>
                <c:pt idx="27">
                  <c:v>90.184275052580006</c:v>
                </c:pt>
                <c:pt idx="28">
                  <c:v>89.859222289279998</c:v>
                </c:pt>
                <c:pt idx="29">
                  <c:v>89.534488694420006</c:v>
                </c:pt>
                <c:pt idx="30">
                  <c:v>89.210074268000014</c:v>
                </c:pt>
                <c:pt idx="31">
                  <c:v>88.885979010020009</c:v>
                </c:pt>
                <c:pt idx="32">
                  <c:v>88.562202920480004</c:v>
                </c:pt>
                <c:pt idx="33">
                  <c:v>88.238745999380001</c:v>
                </c:pt>
                <c:pt idx="34">
                  <c:v>87.915608246719998</c:v>
                </c:pt>
                <c:pt idx="35">
                  <c:v>87.59278966250001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SparkFun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Sheet1!$H$16:$H$51</c:f>
              <c:numCache>
                <c:formatCode>General</c:formatCode>
                <c:ptCount val="36"/>
                <c:pt idx="0">
                  <c:v>99.777000000000001</c:v>
                </c:pt>
                <c:pt idx="1">
                  <c:v>99.715553999999997</c:v>
                </c:pt>
                <c:pt idx="2">
                  <c:v>99.645095999999995</c:v>
                </c:pt>
                <c:pt idx="3">
                  <c:v>99.565626000000009</c:v>
                </c:pt>
                <c:pt idx="4">
                  <c:v>99.47714400000001</c:v>
                </c:pt>
                <c:pt idx="5">
                  <c:v>99.379649999999998</c:v>
                </c:pt>
                <c:pt idx="6">
                  <c:v>99.273144000000002</c:v>
                </c:pt>
                <c:pt idx="7">
                  <c:v>99.157625999999993</c:v>
                </c:pt>
                <c:pt idx="8">
                  <c:v>99.033096</c:v>
                </c:pt>
                <c:pt idx="9">
                  <c:v>98.899553999999995</c:v>
                </c:pt>
                <c:pt idx="10">
                  <c:v>98.756999999999991</c:v>
                </c:pt>
                <c:pt idx="11">
                  <c:v>98.605434000000002</c:v>
                </c:pt>
                <c:pt idx="12">
                  <c:v>98.444856000000001</c:v>
                </c:pt>
                <c:pt idx="13">
                  <c:v>98.275266000000002</c:v>
                </c:pt>
                <c:pt idx="14">
                  <c:v>98.09666399999999</c:v>
                </c:pt>
                <c:pt idx="15">
                  <c:v>97.909049999999993</c:v>
                </c:pt>
                <c:pt idx="16">
                  <c:v>97.712423999999999</c:v>
                </c:pt>
                <c:pt idx="17">
                  <c:v>97.506785999999991</c:v>
                </c:pt>
                <c:pt idx="18">
                  <c:v>97.292135999999999</c:v>
                </c:pt>
                <c:pt idx="19">
                  <c:v>97.068474000000009</c:v>
                </c:pt>
                <c:pt idx="20">
                  <c:v>96.835800000000006</c:v>
                </c:pt>
                <c:pt idx="21">
                  <c:v>96.594114000000005</c:v>
                </c:pt>
                <c:pt idx="22">
                  <c:v>96.343415999999991</c:v>
                </c:pt>
                <c:pt idx="23">
                  <c:v>96.083705999999992</c:v>
                </c:pt>
                <c:pt idx="24">
                  <c:v>95.814983999999995</c:v>
                </c:pt>
                <c:pt idx="25">
                  <c:v>95.537249999999986</c:v>
                </c:pt>
                <c:pt idx="26">
                  <c:v>95.250504000000006</c:v>
                </c:pt>
                <c:pt idx="27">
                  <c:v>94.954746</c:v>
                </c:pt>
                <c:pt idx="28">
                  <c:v>94.649975999999995</c:v>
                </c:pt>
                <c:pt idx="29">
                  <c:v>94.336194000000006</c:v>
                </c:pt>
                <c:pt idx="30">
                  <c:v>94.013400000000004</c:v>
                </c:pt>
                <c:pt idx="31">
                  <c:v>93.68159399999999</c:v>
                </c:pt>
                <c:pt idx="32">
                  <c:v>93.340775999999991</c:v>
                </c:pt>
                <c:pt idx="33">
                  <c:v>92.990946000000008</c:v>
                </c:pt>
                <c:pt idx="34">
                  <c:v>92.632103999999998</c:v>
                </c:pt>
                <c:pt idx="35">
                  <c:v>92.264250000000004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1440"/>
        <c:axId val="266223616"/>
      </c:scatterChart>
      <c:valAx>
        <c:axId val="266221440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β = red</a:t>
                </a:r>
                <a:r>
                  <a:rPr lang="en-US" altLang="ja-JP" baseline="0"/>
                  <a:t> / infra-red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6223616"/>
        <c:crosses val="autoZero"/>
        <c:crossBetween val="midCat"/>
      </c:valAx>
      <c:valAx>
        <c:axId val="26622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SpO2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622144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8055555555555555"/>
          <c:y val="0.38393781433745366"/>
          <c:w val="0.27134776902887137"/>
          <c:h val="0.336739541635507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17</xdr:col>
      <xdr:colOff>304800</xdr:colOff>
      <xdr:row>29</xdr:row>
      <xdr:rowOff>60960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46</xdr:row>
      <xdr:rowOff>60960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63</xdr:row>
      <xdr:rowOff>60960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25</xdr:col>
      <xdr:colOff>304800</xdr:colOff>
      <xdr:row>29</xdr:row>
      <xdr:rowOff>60960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M7" zoomScale="160" zoomScaleNormal="160" workbookViewId="0">
      <selection activeCell="C16" sqref="C16"/>
    </sheetView>
  </sheetViews>
  <sheetFormatPr defaultRowHeight="13.2" x14ac:dyDescent="0.2"/>
  <sheetData>
    <row r="1" spans="1:8" x14ac:dyDescent="0.2">
      <c r="A1" t="s">
        <v>10</v>
      </c>
    </row>
    <row r="2" spans="1:8" x14ac:dyDescent="0.2">
      <c r="B2" t="s">
        <v>0</v>
      </c>
      <c r="D2" t="s">
        <v>5</v>
      </c>
    </row>
    <row r="3" spans="1:8" x14ac:dyDescent="0.2">
      <c r="A3" t="s">
        <v>8</v>
      </c>
      <c r="B3" t="s">
        <v>1</v>
      </c>
      <c r="C3" t="s">
        <v>4</v>
      </c>
      <c r="D3" t="s">
        <v>1</v>
      </c>
      <c r="E3" t="s">
        <v>4</v>
      </c>
    </row>
    <row r="4" spans="1:8" x14ac:dyDescent="0.2">
      <c r="B4" t="s">
        <v>2</v>
      </c>
      <c r="C4" t="s">
        <v>3</v>
      </c>
      <c r="D4" t="s">
        <v>6</v>
      </c>
      <c r="E4" t="s">
        <v>7</v>
      </c>
    </row>
    <row r="5" spans="1:8" x14ac:dyDescent="0.2">
      <c r="A5">
        <v>0</v>
      </c>
      <c r="B5">
        <v>0.123</v>
      </c>
      <c r="C5">
        <v>0.85599999999999998</v>
      </c>
      <c r="D5">
        <v>0.27400000000000002</v>
      </c>
      <c r="E5">
        <v>0.153</v>
      </c>
    </row>
    <row r="6" spans="1:8" x14ac:dyDescent="0.2">
      <c r="A6">
        <v>10</v>
      </c>
      <c r="B6">
        <v>0.122</v>
      </c>
      <c r="C6">
        <v>0.84899999999999998</v>
      </c>
      <c r="D6">
        <v>0.27300000000000002</v>
      </c>
      <c r="E6">
        <v>0.151</v>
      </c>
    </row>
    <row r="7" spans="1:8" x14ac:dyDescent="0.2">
      <c r="A7">
        <v>20</v>
      </c>
      <c r="B7">
        <v>0.121</v>
      </c>
      <c r="C7">
        <v>0.84499999999999997</v>
      </c>
      <c r="D7">
        <v>0.27100000000000002</v>
      </c>
      <c r="E7">
        <v>0.14799999999999999</v>
      </c>
    </row>
    <row r="8" spans="1:8" x14ac:dyDescent="0.2">
      <c r="A8">
        <v>30</v>
      </c>
      <c r="B8">
        <v>0.11899999999999999</v>
      </c>
      <c r="C8">
        <v>0.83199999999999996</v>
      </c>
      <c r="D8">
        <v>0.26900000000000002</v>
      </c>
      <c r="E8">
        <v>0.14499999999999999</v>
      </c>
    </row>
    <row r="9" spans="1:8" x14ac:dyDescent="0.2">
      <c r="A9">
        <v>40</v>
      </c>
      <c r="B9">
        <v>0.11799999999999999</v>
      </c>
      <c r="C9">
        <v>0.82299999999999995</v>
      </c>
      <c r="D9">
        <v>0.26700000000000002</v>
      </c>
      <c r="E9">
        <v>0.14099999999999999</v>
      </c>
    </row>
    <row r="10" spans="1:8" x14ac:dyDescent="0.2">
      <c r="A10">
        <v>50</v>
      </c>
      <c r="B10">
        <v>0.11700000000000001</v>
      </c>
      <c r="C10">
        <v>0.81100000000000005</v>
      </c>
      <c r="D10">
        <v>0.26500000000000001</v>
      </c>
      <c r="E10">
        <v>0.13900000000000001</v>
      </c>
    </row>
    <row r="15" spans="1:8" x14ac:dyDescent="0.2">
      <c r="A15" t="s">
        <v>9</v>
      </c>
      <c r="B15" t="s">
        <v>15</v>
      </c>
      <c r="C15" t="s">
        <v>16</v>
      </c>
      <c r="D15" t="s">
        <v>14</v>
      </c>
      <c r="F15" t="s">
        <v>11</v>
      </c>
      <c r="G15" t="s">
        <v>13</v>
      </c>
      <c r="H15" t="s">
        <v>12</v>
      </c>
    </row>
    <row r="16" spans="1:8" x14ac:dyDescent="0.2">
      <c r="A16">
        <v>0.4</v>
      </c>
      <c r="B16">
        <f>($C$5-A16*$E$5)/($C$5-$B$5+A16*($D$5-$E$5))*100</f>
        <v>101.71487074481701</v>
      </c>
      <c r="C16">
        <f>($C$7-A16*$E$7)/($C$7-$B$7+A16*($D$7-$E$7))*100</f>
        <v>101.62959130884634</v>
      </c>
      <c r="D16">
        <f>($C$10-A16*$E$10)/($C$10-$B$10+A16*($D$10-$E$10))*100</f>
        <v>101.47770016120366</v>
      </c>
      <c r="F16">
        <f>104-17*A16</f>
        <v>97.2</v>
      </c>
      <c r="G16">
        <f>112.6898759-34.6596633*A16+1.5958422*A16*A16</f>
        <v>99.081345331999998</v>
      </c>
      <c r="H16">
        <f>94.845+30.354*A16-45.06*A16*A16</f>
        <v>99.777000000000001</v>
      </c>
    </row>
    <row r="17" spans="1:8" x14ac:dyDescent="0.2">
      <c r="A17">
        <v>0.41</v>
      </c>
      <c r="B17">
        <f t="shared" ref="B17:B51" si="0">($C$5-A17*$E$5)/($C$5-$B$5+A17*($D$5-$E$5))*100</f>
        <v>101.36210884092971</v>
      </c>
      <c r="C17">
        <f t="shared" ref="C17:C51" si="1">($C$7-A17*$E$7)/($C$7-$B$7+A17*($D$7-$E$7))*100</f>
        <v>101.27706829539144</v>
      </c>
      <c r="D17">
        <f t="shared" ref="D17:D51" si="2">($C$10-A17*$E$10)/($C$10-$B$10+A17*($D$10-$E$10))*100</f>
        <v>101.11981331974359</v>
      </c>
      <c r="F17">
        <f t="shared" ref="F17:F51" si="3">104-17*A17</f>
        <v>97.03</v>
      </c>
      <c r="G17">
        <f t="shared" ref="G17:G51" si="4">112.6898759-34.6596633*A17+1.5958422*A17*A17</f>
        <v>98.747675020820012</v>
      </c>
      <c r="H17">
        <f t="shared" ref="H17:H51" si="5">94.845+30.354*A17-45.06*A17*A17</f>
        <v>99.715553999999997</v>
      </c>
    </row>
    <row r="18" spans="1:8" x14ac:dyDescent="0.2">
      <c r="A18">
        <v>0.42</v>
      </c>
      <c r="B18">
        <f t="shared" si="0"/>
        <v>101.01043606950574</v>
      </c>
      <c r="C18">
        <f t="shared" si="1"/>
        <v>100.92566330608773</v>
      </c>
      <c r="D18">
        <f t="shared" si="2"/>
        <v>100.76313393670004</v>
      </c>
      <c r="F18">
        <f t="shared" si="3"/>
        <v>96.86</v>
      </c>
      <c r="G18">
        <f t="shared" si="4"/>
        <v>98.414323878080012</v>
      </c>
      <c r="H18">
        <f t="shared" si="5"/>
        <v>99.645095999999995</v>
      </c>
    </row>
    <row r="19" spans="1:8" x14ac:dyDescent="0.2">
      <c r="A19">
        <v>0.43</v>
      </c>
      <c r="B19">
        <f t="shared" si="0"/>
        <v>100.65984739436709</v>
      </c>
      <c r="C19">
        <f t="shared" si="1"/>
        <v>100.57537103064784</v>
      </c>
      <c r="D19">
        <f t="shared" si="2"/>
        <v>100.40765591167902</v>
      </c>
      <c r="F19">
        <f t="shared" si="3"/>
        <v>96.69</v>
      </c>
      <c r="G19">
        <f t="shared" si="4"/>
        <v>98.081291903779999</v>
      </c>
      <c r="H19">
        <f t="shared" si="5"/>
        <v>99.565626000000009</v>
      </c>
    </row>
    <row r="20" spans="1:8" x14ac:dyDescent="0.2">
      <c r="A20">
        <v>0.44</v>
      </c>
      <c r="B20">
        <f t="shared" si="0"/>
        <v>100.3103378103378</v>
      </c>
      <c r="C20">
        <f t="shared" si="1"/>
        <v>100.22618619236108</v>
      </c>
      <c r="D20">
        <f t="shared" si="2"/>
        <v>100.05337318531168</v>
      </c>
      <c r="F20">
        <f t="shared" si="3"/>
        <v>96.52</v>
      </c>
      <c r="G20">
        <f t="shared" si="4"/>
        <v>97.74857909792</v>
      </c>
      <c r="H20">
        <f t="shared" si="5"/>
        <v>99.47714400000001</v>
      </c>
    </row>
    <row r="21" spans="1:8" x14ac:dyDescent="0.2">
      <c r="A21">
        <v>0.45</v>
      </c>
      <c r="B21">
        <f t="shared" si="0"/>
        <v>99.961902343005903</v>
      </c>
      <c r="C21">
        <f t="shared" si="1"/>
        <v>99.878103547828317</v>
      </c>
      <c r="D21">
        <f t="shared" si="2"/>
        <v>99.700279738910353</v>
      </c>
      <c r="F21">
        <f t="shared" si="3"/>
        <v>96.35</v>
      </c>
      <c r="G21">
        <f t="shared" si="4"/>
        <v>97.416185460500003</v>
      </c>
      <c r="H21">
        <f t="shared" si="5"/>
        <v>99.379649999999998</v>
      </c>
    </row>
    <row r="22" spans="1:8" x14ac:dyDescent="0.2">
      <c r="A22">
        <v>0.46</v>
      </c>
      <c r="B22">
        <f t="shared" si="0"/>
        <v>99.614536048487295</v>
      </c>
      <c r="C22">
        <f t="shared" si="1"/>
        <v>99.531117886699633</v>
      </c>
      <c r="D22">
        <f t="shared" si="2"/>
        <v>99.348369594127348</v>
      </c>
      <c r="F22">
        <f t="shared" si="3"/>
        <v>96.18</v>
      </c>
      <c r="G22">
        <f t="shared" si="4"/>
        <v>97.084110991520006</v>
      </c>
      <c r="H22">
        <f t="shared" si="5"/>
        <v>99.273144000000002</v>
      </c>
    </row>
    <row r="23" spans="1:8" x14ac:dyDescent="0.2">
      <c r="A23">
        <v>0.47</v>
      </c>
      <c r="B23">
        <f t="shared" si="0"/>
        <v>99.268234013192043</v>
      </c>
      <c r="C23">
        <f t="shared" si="1"/>
        <v>99.185224031414293</v>
      </c>
      <c r="D23">
        <f t="shared" si="2"/>
        <v>98.997636812617841</v>
      </c>
      <c r="F23">
        <f t="shared" si="3"/>
        <v>96.01</v>
      </c>
      <c r="G23">
        <f t="shared" si="4"/>
        <v>96.752355690980011</v>
      </c>
      <c r="H23">
        <f t="shared" si="5"/>
        <v>99.157625999999993</v>
      </c>
    </row>
    <row r="24" spans="1:8" x14ac:dyDescent="0.2">
      <c r="A24">
        <v>0.48</v>
      </c>
      <c r="B24">
        <f t="shared" si="0"/>
        <v>98.922991353592565</v>
      </c>
      <c r="C24">
        <f t="shared" si="1"/>
        <v>98.840416836943206</v>
      </c>
      <c r="D24">
        <f t="shared" si="2"/>
        <v>98.648075495705655</v>
      </c>
      <c r="F24">
        <f t="shared" si="3"/>
        <v>95.84</v>
      </c>
      <c r="G24">
        <f t="shared" si="4"/>
        <v>96.420919558880016</v>
      </c>
      <c r="H24">
        <f t="shared" si="5"/>
        <v>99.033096</v>
      </c>
    </row>
    <row r="25" spans="1:8" x14ac:dyDescent="0.2">
      <c r="A25">
        <v>0.49</v>
      </c>
      <c r="B25">
        <f t="shared" si="0"/>
        <v>98.578803215994142</v>
      </c>
      <c r="C25">
        <f t="shared" si="1"/>
        <v>98.496691190533852</v>
      </c>
      <c r="D25">
        <f t="shared" si="2"/>
        <v>98.299679784052714</v>
      </c>
      <c r="F25">
        <f t="shared" si="3"/>
        <v>95.67</v>
      </c>
      <c r="G25">
        <f t="shared" si="4"/>
        <v>96.089802595220007</v>
      </c>
      <c r="H25">
        <f t="shared" si="5"/>
        <v>98.899553999999995</v>
      </c>
    </row>
    <row r="26" spans="1:8" x14ac:dyDescent="0.2">
      <c r="A26">
        <v>0.5</v>
      </c>
      <c r="B26">
        <f t="shared" si="0"/>
        <v>98.235664776307502</v>
      </c>
      <c r="C26">
        <f t="shared" si="1"/>
        <v>98.154042011457676</v>
      </c>
      <c r="D26">
        <f t="shared" si="2"/>
        <v>97.952443857331559</v>
      </c>
      <c r="F26">
        <f t="shared" si="3"/>
        <v>95.5</v>
      </c>
      <c r="G26">
        <f t="shared" si="4"/>
        <v>95.7590048</v>
      </c>
      <c r="H26">
        <f t="shared" si="5"/>
        <v>98.756999999999991</v>
      </c>
    </row>
    <row r="27" spans="1:8" x14ac:dyDescent="0.2">
      <c r="A27">
        <v>0.51</v>
      </c>
      <c r="B27">
        <f t="shared" si="0"/>
        <v>97.893571239823316</v>
      </c>
      <c r="C27">
        <f t="shared" si="1"/>
        <v>97.812464250759476</v>
      </c>
      <c r="D27">
        <f t="shared" si="2"/>
        <v>97.606361933901297</v>
      </c>
      <c r="F27">
        <f t="shared" si="3"/>
        <v>95.33</v>
      </c>
      <c r="G27">
        <f t="shared" si="4"/>
        <v>95.428526173219993</v>
      </c>
      <c r="H27">
        <f t="shared" si="5"/>
        <v>98.605434000000002</v>
      </c>
    </row>
    <row r="28" spans="1:8" x14ac:dyDescent="0.2">
      <c r="A28">
        <v>0.52</v>
      </c>
      <c r="B28">
        <f t="shared" si="0"/>
        <v>97.552517840989054</v>
      </c>
      <c r="C28">
        <f t="shared" si="1"/>
        <v>97.471952891009693</v>
      </c>
      <c r="D28">
        <f t="shared" si="2"/>
        <v>97.261428270486618</v>
      </c>
      <c r="F28">
        <f t="shared" si="3"/>
        <v>95.16</v>
      </c>
      <c r="G28">
        <f t="shared" si="4"/>
        <v>95.098366714880001</v>
      </c>
      <c r="H28">
        <f t="shared" si="5"/>
        <v>98.444856000000001</v>
      </c>
    </row>
    <row r="29" spans="1:8" x14ac:dyDescent="0.2">
      <c r="A29">
        <v>0.53</v>
      </c>
      <c r="B29">
        <f t="shared" si="0"/>
        <v>97.21249984318743</v>
      </c>
      <c r="C29">
        <f t="shared" si="1"/>
        <v>97.132502946058636</v>
      </c>
      <c r="D29">
        <f t="shared" si="2"/>
        <v>96.917637161860199</v>
      </c>
      <c r="F29">
        <f t="shared" si="3"/>
        <v>94.99</v>
      </c>
      <c r="G29">
        <f t="shared" si="4"/>
        <v>94.768526424979996</v>
      </c>
      <c r="H29">
        <f t="shared" si="5"/>
        <v>98.275266000000002</v>
      </c>
    </row>
    <row r="30" spans="1:8" x14ac:dyDescent="0.2">
      <c r="A30">
        <v>0.54</v>
      </c>
      <c r="B30">
        <f t="shared" si="0"/>
        <v>96.873512538517417</v>
      </c>
      <c r="C30">
        <f t="shared" si="1"/>
        <v>96.794109460792981</v>
      </c>
      <c r="D30">
        <f t="shared" si="2"/>
        <v>96.574982940528059</v>
      </c>
      <c r="F30">
        <f t="shared" si="3"/>
        <v>94.82</v>
      </c>
      <c r="G30">
        <f t="shared" si="4"/>
        <v>94.439005303520005</v>
      </c>
      <c r="H30">
        <f t="shared" si="5"/>
        <v>98.09666399999999</v>
      </c>
    </row>
    <row r="31" spans="1:8" x14ac:dyDescent="0.2">
      <c r="A31">
        <v>0.55000000000000004</v>
      </c>
      <c r="B31">
        <f t="shared" si="0"/>
        <v>96.535551247576763</v>
      </c>
      <c r="C31">
        <f t="shared" si="1"/>
        <v>96.456767510894963</v>
      </c>
      <c r="D31">
        <f t="shared" si="2"/>
        <v>96.233459976418175</v>
      </c>
      <c r="F31">
        <f t="shared" si="3"/>
        <v>94.65</v>
      </c>
      <c r="G31">
        <f t="shared" si="4"/>
        <v>94.109803350500002</v>
      </c>
      <c r="H31">
        <f t="shared" si="5"/>
        <v>97.909049999999993</v>
      </c>
    </row>
    <row r="32" spans="1:8" x14ac:dyDescent="0.2">
      <c r="A32">
        <v>0.56000000000000005</v>
      </c>
      <c r="B32">
        <f t="shared" si="0"/>
        <v>96.198611319246709</v>
      </c>
      <c r="C32">
        <f t="shared" si="1"/>
        <v>96.120472202603153</v>
      </c>
      <c r="D32">
        <f t="shared" si="2"/>
        <v>95.893062676572143</v>
      </c>
      <c r="F32">
        <f t="shared" si="3"/>
        <v>94.48</v>
      </c>
      <c r="G32">
        <f t="shared" si="4"/>
        <v>93.780920565919999</v>
      </c>
      <c r="H32">
        <f t="shared" si="5"/>
        <v>97.712423999999999</v>
      </c>
    </row>
    <row r="33" spans="1:8" x14ac:dyDescent="0.2">
      <c r="A33">
        <v>0.56999999999999995</v>
      </c>
      <c r="B33">
        <f t="shared" si="0"/>
        <v>95.862688130478702</v>
      </c>
      <c r="C33">
        <f t="shared" si="1"/>
        <v>95.785218672476105</v>
      </c>
      <c r="D33">
        <f t="shared" si="2"/>
        <v>95.553785484839779</v>
      </c>
      <c r="F33">
        <f t="shared" si="3"/>
        <v>94.31</v>
      </c>
      <c r="G33">
        <f t="shared" si="4"/>
        <v>93.452356949779997</v>
      </c>
      <c r="H33">
        <f t="shared" si="5"/>
        <v>97.506785999999991</v>
      </c>
    </row>
    <row r="34" spans="1:8" x14ac:dyDescent="0.2">
      <c r="A34">
        <v>0.57999999999999996</v>
      </c>
      <c r="B34">
        <f t="shared" si="0"/>
        <v>95.527777086082821</v>
      </c>
      <c r="C34">
        <f t="shared" si="1"/>
        <v>95.451002087157704</v>
      </c>
      <c r="D34">
        <f t="shared" si="2"/>
        <v>95.215622881576877</v>
      </c>
      <c r="F34">
        <f t="shared" si="3"/>
        <v>94.14</v>
      </c>
      <c r="G34">
        <f t="shared" si="4"/>
        <v>93.12411250208001</v>
      </c>
      <c r="H34">
        <f t="shared" si="5"/>
        <v>97.292135999999999</v>
      </c>
    </row>
    <row r="35" spans="1:8" x14ac:dyDescent="0.2">
      <c r="A35">
        <v>0.59</v>
      </c>
      <c r="B35">
        <f t="shared" si="0"/>
        <v>95.193873618518381</v>
      </c>
      <c r="C35">
        <f t="shared" si="1"/>
        <v>95.117817643144988</v>
      </c>
      <c r="D35">
        <f t="shared" si="2"/>
        <v>94.878569383345905</v>
      </c>
      <c r="F35">
        <f t="shared" si="3"/>
        <v>93.97</v>
      </c>
      <c r="G35">
        <f t="shared" si="4"/>
        <v>92.796187222820009</v>
      </c>
      <c r="H35">
        <f t="shared" si="5"/>
        <v>97.068474000000009</v>
      </c>
    </row>
    <row r="36" spans="1:8" x14ac:dyDescent="0.2">
      <c r="A36">
        <v>0.6</v>
      </c>
      <c r="B36">
        <f t="shared" si="0"/>
        <v>94.860973187686199</v>
      </c>
      <c r="C36">
        <f t="shared" si="1"/>
        <v>94.785660566558036</v>
      </c>
      <c r="D36">
        <f t="shared" si="2"/>
        <v>94.542619542619548</v>
      </c>
      <c r="F36">
        <f t="shared" si="3"/>
        <v>93.8</v>
      </c>
      <c r="G36">
        <f t="shared" si="4"/>
        <v>92.468581111999995</v>
      </c>
      <c r="H36">
        <f t="shared" si="5"/>
        <v>96.835800000000006</v>
      </c>
    </row>
    <row r="37" spans="1:8" x14ac:dyDescent="0.2">
      <c r="A37">
        <v>0.61</v>
      </c>
      <c r="B37">
        <f t="shared" si="0"/>
        <v>94.529071280722846</v>
      </c>
      <c r="C37">
        <f t="shared" si="1"/>
        <v>94.454526112911893</v>
      </c>
      <c r="D37">
        <f t="shared" si="2"/>
        <v>94.207767947487213</v>
      </c>
      <c r="F37">
        <f t="shared" si="3"/>
        <v>93.63</v>
      </c>
      <c r="G37">
        <f t="shared" si="4"/>
        <v>92.141294169620011</v>
      </c>
      <c r="H37">
        <f t="shared" si="5"/>
        <v>96.594114000000005</v>
      </c>
    </row>
    <row r="38" spans="1:8" x14ac:dyDescent="0.2">
      <c r="A38">
        <v>0.62</v>
      </c>
      <c r="B38">
        <f t="shared" si="0"/>
        <v>94.198163411796727</v>
      </c>
      <c r="C38">
        <f t="shared" si="1"/>
        <v>94.124409566890762</v>
      </c>
      <c r="D38">
        <f t="shared" si="2"/>
        <v>93.874009221364545</v>
      </c>
      <c r="F38">
        <f t="shared" si="3"/>
        <v>93.460000000000008</v>
      </c>
      <c r="G38">
        <f t="shared" si="4"/>
        <v>91.814326395680013</v>
      </c>
      <c r="H38">
        <f t="shared" si="5"/>
        <v>96.343415999999991</v>
      </c>
    </row>
    <row r="39" spans="1:8" x14ac:dyDescent="0.2">
      <c r="A39">
        <v>0.63</v>
      </c>
      <c r="B39">
        <f t="shared" si="0"/>
        <v>93.868245121906014</v>
      </c>
      <c r="C39">
        <f t="shared" si="1"/>
        <v>93.795306242124028</v>
      </c>
      <c r="D39">
        <f t="shared" si="2"/>
        <v>93.541338022705517</v>
      </c>
      <c r="F39">
        <f t="shared" si="3"/>
        <v>93.289999999999992</v>
      </c>
      <c r="G39">
        <f t="shared" si="4"/>
        <v>91.487677790180001</v>
      </c>
      <c r="H39">
        <f t="shared" si="5"/>
        <v>96.083705999999992</v>
      </c>
    </row>
    <row r="40" spans="1:8" x14ac:dyDescent="0.2">
      <c r="A40">
        <v>0.64</v>
      </c>
      <c r="B40">
        <f t="shared" si="0"/>
        <v>93.539311978678242</v>
      </c>
      <c r="C40">
        <f t="shared" si="1"/>
        <v>93.467211480964721</v>
      </c>
      <c r="D40">
        <f t="shared" si="2"/>
        <v>93.20974904471754</v>
      </c>
      <c r="F40">
        <f t="shared" si="3"/>
        <v>93.12</v>
      </c>
      <c r="G40">
        <f t="shared" si="4"/>
        <v>91.161348353120019</v>
      </c>
      <c r="H40">
        <f t="shared" si="5"/>
        <v>95.814983999999995</v>
      </c>
    </row>
    <row r="41" spans="1:8" x14ac:dyDescent="0.2">
      <c r="A41">
        <v>0.65</v>
      </c>
      <c r="B41">
        <f t="shared" si="0"/>
        <v>93.211359576171986</v>
      </c>
      <c r="C41">
        <f t="shared" si="1"/>
        <v>93.140120654269552</v>
      </c>
      <c r="D41">
        <f t="shared" si="2"/>
        <v>92.879237015079269</v>
      </c>
      <c r="F41">
        <f t="shared" si="3"/>
        <v>92.95</v>
      </c>
      <c r="G41">
        <f t="shared" si="4"/>
        <v>90.835338084500009</v>
      </c>
      <c r="H41">
        <f t="shared" si="5"/>
        <v>95.537249999999986</v>
      </c>
    </row>
    <row r="42" spans="1:8" x14ac:dyDescent="0.2">
      <c r="A42">
        <v>0.66</v>
      </c>
      <c r="B42">
        <f t="shared" si="0"/>
        <v>92.884383534680012</v>
      </c>
      <c r="C42">
        <f t="shared" si="1"/>
        <v>92.814029161181338</v>
      </c>
      <c r="D42">
        <f t="shared" si="2"/>
        <v>92.549796695661115</v>
      </c>
      <c r="F42">
        <f t="shared" si="3"/>
        <v>92.78</v>
      </c>
      <c r="G42">
        <f t="shared" si="4"/>
        <v>90.50964698432</v>
      </c>
      <c r="H42">
        <f t="shared" si="5"/>
        <v>95.250504000000006</v>
      </c>
    </row>
    <row r="43" spans="1:8" x14ac:dyDescent="0.2">
      <c r="A43">
        <v>0.67</v>
      </c>
      <c r="B43">
        <f t="shared" si="0"/>
        <v>92.558379500534357</v>
      </c>
      <c r="C43">
        <f t="shared" si="1"/>
        <v>92.48893242891333</v>
      </c>
      <c r="D43">
        <f t="shared" si="2"/>
        <v>92.221422882248646</v>
      </c>
      <c r="F43">
        <f t="shared" si="3"/>
        <v>92.61</v>
      </c>
      <c r="G43">
        <f t="shared" si="4"/>
        <v>90.184275052580006</v>
      </c>
      <c r="H43">
        <f t="shared" si="5"/>
        <v>94.954746</v>
      </c>
    </row>
    <row r="44" spans="1:8" x14ac:dyDescent="0.2">
      <c r="A44">
        <v>0.68</v>
      </c>
      <c r="B44">
        <f t="shared" si="0"/>
        <v>92.233343145913054</v>
      </c>
      <c r="C44">
        <f t="shared" si="1"/>
        <v>92.164825912535278</v>
      </c>
      <c r="D44">
        <f t="shared" si="2"/>
        <v>91.894110404268417</v>
      </c>
      <c r="F44">
        <f t="shared" si="3"/>
        <v>92.44</v>
      </c>
      <c r="G44">
        <f t="shared" si="4"/>
        <v>89.859222289279998</v>
      </c>
      <c r="H44">
        <f t="shared" si="5"/>
        <v>94.649975999999995</v>
      </c>
    </row>
    <row r="45" spans="1:8" x14ac:dyDescent="0.2">
      <c r="A45">
        <v>0.69</v>
      </c>
      <c r="B45">
        <f t="shared" si="0"/>
        <v>91.909270168648732</v>
      </c>
      <c r="C45">
        <f t="shared" si="1"/>
        <v>91.841705094761821</v>
      </c>
      <c r="D45">
        <f t="shared" si="2"/>
        <v>91.5678541245166</v>
      </c>
      <c r="F45">
        <f t="shared" si="3"/>
        <v>92.27</v>
      </c>
      <c r="G45">
        <f t="shared" si="4"/>
        <v>89.534488694420006</v>
      </c>
      <c r="H45">
        <f t="shared" si="5"/>
        <v>94.336194000000006</v>
      </c>
    </row>
    <row r="46" spans="1:8" x14ac:dyDescent="0.2">
      <c r="A46">
        <v>0.7</v>
      </c>
      <c r="B46">
        <f t="shared" si="0"/>
        <v>91.586156292038652</v>
      </c>
      <c r="C46">
        <f t="shared" si="1"/>
        <v>91.51956548574249</v>
      </c>
      <c r="D46">
        <f t="shared" si="2"/>
        <v>91.242648938890312</v>
      </c>
      <c r="F46">
        <f t="shared" si="3"/>
        <v>92.1</v>
      </c>
      <c r="G46">
        <f t="shared" si="4"/>
        <v>89.210074268000014</v>
      </c>
      <c r="H46">
        <f t="shared" si="5"/>
        <v>94.013400000000004</v>
      </c>
    </row>
    <row r="47" spans="1:8" x14ac:dyDescent="0.2">
      <c r="A47">
        <v>0.71</v>
      </c>
      <c r="B47">
        <f t="shared" si="0"/>
        <v>91.263997264656666</v>
      </c>
      <c r="C47">
        <f t="shared" si="1"/>
        <v>91.198402622853834</v>
      </c>
      <c r="D47">
        <f t="shared" si="2"/>
        <v>90.918489776121305</v>
      </c>
      <c r="F47">
        <f t="shared" si="3"/>
        <v>91.93</v>
      </c>
      <c r="G47">
        <f t="shared" si="4"/>
        <v>88.885979010020009</v>
      </c>
      <c r="H47">
        <f t="shared" si="5"/>
        <v>93.68159399999999</v>
      </c>
    </row>
    <row r="48" spans="1:8" x14ac:dyDescent="0.2">
      <c r="A48">
        <v>0.72</v>
      </c>
      <c r="B48">
        <f t="shared" si="0"/>
        <v>90.9427888601668</v>
      </c>
      <c r="C48">
        <f t="shared" si="1"/>
        <v>90.878212070493262</v>
      </c>
      <c r="D48">
        <f t="shared" si="2"/>
        <v>90.595371597512468</v>
      </c>
      <c r="F48">
        <f t="shared" si="3"/>
        <v>91.76</v>
      </c>
      <c r="G48">
        <f t="shared" si="4"/>
        <v>88.562202920480004</v>
      </c>
      <c r="H48">
        <f t="shared" si="5"/>
        <v>93.340775999999991</v>
      </c>
    </row>
    <row r="49" spans="1:8" x14ac:dyDescent="0.2">
      <c r="A49">
        <v>0.73</v>
      </c>
      <c r="B49">
        <f t="shared" si="0"/>
        <v>90.622526877138299</v>
      </c>
      <c r="C49">
        <f t="shared" si="1"/>
        <v>90.558989419874905</v>
      </c>
      <c r="D49">
        <f t="shared" si="2"/>
        <v>90.273289396676759</v>
      </c>
      <c r="F49">
        <f t="shared" si="3"/>
        <v>91.59</v>
      </c>
      <c r="G49">
        <f t="shared" si="4"/>
        <v>88.238745999380001</v>
      </c>
      <c r="H49">
        <f t="shared" si="5"/>
        <v>92.990946000000008</v>
      </c>
    </row>
    <row r="50" spans="1:8" x14ac:dyDescent="0.2">
      <c r="A50">
        <v>0.74</v>
      </c>
      <c r="B50">
        <f t="shared" si="0"/>
        <v>90.303207138862547</v>
      </c>
      <c r="C50">
        <f t="shared" si="1"/>
        <v>90.24073028882728</v>
      </c>
      <c r="D50">
        <f t="shared" si="2"/>
        <v>89.952238199278483</v>
      </c>
      <c r="F50">
        <f t="shared" si="3"/>
        <v>91.42</v>
      </c>
      <c r="G50">
        <f t="shared" si="4"/>
        <v>87.915608246719998</v>
      </c>
      <c r="H50">
        <f t="shared" si="5"/>
        <v>92.632103999999998</v>
      </c>
    </row>
    <row r="51" spans="1:8" x14ac:dyDescent="0.2">
      <c r="A51">
        <v>0.75</v>
      </c>
      <c r="B51">
        <f t="shared" si="0"/>
        <v>89.984825493171471</v>
      </c>
      <c r="C51">
        <f t="shared" si="1"/>
        <v>89.923430321592647</v>
      </c>
      <c r="D51">
        <f t="shared" si="2"/>
        <v>89.63221306277741</v>
      </c>
      <c r="F51">
        <f t="shared" si="3"/>
        <v>91.25</v>
      </c>
      <c r="G51">
        <f t="shared" si="4"/>
        <v>87.59278966250001</v>
      </c>
      <c r="H51">
        <f t="shared" si="5"/>
        <v>92.264250000000004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2021-02-13T05:43:28Z</dcterms:created>
  <dcterms:modified xsi:type="dcterms:W3CDTF">2021-03-19T06:20:58Z</dcterms:modified>
</cp:coreProperties>
</file>