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esktop/GalvanizeDATA/PYTHON/Assignments/"/>
    </mc:Choice>
  </mc:AlternateContent>
  <xr:revisionPtr revIDLastSave="0" documentId="13_ncr:1_{76F20EBB-B84B-174A-9AD3-C37F632E4651}" xr6:coauthVersionLast="45" xr6:coauthVersionMax="45" xr10:uidLastSave="{00000000-0000-0000-0000-000000000000}"/>
  <bookViews>
    <workbookView xWindow="28800" yWindow="-8500" windowWidth="38400" windowHeight="21600" xr2:uid="{00000000-000D-0000-FFFF-FFFF00000000}"/>
  </bookViews>
  <sheets>
    <sheet name="RawData (2)" sheetId="3" r:id="rId1"/>
    <sheet name="RawData" sheetId="1" r:id="rId2"/>
    <sheet name="Sheet2" sheetId="2" r:id="rId3"/>
  </sheets>
  <definedNames>
    <definedName name="rank">'RawData (2)'!XFA1:XFA500</definedName>
  </definedNames>
  <calcPr calcId="191028"/>
</workbook>
</file>

<file path=xl/calcChain.xml><?xml version="1.0" encoding="utf-8"?>
<calcChain xmlns="http://schemas.openxmlformats.org/spreadsheetml/2006/main">
  <c r="R3" i="3" l="1"/>
  <c r="P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U168" i="3" s="1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U456" i="3" s="1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G3" i="3"/>
  <c r="Q3" i="3" s="1"/>
  <c r="S3" i="3" s="1"/>
  <c r="Q41" i="3"/>
  <c r="Q122" i="3"/>
  <c r="Q213" i="3"/>
  <c r="S213" i="3" s="1"/>
  <c r="Q230" i="3"/>
  <c r="Q246" i="3"/>
  <c r="Q262" i="3"/>
  <c r="Q278" i="3"/>
  <c r="Q294" i="3"/>
  <c r="Q310" i="3"/>
  <c r="Q326" i="3"/>
  <c r="Q342" i="3"/>
  <c r="Q358" i="3"/>
  <c r="Q374" i="3"/>
  <c r="G4" i="3"/>
  <c r="G5" i="3"/>
  <c r="G6" i="3"/>
  <c r="G7" i="3"/>
  <c r="Q7" i="3" s="1"/>
  <c r="G8" i="3"/>
  <c r="G9" i="3"/>
  <c r="G10" i="3"/>
  <c r="G11" i="3"/>
  <c r="Q11" i="3" s="1"/>
  <c r="G12" i="3"/>
  <c r="G13" i="3"/>
  <c r="G14" i="3"/>
  <c r="G15" i="3"/>
  <c r="Q15" i="3" s="1"/>
  <c r="G16" i="3"/>
  <c r="G17" i="3"/>
  <c r="G18" i="3"/>
  <c r="G19" i="3"/>
  <c r="Q19" i="3" s="1"/>
  <c r="G20" i="3"/>
  <c r="G21" i="3"/>
  <c r="G22" i="3"/>
  <c r="G23" i="3"/>
  <c r="Q23" i="3" s="1"/>
  <c r="G24" i="3"/>
  <c r="G25" i="3"/>
  <c r="G26" i="3"/>
  <c r="G27" i="3"/>
  <c r="Q27" i="3" s="1"/>
  <c r="G28" i="3"/>
  <c r="G29" i="3"/>
  <c r="G30" i="3"/>
  <c r="G31" i="3"/>
  <c r="Q31" i="3" s="1"/>
  <c r="G32" i="3"/>
  <c r="G33" i="3"/>
  <c r="G34" i="3"/>
  <c r="G35" i="3"/>
  <c r="Q35" i="3" s="1"/>
  <c r="G36" i="3"/>
  <c r="G37" i="3"/>
  <c r="G38" i="3"/>
  <c r="G39" i="3"/>
  <c r="Q39" i="3" s="1"/>
  <c r="G40" i="3"/>
  <c r="G41" i="3"/>
  <c r="G42" i="3"/>
  <c r="G43" i="3"/>
  <c r="Q43" i="3" s="1"/>
  <c r="G44" i="3"/>
  <c r="G45" i="3"/>
  <c r="G46" i="3"/>
  <c r="G47" i="3"/>
  <c r="Q47" i="3" s="1"/>
  <c r="G48" i="3"/>
  <c r="G49" i="3"/>
  <c r="G50" i="3"/>
  <c r="G51" i="3"/>
  <c r="Q51" i="3" s="1"/>
  <c r="G52" i="3"/>
  <c r="G53" i="3"/>
  <c r="G54" i="3"/>
  <c r="G55" i="3"/>
  <c r="Q55" i="3" s="1"/>
  <c r="G56" i="3"/>
  <c r="G57" i="3"/>
  <c r="G58" i="3"/>
  <c r="G59" i="3"/>
  <c r="Q59" i="3" s="1"/>
  <c r="G60" i="3"/>
  <c r="G61" i="3"/>
  <c r="G62" i="3"/>
  <c r="G63" i="3"/>
  <c r="Q63" i="3" s="1"/>
  <c r="G64" i="3"/>
  <c r="G65" i="3"/>
  <c r="G66" i="3"/>
  <c r="G67" i="3"/>
  <c r="Q67" i="3" s="1"/>
  <c r="G68" i="3"/>
  <c r="G69" i="3"/>
  <c r="G70" i="3"/>
  <c r="G71" i="3"/>
  <c r="Q71" i="3" s="1"/>
  <c r="G72" i="3"/>
  <c r="G73" i="3"/>
  <c r="G74" i="3"/>
  <c r="G75" i="3"/>
  <c r="Q75" i="3" s="1"/>
  <c r="G76" i="3"/>
  <c r="G77" i="3"/>
  <c r="G78" i="3"/>
  <c r="G79" i="3"/>
  <c r="Q79" i="3" s="1"/>
  <c r="G80" i="3"/>
  <c r="G81" i="3"/>
  <c r="G82" i="3"/>
  <c r="G83" i="3"/>
  <c r="Q83" i="3" s="1"/>
  <c r="G84" i="3"/>
  <c r="G85" i="3"/>
  <c r="G86" i="3"/>
  <c r="G87" i="3"/>
  <c r="Q87" i="3" s="1"/>
  <c r="G88" i="3"/>
  <c r="G89" i="3"/>
  <c r="G90" i="3"/>
  <c r="G91" i="3"/>
  <c r="Q91" i="3" s="1"/>
  <c r="G92" i="3"/>
  <c r="G93" i="3"/>
  <c r="G94" i="3"/>
  <c r="G95" i="3"/>
  <c r="Q95" i="3" s="1"/>
  <c r="G96" i="3"/>
  <c r="G97" i="3"/>
  <c r="G98" i="3"/>
  <c r="G99" i="3"/>
  <c r="Q99" i="3" s="1"/>
  <c r="G100" i="3"/>
  <c r="G101" i="3"/>
  <c r="G102" i="3"/>
  <c r="G103" i="3"/>
  <c r="Q103" i="3" s="1"/>
  <c r="G104" i="3"/>
  <c r="G105" i="3"/>
  <c r="G106" i="3"/>
  <c r="G107" i="3"/>
  <c r="Q107" i="3" s="1"/>
  <c r="G108" i="3"/>
  <c r="G109" i="3"/>
  <c r="G110" i="3"/>
  <c r="G111" i="3"/>
  <c r="Q111" i="3" s="1"/>
  <c r="G112" i="3"/>
  <c r="G113" i="3"/>
  <c r="G114" i="3"/>
  <c r="G115" i="3"/>
  <c r="Q115" i="3" s="1"/>
  <c r="G116" i="3"/>
  <c r="G117" i="3"/>
  <c r="G118" i="3"/>
  <c r="G119" i="3"/>
  <c r="Q119" i="3" s="1"/>
  <c r="G120" i="3"/>
  <c r="G121" i="3"/>
  <c r="G122" i="3"/>
  <c r="G123" i="3"/>
  <c r="Q123" i="3" s="1"/>
  <c r="G124" i="3"/>
  <c r="G125" i="3"/>
  <c r="G126" i="3"/>
  <c r="G127" i="3"/>
  <c r="Q127" i="3" s="1"/>
  <c r="G128" i="3"/>
  <c r="G129" i="3"/>
  <c r="G130" i="3"/>
  <c r="G131" i="3"/>
  <c r="Q131" i="3" s="1"/>
  <c r="G132" i="3"/>
  <c r="G133" i="3"/>
  <c r="G134" i="3"/>
  <c r="G135" i="3"/>
  <c r="Q135" i="3" s="1"/>
  <c r="G136" i="3"/>
  <c r="G137" i="3"/>
  <c r="G138" i="3"/>
  <c r="G139" i="3"/>
  <c r="Q139" i="3" s="1"/>
  <c r="G140" i="3"/>
  <c r="G141" i="3"/>
  <c r="G142" i="3"/>
  <c r="G143" i="3"/>
  <c r="Q143" i="3" s="1"/>
  <c r="G144" i="3"/>
  <c r="G145" i="3"/>
  <c r="G146" i="3"/>
  <c r="G147" i="3"/>
  <c r="Q147" i="3" s="1"/>
  <c r="G148" i="3"/>
  <c r="G149" i="3"/>
  <c r="G150" i="3"/>
  <c r="G151" i="3"/>
  <c r="Q151" i="3" s="1"/>
  <c r="G152" i="3"/>
  <c r="G153" i="3"/>
  <c r="G154" i="3"/>
  <c r="G155" i="3"/>
  <c r="Q155" i="3" s="1"/>
  <c r="G156" i="3"/>
  <c r="G157" i="3"/>
  <c r="G158" i="3"/>
  <c r="G159" i="3"/>
  <c r="Q159" i="3" s="1"/>
  <c r="G160" i="3"/>
  <c r="G161" i="3"/>
  <c r="G162" i="3"/>
  <c r="G163" i="3"/>
  <c r="Q163" i="3" s="1"/>
  <c r="G164" i="3"/>
  <c r="G165" i="3"/>
  <c r="G166" i="3"/>
  <c r="G167" i="3"/>
  <c r="Q167" i="3" s="1"/>
  <c r="G168" i="3"/>
  <c r="G169" i="3"/>
  <c r="G170" i="3"/>
  <c r="G171" i="3"/>
  <c r="Q171" i="3" s="1"/>
  <c r="G172" i="3"/>
  <c r="G173" i="3"/>
  <c r="G174" i="3"/>
  <c r="G175" i="3"/>
  <c r="Q175" i="3" s="1"/>
  <c r="G176" i="3"/>
  <c r="G177" i="3"/>
  <c r="G178" i="3"/>
  <c r="G179" i="3"/>
  <c r="Q179" i="3" s="1"/>
  <c r="G180" i="3"/>
  <c r="G181" i="3"/>
  <c r="G182" i="3"/>
  <c r="G183" i="3"/>
  <c r="Q183" i="3" s="1"/>
  <c r="G184" i="3"/>
  <c r="G185" i="3"/>
  <c r="G186" i="3"/>
  <c r="Q186" i="3" s="1"/>
  <c r="G187" i="3"/>
  <c r="Q187" i="3" s="1"/>
  <c r="G188" i="3"/>
  <c r="G189" i="3"/>
  <c r="G190" i="3"/>
  <c r="G191" i="3"/>
  <c r="Q191" i="3" s="1"/>
  <c r="G192" i="3"/>
  <c r="G193" i="3"/>
  <c r="G194" i="3"/>
  <c r="G195" i="3"/>
  <c r="Q195" i="3" s="1"/>
  <c r="G196" i="3"/>
  <c r="G197" i="3"/>
  <c r="G198" i="3"/>
  <c r="G199" i="3"/>
  <c r="Q199" i="3" s="1"/>
  <c r="G200" i="3"/>
  <c r="G201" i="3"/>
  <c r="G202" i="3"/>
  <c r="G203" i="3"/>
  <c r="Q203" i="3" s="1"/>
  <c r="G204" i="3"/>
  <c r="G205" i="3"/>
  <c r="G206" i="3"/>
  <c r="G207" i="3"/>
  <c r="Q207" i="3" s="1"/>
  <c r="G208" i="3"/>
  <c r="G209" i="3"/>
  <c r="G210" i="3"/>
  <c r="G211" i="3"/>
  <c r="Q211" i="3" s="1"/>
  <c r="G212" i="3"/>
  <c r="G213" i="3"/>
  <c r="G214" i="3"/>
  <c r="G215" i="3"/>
  <c r="Q215" i="3" s="1"/>
  <c r="G216" i="3"/>
  <c r="G217" i="3"/>
  <c r="G218" i="3"/>
  <c r="G219" i="3"/>
  <c r="Q219" i="3" s="1"/>
  <c r="G220" i="3"/>
  <c r="G221" i="3"/>
  <c r="G222" i="3"/>
  <c r="Q222" i="3" s="1"/>
  <c r="G223" i="3"/>
  <c r="Q223" i="3" s="1"/>
  <c r="G224" i="3"/>
  <c r="G225" i="3"/>
  <c r="G226" i="3"/>
  <c r="G227" i="3"/>
  <c r="Q227" i="3" s="1"/>
  <c r="G228" i="3"/>
  <c r="G229" i="3"/>
  <c r="G230" i="3"/>
  <c r="G231" i="3"/>
  <c r="Q231" i="3" s="1"/>
  <c r="G232" i="3"/>
  <c r="G233" i="3"/>
  <c r="G234" i="3"/>
  <c r="G235" i="3"/>
  <c r="Q235" i="3" s="1"/>
  <c r="G236" i="3"/>
  <c r="G237" i="3"/>
  <c r="G238" i="3"/>
  <c r="Q238" i="3" s="1"/>
  <c r="G239" i="3"/>
  <c r="Q239" i="3" s="1"/>
  <c r="G240" i="3"/>
  <c r="G241" i="3"/>
  <c r="G242" i="3"/>
  <c r="G243" i="3"/>
  <c r="Q243" i="3" s="1"/>
  <c r="G244" i="3"/>
  <c r="G245" i="3"/>
  <c r="G246" i="3"/>
  <c r="G247" i="3"/>
  <c r="Q247" i="3" s="1"/>
  <c r="G248" i="3"/>
  <c r="G249" i="3"/>
  <c r="G250" i="3"/>
  <c r="G251" i="3"/>
  <c r="Q251" i="3" s="1"/>
  <c r="G252" i="3"/>
  <c r="G253" i="3"/>
  <c r="G254" i="3"/>
  <c r="Q254" i="3" s="1"/>
  <c r="G255" i="3"/>
  <c r="Q255" i="3" s="1"/>
  <c r="G256" i="3"/>
  <c r="G257" i="3"/>
  <c r="G258" i="3"/>
  <c r="G259" i="3"/>
  <c r="Q259" i="3" s="1"/>
  <c r="G260" i="3"/>
  <c r="G261" i="3"/>
  <c r="G262" i="3"/>
  <c r="G263" i="3"/>
  <c r="Q263" i="3" s="1"/>
  <c r="G264" i="3"/>
  <c r="G265" i="3"/>
  <c r="G266" i="3"/>
  <c r="G267" i="3"/>
  <c r="Q267" i="3" s="1"/>
  <c r="G268" i="3"/>
  <c r="G269" i="3"/>
  <c r="G270" i="3"/>
  <c r="Q270" i="3" s="1"/>
  <c r="G271" i="3"/>
  <c r="Q271" i="3" s="1"/>
  <c r="G272" i="3"/>
  <c r="G273" i="3"/>
  <c r="G274" i="3"/>
  <c r="G275" i="3"/>
  <c r="Q275" i="3" s="1"/>
  <c r="G276" i="3"/>
  <c r="G277" i="3"/>
  <c r="G278" i="3"/>
  <c r="G279" i="3"/>
  <c r="Q279" i="3" s="1"/>
  <c r="G280" i="3"/>
  <c r="G281" i="3"/>
  <c r="G282" i="3"/>
  <c r="G283" i="3"/>
  <c r="Q283" i="3" s="1"/>
  <c r="G284" i="3"/>
  <c r="G285" i="3"/>
  <c r="G286" i="3"/>
  <c r="Q286" i="3" s="1"/>
  <c r="G287" i="3"/>
  <c r="Q287" i="3" s="1"/>
  <c r="G288" i="3"/>
  <c r="G289" i="3"/>
  <c r="G290" i="3"/>
  <c r="G291" i="3"/>
  <c r="Q291" i="3" s="1"/>
  <c r="G292" i="3"/>
  <c r="G293" i="3"/>
  <c r="G294" i="3"/>
  <c r="G295" i="3"/>
  <c r="Q295" i="3" s="1"/>
  <c r="G296" i="3"/>
  <c r="G297" i="3"/>
  <c r="G298" i="3"/>
  <c r="G299" i="3"/>
  <c r="Q299" i="3" s="1"/>
  <c r="G300" i="3"/>
  <c r="G301" i="3"/>
  <c r="G302" i="3"/>
  <c r="Q302" i="3" s="1"/>
  <c r="G303" i="3"/>
  <c r="Q303" i="3" s="1"/>
  <c r="G304" i="3"/>
  <c r="G305" i="3"/>
  <c r="G306" i="3"/>
  <c r="G307" i="3"/>
  <c r="Q307" i="3" s="1"/>
  <c r="G308" i="3"/>
  <c r="G309" i="3"/>
  <c r="G310" i="3"/>
  <c r="G311" i="3"/>
  <c r="Q311" i="3" s="1"/>
  <c r="G312" i="3"/>
  <c r="G313" i="3"/>
  <c r="G314" i="3"/>
  <c r="G315" i="3"/>
  <c r="Q315" i="3" s="1"/>
  <c r="G316" i="3"/>
  <c r="G317" i="3"/>
  <c r="G318" i="3"/>
  <c r="Q318" i="3" s="1"/>
  <c r="G319" i="3"/>
  <c r="Q319" i="3" s="1"/>
  <c r="G320" i="3"/>
  <c r="G321" i="3"/>
  <c r="G322" i="3"/>
  <c r="G323" i="3"/>
  <c r="Q323" i="3" s="1"/>
  <c r="G324" i="3"/>
  <c r="G325" i="3"/>
  <c r="G326" i="3"/>
  <c r="G327" i="3"/>
  <c r="Q327" i="3" s="1"/>
  <c r="G328" i="3"/>
  <c r="G329" i="3"/>
  <c r="G330" i="3"/>
  <c r="G331" i="3"/>
  <c r="Q331" i="3" s="1"/>
  <c r="G332" i="3"/>
  <c r="G333" i="3"/>
  <c r="G334" i="3"/>
  <c r="Q334" i="3" s="1"/>
  <c r="G335" i="3"/>
  <c r="Q335" i="3" s="1"/>
  <c r="G336" i="3"/>
  <c r="G337" i="3"/>
  <c r="Q337" i="3" s="1"/>
  <c r="G338" i="3"/>
  <c r="G339" i="3"/>
  <c r="Q339" i="3" s="1"/>
  <c r="G340" i="3"/>
  <c r="G341" i="3"/>
  <c r="G342" i="3"/>
  <c r="G343" i="3"/>
  <c r="Q343" i="3" s="1"/>
  <c r="G344" i="3"/>
  <c r="G345" i="3"/>
  <c r="G346" i="3"/>
  <c r="G347" i="3"/>
  <c r="Q347" i="3" s="1"/>
  <c r="G348" i="3"/>
  <c r="G349" i="3"/>
  <c r="G350" i="3"/>
  <c r="Q350" i="3" s="1"/>
  <c r="G351" i="3"/>
  <c r="Q351" i="3" s="1"/>
  <c r="G352" i="3"/>
  <c r="G353" i="3"/>
  <c r="Q353" i="3" s="1"/>
  <c r="G354" i="3"/>
  <c r="G355" i="3"/>
  <c r="Q355" i="3" s="1"/>
  <c r="G356" i="3"/>
  <c r="G357" i="3"/>
  <c r="G358" i="3"/>
  <c r="G359" i="3"/>
  <c r="Q359" i="3" s="1"/>
  <c r="G360" i="3"/>
  <c r="G361" i="3"/>
  <c r="G362" i="3"/>
  <c r="G363" i="3"/>
  <c r="Q363" i="3" s="1"/>
  <c r="G364" i="3"/>
  <c r="G365" i="3"/>
  <c r="G366" i="3"/>
  <c r="Q366" i="3" s="1"/>
  <c r="G367" i="3"/>
  <c r="Q367" i="3" s="1"/>
  <c r="G368" i="3"/>
  <c r="G369" i="3"/>
  <c r="Q369" i="3" s="1"/>
  <c r="G370" i="3"/>
  <c r="G371" i="3"/>
  <c r="Q371" i="3" s="1"/>
  <c r="G372" i="3"/>
  <c r="G373" i="3"/>
  <c r="G374" i="3"/>
  <c r="G375" i="3"/>
  <c r="Q375" i="3" s="1"/>
  <c r="G376" i="3"/>
  <c r="G377" i="3"/>
  <c r="G378" i="3"/>
  <c r="G379" i="3"/>
  <c r="Q379" i="3" s="1"/>
  <c r="G380" i="3"/>
  <c r="G381" i="3"/>
  <c r="G382" i="3"/>
  <c r="Q382" i="3" s="1"/>
  <c r="G383" i="3"/>
  <c r="Q383" i="3" s="1"/>
  <c r="G384" i="3"/>
  <c r="G385" i="3"/>
  <c r="Q385" i="3" s="1"/>
  <c r="G386" i="3"/>
  <c r="G387" i="3"/>
  <c r="Q387" i="3" s="1"/>
  <c r="G388" i="3"/>
  <c r="G389" i="3"/>
  <c r="G390" i="3"/>
  <c r="G391" i="3"/>
  <c r="Q391" i="3" s="1"/>
  <c r="G392" i="3"/>
  <c r="G393" i="3"/>
  <c r="G394" i="3"/>
  <c r="G395" i="3"/>
  <c r="Q395" i="3" s="1"/>
  <c r="G396" i="3"/>
  <c r="G397" i="3"/>
  <c r="G398" i="3"/>
  <c r="G399" i="3"/>
  <c r="Q399" i="3" s="1"/>
  <c r="G400" i="3"/>
  <c r="G401" i="3"/>
  <c r="Q401" i="3" s="1"/>
  <c r="G402" i="3"/>
  <c r="G403" i="3"/>
  <c r="Q403" i="3" s="1"/>
  <c r="G404" i="3"/>
  <c r="G405" i="3"/>
  <c r="G406" i="3"/>
  <c r="G407" i="3"/>
  <c r="Q407" i="3" s="1"/>
  <c r="G408" i="3"/>
  <c r="G409" i="3"/>
  <c r="G410" i="3"/>
  <c r="G411" i="3"/>
  <c r="Q411" i="3" s="1"/>
  <c r="G412" i="3"/>
  <c r="G413" i="3"/>
  <c r="G414" i="3"/>
  <c r="G415" i="3"/>
  <c r="Q415" i="3" s="1"/>
  <c r="G416" i="3"/>
  <c r="G417" i="3"/>
  <c r="Q417" i="3" s="1"/>
  <c r="G418" i="3"/>
  <c r="G419" i="3"/>
  <c r="Q419" i="3" s="1"/>
  <c r="G420" i="3"/>
  <c r="G421" i="3"/>
  <c r="G422" i="3"/>
  <c r="G423" i="3"/>
  <c r="Q423" i="3" s="1"/>
  <c r="G424" i="3"/>
  <c r="G425" i="3"/>
  <c r="G426" i="3"/>
  <c r="G427" i="3"/>
  <c r="Q427" i="3" s="1"/>
  <c r="G428" i="3"/>
  <c r="G429" i="3"/>
  <c r="G430" i="3"/>
  <c r="G431" i="3"/>
  <c r="Q431" i="3" s="1"/>
  <c r="G432" i="3"/>
  <c r="G433" i="3"/>
  <c r="Q433" i="3" s="1"/>
  <c r="G434" i="3"/>
  <c r="G435" i="3"/>
  <c r="Q435" i="3" s="1"/>
  <c r="G436" i="3"/>
  <c r="G437" i="3"/>
  <c r="G438" i="3"/>
  <c r="G439" i="3"/>
  <c r="Q439" i="3" s="1"/>
  <c r="G440" i="3"/>
  <c r="G441" i="3"/>
  <c r="G442" i="3"/>
  <c r="G443" i="3"/>
  <c r="Q443" i="3" s="1"/>
  <c r="G444" i="3"/>
  <c r="G445" i="3"/>
  <c r="G446" i="3"/>
  <c r="G447" i="3"/>
  <c r="Q447" i="3" s="1"/>
  <c r="G448" i="3"/>
  <c r="G449" i="3"/>
  <c r="Q449" i="3" s="1"/>
  <c r="G450" i="3"/>
  <c r="G451" i="3"/>
  <c r="Q451" i="3" s="1"/>
  <c r="G452" i="3"/>
  <c r="G453" i="3"/>
  <c r="G454" i="3"/>
  <c r="G455" i="3"/>
  <c r="Q455" i="3" s="1"/>
  <c r="G456" i="3"/>
  <c r="G457" i="3"/>
  <c r="G458" i="3"/>
  <c r="G459" i="3"/>
  <c r="Q459" i="3" s="1"/>
  <c r="G460" i="3"/>
  <c r="G461" i="3"/>
  <c r="G462" i="3"/>
  <c r="G463" i="3"/>
  <c r="Q463" i="3" s="1"/>
  <c r="G464" i="3"/>
  <c r="G465" i="3"/>
  <c r="Q465" i="3" s="1"/>
  <c r="G466" i="3"/>
  <c r="G467" i="3"/>
  <c r="Q467" i="3" s="1"/>
  <c r="G468" i="3"/>
  <c r="G469" i="3"/>
  <c r="G470" i="3"/>
  <c r="G471" i="3"/>
  <c r="Q471" i="3" s="1"/>
  <c r="G472" i="3"/>
  <c r="G473" i="3"/>
  <c r="G474" i="3"/>
  <c r="G475" i="3"/>
  <c r="Q475" i="3" s="1"/>
  <c r="G476" i="3"/>
  <c r="G477" i="3"/>
  <c r="G478" i="3"/>
  <c r="G479" i="3"/>
  <c r="Q479" i="3" s="1"/>
  <c r="G480" i="3"/>
  <c r="G481" i="3"/>
  <c r="Q481" i="3" s="1"/>
  <c r="G482" i="3"/>
  <c r="G483" i="3"/>
  <c r="Q483" i="3" s="1"/>
  <c r="G484" i="3"/>
  <c r="G485" i="3"/>
  <c r="G486" i="3"/>
  <c r="G487" i="3"/>
  <c r="Q487" i="3" s="1"/>
  <c r="G488" i="3"/>
  <c r="G489" i="3"/>
  <c r="G490" i="3"/>
  <c r="G491" i="3"/>
  <c r="Q491" i="3" s="1"/>
  <c r="G492" i="3"/>
  <c r="G493" i="3"/>
  <c r="G494" i="3"/>
  <c r="G495" i="3"/>
  <c r="Q495" i="3" s="1"/>
  <c r="G496" i="3"/>
  <c r="G497" i="3"/>
  <c r="Q497" i="3" s="1"/>
  <c r="G498" i="3"/>
  <c r="G499" i="3"/>
  <c r="Q499" i="3" s="1"/>
  <c r="G500" i="3"/>
  <c r="G501" i="3"/>
  <c r="G502" i="3"/>
  <c r="P4" i="3"/>
  <c r="P5" i="3"/>
  <c r="Q5" i="3" s="1"/>
  <c r="S5" i="3" s="1"/>
  <c r="P6" i="3"/>
  <c r="P7" i="3"/>
  <c r="P8" i="3"/>
  <c r="P9" i="3"/>
  <c r="P10" i="3"/>
  <c r="P11" i="3"/>
  <c r="P12" i="3"/>
  <c r="P13" i="3"/>
  <c r="P14" i="3"/>
  <c r="P15" i="3"/>
  <c r="P16" i="3"/>
  <c r="P17" i="3"/>
  <c r="Q17" i="3" s="1"/>
  <c r="P18" i="3"/>
  <c r="P19" i="3"/>
  <c r="P20" i="3"/>
  <c r="P21" i="3"/>
  <c r="Q21" i="3" s="1"/>
  <c r="S21" i="3" s="1"/>
  <c r="P22" i="3"/>
  <c r="P23" i="3"/>
  <c r="P24" i="3"/>
  <c r="P25" i="3"/>
  <c r="Q25" i="3" s="1"/>
  <c r="P26" i="3"/>
  <c r="P27" i="3"/>
  <c r="P28" i="3"/>
  <c r="P29" i="3"/>
  <c r="P30" i="3"/>
  <c r="P31" i="3"/>
  <c r="P32" i="3"/>
  <c r="P33" i="3"/>
  <c r="Q33" i="3" s="1"/>
  <c r="P34" i="3"/>
  <c r="P35" i="3"/>
  <c r="P36" i="3"/>
  <c r="P37" i="3"/>
  <c r="P38" i="3"/>
  <c r="P39" i="3"/>
  <c r="P40" i="3"/>
  <c r="P41" i="3"/>
  <c r="P42" i="3"/>
  <c r="Q42" i="3" s="1"/>
  <c r="P43" i="3"/>
  <c r="P44" i="3"/>
  <c r="P45" i="3"/>
  <c r="P46" i="3"/>
  <c r="P47" i="3"/>
  <c r="P48" i="3"/>
  <c r="P49" i="3"/>
  <c r="Q49" i="3" s="1"/>
  <c r="P50" i="3"/>
  <c r="P51" i="3"/>
  <c r="P52" i="3"/>
  <c r="P53" i="3"/>
  <c r="P54" i="3"/>
  <c r="P55" i="3"/>
  <c r="P56" i="3"/>
  <c r="P57" i="3"/>
  <c r="P58" i="3"/>
  <c r="Q58" i="3" s="1"/>
  <c r="P59" i="3"/>
  <c r="P60" i="3"/>
  <c r="P61" i="3"/>
  <c r="P62" i="3"/>
  <c r="P63" i="3"/>
  <c r="P64" i="3"/>
  <c r="P65" i="3"/>
  <c r="Q65" i="3" s="1"/>
  <c r="P66" i="3"/>
  <c r="P67" i="3"/>
  <c r="P68" i="3"/>
  <c r="P69" i="3"/>
  <c r="Q69" i="3" s="1"/>
  <c r="S69" i="3" s="1"/>
  <c r="P70" i="3"/>
  <c r="P71" i="3"/>
  <c r="P72" i="3"/>
  <c r="P73" i="3"/>
  <c r="P74" i="3"/>
  <c r="P75" i="3"/>
  <c r="P76" i="3"/>
  <c r="P77" i="3"/>
  <c r="P78" i="3"/>
  <c r="P79" i="3"/>
  <c r="P80" i="3"/>
  <c r="P81" i="3"/>
  <c r="Q81" i="3" s="1"/>
  <c r="P82" i="3"/>
  <c r="P83" i="3"/>
  <c r="P84" i="3"/>
  <c r="P85" i="3"/>
  <c r="Q85" i="3" s="1"/>
  <c r="S85" i="3" s="1"/>
  <c r="P86" i="3"/>
  <c r="P87" i="3"/>
  <c r="P88" i="3"/>
  <c r="P89" i="3"/>
  <c r="Q89" i="3" s="1"/>
  <c r="P90" i="3"/>
  <c r="P91" i="3"/>
  <c r="P92" i="3"/>
  <c r="P93" i="3"/>
  <c r="P94" i="3"/>
  <c r="P95" i="3"/>
  <c r="P96" i="3"/>
  <c r="P97" i="3"/>
  <c r="Q97" i="3" s="1"/>
  <c r="P98" i="3"/>
  <c r="P99" i="3"/>
  <c r="P100" i="3"/>
  <c r="P101" i="3"/>
  <c r="P102" i="3"/>
  <c r="P103" i="3"/>
  <c r="P104" i="3"/>
  <c r="P105" i="3"/>
  <c r="Q105" i="3" s="1"/>
  <c r="P106" i="3"/>
  <c r="Q106" i="3" s="1"/>
  <c r="P107" i="3"/>
  <c r="P108" i="3"/>
  <c r="P109" i="3"/>
  <c r="P110" i="3"/>
  <c r="P111" i="3"/>
  <c r="P112" i="3"/>
  <c r="P113" i="3"/>
  <c r="Q113" i="3" s="1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Q129" i="3" s="1"/>
  <c r="P130" i="3"/>
  <c r="P131" i="3"/>
  <c r="P132" i="3"/>
  <c r="P133" i="3"/>
  <c r="Q133" i="3" s="1"/>
  <c r="P134" i="3"/>
  <c r="P135" i="3"/>
  <c r="P136" i="3"/>
  <c r="P137" i="3"/>
  <c r="P138" i="3"/>
  <c r="P139" i="3"/>
  <c r="P140" i="3"/>
  <c r="P141" i="3"/>
  <c r="P142" i="3"/>
  <c r="P143" i="3"/>
  <c r="P144" i="3"/>
  <c r="P145" i="3"/>
  <c r="Q145" i="3" s="1"/>
  <c r="P146" i="3"/>
  <c r="P147" i="3"/>
  <c r="P148" i="3"/>
  <c r="P149" i="3"/>
  <c r="Q149" i="3" s="1"/>
  <c r="S149" i="3" s="1"/>
  <c r="P150" i="3"/>
  <c r="P151" i="3"/>
  <c r="P152" i="3"/>
  <c r="P153" i="3"/>
  <c r="Q153" i="3" s="1"/>
  <c r="P154" i="3"/>
  <c r="P155" i="3"/>
  <c r="P156" i="3"/>
  <c r="P157" i="3"/>
  <c r="P158" i="3"/>
  <c r="P159" i="3"/>
  <c r="P160" i="3"/>
  <c r="P161" i="3"/>
  <c r="Q161" i="3" s="1"/>
  <c r="P162" i="3"/>
  <c r="P163" i="3"/>
  <c r="P164" i="3"/>
  <c r="P165" i="3"/>
  <c r="P166" i="3"/>
  <c r="P167" i="3"/>
  <c r="P168" i="3"/>
  <c r="P169" i="3"/>
  <c r="Q169" i="3" s="1"/>
  <c r="P170" i="3"/>
  <c r="Q170" i="3" s="1"/>
  <c r="P171" i="3"/>
  <c r="P172" i="3"/>
  <c r="P173" i="3"/>
  <c r="P174" i="3"/>
  <c r="P175" i="3"/>
  <c r="P176" i="3"/>
  <c r="P177" i="3"/>
  <c r="Q177" i="3" s="1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Q193" i="3" s="1"/>
  <c r="P194" i="3"/>
  <c r="P195" i="3"/>
  <c r="P196" i="3"/>
  <c r="P197" i="3"/>
  <c r="Q197" i="3" s="1"/>
  <c r="P198" i="3"/>
  <c r="P199" i="3"/>
  <c r="P200" i="3"/>
  <c r="P201" i="3"/>
  <c r="P202" i="3"/>
  <c r="P203" i="3"/>
  <c r="P204" i="3"/>
  <c r="P205" i="3"/>
  <c r="P206" i="3"/>
  <c r="P207" i="3"/>
  <c r="P208" i="3"/>
  <c r="P209" i="3"/>
  <c r="Q209" i="3" s="1"/>
  <c r="P210" i="3"/>
  <c r="P211" i="3"/>
  <c r="P212" i="3"/>
  <c r="P213" i="3"/>
  <c r="P214" i="3"/>
  <c r="P215" i="3"/>
  <c r="P216" i="3"/>
  <c r="P217" i="3"/>
  <c r="Q217" i="3" s="1"/>
  <c r="P218" i="3"/>
  <c r="P219" i="3"/>
  <c r="P220" i="3"/>
  <c r="P221" i="3"/>
  <c r="P222" i="3"/>
  <c r="P223" i="3"/>
  <c r="P224" i="3"/>
  <c r="P225" i="3"/>
  <c r="Q225" i="3" s="1"/>
  <c r="P226" i="3"/>
  <c r="P227" i="3"/>
  <c r="P228" i="3"/>
  <c r="P229" i="3"/>
  <c r="P230" i="3"/>
  <c r="P231" i="3"/>
  <c r="P232" i="3"/>
  <c r="P233" i="3"/>
  <c r="Q233" i="3" s="1"/>
  <c r="P234" i="3"/>
  <c r="P235" i="3"/>
  <c r="P236" i="3"/>
  <c r="P237" i="3"/>
  <c r="P238" i="3"/>
  <c r="P239" i="3"/>
  <c r="P240" i="3"/>
  <c r="P241" i="3"/>
  <c r="Q241" i="3" s="1"/>
  <c r="P242" i="3"/>
  <c r="P243" i="3"/>
  <c r="P244" i="3"/>
  <c r="P245" i="3"/>
  <c r="P246" i="3"/>
  <c r="P247" i="3"/>
  <c r="P248" i="3"/>
  <c r="P249" i="3"/>
  <c r="Q249" i="3" s="1"/>
  <c r="P250" i="3"/>
  <c r="P251" i="3"/>
  <c r="P252" i="3"/>
  <c r="P253" i="3"/>
  <c r="P254" i="3"/>
  <c r="P255" i="3"/>
  <c r="P256" i="3"/>
  <c r="P257" i="3"/>
  <c r="Q257" i="3" s="1"/>
  <c r="P258" i="3"/>
  <c r="P259" i="3"/>
  <c r="P260" i="3"/>
  <c r="P261" i="3"/>
  <c r="P262" i="3"/>
  <c r="P263" i="3"/>
  <c r="P264" i="3"/>
  <c r="P265" i="3"/>
  <c r="Q265" i="3" s="1"/>
  <c r="P266" i="3"/>
  <c r="P267" i="3"/>
  <c r="P268" i="3"/>
  <c r="P269" i="3"/>
  <c r="P270" i="3"/>
  <c r="P271" i="3"/>
  <c r="P272" i="3"/>
  <c r="P273" i="3"/>
  <c r="Q273" i="3" s="1"/>
  <c r="P274" i="3"/>
  <c r="P275" i="3"/>
  <c r="P276" i="3"/>
  <c r="P277" i="3"/>
  <c r="P278" i="3"/>
  <c r="P279" i="3"/>
  <c r="P280" i="3"/>
  <c r="P281" i="3"/>
  <c r="Q281" i="3" s="1"/>
  <c r="P282" i="3"/>
  <c r="P283" i="3"/>
  <c r="P284" i="3"/>
  <c r="P285" i="3"/>
  <c r="P286" i="3"/>
  <c r="P287" i="3"/>
  <c r="P288" i="3"/>
  <c r="P289" i="3"/>
  <c r="Q289" i="3" s="1"/>
  <c r="P290" i="3"/>
  <c r="P291" i="3"/>
  <c r="P292" i="3"/>
  <c r="P293" i="3"/>
  <c r="P294" i="3"/>
  <c r="P295" i="3"/>
  <c r="P296" i="3"/>
  <c r="P297" i="3"/>
  <c r="Q297" i="3" s="1"/>
  <c r="P298" i="3"/>
  <c r="P299" i="3"/>
  <c r="P300" i="3"/>
  <c r="P301" i="3"/>
  <c r="P302" i="3"/>
  <c r="P303" i="3"/>
  <c r="P304" i="3"/>
  <c r="P305" i="3"/>
  <c r="Q305" i="3" s="1"/>
  <c r="P306" i="3"/>
  <c r="P307" i="3"/>
  <c r="P308" i="3"/>
  <c r="P309" i="3"/>
  <c r="P310" i="3"/>
  <c r="P311" i="3"/>
  <c r="P312" i="3"/>
  <c r="P313" i="3"/>
  <c r="Q313" i="3" s="1"/>
  <c r="P314" i="3"/>
  <c r="P315" i="3"/>
  <c r="P316" i="3"/>
  <c r="P317" i="3"/>
  <c r="P318" i="3"/>
  <c r="P319" i="3"/>
  <c r="P320" i="3"/>
  <c r="P321" i="3"/>
  <c r="Q321" i="3" s="1"/>
  <c r="P322" i="3"/>
  <c r="P323" i="3"/>
  <c r="P324" i="3"/>
  <c r="P325" i="3"/>
  <c r="P326" i="3"/>
  <c r="P327" i="3"/>
  <c r="P328" i="3"/>
  <c r="P329" i="3"/>
  <c r="Q329" i="3" s="1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Q345" i="3" s="1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Q361" i="3" s="1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Q377" i="3" s="1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Q390" i="3" s="1"/>
  <c r="P391" i="3"/>
  <c r="P392" i="3"/>
  <c r="P393" i="3"/>
  <c r="Q393" i="3" s="1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Q406" i="3" s="1"/>
  <c r="P407" i="3"/>
  <c r="P408" i="3"/>
  <c r="P409" i="3"/>
  <c r="Q409" i="3" s="1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Q422" i="3" s="1"/>
  <c r="P423" i="3"/>
  <c r="P424" i="3"/>
  <c r="P425" i="3"/>
  <c r="Q425" i="3" s="1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Q438" i="3" s="1"/>
  <c r="P439" i="3"/>
  <c r="P440" i="3"/>
  <c r="P441" i="3"/>
  <c r="Q441" i="3" s="1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Q454" i="3" s="1"/>
  <c r="P455" i="3"/>
  <c r="P456" i="3"/>
  <c r="P457" i="3"/>
  <c r="Q457" i="3" s="1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Q470" i="3" s="1"/>
  <c r="P471" i="3"/>
  <c r="P472" i="3"/>
  <c r="P473" i="3"/>
  <c r="Q473" i="3" s="1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Q486" i="3" s="1"/>
  <c r="P487" i="3"/>
  <c r="P488" i="3"/>
  <c r="P489" i="3"/>
  <c r="Q489" i="3" s="1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Q502" i="3" s="1"/>
  <c r="M3" i="3"/>
  <c r="L3" i="3"/>
  <c r="M15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6" i="3"/>
  <c r="M5" i="3"/>
  <c r="M4" i="3"/>
  <c r="L502" i="3"/>
  <c r="N502" i="3" s="1"/>
  <c r="L501" i="3"/>
  <c r="L500" i="3"/>
  <c r="L499" i="3"/>
  <c r="L498" i="3"/>
  <c r="N498" i="3" s="1"/>
  <c r="L497" i="3"/>
  <c r="L496" i="3"/>
  <c r="L495" i="3"/>
  <c r="L494" i="3"/>
  <c r="N494" i="3" s="1"/>
  <c r="L493" i="3"/>
  <c r="L492" i="3"/>
  <c r="L491" i="3"/>
  <c r="L490" i="3"/>
  <c r="N490" i="3" s="1"/>
  <c r="L489" i="3"/>
  <c r="L488" i="3"/>
  <c r="L487" i="3"/>
  <c r="L486" i="3"/>
  <c r="N486" i="3" s="1"/>
  <c r="L485" i="3"/>
  <c r="L484" i="3"/>
  <c r="L483" i="3"/>
  <c r="L482" i="3"/>
  <c r="N482" i="3" s="1"/>
  <c r="L481" i="3"/>
  <c r="L480" i="3"/>
  <c r="L479" i="3"/>
  <c r="L478" i="3"/>
  <c r="N478" i="3" s="1"/>
  <c r="L477" i="3"/>
  <c r="L476" i="3"/>
  <c r="L475" i="3"/>
  <c r="L474" i="3"/>
  <c r="N474" i="3" s="1"/>
  <c r="L473" i="3"/>
  <c r="L472" i="3"/>
  <c r="L471" i="3"/>
  <c r="L470" i="3"/>
  <c r="N470" i="3" s="1"/>
  <c r="L469" i="3"/>
  <c r="L468" i="3"/>
  <c r="L467" i="3"/>
  <c r="L466" i="3"/>
  <c r="N466" i="3" s="1"/>
  <c r="L465" i="3"/>
  <c r="L464" i="3"/>
  <c r="L463" i="3"/>
  <c r="L462" i="3"/>
  <c r="N462" i="3" s="1"/>
  <c r="L461" i="3"/>
  <c r="L460" i="3"/>
  <c r="L459" i="3"/>
  <c r="L458" i="3"/>
  <c r="N458" i="3" s="1"/>
  <c r="L457" i="3"/>
  <c r="L456" i="3"/>
  <c r="L455" i="3"/>
  <c r="L454" i="3"/>
  <c r="N454" i="3" s="1"/>
  <c r="L453" i="3"/>
  <c r="L452" i="3"/>
  <c r="L451" i="3"/>
  <c r="L450" i="3"/>
  <c r="N450" i="3" s="1"/>
  <c r="L449" i="3"/>
  <c r="L448" i="3"/>
  <c r="L447" i="3"/>
  <c r="L446" i="3"/>
  <c r="N446" i="3" s="1"/>
  <c r="L445" i="3"/>
  <c r="L444" i="3"/>
  <c r="L443" i="3"/>
  <c r="L442" i="3"/>
  <c r="N442" i="3" s="1"/>
  <c r="L441" i="3"/>
  <c r="L440" i="3"/>
  <c r="L439" i="3"/>
  <c r="L438" i="3"/>
  <c r="N438" i="3" s="1"/>
  <c r="L437" i="3"/>
  <c r="L436" i="3"/>
  <c r="L435" i="3"/>
  <c r="L434" i="3"/>
  <c r="N434" i="3" s="1"/>
  <c r="L433" i="3"/>
  <c r="L432" i="3"/>
  <c r="L431" i="3"/>
  <c r="L430" i="3"/>
  <c r="N430" i="3" s="1"/>
  <c r="L429" i="3"/>
  <c r="L428" i="3"/>
  <c r="L427" i="3"/>
  <c r="L426" i="3"/>
  <c r="N426" i="3" s="1"/>
  <c r="L425" i="3"/>
  <c r="L424" i="3"/>
  <c r="L423" i="3"/>
  <c r="L422" i="3"/>
  <c r="N422" i="3" s="1"/>
  <c r="L421" i="3"/>
  <c r="L420" i="3"/>
  <c r="L419" i="3"/>
  <c r="L418" i="3"/>
  <c r="N418" i="3" s="1"/>
  <c r="L417" i="3"/>
  <c r="L416" i="3"/>
  <c r="L415" i="3"/>
  <c r="L414" i="3"/>
  <c r="N414" i="3" s="1"/>
  <c r="L413" i="3"/>
  <c r="L412" i="3"/>
  <c r="L411" i="3"/>
  <c r="L410" i="3"/>
  <c r="N410" i="3" s="1"/>
  <c r="L409" i="3"/>
  <c r="L408" i="3"/>
  <c r="L407" i="3"/>
  <c r="L406" i="3"/>
  <c r="N406" i="3" s="1"/>
  <c r="L405" i="3"/>
  <c r="L404" i="3"/>
  <c r="L403" i="3"/>
  <c r="L402" i="3"/>
  <c r="N402" i="3" s="1"/>
  <c r="L401" i="3"/>
  <c r="L400" i="3"/>
  <c r="L399" i="3"/>
  <c r="L398" i="3"/>
  <c r="N398" i="3" s="1"/>
  <c r="L397" i="3"/>
  <c r="L396" i="3"/>
  <c r="L395" i="3"/>
  <c r="L394" i="3"/>
  <c r="N394" i="3" s="1"/>
  <c r="L393" i="3"/>
  <c r="L392" i="3"/>
  <c r="L391" i="3"/>
  <c r="L390" i="3"/>
  <c r="N390" i="3" s="1"/>
  <c r="L389" i="3"/>
  <c r="L388" i="3"/>
  <c r="L387" i="3"/>
  <c r="L386" i="3"/>
  <c r="N386" i="3" s="1"/>
  <c r="L385" i="3"/>
  <c r="L384" i="3"/>
  <c r="L383" i="3"/>
  <c r="L382" i="3"/>
  <c r="N382" i="3" s="1"/>
  <c r="L381" i="3"/>
  <c r="L380" i="3"/>
  <c r="L379" i="3"/>
  <c r="L378" i="3"/>
  <c r="N378" i="3" s="1"/>
  <c r="L377" i="3"/>
  <c r="L376" i="3"/>
  <c r="L375" i="3"/>
  <c r="L374" i="3"/>
  <c r="N374" i="3" s="1"/>
  <c r="L373" i="3"/>
  <c r="L372" i="3"/>
  <c r="L371" i="3"/>
  <c r="L370" i="3"/>
  <c r="N370" i="3" s="1"/>
  <c r="L369" i="3"/>
  <c r="L368" i="3"/>
  <c r="L367" i="3"/>
  <c r="L366" i="3"/>
  <c r="N366" i="3" s="1"/>
  <c r="L365" i="3"/>
  <c r="L364" i="3"/>
  <c r="L363" i="3"/>
  <c r="L362" i="3"/>
  <c r="N362" i="3" s="1"/>
  <c r="L361" i="3"/>
  <c r="L360" i="3"/>
  <c r="L359" i="3"/>
  <c r="L358" i="3"/>
  <c r="N358" i="3" s="1"/>
  <c r="L357" i="3"/>
  <c r="L356" i="3"/>
  <c r="L355" i="3"/>
  <c r="L354" i="3"/>
  <c r="L353" i="3"/>
  <c r="L352" i="3"/>
  <c r="L351" i="3"/>
  <c r="L350" i="3"/>
  <c r="N350" i="3" s="1"/>
  <c r="L349" i="3"/>
  <c r="L348" i="3"/>
  <c r="L347" i="3"/>
  <c r="L346" i="3"/>
  <c r="L345" i="3"/>
  <c r="O344" i="3"/>
  <c r="L343" i="3"/>
  <c r="L342" i="3"/>
  <c r="N342" i="3" s="1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N328" i="3" s="1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N312" i="3" s="1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N280" i="3" s="1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N248" i="3" s="1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N216" i="3" s="1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N145" i="3" s="1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Q500" i="3" l="1"/>
  <c r="S500" i="3" s="1"/>
  <c r="Q496" i="3"/>
  <c r="S496" i="3" s="1"/>
  <c r="Q492" i="3"/>
  <c r="S492" i="3" s="1"/>
  <c r="Q488" i="3"/>
  <c r="S488" i="3" s="1"/>
  <c r="T488" i="3" s="1"/>
  <c r="Q484" i="3"/>
  <c r="S484" i="3" s="1"/>
  <c r="Q480" i="3"/>
  <c r="S480" i="3" s="1"/>
  <c r="Q476" i="3"/>
  <c r="S476" i="3" s="1"/>
  <c r="Q472" i="3"/>
  <c r="S472" i="3" s="1"/>
  <c r="T472" i="3" s="1"/>
  <c r="Q468" i="3"/>
  <c r="S468" i="3" s="1"/>
  <c r="Q464" i="3"/>
  <c r="S464" i="3" s="1"/>
  <c r="Q460" i="3"/>
  <c r="S460" i="3" s="1"/>
  <c r="Q456" i="3"/>
  <c r="S456" i="3" s="1"/>
  <c r="Q452" i="3"/>
  <c r="S452" i="3" s="1"/>
  <c r="Q448" i="3"/>
  <c r="S448" i="3" s="1"/>
  <c r="Q444" i="3"/>
  <c r="S444" i="3" s="1"/>
  <c r="U339" i="3"/>
  <c r="U83" i="3"/>
  <c r="N7" i="3"/>
  <c r="N15" i="3"/>
  <c r="N23" i="3"/>
  <c r="N27" i="3"/>
  <c r="N31" i="3"/>
  <c r="N39" i="3"/>
  <c r="N47" i="3"/>
  <c r="N55" i="3"/>
  <c r="N59" i="3"/>
  <c r="N63" i="3"/>
  <c r="N71" i="3"/>
  <c r="N79" i="3"/>
  <c r="N87" i="3"/>
  <c r="N91" i="3"/>
  <c r="N95" i="3"/>
  <c r="N103" i="3"/>
  <c r="N111" i="3"/>
  <c r="N119" i="3"/>
  <c r="N123" i="3"/>
  <c r="N127" i="3"/>
  <c r="N135" i="3"/>
  <c r="N143" i="3"/>
  <c r="N151" i="3"/>
  <c r="N155" i="3"/>
  <c r="N159" i="3"/>
  <c r="N167" i="3"/>
  <c r="N175" i="3"/>
  <c r="N183" i="3"/>
  <c r="N187" i="3"/>
  <c r="N199" i="3"/>
  <c r="N215" i="3"/>
  <c r="N219" i="3"/>
  <c r="N231" i="3"/>
  <c r="N235" i="3"/>
  <c r="N251" i="3"/>
  <c r="N263" i="3"/>
  <c r="N267" i="3"/>
  <c r="N271" i="3"/>
  <c r="N279" i="3"/>
  <c r="N295" i="3"/>
  <c r="N299" i="3"/>
  <c r="N303" i="3"/>
  <c r="N307" i="3"/>
  <c r="N311" i="3"/>
  <c r="N315" i="3"/>
  <c r="N323" i="3"/>
  <c r="N327" i="3"/>
  <c r="N331" i="3"/>
  <c r="N335" i="3"/>
  <c r="N339" i="3"/>
  <c r="N343" i="3"/>
  <c r="N347" i="3"/>
  <c r="N355" i="3"/>
  <c r="N359" i="3"/>
  <c r="N363" i="3"/>
  <c r="N367" i="3"/>
  <c r="N371" i="3"/>
  <c r="N375" i="3"/>
  <c r="N379" i="3"/>
  <c r="N383" i="3"/>
  <c r="N387" i="3"/>
  <c r="N391" i="3"/>
  <c r="N395" i="3"/>
  <c r="N399" i="3"/>
  <c r="N403" i="3"/>
  <c r="N407" i="3"/>
  <c r="N411" i="3"/>
  <c r="N415" i="3"/>
  <c r="N419" i="3"/>
  <c r="N423" i="3"/>
  <c r="N427" i="3"/>
  <c r="N431" i="3"/>
  <c r="N435" i="3"/>
  <c r="N439" i="3"/>
  <c r="N443" i="3"/>
  <c r="N447" i="3"/>
  <c r="N451" i="3"/>
  <c r="N455" i="3"/>
  <c r="N459" i="3"/>
  <c r="N463" i="3"/>
  <c r="N467" i="3"/>
  <c r="N471" i="3"/>
  <c r="N475" i="3"/>
  <c r="N479" i="3"/>
  <c r="N483" i="3"/>
  <c r="N487" i="3"/>
  <c r="N491" i="3"/>
  <c r="N495" i="3"/>
  <c r="N499" i="3"/>
  <c r="N349" i="3"/>
  <c r="N317" i="3"/>
  <c r="N301" i="3"/>
  <c r="N281" i="3"/>
  <c r="N245" i="3"/>
  <c r="N209" i="3"/>
  <c r="N177" i="3"/>
  <c r="N49" i="3"/>
  <c r="Q494" i="3"/>
  <c r="Q478" i="3"/>
  <c r="Q462" i="3"/>
  <c r="Q446" i="3"/>
  <c r="Q430" i="3"/>
  <c r="Q414" i="3"/>
  <c r="S414" i="3" s="1"/>
  <c r="Q398" i="3"/>
  <c r="Q498" i="3"/>
  <c r="Q490" i="3"/>
  <c r="Q482" i="3"/>
  <c r="S482" i="3" s="1"/>
  <c r="Q474" i="3"/>
  <c r="Q466" i="3"/>
  <c r="Q458" i="3"/>
  <c r="Q450" i="3"/>
  <c r="Q442" i="3"/>
  <c r="Q434" i="3"/>
  <c r="Q426" i="3"/>
  <c r="Q418" i="3"/>
  <c r="Q410" i="3"/>
  <c r="Q402" i="3"/>
  <c r="Q394" i="3"/>
  <c r="Q386" i="3"/>
  <c r="Q378" i="3"/>
  <c r="Q370" i="3"/>
  <c r="Q362" i="3"/>
  <c r="Q354" i="3"/>
  <c r="Q346" i="3"/>
  <c r="Q338" i="3"/>
  <c r="Q330" i="3"/>
  <c r="Q322" i="3"/>
  <c r="Q314" i="3"/>
  <c r="Q306" i="3"/>
  <c r="Q298" i="3"/>
  <c r="Q290" i="3"/>
  <c r="S290" i="3" s="1"/>
  <c r="Q282" i="3"/>
  <c r="Q274" i="3"/>
  <c r="Q266" i="3"/>
  <c r="Q258" i="3"/>
  <c r="S258" i="3" s="1"/>
  <c r="Q250" i="3"/>
  <c r="Q242" i="3"/>
  <c r="Q234" i="3"/>
  <c r="Q226" i="3"/>
  <c r="S226" i="3" s="1"/>
  <c r="Q218" i="3"/>
  <c r="Q214" i="3"/>
  <c r="Q210" i="3"/>
  <c r="Q206" i="3"/>
  <c r="S206" i="3" s="1"/>
  <c r="Q202" i="3"/>
  <c r="Q198" i="3"/>
  <c r="Q194" i="3"/>
  <c r="Q190" i="3"/>
  <c r="S190" i="3" s="1"/>
  <c r="Q182" i="3"/>
  <c r="Q178" i="3"/>
  <c r="Q174" i="3"/>
  <c r="Q154" i="3"/>
  <c r="Q138" i="3"/>
  <c r="Q90" i="3"/>
  <c r="Q74" i="3"/>
  <c r="Q26" i="3"/>
  <c r="S26" i="3" s="1"/>
  <c r="Q10" i="3"/>
  <c r="U254" i="3"/>
  <c r="Q501" i="3"/>
  <c r="Q493" i="3"/>
  <c r="S493" i="3" s="1"/>
  <c r="Q485" i="3"/>
  <c r="Q477" i="3"/>
  <c r="Q469" i="3"/>
  <c r="Q461" i="3"/>
  <c r="S461" i="3" s="1"/>
  <c r="Q453" i="3"/>
  <c r="Q445" i="3"/>
  <c r="Q437" i="3"/>
  <c r="Q429" i="3"/>
  <c r="S429" i="3" s="1"/>
  <c r="Q421" i="3"/>
  <c r="Q413" i="3"/>
  <c r="Q405" i="3"/>
  <c r="S405" i="3" s="1"/>
  <c r="Q397" i="3"/>
  <c r="S397" i="3" s="1"/>
  <c r="Q389" i="3"/>
  <c r="S389" i="3" s="1"/>
  <c r="Q381" i="3"/>
  <c r="Q373" i="3"/>
  <c r="S373" i="3" s="1"/>
  <c r="Q365" i="3"/>
  <c r="S365" i="3" s="1"/>
  <c r="Q357" i="3"/>
  <c r="S357" i="3" s="1"/>
  <c r="Q349" i="3"/>
  <c r="Q341" i="3"/>
  <c r="S341" i="3" s="1"/>
  <c r="Q333" i="3"/>
  <c r="S333" i="3" s="1"/>
  <c r="Q325" i="3"/>
  <c r="S325" i="3" s="1"/>
  <c r="Q317" i="3"/>
  <c r="Q309" i="3"/>
  <c r="S309" i="3" s="1"/>
  <c r="Q301" i="3"/>
  <c r="S301" i="3" s="1"/>
  <c r="Q293" i="3"/>
  <c r="S293" i="3" s="1"/>
  <c r="Q285" i="3"/>
  <c r="Q277" i="3"/>
  <c r="S277" i="3" s="1"/>
  <c r="Q269" i="3"/>
  <c r="S269" i="3" s="1"/>
  <c r="T269" i="3" s="1"/>
  <c r="Q261" i="3"/>
  <c r="Q253" i="3"/>
  <c r="S253" i="3" s="1"/>
  <c r="Q245" i="3"/>
  <c r="S245" i="3" s="1"/>
  <c r="Q237" i="3"/>
  <c r="S237" i="3" s="1"/>
  <c r="Q229" i="3"/>
  <c r="Q221" i="3"/>
  <c r="Q201" i="3"/>
  <c r="Q185" i="3"/>
  <c r="S185" i="3" s="1"/>
  <c r="Q181" i="3"/>
  <c r="S181" i="3" s="1"/>
  <c r="Q165" i="3"/>
  <c r="Q137" i="3"/>
  <c r="Q121" i="3"/>
  <c r="S121" i="3" s="1"/>
  <c r="Q117" i="3"/>
  <c r="S117" i="3" s="1"/>
  <c r="Q101" i="3"/>
  <c r="Q73" i="3"/>
  <c r="Q57" i="3"/>
  <c r="S57" i="3" s="1"/>
  <c r="Q53" i="3"/>
  <c r="S53" i="3" s="1"/>
  <c r="Q37" i="3"/>
  <c r="S37" i="3" s="1"/>
  <c r="Q9" i="3"/>
  <c r="U497" i="3"/>
  <c r="U409" i="3"/>
  <c r="S221" i="3"/>
  <c r="Q440" i="3"/>
  <c r="S440" i="3" s="1"/>
  <c r="Q436" i="3"/>
  <c r="S436" i="3" s="1"/>
  <c r="T436" i="3" s="1"/>
  <c r="Q432" i="3"/>
  <c r="S432" i="3" s="1"/>
  <c r="Q428" i="3"/>
  <c r="S428" i="3" s="1"/>
  <c r="Q424" i="3"/>
  <c r="S424" i="3" s="1"/>
  <c r="Q420" i="3"/>
  <c r="S420" i="3" s="1"/>
  <c r="Q416" i="3"/>
  <c r="S416" i="3" s="1"/>
  <c r="Q412" i="3"/>
  <c r="S412" i="3" s="1"/>
  <c r="Q408" i="3"/>
  <c r="S408" i="3" s="1"/>
  <c r="Q404" i="3"/>
  <c r="S404" i="3" s="1"/>
  <c r="T404" i="3" s="1"/>
  <c r="Q400" i="3"/>
  <c r="S400" i="3" s="1"/>
  <c r="Q396" i="3"/>
  <c r="S396" i="3" s="1"/>
  <c r="Q392" i="3"/>
  <c r="S392" i="3" s="1"/>
  <c r="Q388" i="3"/>
  <c r="S388" i="3" s="1"/>
  <c r="T388" i="3" s="1"/>
  <c r="Q384" i="3"/>
  <c r="S384" i="3" s="1"/>
  <c r="Q380" i="3"/>
  <c r="S380" i="3" s="1"/>
  <c r="Q376" i="3"/>
  <c r="S376" i="3" s="1"/>
  <c r="Q372" i="3"/>
  <c r="S372" i="3" s="1"/>
  <c r="T372" i="3" s="1"/>
  <c r="Q368" i="3"/>
  <c r="S368" i="3" s="1"/>
  <c r="Q364" i="3"/>
  <c r="S364" i="3" s="1"/>
  <c r="Q360" i="3"/>
  <c r="S360" i="3" s="1"/>
  <c r="Q356" i="3"/>
  <c r="S356" i="3" s="1"/>
  <c r="T356" i="3" s="1"/>
  <c r="Q352" i="3"/>
  <c r="S352" i="3" s="1"/>
  <c r="Q348" i="3"/>
  <c r="S348" i="3" s="1"/>
  <c r="Q344" i="3"/>
  <c r="S344" i="3" s="1"/>
  <c r="Q340" i="3"/>
  <c r="S340" i="3" s="1"/>
  <c r="Q336" i="3"/>
  <c r="S336" i="3" s="1"/>
  <c r="Q332" i="3"/>
  <c r="S332" i="3" s="1"/>
  <c r="Q328" i="3"/>
  <c r="S328" i="3" s="1"/>
  <c r="Q324" i="3"/>
  <c r="S324" i="3" s="1"/>
  <c r="T324" i="3" s="1"/>
  <c r="Q320" i="3"/>
  <c r="S320" i="3" s="1"/>
  <c r="Q316" i="3"/>
  <c r="S316" i="3" s="1"/>
  <c r="Q312" i="3"/>
  <c r="S312" i="3" s="1"/>
  <c r="Q308" i="3"/>
  <c r="S308" i="3" s="1"/>
  <c r="T308" i="3" s="1"/>
  <c r="Q304" i="3"/>
  <c r="S304" i="3" s="1"/>
  <c r="Q300" i="3"/>
  <c r="S300" i="3" s="1"/>
  <c r="Q296" i="3"/>
  <c r="S296" i="3" s="1"/>
  <c r="Q292" i="3"/>
  <c r="S292" i="3" s="1"/>
  <c r="T292" i="3" s="1"/>
  <c r="Q288" i="3"/>
  <c r="S288" i="3" s="1"/>
  <c r="Q284" i="3"/>
  <c r="S284" i="3" s="1"/>
  <c r="Q280" i="3"/>
  <c r="S280" i="3" s="1"/>
  <c r="Q276" i="3"/>
  <c r="S276" i="3" s="1"/>
  <c r="T276" i="3" s="1"/>
  <c r="Q272" i="3"/>
  <c r="S272" i="3" s="1"/>
  <c r="Q268" i="3"/>
  <c r="S268" i="3" s="1"/>
  <c r="Q264" i="3"/>
  <c r="S264" i="3" s="1"/>
  <c r="Q260" i="3"/>
  <c r="S260" i="3" s="1"/>
  <c r="Q256" i="3"/>
  <c r="S256" i="3" s="1"/>
  <c r="Q252" i="3"/>
  <c r="S252" i="3" s="1"/>
  <c r="Q248" i="3"/>
  <c r="S248" i="3" s="1"/>
  <c r="Q244" i="3"/>
  <c r="S244" i="3" s="1"/>
  <c r="T244" i="3" s="1"/>
  <c r="Q240" i="3"/>
  <c r="S240" i="3" s="1"/>
  <c r="Q236" i="3"/>
  <c r="S236" i="3" s="1"/>
  <c r="Q232" i="3"/>
  <c r="S232" i="3" s="1"/>
  <c r="Q228" i="3"/>
  <c r="S228" i="3" s="1"/>
  <c r="T228" i="3" s="1"/>
  <c r="Q224" i="3"/>
  <c r="S224" i="3" s="1"/>
  <c r="Q220" i="3"/>
  <c r="S220" i="3" s="1"/>
  <c r="U484" i="3"/>
  <c r="U480" i="3"/>
  <c r="U468" i="3"/>
  <c r="U464" i="3"/>
  <c r="U452" i="3"/>
  <c r="U448" i="3"/>
  <c r="Q166" i="3"/>
  <c r="Q162" i="3"/>
  <c r="Q158" i="3"/>
  <c r="Q150" i="3"/>
  <c r="S150" i="3" s="1"/>
  <c r="Q146" i="3"/>
  <c r="Q142" i="3"/>
  <c r="Q134" i="3"/>
  <c r="Q130" i="3"/>
  <c r="S130" i="3" s="1"/>
  <c r="Q126" i="3"/>
  <c r="Q118" i="3"/>
  <c r="Q114" i="3"/>
  <c r="Q110" i="3"/>
  <c r="S110" i="3" s="1"/>
  <c r="Q102" i="3"/>
  <c r="Q98" i="3"/>
  <c r="Q94" i="3"/>
  <c r="Q86" i="3"/>
  <c r="S86" i="3" s="1"/>
  <c r="Q82" i="3"/>
  <c r="Q78" i="3"/>
  <c r="Q70" i="3"/>
  <c r="Q66" i="3"/>
  <c r="Q62" i="3"/>
  <c r="Q54" i="3"/>
  <c r="Q50" i="3"/>
  <c r="Q46" i="3"/>
  <c r="Q38" i="3"/>
  <c r="Q34" i="3"/>
  <c r="Q30" i="3"/>
  <c r="Q22" i="3"/>
  <c r="S22" i="3" s="1"/>
  <c r="Q18" i="3"/>
  <c r="Q14" i="3"/>
  <c r="Q6" i="3"/>
  <c r="U318" i="3"/>
  <c r="U488" i="3"/>
  <c r="U62" i="3"/>
  <c r="U393" i="3"/>
  <c r="U232" i="3"/>
  <c r="U147" i="3"/>
  <c r="Q205" i="3"/>
  <c r="S205" i="3" s="1"/>
  <c r="Q189" i="3"/>
  <c r="S189" i="3" s="1"/>
  <c r="Q173" i="3"/>
  <c r="S173" i="3" s="1"/>
  <c r="Q157" i="3"/>
  <c r="S157" i="3" s="1"/>
  <c r="Q141" i="3"/>
  <c r="S141" i="3" s="1"/>
  <c r="Q125" i="3"/>
  <c r="S125" i="3" s="1"/>
  <c r="Q109" i="3"/>
  <c r="S109" i="3" s="1"/>
  <c r="Q93" i="3"/>
  <c r="S93" i="3" s="1"/>
  <c r="Q77" i="3"/>
  <c r="S77" i="3" s="1"/>
  <c r="Q61" i="3"/>
  <c r="S61" i="3" s="1"/>
  <c r="Q45" i="3"/>
  <c r="S45" i="3" s="1"/>
  <c r="Q29" i="3"/>
  <c r="S29" i="3" s="1"/>
  <c r="Q13" i="3"/>
  <c r="S13" i="3" s="1"/>
  <c r="S501" i="3"/>
  <c r="S485" i="3"/>
  <c r="T485" i="3" s="1"/>
  <c r="S477" i="3"/>
  <c r="S469" i="3"/>
  <c r="S453" i="3"/>
  <c r="S445" i="3"/>
  <c r="T445" i="3" s="1"/>
  <c r="S437" i="3"/>
  <c r="S421" i="3"/>
  <c r="U377" i="3"/>
  <c r="T500" i="3"/>
  <c r="T480" i="3"/>
  <c r="T468" i="3"/>
  <c r="T456" i="3"/>
  <c r="T448" i="3"/>
  <c r="T440" i="3"/>
  <c r="T428" i="3"/>
  <c r="T420" i="3"/>
  <c r="T408" i="3"/>
  <c r="T400" i="3"/>
  <c r="T376" i="3"/>
  <c r="T368" i="3"/>
  <c r="T348" i="3"/>
  <c r="T336" i="3"/>
  <c r="T328" i="3"/>
  <c r="T316" i="3"/>
  <c r="T296" i="3"/>
  <c r="T288" i="3"/>
  <c r="T268" i="3"/>
  <c r="T260" i="3"/>
  <c r="T248" i="3"/>
  <c r="T240" i="3"/>
  <c r="T224" i="3"/>
  <c r="T496" i="3"/>
  <c r="T492" i="3"/>
  <c r="T484" i="3"/>
  <c r="T476" i="3"/>
  <c r="T464" i="3"/>
  <c r="T460" i="3"/>
  <c r="T452" i="3"/>
  <c r="T444" i="3"/>
  <c r="T432" i="3"/>
  <c r="T424" i="3"/>
  <c r="T416" i="3"/>
  <c r="T412" i="3"/>
  <c r="T396" i="3"/>
  <c r="T392" i="3"/>
  <c r="T384" i="3"/>
  <c r="T380" i="3"/>
  <c r="T364" i="3"/>
  <c r="T360" i="3"/>
  <c r="T352" i="3"/>
  <c r="T344" i="3"/>
  <c r="T340" i="3"/>
  <c r="T332" i="3"/>
  <c r="T320" i="3"/>
  <c r="T312" i="3"/>
  <c r="T304" i="3"/>
  <c r="T300" i="3"/>
  <c r="T284" i="3"/>
  <c r="T280" i="3"/>
  <c r="T272" i="3"/>
  <c r="T264" i="3"/>
  <c r="T256" i="3"/>
  <c r="T252" i="3"/>
  <c r="T236" i="3"/>
  <c r="T232" i="3"/>
  <c r="T220" i="3"/>
  <c r="T69" i="3"/>
  <c r="T5" i="3"/>
  <c r="T213" i="3"/>
  <c r="T149" i="3"/>
  <c r="T85" i="3"/>
  <c r="T21" i="3"/>
  <c r="T405" i="3"/>
  <c r="T389" i="3"/>
  <c r="T373" i="3"/>
  <c r="T357" i="3"/>
  <c r="T341" i="3"/>
  <c r="T325" i="3"/>
  <c r="T309" i="3"/>
  <c r="T293" i="3"/>
  <c r="T277" i="3"/>
  <c r="T245" i="3"/>
  <c r="T237" i="3"/>
  <c r="T37" i="3"/>
  <c r="T205" i="3"/>
  <c r="T189" i="3"/>
  <c r="T173" i="3"/>
  <c r="T157" i="3"/>
  <c r="T141" i="3"/>
  <c r="T125" i="3"/>
  <c r="T109" i="3"/>
  <c r="T93" i="3"/>
  <c r="T77" i="3"/>
  <c r="T61" i="3"/>
  <c r="T45" i="3"/>
  <c r="T29" i="3"/>
  <c r="T13" i="3"/>
  <c r="T181" i="3"/>
  <c r="T117" i="3"/>
  <c r="T53" i="3"/>
  <c r="T501" i="3"/>
  <c r="T477" i="3"/>
  <c r="T469" i="3"/>
  <c r="T453" i="3"/>
  <c r="T437" i="3"/>
  <c r="T421" i="3"/>
  <c r="U499" i="3"/>
  <c r="S499" i="3"/>
  <c r="U487" i="3"/>
  <c r="S487" i="3"/>
  <c r="U475" i="3"/>
  <c r="S475" i="3"/>
  <c r="S467" i="3"/>
  <c r="S459" i="3"/>
  <c r="S451" i="3"/>
  <c r="S443" i="3"/>
  <c r="S435" i="3"/>
  <c r="S431" i="3"/>
  <c r="S423" i="3"/>
  <c r="S419" i="3"/>
  <c r="S415" i="3"/>
  <c r="S411" i="3"/>
  <c r="S407" i="3"/>
  <c r="S403" i="3"/>
  <c r="S399" i="3"/>
  <c r="S395" i="3"/>
  <c r="S391" i="3"/>
  <c r="S387" i="3"/>
  <c r="S383" i="3"/>
  <c r="S379" i="3"/>
  <c r="S375" i="3"/>
  <c r="S371" i="3"/>
  <c r="S367" i="3"/>
  <c r="S363" i="3"/>
  <c r="S359" i="3"/>
  <c r="U355" i="3"/>
  <c r="S347" i="3"/>
  <c r="S339" i="3"/>
  <c r="S335" i="3"/>
  <c r="S331" i="3"/>
  <c r="U323" i="3"/>
  <c r="U319" i="3"/>
  <c r="S315" i="3"/>
  <c r="S311" i="3"/>
  <c r="S307" i="3"/>
  <c r="S303" i="3"/>
  <c r="S299" i="3"/>
  <c r="S295" i="3"/>
  <c r="U291" i="3"/>
  <c r="U287" i="3"/>
  <c r="S283" i="3"/>
  <c r="S279" i="3"/>
  <c r="S275" i="3"/>
  <c r="S271" i="3"/>
  <c r="S267" i="3"/>
  <c r="S263" i="3"/>
  <c r="U259" i="3"/>
  <c r="U255" i="3"/>
  <c r="S251" i="3"/>
  <c r="S247" i="3"/>
  <c r="S243" i="3"/>
  <c r="S239" i="3"/>
  <c r="S235" i="3"/>
  <c r="S231" i="3"/>
  <c r="U227" i="3"/>
  <c r="U223" i="3"/>
  <c r="S219" i="3"/>
  <c r="S215" i="3"/>
  <c r="S211" i="3"/>
  <c r="S207" i="3"/>
  <c r="S203" i="3"/>
  <c r="S199" i="3"/>
  <c r="U195" i="3"/>
  <c r="U191" i="3"/>
  <c r="S187" i="3"/>
  <c r="S183" i="3"/>
  <c r="S179" i="3"/>
  <c r="S175" i="3"/>
  <c r="S171" i="3"/>
  <c r="S167" i="3"/>
  <c r="U163" i="3"/>
  <c r="U159" i="3"/>
  <c r="S155" i="3"/>
  <c r="S151" i="3"/>
  <c r="S147" i="3"/>
  <c r="S143" i="3"/>
  <c r="S139" i="3"/>
  <c r="S135" i="3"/>
  <c r="U131" i="3"/>
  <c r="U127" i="3"/>
  <c r="S123" i="3"/>
  <c r="S119" i="3"/>
  <c r="S115" i="3"/>
  <c r="S111" i="3"/>
  <c r="S107" i="3"/>
  <c r="S103" i="3"/>
  <c r="U99" i="3"/>
  <c r="U95" i="3"/>
  <c r="S91" i="3"/>
  <c r="S87" i="3"/>
  <c r="S83" i="3"/>
  <c r="S79" i="3"/>
  <c r="S75" i="3"/>
  <c r="S71" i="3"/>
  <c r="U67" i="3"/>
  <c r="U63" i="3"/>
  <c r="S59" i="3"/>
  <c r="S55" i="3"/>
  <c r="S51" i="3"/>
  <c r="S47" i="3"/>
  <c r="S43" i="3"/>
  <c r="S39" i="3"/>
  <c r="U35" i="3"/>
  <c r="U31" i="3"/>
  <c r="S27" i="3"/>
  <c r="S23" i="3"/>
  <c r="S19" i="3"/>
  <c r="S15" i="3"/>
  <c r="S11" i="3"/>
  <c r="S7" i="3"/>
  <c r="U445" i="3"/>
  <c r="T3" i="3"/>
  <c r="U495" i="3"/>
  <c r="S495" i="3"/>
  <c r="U491" i="3"/>
  <c r="S491" i="3"/>
  <c r="U483" i="3"/>
  <c r="S483" i="3"/>
  <c r="U479" i="3"/>
  <c r="S479" i="3"/>
  <c r="U471" i="3"/>
  <c r="S471" i="3"/>
  <c r="S463" i="3"/>
  <c r="S455" i="3"/>
  <c r="S447" i="3"/>
  <c r="S439" i="3"/>
  <c r="S427" i="3"/>
  <c r="U351" i="3"/>
  <c r="S343" i="3"/>
  <c r="S327" i="3"/>
  <c r="N17" i="3"/>
  <c r="N81" i="3"/>
  <c r="N273" i="3"/>
  <c r="U502" i="3"/>
  <c r="S502" i="3"/>
  <c r="U498" i="3"/>
  <c r="S498" i="3"/>
  <c r="U494" i="3"/>
  <c r="S494" i="3"/>
  <c r="S490" i="3"/>
  <c r="U490" i="3"/>
  <c r="S486" i="3"/>
  <c r="U486" i="3"/>
  <c r="U482" i="3"/>
  <c r="U478" i="3"/>
  <c r="S478" i="3"/>
  <c r="S474" i="3"/>
  <c r="U474" i="3"/>
  <c r="S470" i="3"/>
  <c r="U470" i="3"/>
  <c r="S466" i="3"/>
  <c r="U462" i="3"/>
  <c r="S462" i="3"/>
  <c r="S458" i="3"/>
  <c r="U458" i="3"/>
  <c r="S454" i="3"/>
  <c r="U454" i="3"/>
  <c r="S450" i="3"/>
  <c r="U450" i="3"/>
  <c r="U446" i="3"/>
  <c r="S446" i="3"/>
  <c r="S442" i="3"/>
  <c r="U442" i="3"/>
  <c r="S438" i="3"/>
  <c r="U438" i="3"/>
  <c r="S434" i="3"/>
  <c r="U430" i="3"/>
  <c r="S430" i="3"/>
  <c r="S426" i="3"/>
  <c r="U426" i="3"/>
  <c r="S422" i="3"/>
  <c r="U422" i="3"/>
  <c r="U418" i="3"/>
  <c r="S418" i="3"/>
  <c r="U414" i="3"/>
  <c r="U410" i="3"/>
  <c r="S410" i="3"/>
  <c r="S406" i="3"/>
  <c r="U406" i="3"/>
  <c r="U402" i="3"/>
  <c r="S402" i="3"/>
  <c r="S398" i="3"/>
  <c r="U398" i="3"/>
  <c r="U394" i="3"/>
  <c r="S394" i="3"/>
  <c r="S390" i="3"/>
  <c r="U390" i="3"/>
  <c r="U386" i="3"/>
  <c r="S386" i="3"/>
  <c r="S382" i="3"/>
  <c r="U382" i="3"/>
  <c r="U378" i="3"/>
  <c r="S378" i="3"/>
  <c r="S374" i="3"/>
  <c r="U374" i="3"/>
  <c r="U370" i="3"/>
  <c r="S370" i="3"/>
  <c r="S366" i="3"/>
  <c r="U366" i="3"/>
  <c r="U362" i="3"/>
  <c r="S362" i="3"/>
  <c r="U358" i="3"/>
  <c r="S358" i="3"/>
  <c r="U354" i="3"/>
  <c r="S354" i="3"/>
  <c r="S350" i="3"/>
  <c r="U350" i="3"/>
  <c r="S346" i="3"/>
  <c r="U346" i="3"/>
  <c r="U342" i="3"/>
  <c r="S342" i="3"/>
  <c r="U338" i="3"/>
  <c r="S338" i="3"/>
  <c r="S334" i="3"/>
  <c r="U334" i="3"/>
  <c r="U330" i="3"/>
  <c r="S330" i="3"/>
  <c r="U326" i="3"/>
  <c r="S326" i="3"/>
  <c r="U322" i="3"/>
  <c r="S322" i="3"/>
  <c r="S318" i="3"/>
  <c r="S314" i="3"/>
  <c r="U314" i="3"/>
  <c r="U310" i="3"/>
  <c r="S310" i="3"/>
  <c r="U306" i="3"/>
  <c r="S306" i="3"/>
  <c r="S302" i="3"/>
  <c r="U302" i="3"/>
  <c r="U298" i="3"/>
  <c r="S298" i="3"/>
  <c r="U294" i="3"/>
  <c r="S294" i="3"/>
  <c r="U290" i="3"/>
  <c r="S286" i="3"/>
  <c r="U286" i="3"/>
  <c r="S282" i="3"/>
  <c r="U282" i="3"/>
  <c r="U278" i="3"/>
  <c r="S278" i="3"/>
  <c r="U274" i="3"/>
  <c r="S274" i="3"/>
  <c r="S270" i="3"/>
  <c r="U270" i="3"/>
  <c r="U266" i="3"/>
  <c r="S266" i="3"/>
  <c r="U262" i="3"/>
  <c r="S262" i="3"/>
  <c r="U258" i="3"/>
  <c r="S254" i="3"/>
  <c r="S250" i="3"/>
  <c r="U250" i="3"/>
  <c r="U246" i="3"/>
  <c r="S246" i="3"/>
  <c r="U242" i="3"/>
  <c r="S242" i="3"/>
  <c r="S238" i="3"/>
  <c r="U238" i="3"/>
  <c r="U234" i="3"/>
  <c r="S234" i="3"/>
  <c r="U230" i="3"/>
  <c r="S230" i="3"/>
  <c r="U226" i="3"/>
  <c r="S222" i="3"/>
  <c r="U222" i="3"/>
  <c r="S218" i="3"/>
  <c r="U218" i="3"/>
  <c r="U214" i="3"/>
  <c r="S214" i="3"/>
  <c r="U210" i="3"/>
  <c r="S210" i="3"/>
  <c r="U206" i="3"/>
  <c r="U202" i="3"/>
  <c r="S202" i="3"/>
  <c r="U198" i="3"/>
  <c r="S198" i="3"/>
  <c r="U194" i="3"/>
  <c r="S194" i="3"/>
  <c r="S186" i="3"/>
  <c r="U186" i="3"/>
  <c r="U182" i="3"/>
  <c r="S182" i="3"/>
  <c r="U178" i="3"/>
  <c r="S178" i="3"/>
  <c r="S174" i="3"/>
  <c r="U174" i="3"/>
  <c r="U170" i="3"/>
  <c r="S170" i="3"/>
  <c r="U166" i="3"/>
  <c r="S166" i="3"/>
  <c r="U162" i="3"/>
  <c r="S162" i="3"/>
  <c r="S158" i="3"/>
  <c r="U158" i="3"/>
  <c r="S154" i="3"/>
  <c r="U154" i="3"/>
  <c r="U150" i="3"/>
  <c r="U146" i="3"/>
  <c r="S146" i="3"/>
  <c r="S142" i="3"/>
  <c r="U142" i="3"/>
  <c r="U138" i="3"/>
  <c r="S138" i="3"/>
  <c r="U134" i="3"/>
  <c r="S134" i="3"/>
  <c r="U130" i="3"/>
  <c r="S126" i="3"/>
  <c r="S122" i="3"/>
  <c r="U122" i="3"/>
  <c r="U118" i="3"/>
  <c r="S118" i="3"/>
  <c r="U114" i="3"/>
  <c r="S114" i="3"/>
  <c r="U110" i="3"/>
  <c r="U106" i="3"/>
  <c r="S106" i="3"/>
  <c r="U102" i="3"/>
  <c r="S102" i="3"/>
  <c r="U98" i="3"/>
  <c r="S98" i="3"/>
  <c r="S94" i="3"/>
  <c r="U94" i="3"/>
  <c r="S90" i="3"/>
  <c r="U90" i="3"/>
  <c r="U86" i="3"/>
  <c r="U82" i="3"/>
  <c r="S82" i="3"/>
  <c r="S78" i="3"/>
  <c r="U78" i="3"/>
  <c r="U74" i="3"/>
  <c r="S74" i="3"/>
  <c r="U70" i="3"/>
  <c r="S70" i="3"/>
  <c r="U66" i="3"/>
  <c r="S66" i="3"/>
  <c r="S62" i="3"/>
  <c r="S58" i="3"/>
  <c r="U58" i="3"/>
  <c r="U54" i="3"/>
  <c r="S54" i="3"/>
  <c r="U50" i="3"/>
  <c r="S50" i="3"/>
  <c r="S46" i="3"/>
  <c r="U46" i="3"/>
  <c r="U42" i="3"/>
  <c r="S42" i="3"/>
  <c r="U38" i="3"/>
  <c r="S38" i="3"/>
  <c r="U34" i="3"/>
  <c r="S34" i="3"/>
  <c r="S30" i="3"/>
  <c r="U30" i="3"/>
  <c r="U26" i="3"/>
  <c r="U22" i="3"/>
  <c r="U18" i="3"/>
  <c r="S18" i="3"/>
  <c r="S14" i="3"/>
  <c r="U14" i="3"/>
  <c r="U10" i="3"/>
  <c r="S10" i="3"/>
  <c r="U6" i="3"/>
  <c r="S6" i="3"/>
  <c r="U335" i="3"/>
  <c r="U356" i="3"/>
  <c r="U444" i="3"/>
  <c r="U476" i="3"/>
  <c r="U496" i="3"/>
  <c r="U477" i="3"/>
  <c r="U434" i="3"/>
  <c r="U296" i="3"/>
  <c r="U211" i="3"/>
  <c r="U126" i="3"/>
  <c r="U40" i="3"/>
  <c r="T253" i="3"/>
  <c r="T221" i="3"/>
  <c r="Q216" i="3"/>
  <c r="S216" i="3" s="1"/>
  <c r="Q212" i="3"/>
  <c r="S212" i="3" s="1"/>
  <c r="Q208" i="3"/>
  <c r="S208" i="3" s="1"/>
  <c r="Q204" i="3"/>
  <c r="S204" i="3" s="1"/>
  <c r="Q200" i="3"/>
  <c r="S200" i="3" s="1"/>
  <c r="Q196" i="3"/>
  <c r="S196" i="3" s="1"/>
  <c r="Q192" i="3"/>
  <c r="S192" i="3" s="1"/>
  <c r="Q188" i="3"/>
  <c r="S188" i="3" s="1"/>
  <c r="Q184" i="3"/>
  <c r="S184" i="3" s="1"/>
  <c r="Q180" i="3"/>
  <c r="S180" i="3" s="1"/>
  <c r="Q176" i="3"/>
  <c r="S176" i="3" s="1"/>
  <c r="Q172" i="3"/>
  <c r="S172" i="3" s="1"/>
  <c r="Q168" i="3"/>
  <c r="S168" i="3" s="1"/>
  <c r="Q164" i="3"/>
  <c r="S164" i="3" s="1"/>
  <c r="Q160" i="3"/>
  <c r="S160" i="3" s="1"/>
  <c r="Q156" i="3"/>
  <c r="S156" i="3" s="1"/>
  <c r="Q152" i="3"/>
  <c r="S152" i="3" s="1"/>
  <c r="Q148" i="3"/>
  <c r="S148" i="3" s="1"/>
  <c r="Q144" i="3"/>
  <c r="S144" i="3" s="1"/>
  <c r="Q140" i="3"/>
  <c r="S140" i="3" s="1"/>
  <c r="Q136" i="3"/>
  <c r="S136" i="3" s="1"/>
  <c r="Q132" i="3"/>
  <c r="S132" i="3" s="1"/>
  <c r="Q128" i="3"/>
  <c r="S128" i="3" s="1"/>
  <c r="Q124" i="3"/>
  <c r="S124" i="3" s="1"/>
  <c r="Q120" i="3"/>
  <c r="S120" i="3" s="1"/>
  <c r="Q116" i="3"/>
  <c r="S116" i="3" s="1"/>
  <c r="Q112" i="3"/>
  <c r="S112" i="3" s="1"/>
  <c r="Q108" i="3"/>
  <c r="S108" i="3" s="1"/>
  <c r="Q104" i="3"/>
  <c r="S104" i="3" s="1"/>
  <c r="Q100" i="3"/>
  <c r="S100" i="3" s="1"/>
  <c r="Q96" i="3"/>
  <c r="S96" i="3" s="1"/>
  <c r="Q92" i="3"/>
  <c r="S92" i="3" s="1"/>
  <c r="Q88" i="3"/>
  <c r="S88" i="3" s="1"/>
  <c r="Q84" i="3"/>
  <c r="S84" i="3" s="1"/>
  <c r="Q80" i="3"/>
  <c r="S80" i="3" s="1"/>
  <c r="Q76" i="3"/>
  <c r="S76" i="3" s="1"/>
  <c r="Q72" i="3"/>
  <c r="S72" i="3" s="1"/>
  <c r="Q68" i="3"/>
  <c r="S68" i="3" s="1"/>
  <c r="Q64" i="3"/>
  <c r="S64" i="3" s="1"/>
  <c r="Q60" i="3"/>
  <c r="S60" i="3" s="1"/>
  <c r="Q56" i="3"/>
  <c r="S56" i="3" s="1"/>
  <c r="Q52" i="3"/>
  <c r="S52" i="3" s="1"/>
  <c r="Q48" i="3"/>
  <c r="S48" i="3" s="1"/>
  <c r="Q44" i="3"/>
  <c r="S44" i="3" s="1"/>
  <c r="Q40" i="3"/>
  <c r="S40" i="3" s="1"/>
  <c r="Q36" i="3"/>
  <c r="S36" i="3" s="1"/>
  <c r="Q32" i="3"/>
  <c r="S32" i="3" s="1"/>
  <c r="Q28" i="3"/>
  <c r="S28" i="3" s="1"/>
  <c r="Q24" i="3"/>
  <c r="S24" i="3" s="1"/>
  <c r="Q20" i="3"/>
  <c r="S20" i="3" s="1"/>
  <c r="Q16" i="3"/>
  <c r="S16" i="3" s="1"/>
  <c r="Q12" i="3"/>
  <c r="S12" i="3" s="1"/>
  <c r="Q8" i="3"/>
  <c r="S8" i="3" s="1"/>
  <c r="Q4" i="3"/>
  <c r="S4" i="3" s="1"/>
  <c r="U501" i="3"/>
  <c r="S497" i="3"/>
  <c r="U493" i="3"/>
  <c r="U489" i="3"/>
  <c r="S489" i="3"/>
  <c r="U485" i="3"/>
  <c r="U481" i="3"/>
  <c r="S481" i="3"/>
  <c r="U473" i="3"/>
  <c r="S473" i="3"/>
  <c r="U469" i="3"/>
  <c r="S465" i="3"/>
  <c r="U465" i="3"/>
  <c r="U461" i="3"/>
  <c r="U457" i="3"/>
  <c r="S457" i="3"/>
  <c r="U453" i="3"/>
  <c r="U449" i="3"/>
  <c r="S449" i="3"/>
  <c r="U441" i="3"/>
  <c r="S441" i="3"/>
  <c r="U437" i="3"/>
  <c r="S433" i="3"/>
  <c r="U433" i="3"/>
  <c r="U429" i="3"/>
  <c r="U425" i="3"/>
  <c r="S425" i="3"/>
  <c r="U421" i="3"/>
  <c r="U417" i="3"/>
  <c r="S417" i="3"/>
  <c r="U413" i="3"/>
  <c r="S409" i="3"/>
  <c r="U405" i="3"/>
  <c r="U401" i="3"/>
  <c r="S401" i="3"/>
  <c r="U397" i="3"/>
  <c r="S393" i="3"/>
  <c r="U389" i="3"/>
  <c r="U385" i="3"/>
  <c r="S385" i="3"/>
  <c r="U381" i="3"/>
  <c r="S377" i="3"/>
  <c r="U373" i="3"/>
  <c r="U369" i="3"/>
  <c r="S369" i="3"/>
  <c r="U365" i="3"/>
  <c r="U361" i="3"/>
  <c r="S361" i="3"/>
  <c r="U357" i="3"/>
  <c r="U353" i="3"/>
  <c r="S353" i="3"/>
  <c r="U349" i="3"/>
  <c r="U345" i="3"/>
  <c r="S345" i="3"/>
  <c r="U341" i="3"/>
  <c r="U337" i="3"/>
  <c r="S337" i="3"/>
  <c r="U333" i="3"/>
  <c r="U329" i="3"/>
  <c r="S329" i="3"/>
  <c r="U325" i="3"/>
  <c r="U321" i="3"/>
  <c r="S321" i="3"/>
  <c r="U317" i="3"/>
  <c r="U313" i="3"/>
  <c r="S313" i="3"/>
  <c r="U309" i="3"/>
  <c r="U305" i="3"/>
  <c r="S305" i="3"/>
  <c r="U301" i="3"/>
  <c r="U297" i="3"/>
  <c r="S297" i="3"/>
  <c r="U293" i="3"/>
  <c r="U289" i="3"/>
  <c r="S289" i="3"/>
  <c r="U285" i="3"/>
  <c r="U281" i="3"/>
  <c r="S281" i="3"/>
  <c r="U277" i="3"/>
  <c r="U273" i="3"/>
  <c r="S273" i="3"/>
  <c r="U269" i="3"/>
  <c r="U265" i="3"/>
  <c r="S265" i="3"/>
  <c r="U261" i="3"/>
  <c r="U257" i="3"/>
  <c r="S257" i="3"/>
  <c r="U253" i="3"/>
  <c r="U249" i="3"/>
  <c r="S249" i="3"/>
  <c r="U245" i="3"/>
  <c r="U241" i="3"/>
  <c r="S241" i="3"/>
  <c r="U237" i="3"/>
  <c r="U233" i="3"/>
  <c r="S233" i="3"/>
  <c r="U229" i="3"/>
  <c r="U225" i="3"/>
  <c r="S225" i="3"/>
  <c r="U221" i="3"/>
  <c r="U217" i="3"/>
  <c r="S217" i="3"/>
  <c r="U213" i="3"/>
  <c r="U209" i="3"/>
  <c r="S209" i="3"/>
  <c r="U205" i="3"/>
  <c r="U201" i="3"/>
  <c r="S201" i="3"/>
  <c r="U197" i="3"/>
  <c r="U193" i="3"/>
  <c r="S193" i="3"/>
  <c r="U189" i="3"/>
  <c r="U185" i="3"/>
  <c r="U181" i="3"/>
  <c r="U177" i="3"/>
  <c r="S177" i="3"/>
  <c r="U173" i="3"/>
  <c r="U169" i="3"/>
  <c r="S169" i="3"/>
  <c r="U165" i="3"/>
  <c r="U161" i="3"/>
  <c r="S161" i="3"/>
  <c r="U157" i="3"/>
  <c r="U153" i="3"/>
  <c r="S153" i="3"/>
  <c r="U149" i="3"/>
  <c r="U145" i="3"/>
  <c r="S145" i="3"/>
  <c r="U141" i="3"/>
  <c r="U137" i="3"/>
  <c r="S137" i="3"/>
  <c r="U133" i="3"/>
  <c r="U129" i="3"/>
  <c r="S129" i="3"/>
  <c r="U125" i="3"/>
  <c r="U121" i="3"/>
  <c r="U117" i="3"/>
  <c r="U113" i="3"/>
  <c r="S113" i="3"/>
  <c r="U109" i="3"/>
  <c r="U105" i="3"/>
  <c r="S105" i="3"/>
  <c r="U101" i="3"/>
  <c r="U97" i="3"/>
  <c r="S97" i="3"/>
  <c r="U93" i="3"/>
  <c r="U89" i="3"/>
  <c r="S89" i="3"/>
  <c r="U85" i="3"/>
  <c r="U15" i="3"/>
  <c r="S413" i="3"/>
  <c r="S381" i="3"/>
  <c r="S349" i="3"/>
  <c r="S317" i="3"/>
  <c r="S285" i="3"/>
  <c r="S261" i="3"/>
  <c r="S229" i="3"/>
  <c r="S197" i="3"/>
  <c r="S165" i="3"/>
  <c r="S133" i="3"/>
  <c r="S101" i="3"/>
  <c r="U466" i="3"/>
  <c r="U424" i="3"/>
  <c r="U360" i="3"/>
  <c r="U275" i="3"/>
  <c r="U190" i="3"/>
  <c r="U104" i="3"/>
  <c r="U19" i="3"/>
  <c r="U292" i="3"/>
  <c r="U271" i="3"/>
  <c r="U228" i="3"/>
  <c r="U207" i="3"/>
  <c r="U164" i="3"/>
  <c r="U143" i="3"/>
  <c r="U100" i="3"/>
  <c r="U79" i="3"/>
  <c r="U36" i="3"/>
  <c r="U81" i="3"/>
  <c r="U77" i="3"/>
  <c r="U73" i="3"/>
  <c r="U69" i="3"/>
  <c r="U65" i="3"/>
  <c r="U61" i="3"/>
  <c r="U57" i="3"/>
  <c r="U53" i="3"/>
  <c r="U49" i="3"/>
  <c r="U45" i="3"/>
  <c r="U41" i="3"/>
  <c r="U37" i="3"/>
  <c r="U33" i="3"/>
  <c r="U29" i="3"/>
  <c r="U25" i="3"/>
  <c r="U21" i="3"/>
  <c r="U17" i="3"/>
  <c r="U13" i="3"/>
  <c r="U9" i="3"/>
  <c r="U5" i="3"/>
  <c r="S81" i="3"/>
  <c r="S73" i="3"/>
  <c r="S65" i="3"/>
  <c r="S49" i="3"/>
  <c r="S41" i="3"/>
  <c r="S33" i="3"/>
  <c r="S25" i="3"/>
  <c r="S17" i="3"/>
  <c r="S9" i="3"/>
  <c r="U472" i="3"/>
  <c r="U440" i="3"/>
  <c r="U328" i="3"/>
  <c r="U307" i="3"/>
  <c r="U264" i="3"/>
  <c r="U243" i="3"/>
  <c r="U200" i="3"/>
  <c r="U179" i="3"/>
  <c r="U136" i="3"/>
  <c r="U115" i="3"/>
  <c r="U72" i="3"/>
  <c r="U51" i="3"/>
  <c r="U7" i="3"/>
  <c r="U436" i="3"/>
  <c r="U432" i="3"/>
  <c r="U344" i="3"/>
  <c r="U340" i="3"/>
  <c r="U312" i="3"/>
  <c r="U308" i="3"/>
  <c r="U280" i="3"/>
  <c r="U276" i="3"/>
  <c r="U248" i="3"/>
  <c r="U244" i="3"/>
  <c r="U216" i="3"/>
  <c r="U212" i="3"/>
  <c r="U184" i="3"/>
  <c r="U180" i="3"/>
  <c r="U152" i="3"/>
  <c r="U148" i="3"/>
  <c r="U120" i="3"/>
  <c r="U116" i="3"/>
  <c r="U88" i="3"/>
  <c r="U84" i="3"/>
  <c r="U56" i="3"/>
  <c r="U52" i="3"/>
  <c r="U24" i="3"/>
  <c r="U20" i="3"/>
  <c r="U500" i="3"/>
  <c r="U492" i="3"/>
  <c r="U460" i="3"/>
  <c r="U428" i="3"/>
  <c r="U324" i="3"/>
  <c r="U303" i="3"/>
  <c r="U260" i="3"/>
  <c r="U239" i="3"/>
  <c r="U196" i="3"/>
  <c r="U175" i="3"/>
  <c r="U132" i="3"/>
  <c r="U111" i="3"/>
  <c r="U68" i="3"/>
  <c r="U47" i="3"/>
  <c r="U420" i="3"/>
  <c r="U416" i="3"/>
  <c r="U412" i="3"/>
  <c r="U408" i="3"/>
  <c r="U404" i="3"/>
  <c r="U400" i="3"/>
  <c r="U396" i="3"/>
  <c r="U392" i="3"/>
  <c r="U388" i="3"/>
  <c r="U384" i="3"/>
  <c r="U380" i="3"/>
  <c r="U376" i="3"/>
  <c r="U372" i="3"/>
  <c r="U368" i="3"/>
  <c r="U364" i="3"/>
  <c r="U352" i="3"/>
  <c r="U348" i="3"/>
  <c r="U336" i="3"/>
  <c r="U332" i="3"/>
  <c r="U320" i="3"/>
  <c r="U316" i="3"/>
  <c r="U304" i="3"/>
  <c r="U300" i="3"/>
  <c r="U288" i="3"/>
  <c r="U284" i="3"/>
  <c r="U272" i="3"/>
  <c r="U268" i="3"/>
  <c r="U256" i="3"/>
  <c r="U252" i="3"/>
  <c r="U240" i="3"/>
  <c r="U236" i="3"/>
  <c r="U224" i="3"/>
  <c r="U220" i="3"/>
  <c r="U208" i="3"/>
  <c r="U204" i="3"/>
  <c r="U192" i="3"/>
  <c r="U188" i="3"/>
  <c r="U176" i="3"/>
  <c r="U172" i="3"/>
  <c r="U160" i="3"/>
  <c r="U156" i="3"/>
  <c r="U144" i="3"/>
  <c r="U140" i="3"/>
  <c r="U128" i="3"/>
  <c r="U124" i="3"/>
  <c r="U112" i="3"/>
  <c r="U108" i="3"/>
  <c r="U96" i="3"/>
  <c r="U92" i="3"/>
  <c r="U80" i="3"/>
  <c r="U76" i="3"/>
  <c r="U64" i="3"/>
  <c r="U60" i="3"/>
  <c r="U48" i="3"/>
  <c r="U44" i="3"/>
  <c r="U32" i="3"/>
  <c r="U28" i="3"/>
  <c r="U16" i="3"/>
  <c r="U12" i="3"/>
  <c r="U8" i="3"/>
  <c r="U4" i="3"/>
  <c r="S355" i="3"/>
  <c r="S351" i="3"/>
  <c r="S323" i="3"/>
  <c r="S319" i="3"/>
  <c r="S291" i="3"/>
  <c r="S287" i="3"/>
  <c r="S259" i="3"/>
  <c r="S255" i="3"/>
  <c r="S227" i="3"/>
  <c r="S223" i="3"/>
  <c r="S195" i="3"/>
  <c r="S191" i="3"/>
  <c r="S163" i="3"/>
  <c r="S159" i="3"/>
  <c r="S131" i="3"/>
  <c r="S127" i="3"/>
  <c r="S99" i="3"/>
  <c r="S95" i="3"/>
  <c r="S67" i="3"/>
  <c r="S63" i="3"/>
  <c r="S35" i="3"/>
  <c r="S31" i="3"/>
  <c r="U3" i="3"/>
  <c r="U467" i="3"/>
  <c r="U463" i="3"/>
  <c r="U459" i="3"/>
  <c r="U455" i="3"/>
  <c r="U451" i="3"/>
  <c r="U447" i="3"/>
  <c r="U443" i="3"/>
  <c r="U439" i="3"/>
  <c r="U435" i="3"/>
  <c r="U431" i="3"/>
  <c r="U427" i="3"/>
  <c r="U423" i="3"/>
  <c r="U419" i="3"/>
  <c r="U415" i="3"/>
  <c r="U411" i="3"/>
  <c r="U407" i="3"/>
  <c r="U403" i="3"/>
  <c r="U399" i="3"/>
  <c r="U395" i="3"/>
  <c r="U391" i="3"/>
  <c r="U387" i="3"/>
  <c r="U383" i="3"/>
  <c r="U379" i="3"/>
  <c r="U375" i="3"/>
  <c r="U371" i="3"/>
  <c r="U367" i="3"/>
  <c r="U363" i="3"/>
  <c r="U359" i="3"/>
  <c r="U347" i="3"/>
  <c r="U343" i="3"/>
  <c r="U331" i="3"/>
  <c r="U327" i="3"/>
  <c r="U315" i="3"/>
  <c r="U311" i="3"/>
  <c r="U299" i="3"/>
  <c r="U295" i="3"/>
  <c r="U283" i="3"/>
  <c r="U279" i="3"/>
  <c r="U267" i="3"/>
  <c r="U263" i="3"/>
  <c r="U251" i="3"/>
  <c r="U247" i="3"/>
  <c r="U235" i="3"/>
  <c r="U231" i="3"/>
  <c r="U219" i="3"/>
  <c r="U215" i="3"/>
  <c r="U203" i="3"/>
  <c r="U199" i="3"/>
  <c r="U187" i="3"/>
  <c r="U183" i="3"/>
  <c r="U171" i="3"/>
  <c r="U167" i="3"/>
  <c r="U155" i="3"/>
  <c r="U151" i="3"/>
  <c r="U139" i="3"/>
  <c r="U135" i="3"/>
  <c r="U123" i="3"/>
  <c r="U119" i="3"/>
  <c r="U107" i="3"/>
  <c r="U103" i="3"/>
  <c r="U91" i="3"/>
  <c r="U87" i="3"/>
  <c r="U75" i="3"/>
  <c r="U71" i="3"/>
  <c r="U59" i="3"/>
  <c r="U55" i="3"/>
  <c r="U43" i="3"/>
  <c r="U39" i="3"/>
  <c r="U27" i="3"/>
  <c r="U23" i="3"/>
  <c r="U11" i="3"/>
  <c r="O207" i="3"/>
  <c r="O239" i="3"/>
  <c r="O255" i="3"/>
  <c r="O287" i="3"/>
  <c r="O3" i="3"/>
  <c r="N239" i="3"/>
  <c r="N293" i="3"/>
  <c r="N305" i="3"/>
  <c r="N309" i="3"/>
  <c r="N321" i="3"/>
  <c r="N333" i="3"/>
  <c r="N337" i="3"/>
  <c r="N357" i="3"/>
  <c r="N369" i="3"/>
  <c r="N385" i="3"/>
  <c r="N389" i="3"/>
  <c r="N401" i="3"/>
  <c r="N417" i="3"/>
  <c r="N429" i="3"/>
  <c r="N433" i="3"/>
  <c r="N449" i="3"/>
  <c r="N465" i="3"/>
  <c r="N481" i="3"/>
  <c r="N497" i="3"/>
  <c r="O4" i="3"/>
  <c r="N4" i="3"/>
  <c r="O358" i="3"/>
  <c r="O422" i="3"/>
  <c r="O486" i="3"/>
  <c r="O374" i="3"/>
  <c r="O438" i="3"/>
  <c r="O502" i="3"/>
  <c r="O390" i="3"/>
  <c r="O454" i="3"/>
  <c r="O342" i="3"/>
  <c r="O406" i="3"/>
  <c r="O470" i="3"/>
  <c r="N8" i="3"/>
  <c r="O8" i="3"/>
  <c r="O12" i="3"/>
  <c r="N12" i="3"/>
  <c r="O16" i="3"/>
  <c r="N16" i="3"/>
  <c r="O20" i="3"/>
  <c r="N20" i="3"/>
  <c r="N24" i="3"/>
  <c r="O24" i="3"/>
  <c r="O28" i="3"/>
  <c r="N28" i="3"/>
  <c r="O32" i="3"/>
  <c r="N32" i="3"/>
  <c r="O36" i="3"/>
  <c r="N36" i="3"/>
  <c r="N40" i="3"/>
  <c r="O40" i="3"/>
  <c r="O44" i="3"/>
  <c r="N44" i="3"/>
  <c r="O48" i="3"/>
  <c r="N48" i="3"/>
  <c r="O52" i="3"/>
  <c r="N52" i="3"/>
  <c r="N56" i="3"/>
  <c r="O56" i="3"/>
  <c r="O60" i="3"/>
  <c r="N60" i="3"/>
  <c r="O64" i="3"/>
  <c r="N64" i="3"/>
  <c r="O68" i="3"/>
  <c r="N68" i="3"/>
  <c r="N72" i="3"/>
  <c r="O72" i="3"/>
  <c r="O76" i="3"/>
  <c r="N76" i="3"/>
  <c r="O80" i="3"/>
  <c r="N80" i="3"/>
  <c r="O84" i="3"/>
  <c r="N84" i="3"/>
  <c r="N88" i="3"/>
  <c r="O88" i="3"/>
  <c r="O92" i="3"/>
  <c r="N92" i="3"/>
  <c r="O96" i="3"/>
  <c r="N96" i="3"/>
  <c r="O100" i="3"/>
  <c r="N100" i="3"/>
  <c r="N104" i="3"/>
  <c r="O104" i="3"/>
  <c r="O108" i="3"/>
  <c r="N108" i="3"/>
  <c r="O112" i="3"/>
  <c r="N112" i="3"/>
  <c r="O116" i="3"/>
  <c r="N116" i="3"/>
  <c r="N120" i="3"/>
  <c r="O120" i="3"/>
  <c r="O124" i="3"/>
  <c r="N124" i="3"/>
  <c r="O128" i="3"/>
  <c r="N128" i="3"/>
  <c r="O132" i="3"/>
  <c r="N132" i="3"/>
  <c r="N136" i="3"/>
  <c r="O136" i="3"/>
  <c r="O140" i="3"/>
  <c r="N140" i="3"/>
  <c r="O144" i="3"/>
  <c r="N144" i="3"/>
  <c r="O148" i="3"/>
  <c r="N148" i="3"/>
  <c r="N152" i="3"/>
  <c r="O152" i="3"/>
  <c r="O156" i="3"/>
  <c r="N156" i="3"/>
  <c r="O160" i="3"/>
  <c r="N160" i="3"/>
  <c r="O164" i="3"/>
  <c r="N164" i="3"/>
  <c r="N168" i="3"/>
  <c r="O168" i="3"/>
  <c r="O172" i="3"/>
  <c r="N172" i="3"/>
  <c r="O176" i="3"/>
  <c r="N176" i="3"/>
  <c r="O180" i="3"/>
  <c r="N180" i="3"/>
  <c r="N184" i="3"/>
  <c r="O184" i="3"/>
  <c r="O366" i="3"/>
  <c r="O382" i="3"/>
  <c r="O398" i="3"/>
  <c r="O414" i="3"/>
  <c r="O430" i="3"/>
  <c r="O446" i="3"/>
  <c r="O462" i="3"/>
  <c r="O478" i="3"/>
  <c r="O494" i="3"/>
  <c r="O188" i="3"/>
  <c r="O192" i="3"/>
  <c r="N192" i="3"/>
  <c r="O196" i="3"/>
  <c r="N196" i="3"/>
  <c r="N200" i="3"/>
  <c r="O200" i="3"/>
  <c r="O204" i="3"/>
  <c r="N204" i="3"/>
  <c r="O208" i="3"/>
  <c r="N208" i="3"/>
  <c r="O212" i="3"/>
  <c r="N212" i="3"/>
  <c r="O220" i="3"/>
  <c r="O224" i="3"/>
  <c r="N224" i="3"/>
  <c r="O228" i="3"/>
  <c r="N228" i="3"/>
  <c r="N232" i="3"/>
  <c r="O232" i="3"/>
  <c r="O236" i="3"/>
  <c r="N236" i="3"/>
  <c r="O240" i="3"/>
  <c r="N240" i="3"/>
  <c r="O244" i="3"/>
  <c r="N244" i="3"/>
  <c r="O252" i="3"/>
  <c r="O256" i="3"/>
  <c r="N256" i="3"/>
  <c r="O260" i="3"/>
  <c r="N264" i="3"/>
  <c r="O264" i="3"/>
  <c r="O268" i="3"/>
  <c r="N268" i="3"/>
  <c r="O272" i="3"/>
  <c r="N272" i="3"/>
  <c r="O276" i="3"/>
  <c r="N276" i="3"/>
  <c r="O284" i="3"/>
  <c r="N284" i="3"/>
  <c r="O288" i="3"/>
  <c r="O292" i="3"/>
  <c r="N292" i="3"/>
  <c r="N296" i="3"/>
  <c r="O296" i="3"/>
  <c r="O300" i="3"/>
  <c r="N300" i="3"/>
  <c r="O304" i="3"/>
  <c r="N304" i="3"/>
  <c r="O308" i="3"/>
  <c r="N308" i="3"/>
  <c r="O316" i="3"/>
  <c r="N316" i="3"/>
  <c r="O320" i="3"/>
  <c r="N320" i="3"/>
  <c r="O324" i="3"/>
  <c r="N324" i="3"/>
  <c r="O328" i="3"/>
  <c r="O332" i="3"/>
  <c r="N332" i="3"/>
  <c r="O336" i="3"/>
  <c r="N336" i="3"/>
  <c r="O340" i="3"/>
  <c r="N340" i="3"/>
  <c r="O348" i="3"/>
  <c r="N348" i="3"/>
  <c r="O352" i="3"/>
  <c r="N352" i="3"/>
  <c r="O356" i="3"/>
  <c r="N356" i="3"/>
  <c r="O360" i="3"/>
  <c r="N360" i="3"/>
  <c r="O364" i="3"/>
  <c r="N364" i="3"/>
  <c r="O368" i="3"/>
  <c r="N368" i="3"/>
  <c r="O372" i="3"/>
  <c r="N372" i="3"/>
  <c r="O376" i="3"/>
  <c r="N376" i="3"/>
  <c r="O380" i="3"/>
  <c r="N380" i="3"/>
  <c r="O384" i="3"/>
  <c r="N384" i="3"/>
  <c r="O388" i="3"/>
  <c r="N388" i="3"/>
  <c r="O392" i="3"/>
  <c r="N392" i="3"/>
  <c r="O396" i="3"/>
  <c r="N396" i="3"/>
  <c r="O400" i="3"/>
  <c r="N400" i="3"/>
  <c r="O404" i="3"/>
  <c r="N404" i="3"/>
  <c r="O408" i="3"/>
  <c r="N408" i="3"/>
  <c r="O412" i="3"/>
  <c r="N412" i="3"/>
  <c r="O416" i="3"/>
  <c r="N416" i="3"/>
  <c r="O420" i="3"/>
  <c r="N420" i="3"/>
  <c r="O424" i="3"/>
  <c r="N424" i="3"/>
  <c r="O428" i="3"/>
  <c r="N428" i="3"/>
  <c r="O432" i="3"/>
  <c r="N432" i="3"/>
  <c r="O436" i="3"/>
  <c r="N436" i="3"/>
  <c r="O440" i="3"/>
  <c r="N440" i="3"/>
  <c r="O444" i="3"/>
  <c r="N444" i="3"/>
  <c r="O448" i="3"/>
  <c r="N448" i="3"/>
  <c r="O452" i="3"/>
  <c r="N452" i="3"/>
  <c r="O456" i="3"/>
  <c r="N456" i="3"/>
  <c r="O460" i="3"/>
  <c r="N460" i="3"/>
  <c r="O464" i="3"/>
  <c r="N464" i="3"/>
  <c r="O468" i="3"/>
  <c r="N468" i="3"/>
  <c r="O472" i="3"/>
  <c r="N472" i="3"/>
  <c r="O476" i="3"/>
  <c r="N476" i="3"/>
  <c r="O480" i="3"/>
  <c r="N480" i="3"/>
  <c r="O484" i="3"/>
  <c r="N484" i="3"/>
  <c r="O488" i="3"/>
  <c r="N488" i="3"/>
  <c r="O492" i="3"/>
  <c r="N492" i="3"/>
  <c r="O496" i="3"/>
  <c r="N496" i="3"/>
  <c r="O500" i="3"/>
  <c r="N500" i="3"/>
  <c r="N344" i="3"/>
  <c r="O216" i="3"/>
  <c r="O5" i="3"/>
  <c r="N5" i="3"/>
  <c r="O9" i="3"/>
  <c r="N9" i="3"/>
  <c r="O13" i="3"/>
  <c r="N13" i="3"/>
  <c r="O17" i="3"/>
  <c r="O21" i="3"/>
  <c r="N21" i="3"/>
  <c r="O25" i="3"/>
  <c r="N25" i="3"/>
  <c r="O29" i="3"/>
  <c r="N29" i="3"/>
  <c r="O33" i="3"/>
  <c r="N33" i="3"/>
  <c r="O37" i="3"/>
  <c r="N37" i="3"/>
  <c r="O41" i="3"/>
  <c r="N41" i="3"/>
  <c r="O45" i="3"/>
  <c r="N45" i="3"/>
  <c r="O49" i="3"/>
  <c r="O53" i="3"/>
  <c r="N53" i="3"/>
  <c r="O57" i="3"/>
  <c r="N57" i="3"/>
  <c r="O61" i="3"/>
  <c r="N61" i="3"/>
  <c r="O65" i="3"/>
  <c r="N65" i="3"/>
  <c r="O69" i="3"/>
  <c r="N69" i="3"/>
  <c r="O73" i="3"/>
  <c r="N73" i="3"/>
  <c r="O77" i="3"/>
  <c r="N77" i="3"/>
  <c r="O81" i="3"/>
  <c r="O85" i="3"/>
  <c r="N85" i="3"/>
  <c r="O89" i="3"/>
  <c r="N89" i="3"/>
  <c r="O93" i="3"/>
  <c r="N93" i="3"/>
  <c r="O97" i="3"/>
  <c r="N97" i="3"/>
  <c r="O101" i="3"/>
  <c r="N101" i="3"/>
  <c r="O105" i="3"/>
  <c r="N105" i="3"/>
  <c r="O109" i="3"/>
  <c r="N109" i="3"/>
  <c r="O113" i="3"/>
  <c r="O117" i="3"/>
  <c r="N117" i="3"/>
  <c r="O121" i="3"/>
  <c r="N121" i="3"/>
  <c r="O125" i="3"/>
  <c r="N125" i="3"/>
  <c r="O129" i="3"/>
  <c r="N129" i="3"/>
  <c r="O133" i="3"/>
  <c r="N133" i="3"/>
  <c r="O137" i="3"/>
  <c r="N137" i="3"/>
  <c r="O141" i="3"/>
  <c r="N141" i="3"/>
  <c r="O145" i="3"/>
  <c r="O149" i="3"/>
  <c r="N149" i="3"/>
  <c r="O153" i="3"/>
  <c r="N153" i="3"/>
  <c r="O157" i="3"/>
  <c r="N157" i="3"/>
  <c r="O161" i="3"/>
  <c r="N161" i="3"/>
  <c r="O165" i="3"/>
  <c r="N165" i="3"/>
  <c r="O169" i="3"/>
  <c r="N169" i="3"/>
  <c r="O173" i="3"/>
  <c r="N173" i="3"/>
  <c r="O177" i="3"/>
  <c r="O181" i="3"/>
  <c r="N181" i="3"/>
  <c r="O185" i="3"/>
  <c r="N185" i="3"/>
  <c r="O189" i="3"/>
  <c r="N189" i="3"/>
  <c r="O193" i="3"/>
  <c r="N193" i="3"/>
  <c r="O197" i="3"/>
  <c r="N197" i="3"/>
  <c r="O201" i="3"/>
  <c r="N201" i="3"/>
  <c r="O205" i="3"/>
  <c r="N205" i="3"/>
  <c r="O209" i="3"/>
  <c r="O213" i="3"/>
  <c r="N213" i="3"/>
  <c r="O217" i="3"/>
  <c r="N217" i="3"/>
  <c r="O221" i="3"/>
  <c r="N221" i="3"/>
  <c r="O225" i="3"/>
  <c r="N225" i="3"/>
  <c r="O229" i="3"/>
  <c r="N229" i="3"/>
  <c r="O233" i="3"/>
  <c r="N233" i="3"/>
  <c r="O237" i="3"/>
  <c r="N237" i="3"/>
  <c r="O241" i="3"/>
  <c r="N241" i="3"/>
  <c r="O245" i="3"/>
  <c r="O249" i="3"/>
  <c r="N249" i="3"/>
  <c r="O253" i="3"/>
  <c r="N253" i="3"/>
  <c r="O257" i="3"/>
  <c r="N257" i="3"/>
  <c r="O261" i="3"/>
  <c r="N261" i="3"/>
  <c r="O265" i="3"/>
  <c r="N265" i="3"/>
  <c r="O269" i="3"/>
  <c r="N269" i="3"/>
  <c r="O273" i="3"/>
  <c r="O277" i="3"/>
  <c r="N277" i="3"/>
  <c r="O281" i="3"/>
  <c r="O285" i="3"/>
  <c r="N285" i="3"/>
  <c r="O345" i="3"/>
  <c r="O353" i="3"/>
  <c r="O361" i="3"/>
  <c r="O377" i="3"/>
  <c r="O393" i="3"/>
  <c r="O409" i="3"/>
  <c r="O425" i="3"/>
  <c r="O441" i="3"/>
  <c r="O457" i="3"/>
  <c r="O473" i="3"/>
  <c r="O489" i="3"/>
  <c r="N113" i="3"/>
  <c r="O312" i="3"/>
  <c r="N288" i="3"/>
  <c r="N260" i="3"/>
  <c r="N188" i="3"/>
  <c r="O280" i="3"/>
  <c r="O319" i="3"/>
  <c r="N252" i="3"/>
  <c r="N220" i="3"/>
  <c r="O248" i="3"/>
  <c r="N353" i="3"/>
  <c r="N287" i="3"/>
  <c r="O497" i="3"/>
  <c r="O481" i="3"/>
  <c r="O465" i="3"/>
  <c r="O449" i="3"/>
  <c r="O433" i="3"/>
  <c r="O417" i="3"/>
  <c r="O401" i="3"/>
  <c r="O385" i="3"/>
  <c r="O369" i="3"/>
  <c r="O335" i="3"/>
  <c r="O303" i="3"/>
  <c r="O271" i="3"/>
  <c r="O175" i="3"/>
  <c r="O143" i="3"/>
  <c r="O111" i="3"/>
  <c r="O79" i="3"/>
  <c r="O47" i="3"/>
  <c r="O15" i="3"/>
  <c r="O293" i="3"/>
  <c r="O297" i="3"/>
  <c r="O305" i="3"/>
  <c r="O313" i="3"/>
  <c r="O317" i="3"/>
  <c r="O325" i="3"/>
  <c r="O333" i="3"/>
  <c r="O341" i="3"/>
  <c r="O349" i="3"/>
  <c r="O365" i="3"/>
  <c r="O373" i="3"/>
  <c r="O381" i="3"/>
  <c r="O397" i="3"/>
  <c r="O405" i="3"/>
  <c r="O413" i="3"/>
  <c r="O421" i="3"/>
  <c r="O437" i="3"/>
  <c r="O445" i="3"/>
  <c r="O453" i="3"/>
  <c r="O461" i="3"/>
  <c r="O469" i="3"/>
  <c r="O477" i="3"/>
  <c r="O485" i="3"/>
  <c r="O493" i="3"/>
  <c r="O501" i="3"/>
  <c r="O6" i="3"/>
  <c r="N6" i="3"/>
  <c r="O10" i="3"/>
  <c r="N10" i="3"/>
  <c r="O14" i="3"/>
  <c r="N14" i="3"/>
  <c r="O18" i="3"/>
  <c r="N18" i="3"/>
  <c r="O22" i="3"/>
  <c r="N22" i="3"/>
  <c r="O26" i="3"/>
  <c r="N26" i="3"/>
  <c r="O30" i="3"/>
  <c r="N30" i="3"/>
  <c r="O34" i="3"/>
  <c r="N34" i="3"/>
  <c r="O38" i="3"/>
  <c r="N38" i="3"/>
  <c r="O42" i="3"/>
  <c r="N42" i="3"/>
  <c r="O46" i="3"/>
  <c r="N46" i="3"/>
  <c r="O50" i="3"/>
  <c r="N50" i="3"/>
  <c r="O54" i="3"/>
  <c r="N54" i="3"/>
  <c r="O58" i="3"/>
  <c r="N58" i="3"/>
  <c r="O62" i="3"/>
  <c r="N62" i="3"/>
  <c r="O66" i="3"/>
  <c r="N66" i="3"/>
  <c r="O70" i="3"/>
  <c r="N70" i="3"/>
  <c r="O74" i="3"/>
  <c r="N74" i="3"/>
  <c r="O78" i="3"/>
  <c r="N78" i="3"/>
  <c r="O82" i="3"/>
  <c r="N82" i="3"/>
  <c r="O86" i="3"/>
  <c r="N86" i="3"/>
  <c r="O90" i="3"/>
  <c r="N90" i="3"/>
  <c r="O94" i="3"/>
  <c r="N94" i="3"/>
  <c r="O98" i="3"/>
  <c r="N98" i="3"/>
  <c r="O102" i="3"/>
  <c r="N102" i="3"/>
  <c r="O106" i="3"/>
  <c r="N106" i="3"/>
  <c r="O110" i="3"/>
  <c r="N110" i="3"/>
  <c r="O114" i="3"/>
  <c r="N114" i="3"/>
  <c r="O118" i="3"/>
  <c r="N118" i="3"/>
  <c r="O122" i="3"/>
  <c r="N122" i="3"/>
  <c r="O126" i="3"/>
  <c r="N126" i="3"/>
  <c r="O130" i="3"/>
  <c r="N130" i="3"/>
  <c r="O134" i="3"/>
  <c r="N134" i="3"/>
  <c r="O138" i="3"/>
  <c r="N138" i="3"/>
  <c r="O142" i="3"/>
  <c r="N142" i="3"/>
  <c r="O146" i="3"/>
  <c r="N146" i="3"/>
  <c r="O150" i="3"/>
  <c r="N150" i="3"/>
  <c r="O154" i="3"/>
  <c r="N154" i="3"/>
  <c r="O158" i="3"/>
  <c r="N158" i="3"/>
  <c r="O162" i="3"/>
  <c r="N162" i="3"/>
  <c r="O166" i="3"/>
  <c r="N166" i="3"/>
  <c r="O170" i="3"/>
  <c r="N170" i="3"/>
  <c r="O174" i="3"/>
  <c r="N174" i="3"/>
  <c r="O178" i="3"/>
  <c r="N178" i="3"/>
  <c r="O182" i="3"/>
  <c r="N182" i="3"/>
  <c r="O186" i="3"/>
  <c r="N186" i="3"/>
  <c r="O190" i="3"/>
  <c r="N190" i="3"/>
  <c r="O194" i="3"/>
  <c r="N194" i="3"/>
  <c r="O198" i="3"/>
  <c r="N198" i="3"/>
  <c r="O202" i="3"/>
  <c r="N202" i="3"/>
  <c r="O206" i="3"/>
  <c r="N206" i="3"/>
  <c r="O210" i="3"/>
  <c r="N210" i="3"/>
  <c r="O214" i="3"/>
  <c r="N214" i="3"/>
  <c r="O218" i="3"/>
  <c r="N218" i="3"/>
  <c r="O222" i="3"/>
  <c r="N222" i="3"/>
  <c r="O226" i="3"/>
  <c r="N226" i="3"/>
  <c r="O230" i="3"/>
  <c r="N230" i="3"/>
  <c r="O234" i="3"/>
  <c r="N234" i="3"/>
  <c r="O238" i="3"/>
  <c r="N238" i="3"/>
  <c r="O242" i="3"/>
  <c r="N242" i="3"/>
  <c r="O246" i="3"/>
  <c r="N246" i="3"/>
  <c r="O250" i="3"/>
  <c r="N250" i="3"/>
  <c r="O254" i="3"/>
  <c r="N254" i="3"/>
  <c r="O258" i="3"/>
  <c r="N258" i="3"/>
  <c r="O262" i="3"/>
  <c r="N262" i="3"/>
  <c r="O266" i="3"/>
  <c r="N266" i="3"/>
  <c r="O270" i="3"/>
  <c r="N270" i="3"/>
  <c r="O274" i="3"/>
  <c r="N274" i="3"/>
  <c r="O278" i="3"/>
  <c r="N278" i="3"/>
  <c r="O282" i="3"/>
  <c r="N282" i="3"/>
  <c r="O286" i="3"/>
  <c r="N286" i="3"/>
  <c r="O290" i="3"/>
  <c r="N290" i="3"/>
  <c r="O294" i="3"/>
  <c r="N294" i="3"/>
  <c r="O298" i="3"/>
  <c r="N298" i="3"/>
  <c r="O302" i="3"/>
  <c r="N302" i="3"/>
  <c r="O306" i="3"/>
  <c r="N306" i="3"/>
  <c r="O310" i="3"/>
  <c r="N310" i="3"/>
  <c r="O314" i="3"/>
  <c r="N314" i="3"/>
  <c r="O318" i="3"/>
  <c r="N318" i="3"/>
  <c r="O322" i="3"/>
  <c r="N322" i="3"/>
  <c r="O326" i="3"/>
  <c r="N326" i="3"/>
  <c r="O330" i="3"/>
  <c r="N330" i="3"/>
  <c r="O334" i="3"/>
  <c r="N334" i="3"/>
  <c r="O338" i="3"/>
  <c r="N338" i="3"/>
  <c r="N346" i="3"/>
  <c r="O346" i="3"/>
  <c r="N354" i="3"/>
  <c r="O354" i="3"/>
  <c r="O362" i="3"/>
  <c r="O370" i="3"/>
  <c r="O378" i="3"/>
  <c r="O386" i="3"/>
  <c r="O394" i="3"/>
  <c r="O402" i="3"/>
  <c r="O410" i="3"/>
  <c r="O418" i="3"/>
  <c r="O426" i="3"/>
  <c r="O434" i="3"/>
  <c r="O442" i="3"/>
  <c r="O450" i="3"/>
  <c r="O458" i="3"/>
  <c r="O466" i="3"/>
  <c r="O474" i="3"/>
  <c r="O482" i="3"/>
  <c r="O490" i="3"/>
  <c r="O498" i="3"/>
  <c r="N501" i="3"/>
  <c r="N493" i="3"/>
  <c r="N489" i="3"/>
  <c r="N485" i="3"/>
  <c r="N477" i="3"/>
  <c r="N473" i="3"/>
  <c r="N469" i="3"/>
  <c r="N461" i="3"/>
  <c r="N457" i="3"/>
  <c r="N453" i="3"/>
  <c r="N445" i="3"/>
  <c r="N441" i="3"/>
  <c r="N437" i="3"/>
  <c r="N425" i="3"/>
  <c r="N421" i="3"/>
  <c r="N413" i="3"/>
  <c r="N409" i="3"/>
  <c r="N405" i="3"/>
  <c r="N397" i="3"/>
  <c r="N393" i="3"/>
  <c r="N381" i="3"/>
  <c r="N377" i="3"/>
  <c r="N373" i="3"/>
  <c r="N365" i="3"/>
  <c r="N361" i="3"/>
  <c r="N341" i="3"/>
  <c r="N325" i="3"/>
  <c r="O350" i="3"/>
  <c r="O289" i="3"/>
  <c r="O301" i="3"/>
  <c r="O309" i="3"/>
  <c r="O321" i="3"/>
  <c r="O329" i="3"/>
  <c r="O337" i="3"/>
  <c r="O357" i="3"/>
  <c r="O389" i="3"/>
  <c r="O429" i="3"/>
  <c r="O7" i="3"/>
  <c r="O11" i="3"/>
  <c r="O19" i="3"/>
  <c r="N19" i="3"/>
  <c r="O23" i="3"/>
  <c r="O27" i="3"/>
  <c r="O35" i="3"/>
  <c r="N35" i="3"/>
  <c r="O39" i="3"/>
  <c r="O43" i="3"/>
  <c r="O51" i="3"/>
  <c r="N51" i="3"/>
  <c r="O55" i="3"/>
  <c r="O59" i="3"/>
  <c r="O67" i="3"/>
  <c r="N67" i="3"/>
  <c r="O71" i="3"/>
  <c r="O75" i="3"/>
  <c r="O83" i="3"/>
  <c r="N83" i="3"/>
  <c r="O87" i="3"/>
  <c r="O91" i="3"/>
  <c r="O99" i="3"/>
  <c r="N99" i="3"/>
  <c r="O103" i="3"/>
  <c r="O107" i="3"/>
  <c r="O115" i="3"/>
  <c r="N115" i="3"/>
  <c r="O119" i="3"/>
  <c r="O123" i="3"/>
  <c r="O131" i="3"/>
  <c r="N131" i="3"/>
  <c r="O135" i="3"/>
  <c r="O139" i="3"/>
  <c r="O147" i="3"/>
  <c r="N147" i="3"/>
  <c r="O151" i="3"/>
  <c r="O155" i="3"/>
  <c r="O163" i="3"/>
  <c r="N163" i="3"/>
  <c r="O167" i="3"/>
  <c r="O171" i="3"/>
  <c r="O179" i="3"/>
  <c r="N179" i="3"/>
  <c r="O183" i="3"/>
  <c r="O187" i="3"/>
  <c r="N191" i="3"/>
  <c r="O195" i="3"/>
  <c r="N195" i="3"/>
  <c r="O199" i="3"/>
  <c r="O203" i="3"/>
  <c r="N207" i="3"/>
  <c r="O211" i="3"/>
  <c r="N211" i="3"/>
  <c r="O215" i="3"/>
  <c r="O219" i="3"/>
  <c r="N223" i="3"/>
  <c r="O227" i="3"/>
  <c r="N227" i="3"/>
  <c r="O231" i="3"/>
  <c r="O235" i="3"/>
  <c r="O243" i="3"/>
  <c r="N243" i="3"/>
  <c r="O247" i="3"/>
  <c r="O251" i="3"/>
  <c r="O259" i="3"/>
  <c r="N259" i="3"/>
  <c r="O263" i="3"/>
  <c r="O267" i="3"/>
  <c r="O275" i="3"/>
  <c r="N275" i="3"/>
  <c r="O279" i="3"/>
  <c r="O283" i="3"/>
  <c r="O291" i="3"/>
  <c r="N291" i="3"/>
  <c r="O295" i="3"/>
  <c r="O299" i="3"/>
  <c r="O307" i="3"/>
  <c r="O311" i="3"/>
  <c r="O315" i="3"/>
  <c r="O323" i="3"/>
  <c r="O327" i="3"/>
  <c r="O331" i="3"/>
  <c r="O339" i="3"/>
  <c r="O343" i="3"/>
  <c r="O347" i="3"/>
  <c r="O351" i="3"/>
  <c r="O355" i="3"/>
  <c r="O359" i="3"/>
  <c r="O363" i="3"/>
  <c r="O367" i="3"/>
  <c r="O371" i="3"/>
  <c r="O375" i="3"/>
  <c r="O379" i="3"/>
  <c r="O383" i="3"/>
  <c r="O387" i="3"/>
  <c r="O391" i="3"/>
  <c r="O395" i="3"/>
  <c r="O399" i="3"/>
  <c r="O403" i="3"/>
  <c r="O407" i="3"/>
  <c r="O411" i="3"/>
  <c r="O415" i="3"/>
  <c r="O419" i="3"/>
  <c r="O423" i="3"/>
  <c r="O427" i="3"/>
  <c r="O431" i="3"/>
  <c r="O435" i="3"/>
  <c r="O439" i="3"/>
  <c r="O443" i="3"/>
  <c r="O447" i="3"/>
  <c r="O451" i="3"/>
  <c r="O455" i="3"/>
  <c r="O459" i="3"/>
  <c r="O463" i="3"/>
  <c r="O467" i="3"/>
  <c r="O471" i="3"/>
  <c r="O475" i="3"/>
  <c r="O479" i="3"/>
  <c r="O483" i="3"/>
  <c r="O487" i="3"/>
  <c r="O491" i="3"/>
  <c r="O495" i="3"/>
  <c r="O499" i="3"/>
  <c r="N351" i="3"/>
  <c r="N345" i="3"/>
  <c r="N329" i="3"/>
  <c r="N319" i="3"/>
  <c r="N313" i="3"/>
  <c r="N297" i="3"/>
  <c r="N289" i="3"/>
  <c r="N283" i="3"/>
  <c r="N255" i="3"/>
  <c r="N247" i="3"/>
  <c r="N203" i="3"/>
  <c r="N171" i="3"/>
  <c r="N139" i="3"/>
  <c r="N107" i="3"/>
  <c r="N75" i="3"/>
  <c r="N43" i="3"/>
  <c r="N11" i="3"/>
  <c r="O223" i="3"/>
  <c r="O191" i="3"/>
  <c r="O159" i="3"/>
  <c r="O127" i="3"/>
  <c r="O95" i="3"/>
  <c r="O63" i="3"/>
  <c r="O31" i="3"/>
  <c r="N3" i="3"/>
  <c r="V221" i="3" l="1"/>
  <c r="V488" i="3"/>
  <c r="T31" i="3"/>
  <c r="V31" i="3"/>
  <c r="T95" i="3"/>
  <c r="V95" i="3"/>
  <c r="T159" i="3"/>
  <c r="V159" i="3"/>
  <c r="T223" i="3"/>
  <c r="V223" i="3"/>
  <c r="T287" i="3"/>
  <c r="V287" i="3"/>
  <c r="T351" i="3"/>
  <c r="V351" i="3"/>
  <c r="V25" i="3"/>
  <c r="T25" i="3"/>
  <c r="V57" i="3"/>
  <c r="T57" i="3"/>
  <c r="T101" i="3"/>
  <c r="V101" i="3"/>
  <c r="T229" i="3"/>
  <c r="V229" i="3"/>
  <c r="T317" i="3"/>
  <c r="V317" i="3"/>
  <c r="T381" i="3"/>
  <c r="V381" i="3"/>
  <c r="T461" i="3"/>
  <c r="V461" i="3"/>
  <c r="V89" i="3"/>
  <c r="T89" i="3"/>
  <c r="V121" i="3"/>
  <c r="T121" i="3"/>
  <c r="V153" i="3"/>
  <c r="T153" i="3"/>
  <c r="V185" i="3"/>
  <c r="T185" i="3"/>
  <c r="V217" i="3"/>
  <c r="T217" i="3"/>
  <c r="V249" i="3"/>
  <c r="T249" i="3"/>
  <c r="V281" i="3"/>
  <c r="T281" i="3"/>
  <c r="V313" i="3"/>
  <c r="T313" i="3"/>
  <c r="T345" i="3"/>
  <c r="V345" i="3"/>
  <c r="T377" i="3"/>
  <c r="V377" i="3"/>
  <c r="T417" i="3"/>
  <c r="V417" i="3"/>
  <c r="T473" i="3"/>
  <c r="V473" i="3"/>
  <c r="T497" i="3"/>
  <c r="V497" i="3"/>
  <c r="T12" i="3"/>
  <c r="V12" i="3"/>
  <c r="T28" i="3"/>
  <c r="V28" i="3"/>
  <c r="T44" i="3"/>
  <c r="V44" i="3"/>
  <c r="T60" i="3"/>
  <c r="V60" i="3"/>
  <c r="T76" i="3"/>
  <c r="V76" i="3"/>
  <c r="T92" i="3"/>
  <c r="V92" i="3"/>
  <c r="T108" i="3"/>
  <c r="V108" i="3"/>
  <c r="T124" i="3"/>
  <c r="V124" i="3"/>
  <c r="T140" i="3"/>
  <c r="V140" i="3"/>
  <c r="T156" i="3"/>
  <c r="V156" i="3"/>
  <c r="T172" i="3"/>
  <c r="V172" i="3"/>
  <c r="T188" i="3"/>
  <c r="V188" i="3"/>
  <c r="T204" i="3"/>
  <c r="V204" i="3"/>
  <c r="T14" i="3"/>
  <c r="V14" i="3"/>
  <c r="T30" i="3"/>
  <c r="V30" i="3"/>
  <c r="T46" i="3"/>
  <c r="V46" i="3"/>
  <c r="V66" i="3"/>
  <c r="T66" i="3"/>
  <c r="T74" i="3"/>
  <c r="V74" i="3"/>
  <c r="V82" i="3"/>
  <c r="T82" i="3"/>
  <c r="V98" i="3"/>
  <c r="T98" i="3"/>
  <c r="T106" i="3"/>
  <c r="V106" i="3"/>
  <c r="V114" i="3"/>
  <c r="T114" i="3"/>
  <c r="T154" i="3"/>
  <c r="V154" i="3"/>
  <c r="T186" i="3"/>
  <c r="V186" i="3"/>
  <c r="T198" i="3"/>
  <c r="V198" i="3"/>
  <c r="T214" i="3"/>
  <c r="V214" i="3"/>
  <c r="T230" i="3"/>
  <c r="V230" i="3"/>
  <c r="T246" i="3"/>
  <c r="V246" i="3"/>
  <c r="T254" i="3"/>
  <c r="V254" i="3"/>
  <c r="T270" i="3"/>
  <c r="V270" i="3"/>
  <c r="T286" i="3"/>
  <c r="V286" i="3"/>
  <c r="T302" i="3"/>
  <c r="V302" i="3"/>
  <c r="V322" i="3"/>
  <c r="T322" i="3"/>
  <c r="T330" i="3"/>
  <c r="V330" i="3"/>
  <c r="T338" i="3"/>
  <c r="V338" i="3"/>
  <c r="T354" i="3"/>
  <c r="V354" i="3"/>
  <c r="T362" i="3"/>
  <c r="V362" i="3"/>
  <c r="T370" i="3"/>
  <c r="V370" i="3"/>
  <c r="T378" i="3"/>
  <c r="V378" i="3"/>
  <c r="T386" i="3"/>
  <c r="V386" i="3"/>
  <c r="T394" i="3"/>
  <c r="V394" i="3"/>
  <c r="T402" i="3"/>
  <c r="V402" i="3"/>
  <c r="T410" i="3"/>
  <c r="V410" i="3"/>
  <c r="T418" i="3"/>
  <c r="V418" i="3"/>
  <c r="T434" i="3"/>
  <c r="V434" i="3"/>
  <c r="T442" i="3"/>
  <c r="V442" i="3"/>
  <c r="T450" i="3"/>
  <c r="V450" i="3"/>
  <c r="T458" i="3"/>
  <c r="V458" i="3"/>
  <c r="T478" i="3"/>
  <c r="V478" i="3"/>
  <c r="T494" i="3"/>
  <c r="V494" i="3"/>
  <c r="T502" i="3"/>
  <c r="V502" i="3"/>
  <c r="T427" i="3"/>
  <c r="V427" i="3"/>
  <c r="T463" i="3"/>
  <c r="V463" i="3"/>
  <c r="T15" i="3"/>
  <c r="V15" i="3"/>
  <c r="T47" i="3"/>
  <c r="V47" i="3"/>
  <c r="T79" i="3"/>
  <c r="V79" i="3"/>
  <c r="T111" i="3"/>
  <c r="V111" i="3"/>
  <c r="T143" i="3"/>
  <c r="V143" i="3"/>
  <c r="T175" i="3"/>
  <c r="V175" i="3"/>
  <c r="T207" i="3"/>
  <c r="V207" i="3"/>
  <c r="T239" i="3"/>
  <c r="V239" i="3"/>
  <c r="T271" i="3"/>
  <c r="V271" i="3"/>
  <c r="T303" i="3"/>
  <c r="V303" i="3"/>
  <c r="T339" i="3"/>
  <c r="V339" i="3"/>
  <c r="T363" i="3"/>
  <c r="V363" i="3"/>
  <c r="T379" i="3"/>
  <c r="V379" i="3"/>
  <c r="T395" i="3"/>
  <c r="V395" i="3"/>
  <c r="T411" i="3"/>
  <c r="V411" i="3"/>
  <c r="T431" i="3"/>
  <c r="V431" i="3"/>
  <c r="T459" i="3"/>
  <c r="V459" i="3"/>
  <c r="T487" i="3"/>
  <c r="V487" i="3"/>
  <c r="V421" i="3"/>
  <c r="V445" i="3"/>
  <c r="V469" i="3"/>
  <c r="V485" i="3"/>
  <c r="V53" i="3"/>
  <c r="V181" i="3"/>
  <c r="V29" i="3"/>
  <c r="V61" i="3"/>
  <c r="V93" i="3"/>
  <c r="V125" i="3"/>
  <c r="V157" i="3"/>
  <c r="V189" i="3"/>
  <c r="V37" i="3"/>
  <c r="V245" i="3"/>
  <c r="V277" i="3"/>
  <c r="V309" i="3"/>
  <c r="V341" i="3"/>
  <c r="V373" i="3"/>
  <c r="V405" i="3"/>
  <c r="V85" i="3"/>
  <c r="V213" i="3"/>
  <c r="V69" i="3"/>
  <c r="V228" i="3"/>
  <c r="V236" i="3"/>
  <c r="V252" i="3"/>
  <c r="V264" i="3"/>
  <c r="V280" i="3"/>
  <c r="V292" i="3"/>
  <c r="V304" i="3"/>
  <c r="V320" i="3"/>
  <c r="V332" i="3"/>
  <c r="V344" i="3"/>
  <c r="V224" i="3"/>
  <c r="V248" i="3"/>
  <c r="V268" i="3"/>
  <c r="V288" i="3"/>
  <c r="V308" i="3"/>
  <c r="V328" i="3"/>
  <c r="V348" i="3"/>
  <c r="T35" i="3"/>
  <c r="V35" i="3"/>
  <c r="T99" i="3"/>
  <c r="V99" i="3"/>
  <c r="T163" i="3"/>
  <c r="V163" i="3"/>
  <c r="T227" i="3"/>
  <c r="V227" i="3"/>
  <c r="T291" i="3"/>
  <c r="V291" i="3"/>
  <c r="V355" i="3"/>
  <c r="T355" i="3"/>
  <c r="V33" i="3"/>
  <c r="T33" i="3"/>
  <c r="V65" i="3"/>
  <c r="T65" i="3"/>
  <c r="T133" i="3"/>
  <c r="V133" i="3"/>
  <c r="T261" i="3"/>
  <c r="V261" i="3"/>
  <c r="T333" i="3"/>
  <c r="V333" i="3"/>
  <c r="T397" i="3"/>
  <c r="V397" i="3"/>
  <c r="T493" i="3"/>
  <c r="V493" i="3"/>
  <c r="V113" i="3"/>
  <c r="T113" i="3"/>
  <c r="V145" i="3"/>
  <c r="T145" i="3"/>
  <c r="V177" i="3"/>
  <c r="T177" i="3"/>
  <c r="V209" i="3"/>
  <c r="T209" i="3"/>
  <c r="V241" i="3"/>
  <c r="T241" i="3"/>
  <c r="V273" i="3"/>
  <c r="T273" i="3"/>
  <c r="V305" i="3"/>
  <c r="T305" i="3"/>
  <c r="V337" i="3"/>
  <c r="T337" i="3"/>
  <c r="T369" i="3"/>
  <c r="V369" i="3"/>
  <c r="T393" i="3"/>
  <c r="V393" i="3"/>
  <c r="T441" i="3"/>
  <c r="V441" i="3"/>
  <c r="T489" i="3"/>
  <c r="V489" i="3"/>
  <c r="T16" i="3"/>
  <c r="V16" i="3"/>
  <c r="T32" i="3"/>
  <c r="V32" i="3"/>
  <c r="T48" i="3"/>
  <c r="V48" i="3"/>
  <c r="T64" i="3"/>
  <c r="V64" i="3"/>
  <c r="T80" i="3"/>
  <c r="V80" i="3"/>
  <c r="T96" i="3"/>
  <c r="V96" i="3"/>
  <c r="T112" i="3"/>
  <c r="V112" i="3"/>
  <c r="T128" i="3"/>
  <c r="V128" i="3"/>
  <c r="T144" i="3"/>
  <c r="V144" i="3"/>
  <c r="T160" i="3"/>
  <c r="V160" i="3"/>
  <c r="T176" i="3"/>
  <c r="V176" i="3"/>
  <c r="T192" i="3"/>
  <c r="V192" i="3"/>
  <c r="T208" i="3"/>
  <c r="V208" i="3"/>
  <c r="T10" i="3"/>
  <c r="V10" i="3"/>
  <c r="V18" i="3"/>
  <c r="T18" i="3"/>
  <c r="V34" i="3"/>
  <c r="T34" i="3"/>
  <c r="T42" i="3"/>
  <c r="V42" i="3"/>
  <c r="V50" i="3"/>
  <c r="T50" i="3"/>
  <c r="T90" i="3"/>
  <c r="V90" i="3"/>
  <c r="T122" i="3"/>
  <c r="V122" i="3"/>
  <c r="T134" i="3"/>
  <c r="V134" i="3"/>
  <c r="T150" i="3"/>
  <c r="V150" i="3"/>
  <c r="T166" i="3"/>
  <c r="V166" i="3"/>
  <c r="T182" i="3"/>
  <c r="V182" i="3"/>
  <c r="T190" i="3"/>
  <c r="V190" i="3"/>
  <c r="T206" i="3"/>
  <c r="V206" i="3"/>
  <c r="T222" i="3"/>
  <c r="V222" i="3"/>
  <c r="T238" i="3"/>
  <c r="V238" i="3"/>
  <c r="V258" i="3"/>
  <c r="T258" i="3"/>
  <c r="T266" i="3"/>
  <c r="V266" i="3"/>
  <c r="T274" i="3"/>
  <c r="V274" i="3"/>
  <c r="T290" i="3"/>
  <c r="V290" i="3"/>
  <c r="T298" i="3"/>
  <c r="V298" i="3"/>
  <c r="T306" i="3"/>
  <c r="V306" i="3"/>
  <c r="T346" i="3"/>
  <c r="V346" i="3"/>
  <c r="T426" i="3"/>
  <c r="V426" i="3"/>
  <c r="T446" i="3"/>
  <c r="V446" i="3"/>
  <c r="T462" i="3"/>
  <c r="V462" i="3"/>
  <c r="T470" i="3"/>
  <c r="V470" i="3"/>
  <c r="T486" i="3"/>
  <c r="V486" i="3"/>
  <c r="T327" i="3"/>
  <c r="V327" i="3"/>
  <c r="T439" i="3"/>
  <c r="V439" i="3"/>
  <c r="T471" i="3"/>
  <c r="V471" i="3"/>
  <c r="T483" i="3"/>
  <c r="V483" i="3"/>
  <c r="T495" i="3"/>
  <c r="V495" i="3"/>
  <c r="T19" i="3"/>
  <c r="V19" i="3"/>
  <c r="T51" i="3"/>
  <c r="V51" i="3"/>
  <c r="T83" i="3"/>
  <c r="V83" i="3"/>
  <c r="T115" i="3"/>
  <c r="V115" i="3"/>
  <c r="T147" i="3"/>
  <c r="V147" i="3"/>
  <c r="T179" i="3"/>
  <c r="V179" i="3"/>
  <c r="T211" i="3"/>
  <c r="V211" i="3"/>
  <c r="T243" i="3"/>
  <c r="V243" i="3"/>
  <c r="T275" i="3"/>
  <c r="V275" i="3"/>
  <c r="T307" i="3"/>
  <c r="V307" i="3"/>
  <c r="V347" i="3"/>
  <c r="T347" i="3"/>
  <c r="T367" i="3"/>
  <c r="V367" i="3"/>
  <c r="T383" i="3"/>
  <c r="V383" i="3"/>
  <c r="T399" i="3"/>
  <c r="V399" i="3"/>
  <c r="T415" i="3"/>
  <c r="V415" i="3"/>
  <c r="V435" i="3"/>
  <c r="T435" i="3"/>
  <c r="V467" i="3"/>
  <c r="T467" i="3"/>
  <c r="V360" i="3"/>
  <c r="V372" i="3"/>
  <c r="V384" i="3"/>
  <c r="V396" i="3"/>
  <c r="V412" i="3"/>
  <c r="V424" i="3"/>
  <c r="V436" i="3"/>
  <c r="V452" i="3"/>
  <c r="V464" i="3"/>
  <c r="V476" i="3"/>
  <c r="V492" i="3"/>
  <c r="V368" i="3"/>
  <c r="V388" i="3"/>
  <c r="V408" i="3"/>
  <c r="V428" i="3"/>
  <c r="V448" i="3"/>
  <c r="V468" i="3"/>
  <c r="T63" i="3"/>
  <c r="V63" i="3"/>
  <c r="T127" i="3"/>
  <c r="V127" i="3"/>
  <c r="T191" i="3"/>
  <c r="V191" i="3"/>
  <c r="T255" i="3"/>
  <c r="V255" i="3"/>
  <c r="T319" i="3"/>
  <c r="V319" i="3"/>
  <c r="V9" i="3"/>
  <c r="T9" i="3"/>
  <c r="V41" i="3"/>
  <c r="T41" i="3"/>
  <c r="V73" i="3"/>
  <c r="T73" i="3"/>
  <c r="T165" i="3"/>
  <c r="V165" i="3"/>
  <c r="T285" i="3"/>
  <c r="V285" i="3"/>
  <c r="T349" i="3"/>
  <c r="V349" i="3"/>
  <c r="T413" i="3"/>
  <c r="V413" i="3"/>
  <c r="V105" i="3"/>
  <c r="T105" i="3"/>
  <c r="V137" i="3"/>
  <c r="T137" i="3"/>
  <c r="V169" i="3"/>
  <c r="T169" i="3"/>
  <c r="V201" i="3"/>
  <c r="T201" i="3"/>
  <c r="V233" i="3"/>
  <c r="T233" i="3"/>
  <c r="V265" i="3"/>
  <c r="T265" i="3"/>
  <c r="V297" i="3"/>
  <c r="T297" i="3"/>
  <c r="V329" i="3"/>
  <c r="T329" i="3"/>
  <c r="T361" i="3"/>
  <c r="V361" i="3"/>
  <c r="T385" i="3"/>
  <c r="V385" i="3"/>
  <c r="T409" i="3"/>
  <c r="V409" i="3"/>
  <c r="T457" i="3"/>
  <c r="V457" i="3"/>
  <c r="T465" i="3"/>
  <c r="V465" i="3"/>
  <c r="T481" i="3"/>
  <c r="V481" i="3"/>
  <c r="T4" i="3"/>
  <c r="V4" i="3"/>
  <c r="T20" i="3"/>
  <c r="V20" i="3"/>
  <c r="T36" i="3"/>
  <c r="V36" i="3"/>
  <c r="T52" i="3"/>
  <c r="V52" i="3"/>
  <c r="T68" i="3"/>
  <c r="V68" i="3"/>
  <c r="T84" i="3"/>
  <c r="V84" i="3"/>
  <c r="T100" i="3"/>
  <c r="V100" i="3"/>
  <c r="T116" i="3"/>
  <c r="V116" i="3"/>
  <c r="T132" i="3"/>
  <c r="V132" i="3"/>
  <c r="T148" i="3"/>
  <c r="V148" i="3"/>
  <c r="T164" i="3"/>
  <c r="V164" i="3"/>
  <c r="T180" i="3"/>
  <c r="V180" i="3"/>
  <c r="T196" i="3"/>
  <c r="V196" i="3"/>
  <c r="T212" i="3"/>
  <c r="V212" i="3"/>
  <c r="V253" i="3"/>
  <c r="T26" i="3"/>
  <c r="V26" i="3"/>
  <c r="T58" i="3"/>
  <c r="V58" i="3"/>
  <c r="T70" i="3"/>
  <c r="V70" i="3"/>
  <c r="T86" i="3"/>
  <c r="V86" i="3"/>
  <c r="T102" i="3"/>
  <c r="V102" i="3"/>
  <c r="T118" i="3"/>
  <c r="V118" i="3"/>
  <c r="T126" i="3"/>
  <c r="V126" i="3"/>
  <c r="T142" i="3"/>
  <c r="V142" i="3"/>
  <c r="T158" i="3"/>
  <c r="V158" i="3"/>
  <c r="T174" i="3"/>
  <c r="V174" i="3"/>
  <c r="V194" i="3"/>
  <c r="T194" i="3"/>
  <c r="T202" i="3"/>
  <c r="V202" i="3"/>
  <c r="V210" i="3"/>
  <c r="T210" i="3"/>
  <c r="T226" i="3"/>
  <c r="V226" i="3"/>
  <c r="T234" i="3"/>
  <c r="V234" i="3"/>
  <c r="T242" i="3"/>
  <c r="V242" i="3"/>
  <c r="T282" i="3"/>
  <c r="V282" i="3"/>
  <c r="T314" i="3"/>
  <c r="V314" i="3"/>
  <c r="T326" i="3"/>
  <c r="V326" i="3"/>
  <c r="T342" i="3"/>
  <c r="V342" i="3"/>
  <c r="T358" i="3"/>
  <c r="V358" i="3"/>
  <c r="T430" i="3"/>
  <c r="V430" i="3"/>
  <c r="T438" i="3"/>
  <c r="V438" i="3"/>
  <c r="T454" i="3"/>
  <c r="V454" i="3"/>
  <c r="T498" i="3"/>
  <c r="V498" i="3"/>
  <c r="T343" i="3"/>
  <c r="V343" i="3"/>
  <c r="T447" i="3"/>
  <c r="V447" i="3"/>
  <c r="T7" i="3"/>
  <c r="V7" i="3"/>
  <c r="T23" i="3"/>
  <c r="V23" i="3"/>
  <c r="T39" i="3"/>
  <c r="V39" i="3"/>
  <c r="T55" i="3"/>
  <c r="V55" i="3"/>
  <c r="T71" i="3"/>
  <c r="V71" i="3"/>
  <c r="T87" i="3"/>
  <c r="V87" i="3"/>
  <c r="T103" i="3"/>
  <c r="V103" i="3"/>
  <c r="T119" i="3"/>
  <c r="V119" i="3"/>
  <c r="T135" i="3"/>
  <c r="V135" i="3"/>
  <c r="T151" i="3"/>
  <c r="V151" i="3"/>
  <c r="T167" i="3"/>
  <c r="V167" i="3"/>
  <c r="T183" i="3"/>
  <c r="V183" i="3"/>
  <c r="T199" i="3"/>
  <c r="V199" i="3"/>
  <c r="T215" i="3"/>
  <c r="V215" i="3"/>
  <c r="T231" i="3"/>
  <c r="V231" i="3"/>
  <c r="T247" i="3"/>
  <c r="V247" i="3"/>
  <c r="T263" i="3"/>
  <c r="V263" i="3"/>
  <c r="T279" i="3"/>
  <c r="V279" i="3"/>
  <c r="T295" i="3"/>
  <c r="V295" i="3"/>
  <c r="T311" i="3"/>
  <c r="V311" i="3"/>
  <c r="T331" i="3"/>
  <c r="V331" i="3"/>
  <c r="V371" i="3"/>
  <c r="T371" i="3"/>
  <c r="V387" i="3"/>
  <c r="T387" i="3"/>
  <c r="V403" i="3"/>
  <c r="T403" i="3"/>
  <c r="V419" i="3"/>
  <c r="T419" i="3"/>
  <c r="T443" i="3"/>
  <c r="V443" i="3"/>
  <c r="T475" i="3"/>
  <c r="V475" i="3"/>
  <c r="V499" i="3"/>
  <c r="T499" i="3"/>
  <c r="V437" i="3"/>
  <c r="V453" i="3"/>
  <c r="V477" i="3"/>
  <c r="V501" i="3"/>
  <c r="V117" i="3"/>
  <c r="V13" i="3"/>
  <c r="V45" i="3"/>
  <c r="V77" i="3"/>
  <c r="V109" i="3"/>
  <c r="V141" i="3"/>
  <c r="V173" i="3"/>
  <c r="V205" i="3"/>
  <c r="V237" i="3"/>
  <c r="V269" i="3"/>
  <c r="V293" i="3"/>
  <c r="V325" i="3"/>
  <c r="V357" i="3"/>
  <c r="V389" i="3"/>
  <c r="V21" i="3"/>
  <c r="V149" i="3"/>
  <c r="V5" i="3"/>
  <c r="V220" i="3"/>
  <c r="V232" i="3"/>
  <c r="V244" i="3"/>
  <c r="V256" i="3"/>
  <c r="V272" i="3"/>
  <c r="V284" i="3"/>
  <c r="V300" i="3"/>
  <c r="V312" i="3"/>
  <c r="V324" i="3"/>
  <c r="V340" i="3"/>
  <c r="V484" i="3"/>
  <c r="V240" i="3"/>
  <c r="V260" i="3"/>
  <c r="V276" i="3"/>
  <c r="V296" i="3"/>
  <c r="V316" i="3"/>
  <c r="V336" i="3"/>
  <c r="V500" i="3"/>
  <c r="T67" i="3"/>
  <c r="V67" i="3"/>
  <c r="T131" i="3"/>
  <c r="V131" i="3"/>
  <c r="T195" i="3"/>
  <c r="V195" i="3"/>
  <c r="T259" i="3"/>
  <c r="V259" i="3"/>
  <c r="T323" i="3"/>
  <c r="V323" i="3"/>
  <c r="V17" i="3"/>
  <c r="T17" i="3"/>
  <c r="V49" i="3"/>
  <c r="T49" i="3"/>
  <c r="V81" i="3"/>
  <c r="T81" i="3"/>
  <c r="T197" i="3"/>
  <c r="V197" i="3"/>
  <c r="T301" i="3"/>
  <c r="V301" i="3"/>
  <c r="T365" i="3"/>
  <c r="V365" i="3"/>
  <c r="T429" i="3"/>
  <c r="V429" i="3"/>
  <c r="V97" i="3"/>
  <c r="T97" i="3"/>
  <c r="V129" i="3"/>
  <c r="T129" i="3"/>
  <c r="V161" i="3"/>
  <c r="T161" i="3"/>
  <c r="V193" i="3"/>
  <c r="T193" i="3"/>
  <c r="V225" i="3"/>
  <c r="T225" i="3"/>
  <c r="V257" i="3"/>
  <c r="T257" i="3"/>
  <c r="V289" i="3"/>
  <c r="T289" i="3"/>
  <c r="V321" i="3"/>
  <c r="T321" i="3"/>
  <c r="T353" i="3"/>
  <c r="V353" i="3"/>
  <c r="T401" i="3"/>
  <c r="V401" i="3"/>
  <c r="T425" i="3"/>
  <c r="V425" i="3"/>
  <c r="T433" i="3"/>
  <c r="V433" i="3"/>
  <c r="T449" i="3"/>
  <c r="V449" i="3"/>
  <c r="T8" i="3"/>
  <c r="V8" i="3"/>
  <c r="T24" i="3"/>
  <c r="V24" i="3"/>
  <c r="T40" i="3"/>
  <c r="V40" i="3"/>
  <c r="T56" i="3"/>
  <c r="V56" i="3"/>
  <c r="T72" i="3"/>
  <c r="V72" i="3"/>
  <c r="T88" i="3"/>
  <c r="V88" i="3"/>
  <c r="T104" i="3"/>
  <c r="V104" i="3"/>
  <c r="T120" i="3"/>
  <c r="V120" i="3"/>
  <c r="T136" i="3"/>
  <c r="V136" i="3"/>
  <c r="T152" i="3"/>
  <c r="V152" i="3"/>
  <c r="T168" i="3"/>
  <c r="V168" i="3"/>
  <c r="T184" i="3"/>
  <c r="V184" i="3"/>
  <c r="T200" i="3"/>
  <c r="V200" i="3"/>
  <c r="T216" i="3"/>
  <c r="V216" i="3"/>
  <c r="T6" i="3"/>
  <c r="V6" i="3"/>
  <c r="T22" i="3"/>
  <c r="V22" i="3"/>
  <c r="T38" i="3"/>
  <c r="V38" i="3"/>
  <c r="T54" i="3"/>
  <c r="V54" i="3"/>
  <c r="T62" i="3"/>
  <c r="V62" i="3"/>
  <c r="T78" i="3"/>
  <c r="V78" i="3"/>
  <c r="T94" i="3"/>
  <c r="V94" i="3"/>
  <c r="T110" i="3"/>
  <c r="V110" i="3"/>
  <c r="V130" i="3"/>
  <c r="T130" i="3"/>
  <c r="T138" i="3"/>
  <c r="V138" i="3"/>
  <c r="V146" i="3"/>
  <c r="T146" i="3"/>
  <c r="V162" i="3"/>
  <c r="T162" i="3"/>
  <c r="T170" i="3"/>
  <c r="V170" i="3"/>
  <c r="V178" i="3"/>
  <c r="T178" i="3"/>
  <c r="T218" i="3"/>
  <c r="V218" i="3"/>
  <c r="T250" i="3"/>
  <c r="V250" i="3"/>
  <c r="T262" i="3"/>
  <c r="V262" i="3"/>
  <c r="T278" i="3"/>
  <c r="V278" i="3"/>
  <c r="T294" i="3"/>
  <c r="V294" i="3"/>
  <c r="T310" i="3"/>
  <c r="V310" i="3"/>
  <c r="T318" i="3"/>
  <c r="V318" i="3"/>
  <c r="T334" i="3"/>
  <c r="V334" i="3"/>
  <c r="T350" i="3"/>
  <c r="V350" i="3"/>
  <c r="T366" i="3"/>
  <c r="V366" i="3"/>
  <c r="T374" i="3"/>
  <c r="V374" i="3"/>
  <c r="T382" i="3"/>
  <c r="V382" i="3"/>
  <c r="T390" i="3"/>
  <c r="V390" i="3"/>
  <c r="T398" i="3"/>
  <c r="V398" i="3"/>
  <c r="T406" i="3"/>
  <c r="V406" i="3"/>
  <c r="T414" i="3"/>
  <c r="V414" i="3"/>
  <c r="T422" i="3"/>
  <c r="V422" i="3"/>
  <c r="T466" i="3"/>
  <c r="V466" i="3"/>
  <c r="T474" i="3"/>
  <c r="V474" i="3"/>
  <c r="T482" i="3"/>
  <c r="V482" i="3"/>
  <c r="T490" i="3"/>
  <c r="V490" i="3"/>
  <c r="T455" i="3"/>
  <c r="V455" i="3"/>
  <c r="T479" i="3"/>
  <c r="V479" i="3"/>
  <c r="T491" i="3"/>
  <c r="V491" i="3"/>
  <c r="V3" i="3"/>
  <c r="T11" i="3"/>
  <c r="V11" i="3"/>
  <c r="T27" i="3"/>
  <c r="V27" i="3"/>
  <c r="T43" i="3"/>
  <c r="V43" i="3"/>
  <c r="T59" i="3"/>
  <c r="V59" i="3"/>
  <c r="T75" i="3"/>
  <c r="V75" i="3"/>
  <c r="T91" i="3"/>
  <c r="V91" i="3"/>
  <c r="T107" i="3"/>
  <c r="V107" i="3"/>
  <c r="T123" i="3"/>
  <c r="V123" i="3"/>
  <c r="T139" i="3"/>
  <c r="V139" i="3"/>
  <c r="T155" i="3"/>
  <c r="V155" i="3"/>
  <c r="T171" i="3"/>
  <c r="V171" i="3"/>
  <c r="T187" i="3"/>
  <c r="V187" i="3"/>
  <c r="T203" i="3"/>
  <c r="V203" i="3"/>
  <c r="T219" i="3"/>
  <c r="V219" i="3"/>
  <c r="T235" i="3"/>
  <c r="V235" i="3"/>
  <c r="T251" i="3"/>
  <c r="V251" i="3"/>
  <c r="T267" i="3"/>
  <c r="V267" i="3"/>
  <c r="T283" i="3"/>
  <c r="V283" i="3"/>
  <c r="T299" i="3"/>
  <c r="V299" i="3"/>
  <c r="T315" i="3"/>
  <c r="V315" i="3"/>
  <c r="T335" i="3"/>
  <c r="V335" i="3"/>
  <c r="T359" i="3"/>
  <c r="V359" i="3"/>
  <c r="T375" i="3"/>
  <c r="V375" i="3"/>
  <c r="T391" i="3"/>
  <c r="V391" i="3"/>
  <c r="T407" i="3"/>
  <c r="V407" i="3"/>
  <c r="T423" i="3"/>
  <c r="V423" i="3"/>
  <c r="V451" i="3"/>
  <c r="T451" i="3"/>
  <c r="V352" i="3"/>
  <c r="V364" i="3"/>
  <c r="V380" i="3"/>
  <c r="V392" i="3"/>
  <c r="V404" i="3"/>
  <c r="V416" i="3"/>
  <c r="V432" i="3"/>
  <c r="V444" i="3"/>
  <c r="V460" i="3"/>
  <c r="V472" i="3"/>
  <c r="V496" i="3"/>
  <c r="V356" i="3"/>
  <c r="V376" i="3"/>
  <c r="V400" i="3"/>
  <c r="V420" i="3"/>
  <c r="V440" i="3"/>
  <c r="V456" i="3"/>
  <c r="V480" i="3"/>
</calcChain>
</file>

<file path=xl/sharedStrings.xml><?xml version="1.0" encoding="utf-8"?>
<sst xmlns="http://schemas.openxmlformats.org/spreadsheetml/2006/main" count="2317" uniqueCount="1048">
  <si>
    <t>Company Info</t>
  </si>
  <si>
    <t>KEY FINANCIALS</t>
  </si>
  <si>
    <t>Rank</t>
  </si>
  <si>
    <t>Company Name</t>
  </si>
  <si>
    <t>Number of Employees</t>
  </si>
  <si>
    <t>Change in 
Rank</t>
  </si>
  <si>
    <t>Revenue 
Change</t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</si>
  <si>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</si>
  <si>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</si>
  <si>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</si>
  <si>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</si>
  <si>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</si>
  <si>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</si>
  <si>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</si>
  <si>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</si>
  <si>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</si>
  <si>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</si>
  <si>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</si>
  <si>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</si>
  <si>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</si>
  <si>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</si>
  <si>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</si>
  <si>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</si>
  <si>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</si>
  <si>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</si>
  <si>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</si>
  <si>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</si>
  <si>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</si>
  <si>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</si>
  <si>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</si>
  <si>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</si>
  <si>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</si>
  <si>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</si>
  <si>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</si>
  <si>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</si>
  <si>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</si>
  <si>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</si>
  <si>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</si>
  <si>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</si>
  <si>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</si>
  <si>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</si>
  <si>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</si>
  <si>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</si>
  <si>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</si>
  <si>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</si>
  <si>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</si>
  <si>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</si>
  <si>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</si>
  <si>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</si>
  <si>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</si>
  <si>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</si>
  <si>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</si>
  <si>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</si>
  <si>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</si>
  <si>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</si>
  <si>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</si>
  <si>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</si>
  <si>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</si>
  <si>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</si>
  <si>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</si>
  <si>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</si>
  <si>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</si>
  <si>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</si>
  <si>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</si>
  <si>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</si>
  <si>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</si>
  <si>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</si>
  <si>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</si>
  <si>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</si>
  <si>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</si>
  <si>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</si>
  <si>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</si>
  <si>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</si>
  <si>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</si>
  <si>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</si>
  <si>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</si>
  <si>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</si>
  <si>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</si>
  <si>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</si>
  <si>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</si>
  <si>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</si>
  <si>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</si>
  <si>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</si>
  <si>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</si>
  <si>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</si>
  <si>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</si>
  <si>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</si>
  <si>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</si>
  <si>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</si>
  <si>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</si>
  <si>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</si>
  <si>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</si>
  <si>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</si>
  <si>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</si>
  <si>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</si>
  <si>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</si>
  <si>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</si>
  <si>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</si>
  <si>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</si>
  <si>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</si>
  <si>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</si>
  <si>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</si>
  <si>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</si>
  <si>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</si>
  <si>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</si>
  <si>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</si>
  <si>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</si>
  <si>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</si>
  <si>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</si>
  <si>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</si>
  <si>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</si>
  <si>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</si>
  <si>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</si>
  <si>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</si>
  <si>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</si>
  <si>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</si>
  <si>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</si>
  <si>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</si>
  <si>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</si>
  <si>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</si>
  <si>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</si>
  <si>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</si>
  <si>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</si>
  <si>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</si>
  <si>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</si>
  <si>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</si>
  <si>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</si>
  <si>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</si>
  <si>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</si>
  <si>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</si>
  <si>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</si>
  <si>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</si>
  <si>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</si>
  <si>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</si>
  <si>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</si>
  <si>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</si>
  <si>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</si>
  <si>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</si>
  <si>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</si>
  <si>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</si>
  <si>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</si>
  <si>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</si>
  <si>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</si>
  <si>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</si>
  <si>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</si>
  <si>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</si>
  <si>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</si>
  <si>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</si>
  <si>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</si>
  <si>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</si>
  <si>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</si>
  <si>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</si>
  <si>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</si>
  <si>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</si>
  <si>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</si>
  <si>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</si>
  <si>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</si>
  <si>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</si>
  <si>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</si>
  <si>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</si>
  <si>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</si>
  <si>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</si>
  <si>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</si>
  <si>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</si>
  <si>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</si>
  <si>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</si>
  <si>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</si>
  <si>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</si>
  <si>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</si>
  <si>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</si>
  <si>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</si>
  <si>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</si>
  <si>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</si>
  <si>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</si>
  <si>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</si>
  <si>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</si>
  <si>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</si>
  <si>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</si>
  <si>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</si>
  <si>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</si>
  <si>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</si>
  <si>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</si>
  <si>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</si>
  <si>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</si>
  <si>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</si>
  <si>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</si>
  <si>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</si>
  <si>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</si>
  <si>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</si>
  <si>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</si>
  <si>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</si>
  <si>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</si>
  <si>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</si>
  <si>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</si>
  <si>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</si>
  <si>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</si>
  <si>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</si>
  <si>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</si>
  <si>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</si>
  <si>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</si>
  <si>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</si>
  <si>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</si>
  <si>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</si>
  <si>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</si>
  <si>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</si>
  <si>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</si>
  <si>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</si>
  <si>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</si>
  <si>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</si>
  <si>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</si>
  <si>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</si>
  <si>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</si>
  <si>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</si>
  <si>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</si>
  <si>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</si>
  <si>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</si>
  <si>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</si>
  <si>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</si>
  <si>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</si>
  <si>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</si>
  <si>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</si>
  <si>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</si>
  <si>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</si>
  <si>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</si>
  <si>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</si>
  <si>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</si>
  <si>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</si>
  <si>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</si>
  <si>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</si>
  <si>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</si>
  <si>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</si>
  <si>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</si>
  <si>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</si>
  <si>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</si>
  <si>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</si>
  <si>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</si>
  <si>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</si>
  <si>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</si>
  <si>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</si>
  <si>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</si>
  <si>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</si>
  <si>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</si>
  <si>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</si>
  <si>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</si>
  <si>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</si>
  <si>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</si>
  <si>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</si>
  <si>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</si>
  <si>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</si>
  <si>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</si>
  <si>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</si>
  <si>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</si>
  <si>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</si>
  <si>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</si>
  <si>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</si>
  <si>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</si>
  <si>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</si>
  <si>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</si>
  <si>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</si>
  <si>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</si>
  <si>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</si>
  <si>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</si>
  <si>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</si>
  <si>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</si>
  <si>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</si>
  <si>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</si>
  <si>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</si>
  <si>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</si>
  <si>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</si>
  <si>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</si>
  <si>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</si>
  <si>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</si>
  <si>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</si>
  <si>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</si>
  <si>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</si>
  <si>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</si>
  <si>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</si>
  <si>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</si>
  <si>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</si>
  <si>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</si>
  <si>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</si>
  <si>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</si>
  <si>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</si>
  <si>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</si>
  <si>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</si>
  <si>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</si>
  <si>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</si>
  <si>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</si>
  <si>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</si>
  <si>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</si>
  <si>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</si>
  <si>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</si>
  <si>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</si>
  <si>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</si>
  <si>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</si>
  <si>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</si>
  <si>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</si>
  <si>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</si>
  <si>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</si>
  <si>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</si>
  <si>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</si>
  <si>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</si>
  <si>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</si>
  <si>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</si>
  <si>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</si>
  <si>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</si>
  <si>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</si>
  <si>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</si>
  <si>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</si>
  <si>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</si>
  <si>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</si>
  <si>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</si>
  <si>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</si>
  <si>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</si>
  <si>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</si>
  <si>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</si>
  <si>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</si>
  <si>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</si>
  <si>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</si>
  <si>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</si>
  <si>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</si>
  <si>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</si>
  <si>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</si>
  <si>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</si>
  <si>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</si>
  <si>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</si>
  <si>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</si>
  <si>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</si>
  <si>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</si>
  <si>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</si>
  <si>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</si>
  <si>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</si>
  <si>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</si>
  <si>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</si>
  <si>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</si>
  <si>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</si>
  <si>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</si>
  <si>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</si>
  <si>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</si>
  <si>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</si>
  <si>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</si>
  <si>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</si>
  <si>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</si>
  <si>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</si>
  <si>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</si>
  <si>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</si>
  <si>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</si>
  <si>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</si>
  <si>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</si>
  <si>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</si>
  <si>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</si>
  <si>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</si>
  <si>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</si>
  <si>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</si>
  <si>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</si>
  <si>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</si>
  <si>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</si>
  <si>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</si>
  <si>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</si>
  <si>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</si>
  <si>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</si>
  <si>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</si>
  <si>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</si>
  <si>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</si>
  <si>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</si>
  <si>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</si>
  <si>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</si>
  <si>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</si>
  <si>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</si>
  <si>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</si>
  <si>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</si>
  <si>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</si>
  <si>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</si>
  <si>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</si>
  <si>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</si>
  <si>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</si>
  <si>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</si>
  <si>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</si>
  <si>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</si>
  <si>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</si>
  <si>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</si>
  <si>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</si>
  <si>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</si>
  <si>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</si>
  <si>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</si>
  <si>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</si>
  <si>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</si>
  <si>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</si>
  <si>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</si>
  <si>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</si>
  <si>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</si>
  <si>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</si>
  <si>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</si>
  <si>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</si>
  <si>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</si>
  <si>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</si>
  <si>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</si>
  <si>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</si>
  <si>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</si>
  <si>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</si>
  <si>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</si>
  <si>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</si>
  <si>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</si>
  <si>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</si>
  <si>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</si>
  <si>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</si>
  <si>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</si>
  <si>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</si>
  <si>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</si>
  <si>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</si>
  <si>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</si>
  <si>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</si>
  <si>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</si>
  <si>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</si>
  <si>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</si>
  <si>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</si>
  <si>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</si>
  <si>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</si>
  <si>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</si>
  <si>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</si>
  <si>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</si>
  <si>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</si>
  <si>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</si>
  <si>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</si>
  <si>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</si>
  <si>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</si>
  <si>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</si>
  <si>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</si>
  <si>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</si>
  <si>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</si>
  <si>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</si>
  <si>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</si>
  <si>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</si>
  <si>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</si>
  <si>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</si>
  <si>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</si>
  <si>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</si>
  <si>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</si>
  <si>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</si>
  <si>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</si>
  <si>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</si>
  <si>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</si>
  <si>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</si>
  <si>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</si>
  <si>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</si>
  <si>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</si>
  <si>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</si>
  <si>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</si>
  <si>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</si>
  <si>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</si>
  <si>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</si>
  <si>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</si>
  <si>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</si>
  <si>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</si>
  <si>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</si>
  <si>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</si>
  <si>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</si>
  <si>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</si>
  <si>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</si>
  <si>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</si>
  <si>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</si>
  <si>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</si>
  <si>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</si>
  <si>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</si>
  <si>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</si>
  <si>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</si>
  <si>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</si>
  <si>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</si>
  <si>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</si>
  <si>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</si>
  <si>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</si>
  <si>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</si>
  <si>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</si>
  <si>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</si>
  <si>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</si>
  <si>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</si>
  <si>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</si>
  <si>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</si>
  <si>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</si>
  <si>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</si>
  <si>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</si>
  <si>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</si>
  <si>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</si>
  <si>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</si>
  <si>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</si>
  <si>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</si>
  <si>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</si>
  <si>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</si>
  <si>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</si>
  <si>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</si>
  <si>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</si>
  <si>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</si>
  <si>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</si>
  <si>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</si>
  <si>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</si>
  <si>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</si>
  <si>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</si>
  <si>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</si>
  <si>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</si>
  <si>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</si>
  <si>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</si>
  <si>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</si>
  <si>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</si>
  <si>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</si>
  <si>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</si>
  <si>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</si>
  <si>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</si>
  <si>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</si>
  <si>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</si>
  <si>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</si>
  <si>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</si>
  <si>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</si>
  <si>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</si>
  <si>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</si>
  <si>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</si>
  <si>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</si>
  <si>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</si>
  <si>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</si>
  <si>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</si>
  <si>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</si>
  <si>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</si>
  <si>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</si>
  <si>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</si>
  <si>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</si>
  <si>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</si>
  <si>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</si>
  <si>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</si>
  <si>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</si>
  <si>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</si>
  <si>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</si>
  <si>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</si>
  <si>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</si>
  <si>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</si>
  <si>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</si>
  <si>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</si>
  <si>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</si>
  <si>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</si>
  <si>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</si>
  <si>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</si>
  <si>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</si>
  <si>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</si>
  <si>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</si>
  <si>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</si>
  <si>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</si>
  <si>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</si>
  <si>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</si>
  <si>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</si>
  <si>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</si>
  <si>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</si>
  <si>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</si>
  <si>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</si>
  <si>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</si>
  <si>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</si>
  <si>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</si>
  <si>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</si>
  <si>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</si>
  <si>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</si>
  <si>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</si>
  <si>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</si>
  <si>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</si>
  <si>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</si>
  <si>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</si>
  <si>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</si>
  <si>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</si>
  <si>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</si>
  <si>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</si>
  <si>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</si>
  <si>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</si>
  <si>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</si>
  <si>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</si>
  <si>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</si>
  <si>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</si>
  <si>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</si>
  <si>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</si>
  <si>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</si>
  <si>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</si>
  <si>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</si>
  <si>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</si>
  <si>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</si>
  <si>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</si>
  <si>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</si>
  <si>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</si>
  <si>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</si>
  <si>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</si>
  <si>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</si>
  <si>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</si>
  <si>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</si>
  <si>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</si>
  <si>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</si>
  <si>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</si>
  <si>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</si>
  <si>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</si>
  <si>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</si>
  <si>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</si>
  <si>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</si>
  <si>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</si>
  <si>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</si>
  <si>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</si>
  <si>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</si>
  <si>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</si>
  <si>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</si>
  <si>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</si>
  <si>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</si>
  <si>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</si>
  <si>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</si>
  <si>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</si>
  <si>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</si>
  <si>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</si>
  <si>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</si>
  <si>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</si>
  <si>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</si>
  <si>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</si>
  <si>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</si>
  <si>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</si>
  <si>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</si>
  <si>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</si>
  <si>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</si>
  <si>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</si>
  <si>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</si>
  <si>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</si>
  <si>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</si>
  <si>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</si>
  <si>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</si>
  <si>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</si>
  <si>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</si>
  <si>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</si>
  <si>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</si>
  <si>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</si>
  <si>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</si>
  <si>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</si>
  <si>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</si>
  <si>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</si>
  <si>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</si>
  <si>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</si>
  <si>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</si>
  <si>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</si>
  <si>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</si>
  <si>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</si>
  <si>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</si>
  <si>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</si>
  <si>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</si>
  <si>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</si>
  <si>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</si>
  <si>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</si>
  <si>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</si>
  <si>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</si>
  <si>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</si>
  <si>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</si>
  <si>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</si>
  <si>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</si>
  <si>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</si>
  <si>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</si>
  <si>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</si>
  <si>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</si>
  <si>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</si>
  <si>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</si>
  <si>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</si>
  <si>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</si>
  <si>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</si>
  <si>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</si>
  <si>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</si>
  <si>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</si>
  <si>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</si>
  <si>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</si>
  <si>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</si>
  <si>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</si>
  <si>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</si>
  <si>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</si>
  <si>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</si>
  <si>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</si>
  <si>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</si>
  <si>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</si>
  <si>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</si>
  <si>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</si>
  <si>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</si>
  <si>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</si>
  <si>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</si>
  <si>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</si>
  <si>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</si>
  <si>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</si>
  <si>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</si>
  <si>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</si>
  <si>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</si>
  <si>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</si>
  <si>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</si>
  <si>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</si>
  <si>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</si>
  <si>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</si>
  <si>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</si>
  <si>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</si>
  <si>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</si>
  <si>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</si>
  <si>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</si>
  <si>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</si>
  <si>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</si>
  <si>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</si>
  <si>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</si>
  <si>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</si>
  <si>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</si>
  <si>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</si>
  <si>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</si>
  <si>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</si>
  <si>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</si>
  <si>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</si>
  <si>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</si>
  <si>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</si>
  <si>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</si>
  <si>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</si>
  <si>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</si>
  <si>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</si>
  <si>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</si>
  <si>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</si>
  <si>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</si>
  <si>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</si>
  <si>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</si>
  <si>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</si>
  <si>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</si>
  <si>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</si>
  <si>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</si>
  <si>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</si>
  <si>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</si>
  <si>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</si>
  <si>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</si>
  <si>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</si>
  <si>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</si>
  <si>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</si>
  <si>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</si>
  <si>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</si>
  <si>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</si>
  <si>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</si>
  <si>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</si>
  <si>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</si>
  <si>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</si>
  <si>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</si>
  <si>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</si>
  <si>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</si>
  <si>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</si>
  <si>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</si>
  <si>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</si>
  <si>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</si>
  <si>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</si>
  <si>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</si>
  <si>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</si>
  <si>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</si>
  <si>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</si>
  <si>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</si>
  <si>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</si>
  <si>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</si>
  <si>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</si>
  <si>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</si>
  <si>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</si>
  <si>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</si>
  <si>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</si>
  <si>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</si>
  <si>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</si>
  <si>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</si>
  <si>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</si>
  <si>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</si>
  <si>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</si>
  <si>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</si>
  <si>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</si>
  <si>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</si>
  <si>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</si>
  <si>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</si>
  <si>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</si>
  <si>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</si>
  <si>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</si>
  <si>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</si>
  <si>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</si>
  <si>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</si>
  <si>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</si>
  <si>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</si>
  <si>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</si>
  <si>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</si>
  <si>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</si>
  <si>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</si>
  <si>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</si>
  <si>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</si>
  <si>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</si>
  <si>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</si>
  <si>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</si>
  <si>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</si>
  <si>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</si>
  <si>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</si>
  <si>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</si>
  <si>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</si>
  <si>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</si>
  <si>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</si>
  <si>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</si>
  <si>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</si>
  <si>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</si>
  <si>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</si>
  <si>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</si>
  <si>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</si>
  <si>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</si>
  <si>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</si>
  <si>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</si>
  <si>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</si>
  <si>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</si>
  <si>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</si>
  <si>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</si>
  <si>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</si>
  <si>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</si>
  <si>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</si>
  <si>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</si>
  <si>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</si>
  <si>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</si>
  <si>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</si>
  <si>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</si>
  <si>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</si>
  <si>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</si>
  <si>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</si>
  <si>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</si>
  <si>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</si>
  <si>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</si>
  <si>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</si>
  <si>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</si>
  <si>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</si>
  <si>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</si>
  <si>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</si>
  <si>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</si>
  <si>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</si>
  <si>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</si>
  <si>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</si>
  <si>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</si>
  <si>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</si>
  <si>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</si>
  <si>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</si>
  <si>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</si>
  <si>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</si>
  <si>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</si>
  <si>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</si>
  <si>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</si>
  <si>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</si>
  <si>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</si>
  <si>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</si>
  <si>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</si>
  <si>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</si>
  <si>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</si>
  <si>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</si>
  <si>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</si>
  <si>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</si>
  <si>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</si>
  <si>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</si>
  <si>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</si>
  <si>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</si>
  <si>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</si>
  <si>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</si>
  <si>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</si>
  <si>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</si>
  <si>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</si>
  <si>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</si>
  <si>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</si>
  <si>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</si>
  <si>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</si>
  <si>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</si>
  <si>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</si>
  <si>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</si>
  <si>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</si>
  <si>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</si>
  <si>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</si>
  <si>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</si>
  <si>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</si>
  <si>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</si>
  <si>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</si>
  <si>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</si>
  <si>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</si>
  <si>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</si>
  <si>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</si>
  <si>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</si>
  <si>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</si>
  <si>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</si>
  <si>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</si>
  <si>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</si>
  <si>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</si>
  <si>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</si>
  <si>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</si>
  <si>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</si>
  <si>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</si>
  <si>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</si>
  <si>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</si>
  <si>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</si>
  <si>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</si>
  <si>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</si>
  <si>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</si>
  <si>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</si>
  <si>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</si>
  <si>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</si>
  <si>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</si>
  <si>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</si>
  <si>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</si>
  <si>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</si>
  <si>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</si>
  <si>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</si>
  <si>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</si>
  <si>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</si>
  <si>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</si>
  <si>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</si>
  <si>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</si>
  <si>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</si>
  <si>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</si>
  <si>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</si>
  <si>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</si>
  <si>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</si>
  <si>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</si>
  <si>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</si>
  <si>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</si>
  <si>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</si>
  <si>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</si>
  <si>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</si>
  <si>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</si>
  <si>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</si>
  <si>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</si>
  <si>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</si>
  <si>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</si>
  <si>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</si>
  <si>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</si>
  <si>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</si>
  <si>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</si>
  <si>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</si>
  <si>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</si>
  <si>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</si>
  <si>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</si>
  <si>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</si>
  <si>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</si>
  <si>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</si>
  <si>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</si>
  <si>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</si>
  <si>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</si>
  <si>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</si>
  <si>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</si>
  <si>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</si>
  <si>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</si>
  <si>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</si>
  <si>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</si>
  <si>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</si>
  <si>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</si>
  <si>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</si>
  <si>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</si>
  <si>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</si>
  <si>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</si>
  <si>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</si>
  <si>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</si>
  <si>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</si>
  <si>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</si>
  <si>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</si>
  <si>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</si>
  <si>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</si>
  <si>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</si>
  <si>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</si>
  <si>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</si>
  <si>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</si>
  <si>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</si>
  <si>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</si>
  <si>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</si>
  <si>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</si>
  <si>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</si>
  <si>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</si>
  <si>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</si>
  <si>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</si>
  <si>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</si>
  <si>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</si>
  <si>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</si>
  <si>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</si>
  <si>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</si>
  <si>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</si>
  <si>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</si>
  <si>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</si>
  <si>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</si>
  <si>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</si>
  <si>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</si>
  <si>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</si>
  <si>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</si>
  <si>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</si>
  <si>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</si>
  <si>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</si>
  <si>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</si>
  <si>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</si>
  <si>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</si>
  <si>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</si>
  <si>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</si>
  <si>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</si>
  <si>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</si>
  <si>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</si>
  <si>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</si>
  <si>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</si>
  <si>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</si>
  <si>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</si>
  <si>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</si>
  <si>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</si>
  <si>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</si>
  <si>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</si>
  <si>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</si>
  <si>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</si>
  <si>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</si>
  <si>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</si>
  <si>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</si>
  <si>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</si>
  <si>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</si>
  <si>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</si>
  <si>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</si>
  <si>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</si>
  <si>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</si>
  <si>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</si>
  <si>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</si>
  <si>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</si>
  <si>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</si>
  <si>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</si>
  <si>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</si>
  <si>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</si>
  <si>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</si>
  <si>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</si>
  <si>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Expenses</t>
  </si>
  <si>
    <t>2017 Rank</t>
  </si>
  <si>
    <t>2019 Number of Emloyees</t>
  </si>
  <si>
    <t>2019 Revenue</t>
  </si>
  <si>
    <t>2019 Profits</t>
  </si>
  <si>
    <t>2019 Profit Change</t>
  </si>
  <si>
    <t>2019 Revenue Rank</t>
  </si>
  <si>
    <t>2019 Profit Rank</t>
  </si>
  <si>
    <t>PROJECTIONS</t>
  </si>
  <si>
    <r>
      <t xml:space="preserve">2018 Revenues
</t>
    </r>
    <r>
      <rPr>
        <sz val="11"/>
        <color theme="1"/>
        <rFont val="Calibri"/>
        <family val="2"/>
        <scheme val="minor"/>
      </rPr>
      <t>($millions)</t>
    </r>
  </si>
  <si>
    <r>
      <t xml:space="preserve">2018 Profits
</t>
    </r>
    <r>
      <rPr>
        <sz val="11"/>
        <color theme="1"/>
        <rFont val="Calibri"/>
        <family val="2"/>
        <scheme val="minor"/>
      </rPr>
      <t>($millions)</t>
    </r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</si>
  <si>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</si>
  <si>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</si>
  <si>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r>
      <t xml:space="preserve">2017 Revenues
</t>
    </r>
    <r>
      <rPr>
        <sz val="11"/>
        <color theme="1"/>
        <rFont val="Calibri"/>
        <family val="2"/>
        <scheme val="minor"/>
      </rPr>
      <t>($millions)</t>
    </r>
  </si>
  <si>
    <r>
      <t xml:space="preserve">2017 Profits
</t>
    </r>
    <r>
      <rPr>
        <sz val="11"/>
        <color theme="1"/>
        <rFont val="Calibri"/>
        <family val="2"/>
        <scheme val="minor"/>
      </rPr>
      <t>($millions)</t>
    </r>
  </si>
  <si>
    <r>
      <t xml:space="preserve">2018 Expenses </t>
    </r>
    <r>
      <rPr>
        <sz val="11"/>
        <color theme="1"/>
        <rFont val="Calibri"/>
        <family val="2"/>
        <scheme val="minor"/>
      </rPr>
      <t>($millions)</t>
    </r>
  </si>
  <si>
    <r>
      <t xml:space="preserve">2019 Expenses </t>
    </r>
    <r>
      <rPr>
        <sz val="11"/>
        <color theme="1"/>
        <rFont val="Calibri"/>
        <family val="2"/>
        <scheme val="minor"/>
      </rPr>
      <t>($millions)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</si>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</sst>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"/>
    <numFmt numFmtId="176" formatCode="&quot;$&quot;#,##0.00"/>
    <numFmt numFmtId="178" formatCode="&quot;$&quot;#,##0"/>
    <numFmt numFmtId="18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164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0" applyNumberFormat="1" applyFont="1" applyAlignment="1" applyProtection="1">
      <alignment horizontal="left" vertical="center" shrinkToFit="1"/>
      <protection locked="0"/>
    </xf>
    <xf numFmtId="3" fontId="8" fillId="0" borderId="10" xfId="0" applyNumberFormat="1" applyFont="1" applyBorder="1" applyAlignment="1" applyProtection="1">
      <alignment horizontal="left" vertical="center" shrinkToFit="1"/>
      <protection locked="0"/>
    </xf>
    <xf numFmtId="0" fontId="6" fillId="0" borderId="0" xfId="0" applyFont="1"/>
    <xf numFmtId="171" fontId="0" fillId="0" borderId="0" xfId="0" applyNumberFormat="1"/>
    <xf numFmtId="9" fontId="0" fillId="0" borderId="0" xfId="3" applyFont="1"/>
    <xf numFmtId="0" fontId="1" fillId="4" borderId="3" xfId="0" applyNumberFormat="1" applyFont="1" applyFill="1" applyBorder="1" applyAlignment="1" applyProtection="1">
      <alignment horizontal="centerContinuous" vertical="center"/>
      <protection locked="0"/>
    </xf>
    <xf numFmtId="0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0" fontId="3" fillId="0" borderId="1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43" fontId="0" fillId="0" borderId="0" xfId="1" applyFont="1"/>
    <xf numFmtId="0" fontId="0" fillId="0" borderId="0" xfId="3" applyNumberFormat="1" applyFont="1"/>
    <xf numFmtId="178" fontId="0" fillId="0" borderId="0" xfId="2" applyNumberFormat="1" applyFont="1" applyAlignment="1">
      <alignment horizontal="right"/>
    </xf>
    <xf numFmtId="0" fontId="0" fillId="0" borderId="0" xfId="2" applyNumberFormat="1" applyFont="1"/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0" fillId="2" borderId="0" xfId="0" applyFont="1" applyFill="1" applyAlignment="1" applyProtection="1">
      <alignment vertical="center"/>
      <protection locked="0"/>
    </xf>
    <xf numFmtId="0" fontId="9" fillId="3" borderId="1" xfId="0" applyFont="1" applyFill="1" applyBorder="1" applyAlignment="1" applyProtection="1">
      <alignment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  <xf numFmtId="0" fontId="0" fillId="0" borderId="0" xfId="0" applyFont="1" applyAlignment="1"/>
    <xf numFmtId="178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" xfId="3" applyNumberFormat="1" applyFont="1" applyFill="1" applyBorder="1" applyAlignment="1" applyProtection="1">
      <alignment horizontal="center" vertical="center" wrapText="1"/>
      <protection locked="0"/>
    </xf>
    <xf numFmtId="178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9" fillId="4" borderId="2" xfId="0" applyFont="1" applyFill="1" applyBorder="1" applyAlignment="1" applyProtection="1">
      <alignment horizontal="center" vertical="center" wrapText="1"/>
      <protection locked="0"/>
    </xf>
    <xf numFmtId="178" fontId="9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3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shrinkToFit="1"/>
      <protection locked="0"/>
    </xf>
    <xf numFmtId="3" fontId="11" fillId="0" borderId="0" xfId="0" applyNumberFormat="1" applyFont="1" applyAlignment="1" applyProtection="1">
      <alignment horizontal="left" vertical="center" shrinkToFit="1"/>
      <protection locked="0"/>
    </xf>
    <xf numFmtId="3" fontId="11" fillId="0" borderId="0" xfId="0" applyNumberFormat="1" applyFont="1" applyAlignment="1" applyProtection="1">
      <alignment horizontal="center" vertical="center" shrinkToFit="1"/>
      <protection locked="0"/>
    </xf>
    <xf numFmtId="166" fontId="11" fillId="0" borderId="8" xfId="0" applyNumberFormat="1" applyFont="1" applyBorder="1" applyAlignment="1" applyProtection="1">
      <alignment horizontal="center" vertical="center" shrinkToFit="1"/>
      <protection locked="0"/>
    </xf>
    <xf numFmtId="178" fontId="0" fillId="0" borderId="0" xfId="0" applyNumberFormat="1" applyFont="1" applyAlignment="1">
      <alignment horizontal="right"/>
    </xf>
    <xf numFmtId="0" fontId="0" fillId="0" borderId="0" xfId="0" applyFont="1"/>
    <xf numFmtId="178" fontId="0" fillId="0" borderId="7" xfId="0" applyNumberFormat="1" applyFont="1" applyBorder="1" applyAlignment="1" applyProtection="1">
      <alignment horizontal="right"/>
      <protection locked="0"/>
    </xf>
    <xf numFmtId="0" fontId="0" fillId="0" borderId="0" xfId="3" applyNumberFormat="1" applyFont="1" applyAlignment="1" applyProtection="1">
      <alignment horizontal="center"/>
      <protection locked="0"/>
    </xf>
    <xf numFmtId="178" fontId="0" fillId="0" borderId="0" xfId="0" applyNumberFormat="1" applyFont="1" applyAlignment="1" applyProtection="1">
      <alignment horizontal="right"/>
      <protection locked="0"/>
    </xf>
    <xf numFmtId="0" fontId="11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 applyProtection="1">
      <alignment horizontal="right"/>
      <protection locked="0"/>
    </xf>
    <xf numFmtId="167" fontId="0" fillId="0" borderId="8" xfId="0" applyNumberFormat="1" applyFont="1" applyBorder="1" applyAlignment="1" applyProtection="1">
      <alignment horizontal="right"/>
      <protection locked="0"/>
    </xf>
    <xf numFmtId="0" fontId="11" fillId="0" borderId="9" xfId="0" applyFont="1" applyBorder="1" applyAlignment="1" applyProtection="1">
      <alignment horizontal="center" vertical="center" shrinkToFit="1"/>
      <protection locked="0"/>
    </xf>
    <xf numFmtId="3" fontId="11" fillId="0" borderId="10" xfId="0" applyNumberFormat="1" applyFont="1" applyBorder="1" applyAlignment="1" applyProtection="1">
      <alignment horizontal="left" vertical="center" shrinkToFit="1"/>
      <protection locked="0"/>
    </xf>
    <xf numFmtId="3" fontId="11" fillId="0" borderId="10" xfId="0" applyNumberFormat="1" applyFont="1" applyBorder="1" applyAlignment="1" applyProtection="1">
      <alignment horizontal="center" vertical="center" shrinkToFit="1"/>
      <protection locked="0"/>
    </xf>
    <xf numFmtId="166" fontId="11" fillId="0" borderId="11" xfId="0" applyNumberFormat="1" applyFont="1" applyBorder="1" applyAlignment="1" applyProtection="1">
      <alignment horizontal="center" vertical="center" shrinkToFit="1"/>
      <protection locked="0"/>
    </xf>
    <xf numFmtId="178" fontId="0" fillId="0" borderId="9" xfId="0" applyNumberFormat="1" applyFont="1" applyBorder="1" applyAlignment="1" applyProtection="1">
      <alignment horizontal="right"/>
      <protection locked="0"/>
    </xf>
    <xf numFmtId="0" fontId="0" fillId="0" borderId="10" xfId="3" applyNumberFormat="1" applyFont="1" applyBorder="1" applyAlignment="1" applyProtection="1">
      <alignment horizontal="center"/>
      <protection locked="0"/>
    </xf>
    <xf numFmtId="178" fontId="0" fillId="0" borderId="10" xfId="0" applyNumberFormat="1" applyFont="1" applyBorder="1" applyAlignment="1" applyProtection="1">
      <alignment horizontal="right"/>
      <protection locked="0"/>
    </xf>
    <xf numFmtId="0" fontId="11" fillId="0" borderId="10" xfId="0" applyNumberFormat="1" applyFont="1" applyBorder="1" applyAlignment="1" applyProtection="1">
      <alignment horizontal="center"/>
      <protection locked="0"/>
    </xf>
    <xf numFmtId="167" fontId="0" fillId="0" borderId="10" xfId="0" applyNumberFormat="1" applyFont="1" applyBorder="1" applyAlignment="1" applyProtection="1">
      <alignment horizontal="right"/>
      <protection locked="0"/>
    </xf>
    <xf numFmtId="167" fontId="0" fillId="0" borderId="11" xfId="0" applyNumberFormat="1" applyFont="1" applyBorder="1" applyAlignment="1" applyProtection="1">
      <alignment horizontal="right"/>
      <protection locked="0"/>
    </xf>
    <xf numFmtId="0" fontId="0" fillId="0" borderId="0" xfId="0" applyNumberFormat="1" applyFont="1"/>
    <xf numFmtId="0" fontId="0" fillId="0" borderId="0" xfId="0" applyFont="1" applyAlignment="1">
      <alignment horizontal="right"/>
    </xf>
    <xf numFmtId="181" fontId="9" fillId="5" borderId="1" xfId="1" applyNumberFormat="1" applyFont="1" applyFill="1" applyBorder="1" applyAlignment="1">
      <alignment horizontal="center" vertical="center" wrapText="1"/>
    </xf>
    <xf numFmtId="181" fontId="0" fillId="0" borderId="0" xfId="1" applyNumberFormat="1" applyFont="1"/>
    <xf numFmtId="178" fontId="0" fillId="0" borderId="0" xfId="3" applyNumberFormat="1" applyFont="1" applyBorder="1" applyAlignment="1" applyProtection="1">
      <alignment horizontal="center"/>
      <protection locked="0"/>
    </xf>
    <xf numFmtId="0" fontId="0" fillId="0" borderId="0" xfId="3" applyNumberFormat="1" applyFont="1" applyBorder="1" applyAlignment="1" applyProtection="1">
      <alignment horizontal="center"/>
      <protection locked="0"/>
    </xf>
    <xf numFmtId="178" fontId="0" fillId="0" borderId="0" xfId="0" applyNumberFormat="1" applyFont="1" applyBorder="1" applyAlignment="1" applyProtection="1">
      <alignment horizontal="right"/>
      <protection locked="0"/>
    </xf>
    <xf numFmtId="0" fontId="11" fillId="0" borderId="0" xfId="0" applyNumberFormat="1" applyFont="1" applyBorder="1" applyAlignment="1" applyProtection="1">
      <alignment horizontal="center"/>
      <protection locked="0"/>
    </xf>
    <xf numFmtId="167" fontId="0" fillId="0" borderId="0" xfId="0" applyNumberFormat="1" applyFont="1" applyBorder="1" applyAlignment="1" applyProtection="1">
      <alignment horizontal="right"/>
      <protection locked="0"/>
    </xf>
    <xf numFmtId="164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>
      <alignment horizontal="center" wrapText="1"/>
    </xf>
    <xf numFmtId="178" fontId="9" fillId="4" borderId="10" xfId="3" applyNumberFormat="1" applyFont="1" applyFill="1" applyBorder="1" applyAlignment="1" applyProtection="1">
      <alignment horizontal="center" vertical="center" wrapText="1"/>
      <protection locked="0"/>
    </xf>
    <xf numFmtId="178" fontId="0" fillId="0" borderId="0" xfId="3" applyNumberFormat="1" applyFont="1" applyBorder="1"/>
    <xf numFmtId="43" fontId="9" fillId="5" borderId="3" xfId="1" applyFont="1" applyFill="1" applyBorder="1" applyAlignment="1">
      <alignment horizontal="center" vertical="center" wrapText="1"/>
    </xf>
    <xf numFmtId="176" fontId="0" fillId="0" borderId="0" xfId="1" applyNumberFormat="1" applyFont="1"/>
    <xf numFmtId="176" fontId="0" fillId="0" borderId="0" xfId="0" applyNumberFormat="1" applyFont="1"/>
    <xf numFmtId="9" fontId="9" fillId="5" borderId="3" xfId="3" applyFont="1" applyFill="1" applyBorder="1" applyAlignment="1">
      <alignment horizontal="center" vertical="center" wrapText="1"/>
    </xf>
    <xf numFmtId="178" fontId="9" fillId="4" borderId="9" xfId="0" applyNumberFormat="1" applyFont="1" applyFill="1" applyBorder="1" applyAlignment="1" applyProtection="1">
      <alignment horizontal="center" vertical="center"/>
      <protection locked="0"/>
    </xf>
    <xf numFmtId="178" fontId="9" fillId="4" borderId="10" xfId="0" applyNumberFormat="1" applyFont="1" applyFill="1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1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&quot;$&quot;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_ ;[Red]\-#,##0\ "/>
      <alignment horizontal="center" vertical="center" textRotation="0" wrapText="0" indent="0" justifyLastLine="0" shrinkToFit="1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E2EAB4-9FFE-834F-BD8E-B97817957F7D}" name="Table2" displayName="Table2" ref="A1:V502" totalsRowShown="0" headerRowDxfId="0">
  <autoFilter ref="A1:V502" xr:uid="{F764A68C-9A9D-804C-B4C0-C0C029AC60FE}"/>
  <tableColumns count="22">
    <tableColumn id="1" xr3:uid="{E7DE024B-903E-BF4D-81FF-130043BFBF15}" name="Column1" dataDxfId="22"/>
    <tableColumn id="2" xr3:uid="{EB11C58C-8055-9746-A475-8C77F3FA97AB}" name="Column2" dataDxfId="21"/>
    <tableColumn id="3" xr3:uid="{0CE55F42-714E-434E-919E-6C88B9D99648}" name="Company Info" dataDxfId="20"/>
    <tableColumn id="4" xr3:uid="{223688AC-ACA6-D44F-A121-8084BE36E3B1}" name="Column3" dataDxfId="19"/>
    <tableColumn id="5" xr3:uid="{9BF204AD-ED06-AF4B-BF9B-12D1C4FBC55E}" name="KEY FINANCIALS" dataDxfId="18"/>
    <tableColumn id="6" xr3:uid="{96FF5D23-577A-E549-975F-EDD5A7C1CBBD}" name="Column4" dataDxfId="17" dataCellStyle="Percent"/>
    <tableColumn id="7" xr3:uid="{D5566120-9937-244C-9C12-77FC26A966F4}" name="Column5" dataDxfId="16" dataCellStyle="Percent">
      <calculatedColumnFormula>E2-H2</calculatedColumnFormula>
    </tableColumn>
    <tableColumn id="8" xr3:uid="{2DB43C7C-6A43-2D46-BDE8-4EE6BAF84B6E}" name="Column6" dataDxfId="15"/>
    <tableColumn id="9" xr3:uid="{F30585D9-AC0F-1F48-B5EA-5E6565758D02}" name="Column7" dataDxfId="14"/>
    <tableColumn id="10" xr3:uid="{866D7864-150E-974F-A69C-8B726BB84664}" name="Column8" dataDxfId="13"/>
    <tableColumn id="11" xr3:uid="{D5207DBC-348D-0645-B8ED-8BC14BBFD51E}" name="Column9" dataDxfId="12"/>
    <tableColumn id="12" xr3:uid="{FD8DAC1B-CA0F-AF4C-8E3E-EFD818DFE7E7}" name="Column10" dataDxfId="11" dataCellStyle="Currency">
      <calculatedColumnFormula>E2/(1+F2)</calculatedColumnFormula>
    </tableColumn>
    <tableColumn id="13" xr3:uid="{D9EF5697-9F7C-EB4A-89BC-5CC4E34E0FFC}" name="Column11" dataDxfId="10">
      <calculatedColumnFormula>H2/(1+I2)</calculatedColumnFormula>
    </tableColumn>
    <tableColumn id="14" xr3:uid="{511B79FF-7940-084B-B73A-262FEE4F88D7}" name="Column12" dataDxfId="9">
      <calculatedColumnFormula>L2-M2</calculatedColumnFormula>
    </tableColumn>
    <tableColumn id="15" xr3:uid="{8FF85229-D7CD-0A48-80CD-5BF0CCEA2655}" name="Column13" dataDxfId="8" dataCellStyle="Currency">
      <calculatedColumnFormula>_xlfn.RANK.EQ(L2,L$3:L$502,0)</calculatedColumnFormula>
    </tableColumn>
    <tableColumn id="16" xr3:uid="{1DA8AAEE-E137-1443-B89C-37752864E994}" name="PROJECTIONS" dataDxfId="7" dataCellStyle="Comma">
      <calculatedColumnFormula>C2-(C2*0.1)</calculatedColumnFormula>
    </tableColumn>
    <tableColumn id="17" xr3:uid="{F065B753-2EFB-EE42-90AE-E742B1A5D8CC}" name="Column14" dataDxfId="6" dataCellStyle="Comma">
      <calculatedColumnFormula>((G2*1000000)-((C2-P2)*45000))/1000000</calculatedColumnFormula>
    </tableColumn>
    <tableColumn id="18" xr3:uid="{CBE24A30-48DB-C546-8033-480AA579887B}" name="Column15" dataDxfId="5">
      <calculatedColumnFormula>E2+(E2*0.052)</calculatedColumnFormula>
    </tableColumn>
    <tableColumn id="19" xr3:uid="{6DF333FB-D79E-5F4C-B9A1-0C381D809ECC}" name="Column16" dataDxfId="4">
      <calculatedColumnFormula>R2-Q2</calculatedColumnFormula>
    </tableColumn>
    <tableColumn id="20" xr3:uid="{62909F46-E0CE-5340-A9CA-9DA71C2C6127}" name="Column17" dataDxfId="3" dataCellStyle="Percent">
      <calculatedColumnFormula>((S2-H2)/H2)</calculatedColumnFormula>
    </tableColumn>
    <tableColumn id="21" xr3:uid="{BABA2D3B-5C01-6447-9957-F26102BD8F6F}" name="Column18" dataDxfId="2">
      <calculatedColumnFormula>_xlfn.RANK.EQ(R2,R$3:R$502,0)</calculatedColumnFormula>
    </tableColumn>
    <tableColumn id="22" xr3:uid="{E9D3792A-FBB8-B148-B745-7058817E681A}" name="Column19" dataDxfId="1">
      <calculatedColumnFormula>_xlfn.RANK.EQ(S2,S$3:S$502,0)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217-D410-3D44-B1D1-41F17778B8E0}">
  <dimension ref="A1:V50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465" sqref="Y465"/>
    </sheetView>
  </sheetViews>
  <sheetFormatPr baseColWidth="10" defaultColWidth="8.83203125" defaultRowHeight="15" x14ac:dyDescent="0.2"/>
  <cols>
    <col min="1" max="1" width="10.5" style="71" customWidth="1"/>
    <col min="2" max="2" width="26.6640625" style="71" bestFit="1" customWidth="1"/>
    <col min="3" max="3" width="14" style="71" customWidth="1"/>
    <col min="4" max="4" width="10.5" style="71" customWidth="1"/>
    <col min="5" max="5" width="15.83203125" style="70" customWidth="1"/>
    <col min="6" max="6" width="10.5" style="49" customWidth="1"/>
    <col min="7" max="7" width="10.5" style="102" customWidth="1"/>
    <col min="8" max="8" width="10.5" style="70" bestFit="1" customWidth="1"/>
    <col min="9" max="9" width="10.5" style="88" customWidth="1"/>
    <col min="10" max="11" width="10.5" style="89" customWidth="1"/>
    <col min="12" max="12" width="11.5" style="50" customWidth="1"/>
    <col min="13" max="14" width="11.5" style="70" customWidth="1"/>
    <col min="15" max="15" width="11.5" style="51" customWidth="1"/>
    <col min="16" max="16" width="13.6640625" style="91" customWidth="1"/>
    <col min="17" max="17" width="12.83203125" style="48" bestFit="1" customWidth="1"/>
    <col min="18" max="19" width="11.5" style="71" customWidth="1"/>
    <col min="20" max="20" width="11.5" style="41" customWidth="1"/>
    <col min="21" max="22" width="11.5" style="71" customWidth="1"/>
    <col min="23" max="16384" width="8.83203125" style="71"/>
  </cols>
  <sheetData>
    <row r="1" spans="1:22" s="57" customFormat="1" x14ac:dyDescent="0.2">
      <c r="A1" s="54" t="s">
        <v>1029</v>
      </c>
      <c r="B1" s="54" t="s">
        <v>1030</v>
      </c>
      <c r="C1" s="55" t="s">
        <v>0</v>
      </c>
      <c r="D1" s="56" t="s">
        <v>1031</v>
      </c>
      <c r="E1" s="107" t="s">
        <v>1</v>
      </c>
      <c r="F1" s="108" t="s">
        <v>1032</v>
      </c>
      <c r="G1" s="108" t="s">
        <v>1033</v>
      </c>
      <c r="H1" s="108" t="s">
        <v>1034</v>
      </c>
      <c r="I1" s="108" t="s">
        <v>1035</v>
      </c>
      <c r="J1" s="108" t="s">
        <v>1036</v>
      </c>
      <c r="K1" s="108" t="s">
        <v>1037</v>
      </c>
      <c r="L1" s="108" t="s">
        <v>1038</v>
      </c>
      <c r="M1" s="108" t="s">
        <v>1039</v>
      </c>
      <c r="N1" s="108" t="s">
        <v>1040</v>
      </c>
      <c r="O1" s="108" t="s">
        <v>1041</v>
      </c>
      <c r="P1" s="109" t="s">
        <v>1020</v>
      </c>
      <c r="Q1" s="109" t="s">
        <v>1042</v>
      </c>
      <c r="R1" s="109" t="s">
        <v>1043</v>
      </c>
      <c r="S1" s="109" t="s">
        <v>1044</v>
      </c>
      <c r="T1" s="109" t="s">
        <v>1045</v>
      </c>
      <c r="U1" s="109" t="s">
        <v>1046</v>
      </c>
      <c r="V1" s="109" t="s">
        <v>1047</v>
      </c>
    </row>
    <row r="2" spans="1:22" s="100" customFormat="1" ht="80" x14ac:dyDescent="0.2">
      <c r="A2" s="97" t="s">
        <v>2</v>
      </c>
      <c r="B2" s="98" t="s">
        <v>3</v>
      </c>
      <c r="C2" s="98" t="s">
        <v>4</v>
      </c>
      <c r="D2" s="99" t="s">
        <v>5</v>
      </c>
      <c r="E2" s="58" t="s">
        <v>1021</v>
      </c>
      <c r="F2" s="59" t="s">
        <v>6</v>
      </c>
      <c r="G2" s="101" t="s">
        <v>1027</v>
      </c>
      <c r="H2" s="60" t="s">
        <v>1022</v>
      </c>
      <c r="I2" s="61" t="s">
        <v>7</v>
      </c>
      <c r="J2" s="62" t="s">
        <v>1023</v>
      </c>
      <c r="K2" s="63" t="s">
        <v>1024</v>
      </c>
      <c r="L2" s="64" t="s">
        <v>1025</v>
      </c>
      <c r="M2" s="60" t="s">
        <v>1026</v>
      </c>
      <c r="N2" s="60" t="s">
        <v>1012</v>
      </c>
      <c r="O2" s="65" t="s">
        <v>1013</v>
      </c>
      <c r="P2" s="90" t="s">
        <v>1014</v>
      </c>
      <c r="Q2" s="103" t="s">
        <v>1028</v>
      </c>
      <c r="R2" s="52" t="s">
        <v>1015</v>
      </c>
      <c r="S2" s="52" t="s">
        <v>1016</v>
      </c>
      <c r="T2" s="106" t="s">
        <v>1017</v>
      </c>
      <c r="U2" s="52" t="s">
        <v>1018</v>
      </c>
      <c r="V2" s="53" t="s">
        <v>1019</v>
      </c>
    </row>
    <row r="3" spans="1:22" x14ac:dyDescent="0.2">
      <c r="A3" s="66" t="s">
        <v>10</v>
      </c>
      <c r="B3" s="67" t="s">
        <v>11</v>
      </c>
      <c r="C3" s="68">
        <v>2200000</v>
      </c>
      <c r="D3" s="69" t="s">
        <v>12</v>
      </c>
      <c r="E3" s="72">
        <v>514405</v>
      </c>
      <c r="F3" s="93">
        <v>2.8000000000000001E-2</v>
      </c>
      <c r="G3" s="92">
        <f>E3-H3</f>
        <v>507735</v>
      </c>
      <c r="H3" s="94">
        <v>6670</v>
      </c>
      <c r="I3" s="95">
        <v>-0.32400000000000001</v>
      </c>
      <c r="J3" s="96">
        <v>219295</v>
      </c>
      <c r="K3" s="77">
        <v>279880.3</v>
      </c>
      <c r="L3" s="50">
        <f>E3/(1+F3)</f>
        <v>500393.96887159534</v>
      </c>
      <c r="M3" s="70">
        <f>H3/(1+I3)</f>
        <v>9866.8639053254446</v>
      </c>
      <c r="N3" s="70">
        <f>L3-M3</f>
        <v>490527.10496626992</v>
      </c>
      <c r="O3" s="51">
        <f>_xlfn.RANK.EQ(L3,L$3:L$502,0)</f>
        <v>1</v>
      </c>
      <c r="P3" s="91">
        <f>C3-(C3*0.1)</f>
        <v>1980000</v>
      </c>
      <c r="Q3" s="104">
        <f>((G3*1000000)-((C3-P3)*45000))/1000000</f>
        <v>497835</v>
      </c>
      <c r="R3" s="105">
        <f>E3+(E3*0.052)</f>
        <v>541154.06000000006</v>
      </c>
      <c r="S3" s="105">
        <f>R3-Q3</f>
        <v>43319.060000000056</v>
      </c>
      <c r="T3" s="41">
        <f>((S3-H3)/H3)</f>
        <v>5.4946116941529315</v>
      </c>
      <c r="U3" s="71">
        <f>_xlfn.RANK.EQ(R3,R$3:R$502,0)</f>
        <v>1</v>
      </c>
      <c r="V3" s="71">
        <f>_xlfn.RANK.EQ(S3,S$3:S$502,0)</f>
        <v>2</v>
      </c>
    </row>
    <row r="4" spans="1:22" x14ac:dyDescent="0.2">
      <c r="A4" s="66" t="s">
        <v>13</v>
      </c>
      <c r="B4" s="67" t="s">
        <v>14</v>
      </c>
      <c r="C4" s="68">
        <v>71000</v>
      </c>
      <c r="D4" s="69" t="s">
        <v>12</v>
      </c>
      <c r="E4" s="72">
        <v>290212</v>
      </c>
      <c r="F4" s="73">
        <v>0.188</v>
      </c>
      <c r="G4" s="92">
        <f t="shared" ref="G4:G67" si="0">E4-H4</f>
        <v>269372</v>
      </c>
      <c r="H4" s="74">
        <v>20840</v>
      </c>
      <c r="I4" s="75">
        <v>5.7000000000000002E-2</v>
      </c>
      <c r="J4" s="76">
        <v>346196</v>
      </c>
      <c r="K4" s="77">
        <v>342172</v>
      </c>
      <c r="L4" s="50">
        <f>E4/(1+F4)</f>
        <v>244286.19528619529</v>
      </c>
      <c r="M4" s="70">
        <f>H4/(1+I4)</f>
        <v>19716.177861873228</v>
      </c>
      <c r="N4" s="70">
        <f t="shared" ref="N4:N67" si="1">L4-M4</f>
        <v>224570.01742432205</v>
      </c>
      <c r="O4" s="51">
        <f>_xlfn.RANK.EQ(L4,L$3:L$502,0)</f>
        <v>2</v>
      </c>
      <c r="P4" s="91">
        <f>C4-(C4*0.1)</f>
        <v>63900</v>
      </c>
      <c r="Q4" s="104">
        <f t="shared" ref="Q4:Q67" si="2">((G4*1000000)-((C4-P4)*45000))/1000000</f>
        <v>269052.5</v>
      </c>
      <c r="R4" s="105">
        <f t="shared" ref="R4:R67" si="3">E4+(E4*0.052)</f>
        <v>305303.02399999998</v>
      </c>
      <c r="S4" s="105">
        <f t="shared" ref="S4:S67" si="4">R4-Q4</f>
        <v>36250.523999999976</v>
      </c>
      <c r="T4" s="41">
        <f t="shared" ref="T4:T67" si="5">((S4-H4)/H4)</f>
        <v>0.73946852207293545</v>
      </c>
      <c r="U4" s="71">
        <f>_xlfn.RANK.EQ(R4,R$3:R$502,0)</f>
        <v>2</v>
      </c>
      <c r="V4" s="71">
        <f>_xlfn.RANK.EQ(S4,S$3:S$502,0)</f>
        <v>5</v>
      </c>
    </row>
    <row r="5" spans="1:22" x14ac:dyDescent="0.2">
      <c r="A5" s="66" t="s">
        <v>15</v>
      </c>
      <c r="B5" s="67" t="s">
        <v>16</v>
      </c>
      <c r="C5" s="68">
        <v>132000</v>
      </c>
      <c r="D5" s="69">
        <v>1</v>
      </c>
      <c r="E5" s="72">
        <v>265595</v>
      </c>
      <c r="F5" s="73">
        <v>0.159</v>
      </c>
      <c r="G5" s="92">
        <f t="shared" si="0"/>
        <v>206064</v>
      </c>
      <c r="H5" s="74">
        <v>59531</v>
      </c>
      <c r="I5" s="75">
        <v>0.23100000000000001</v>
      </c>
      <c r="J5" s="76">
        <v>365725</v>
      </c>
      <c r="K5" s="77">
        <v>895667.4</v>
      </c>
      <c r="L5" s="50">
        <f>E5/(1+F5)</f>
        <v>229158.75754961174</v>
      </c>
      <c r="M5" s="70">
        <f>H5/(1+I5)</f>
        <v>48359.87002437043</v>
      </c>
      <c r="N5" s="70">
        <f t="shared" si="1"/>
        <v>180798.8875252413</v>
      </c>
      <c r="O5" s="51">
        <f>_xlfn.RANK.EQ(L5,L$3:L$502,0)</f>
        <v>4</v>
      </c>
      <c r="P5" s="91">
        <f>C5-(C5*0.1)</f>
        <v>118800</v>
      </c>
      <c r="Q5" s="104">
        <f t="shared" si="2"/>
        <v>205470</v>
      </c>
      <c r="R5" s="105">
        <f t="shared" si="3"/>
        <v>279405.94</v>
      </c>
      <c r="S5" s="105">
        <f t="shared" si="4"/>
        <v>73935.94</v>
      </c>
      <c r="T5" s="41">
        <f t="shared" si="5"/>
        <v>0.24197376156960243</v>
      </c>
      <c r="U5" s="71">
        <f>_xlfn.RANK.EQ(R5,R$3:R$502,0)</f>
        <v>3</v>
      </c>
      <c r="V5" s="71">
        <f>_xlfn.RANK.EQ(S5,S$3:S$502,0)</f>
        <v>1</v>
      </c>
    </row>
    <row r="6" spans="1:22" x14ac:dyDescent="0.2">
      <c r="A6" s="66" t="s">
        <v>17</v>
      </c>
      <c r="B6" s="67" t="s">
        <v>18</v>
      </c>
      <c r="C6" s="68">
        <v>389000</v>
      </c>
      <c r="D6" s="69">
        <v>-1</v>
      </c>
      <c r="E6" s="72">
        <v>247837</v>
      </c>
      <c r="F6" s="73">
        <v>2.4E-2</v>
      </c>
      <c r="G6" s="92">
        <f t="shared" si="0"/>
        <v>243816</v>
      </c>
      <c r="H6" s="74">
        <v>4021</v>
      </c>
      <c r="I6" s="75">
        <v>-0.91100000000000003</v>
      </c>
      <c r="J6" s="76">
        <v>707794</v>
      </c>
      <c r="K6" s="77">
        <v>493870.3</v>
      </c>
      <c r="L6" s="50">
        <f>E6/(1+F6)</f>
        <v>242028.3203125</v>
      </c>
      <c r="M6" s="70">
        <f>H6/(1+I6)</f>
        <v>45179.775280898895</v>
      </c>
      <c r="N6" s="70">
        <f t="shared" si="1"/>
        <v>196848.5450316011</v>
      </c>
      <c r="O6" s="51">
        <f>_xlfn.RANK.EQ(L6,L$3:L$502,0)</f>
        <v>3</v>
      </c>
      <c r="P6" s="91">
        <f>C6-(C6*0.1)</f>
        <v>350100</v>
      </c>
      <c r="Q6" s="104">
        <f t="shared" si="2"/>
        <v>242065.5</v>
      </c>
      <c r="R6" s="105">
        <f t="shared" si="3"/>
        <v>260724.524</v>
      </c>
      <c r="S6" s="105">
        <f t="shared" si="4"/>
        <v>18659.024000000005</v>
      </c>
      <c r="T6" s="41">
        <f t="shared" si="5"/>
        <v>3.6403939318577478</v>
      </c>
      <c r="U6" s="71">
        <f>_xlfn.RANK.EQ(R6,R$3:R$502,0)</f>
        <v>4</v>
      </c>
      <c r="V6" s="71">
        <f>_xlfn.RANK.EQ(S6,S$3:S$502,0)</f>
        <v>19</v>
      </c>
    </row>
    <row r="7" spans="1:22" x14ac:dyDescent="0.2">
      <c r="A7" s="66" t="s">
        <v>19</v>
      </c>
      <c r="B7" s="67" t="s">
        <v>20</v>
      </c>
      <c r="C7" s="68">
        <v>647500</v>
      </c>
      <c r="D7" s="69">
        <v>3</v>
      </c>
      <c r="E7" s="72">
        <v>232887</v>
      </c>
      <c r="F7" s="73">
        <v>0.309</v>
      </c>
      <c r="G7" s="92">
        <f t="shared" si="0"/>
        <v>222814</v>
      </c>
      <c r="H7" s="74">
        <v>10073</v>
      </c>
      <c r="I7" s="75">
        <v>2.3210000000000002</v>
      </c>
      <c r="J7" s="76">
        <v>162648</v>
      </c>
      <c r="K7" s="77">
        <v>874709.5</v>
      </c>
      <c r="L7" s="50">
        <f>E7/(1+F7)</f>
        <v>177912.14667685257</v>
      </c>
      <c r="M7" s="70">
        <f>H7/(1+I7)</f>
        <v>3033.1225534477567</v>
      </c>
      <c r="N7" s="70">
        <f t="shared" si="1"/>
        <v>174879.02412340482</v>
      </c>
      <c r="O7" s="51">
        <f>_xlfn.RANK.EQ(L7,L$3:L$502,0)</f>
        <v>8</v>
      </c>
      <c r="P7" s="91">
        <f>C7-(C7*0.1)</f>
        <v>582750</v>
      </c>
      <c r="Q7" s="104">
        <f t="shared" si="2"/>
        <v>219900.25</v>
      </c>
      <c r="R7" s="105">
        <f t="shared" si="3"/>
        <v>244997.12400000001</v>
      </c>
      <c r="S7" s="105">
        <f t="shared" si="4"/>
        <v>25096.874000000011</v>
      </c>
      <c r="T7" s="41">
        <f t="shared" si="5"/>
        <v>1.4914994539859039</v>
      </c>
      <c r="U7" s="71">
        <f>_xlfn.RANK.EQ(R7,R$3:R$502,0)</f>
        <v>5</v>
      </c>
      <c r="V7" s="71">
        <f>_xlfn.RANK.EQ(S7,S$3:S$502,0)</f>
        <v>12</v>
      </c>
    </row>
    <row r="8" spans="1:22" x14ac:dyDescent="0.2">
      <c r="A8" s="66" t="s">
        <v>21</v>
      </c>
      <c r="B8" s="67" t="s">
        <v>22</v>
      </c>
      <c r="C8" s="68">
        <v>300000</v>
      </c>
      <c r="D8" s="69">
        <v>-1</v>
      </c>
      <c r="E8" s="72">
        <v>226247</v>
      </c>
      <c r="F8" s="73">
        <v>0.125</v>
      </c>
      <c r="G8" s="92">
        <f t="shared" si="0"/>
        <v>214261</v>
      </c>
      <c r="H8" s="74">
        <v>11986</v>
      </c>
      <c r="I8" s="75">
        <v>0.13500000000000001</v>
      </c>
      <c r="J8" s="76">
        <v>152221</v>
      </c>
      <c r="K8" s="77">
        <v>237255.5</v>
      </c>
      <c r="L8" s="50">
        <f>E8/(1+F8)</f>
        <v>201108.44444444444</v>
      </c>
      <c r="M8" s="70">
        <f>H8/(1+I8)</f>
        <v>10560.352422907488</v>
      </c>
      <c r="N8" s="70">
        <f t="shared" si="1"/>
        <v>190548.09202153696</v>
      </c>
      <c r="O8" s="51">
        <f>_xlfn.RANK.EQ(L8,L$3:L$502,0)</f>
        <v>5</v>
      </c>
      <c r="P8" s="91">
        <f>C8-(C8*0.1)</f>
        <v>270000</v>
      </c>
      <c r="Q8" s="104">
        <f t="shared" si="2"/>
        <v>212911</v>
      </c>
      <c r="R8" s="105">
        <f t="shared" si="3"/>
        <v>238011.84400000001</v>
      </c>
      <c r="S8" s="105">
        <f t="shared" si="4"/>
        <v>25100.844000000012</v>
      </c>
      <c r="T8" s="41">
        <f t="shared" si="5"/>
        <v>1.0941802102452871</v>
      </c>
      <c r="U8" s="71">
        <f>_xlfn.RANK.EQ(R8,R$3:R$502,0)</f>
        <v>6</v>
      </c>
      <c r="V8" s="71">
        <f>_xlfn.RANK.EQ(S8,S$3:S$502,0)</f>
        <v>11</v>
      </c>
    </row>
    <row r="9" spans="1:22" x14ac:dyDescent="0.2">
      <c r="A9" s="66" t="s">
        <v>23</v>
      </c>
      <c r="B9" s="67" t="s">
        <v>24</v>
      </c>
      <c r="C9" s="68">
        <v>68000</v>
      </c>
      <c r="D9" s="69">
        <v>-1</v>
      </c>
      <c r="E9" s="72">
        <v>208357</v>
      </c>
      <c r="F9" s="73">
        <v>4.9000000000000002E-2</v>
      </c>
      <c r="G9" s="92">
        <f t="shared" si="0"/>
        <v>208290</v>
      </c>
      <c r="H9" s="74">
        <v>67</v>
      </c>
      <c r="I9" s="75">
        <v>-0.98699999999999999</v>
      </c>
      <c r="J9" s="76">
        <v>60381</v>
      </c>
      <c r="K9" s="77">
        <v>22455.1</v>
      </c>
      <c r="L9" s="50">
        <f>E9/(1+F9)</f>
        <v>198624.40419447093</v>
      </c>
      <c r="M9" s="70">
        <f>H9/(1+I9)</f>
        <v>5153.8461538461497</v>
      </c>
      <c r="N9" s="70">
        <f t="shared" si="1"/>
        <v>193470.55804062478</v>
      </c>
      <c r="O9" s="51">
        <f>_xlfn.RANK.EQ(L9,L$3:L$502,0)</f>
        <v>6</v>
      </c>
      <c r="P9" s="91">
        <f>C9-(C9*0.1)</f>
        <v>61200</v>
      </c>
      <c r="Q9" s="104">
        <f t="shared" si="2"/>
        <v>207984</v>
      </c>
      <c r="R9" s="105">
        <f t="shared" si="3"/>
        <v>219191.56400000001</v>
      </c>
      <c r="S9" s="105">
        <f t="shared" si="4"/>
        <v>11207.564000000013</v>
      </c>
      <c r="T9" s="41">
        <f t="shared" si="5"/>
        <v>166.27707462686587</v>
      </c>
      <c r="U9" s="71">
        <f>_xlfn.RANK.EQ(R9,R$3:R$502,0)</f>
        <v>7</v>
      </c>
      <c r="V9" s="71">
        <f>_xlfn.RANK.EQ(S9,S$3:S$502,0)</f>
        <v>41</v>
      </c>
    </row>
    <row r="10" spans="1:22" x14ac:dyDescent="0.2">
      <c r="A10" s="66" t="s">
        <v>25</v>
      </c>
      <c r="B10" s="67" t="s">
        <v>26</v>
      </c>
      <c r="C10" s="68">
        <v>295000</v>
      </c>
      <c r="D10" s="69">
        <v>-1</v>
      </c>
      <c r="E10" s="72">
        <v>194579</v>
      </c>
      <c r="F10" s="73">
        <v>5.2999999999999999E-2</v>
      </c>
      <c r="G10" s="92">
        <f t="shared" si="0"/>
        <v>195173</v>
      </c>
      <c r="H10" s="74">
        <v>-594</v>
      </c>
      <c r="I10" s="75">
        <v>-1.0900000000000001</v>
      </c>
      <c r="J10" s="76">
        <v>196456</v>
      </c>
      <c r="K10" s="77">
        <v>69951.600000000006</v>
      </c>
      <c r="L10" s="50">
        <f>E10/(1+F10)</f>
        <v>184785.37511870847</v>
      </c>
      <c r="M10" s="70">
        <f>H10/(1+I10)</f>
        <v>6599.9999999999945</v>
      </c>
      <c r="N10" s="70">
        <f t="shared" si="1"/>
        <v>178185.37511870847</v>
      </c>
      <c r="O10" s="51">
        <f>_xlfn.RANK.EQ(L10,L$3:L$502,0)</f>
        <v>7</v>
      </c>
      <c r="P10" s="91">
        <f>C10-(C10*0.1)</f>
        <v>265500</v>
      </c>
      <c r="Q10" s="104">
        <f t="shared" si="2"/>
        <v>193845.5</v>
      </c>
      <c r="R10" s="105">
        <f t="shared" si="3"/>
        <v>204697.10800000001</v>
      </c>
      <c r="S10" s="105">
        <f t="shared" si="4"/>
        <v>10851.608000000007</v>
      </c>
      <c r="T10" s="41">
        <f t="shared" si="5"/>
        <v>-19.268700336700348</v>
      </c>
      <c r="U10" s="71">
        <f>_xlfn.RANK.EQ(R10,R$3:R$502,0)</f>
        <v>8</v>
      </c>
      <c r="V10" s="71">
        <f>_xlfn.RANK.EQ(S10,S$3:S$502,0)</f>
        <v>42</v>
      </c>
    </row>
    <row r="11" spans="1:22" x14ac:dyDescent="0.2">
      <c r="A11" s="66" t="s">
        <v>27</v>
      </c>
      <c r="B11" s="67" t="s">
        <v>28</v>
      </c>
      <c r="C11" s="68">
        <v>268220</v>
      </c>
      <c r="D11" s="69" t="s">
        <v>12</v>
      </c>
      <c r="E11" s="72">
        <v>170756</v>
      </c>
      <c r="F11" s="73">
        <v>6.4000000000000001E-2</v>
      </c>
      <c r="G11" s="92">
        <f t="shared" si="0"/>
        <v>151386</v>
      </c>
      <c r="H11" s="74">
        <v>19370</v>
      </c>
      <c r="I11" s="75">
        <v>-0.34200000000000003</v>
      </c>
      <c r="J11" s="76">
        <v>531864</v>
      </c>
      <c r="K11" s="77">
        <v>228444.7</v>
      </c>
      <c r="L11" s="50">
        <f>E11/(1+F11)</f>
        <v>160484.96240601502</v>
      </c>
      <c r="M11" s="70">
        <f>H11/(1+I11)</f>
        <v>29437.689969604868</v>
      </c>
      <c r="N11" s="70">
        <f t="shared" si="1"/>
        <v>131047.27243641016</v>
      </c>
      <c r="O11" s="51">
        <f>_xlfn.RANK.EQ(L11,L$3:L$502,0)</f>
        <v>9</v>
      </c>
      <c r="P11" s="91">
        <f>C11-(C11*0.1)</f>
        <v>241398</v>
      </c>
      <c r="Q11" s="104">
        <f t="shared" si="2"/>
        <v>150179.01</v>
      </c>
      <c r="R11" s="105">
        <f t="shared" si="3"/>
        <v>179635.31200000001</v>
      </c>
      <c r="S11" s="105">
        <f t="shared" si="4"/>
        <v>29456.301999999996</v>
      </c>
      <c r="T11" s="41">
        <f t="shared" si="5"/>
        <v>0.52071770779555993</v>
      </c>
      <c r="U11" s="71">
        <f>_xlfn.RANK.EQ(R11,R$3:R$502,0)</f>
        <v>9</v>
      </c>
      <c r="V11" s="71">
        <f>_xlfn.RANK.EQ(S11,S$3:S$502,0)</f>
        <v>7</v>
      </c>
    </row>
    <row r="12" spans="1:22" x14ac:dyDescent="0.2">
      <c r="A12" s="66" t="s">
        <v>29</v>
      </c>
      <c r="B12" s="67" t="s">
        <v>30</v>
      </c>
      <c r="C12" s="68">
        <v>20500</v>
      </c>
      <c r="D12" s="69">
        <v>2</v>
      </c>
      <c r="E12" s="72">
        <v>167939.6</v>
      </c>
      <c r="F12" s="73">
        <v>9.6999999999999989E-2</v>
      </c>
      <c r="G12" s="92">
        <f t="shared" si="0"/>
        <v>166281.20000000001</v>
      </c>
      <c r="H12" s="74">
        <v>1658.4</v>
      </c>
      <c r="I12" s="75">
        <v>3.55</v>
      </c>
      <c r="J12" s="76">
        <v>37669.800000000003</v>
      </c>
      <c r="K12" s="77">
        <v>16785.900000000001</v>
      </c>
      <c r="L12" s="50">
        <f>E12/(1+F12)</f>
        <v>153089.88149498633</v>
      </c>
      <c r="M12" s="70">
        <f>H12/(1+I12)</f>
        <v>364.4835164835165</v>
      </c>
      <c r="N12" s="70">
        <f t="shared" si="1"/>
        <v>152725.39797850282</v>
      </c>
      <c r="O12" s="51">
        <f>_xlfn.RANK.EQ(L12,L$3:L$502,0)</f>
        <v>12</v>
      </c>
      <c r="P12" s="91">
        <f>C12-(C12*0.1)</f>
        <v>18450</v>
      </c>
      <c r="Q12" s="104">
        <f t="shared" si="2"/>
        <v>166188.95000000001</v>
      </c>
      <c r="R12" s="105">
        <f t="shared" si="3"/>
        <v>176672.45920000001</v>
      </c>
      <c r="S12" s="105">
        <f t="shared" si="4"/>
        <v>10483.5092</v>
      </c>
      <c r="T12" s="41">
        <f t="shared" si="5"/>
        <v>5.3214599614085865</v>
      </c>
      <c r="U12" s="71">
        <f>_xlfn.RANK.EQ(R12,R$3:R$502,0)</f>
        <v>10</v>
      </c>
      <c r="V12" s="71">
        <f>_xlfn.RANK.EQ(S12,S$3:S$502,0)</f>
        <v>43</v>
      </c>
    </row>
    <row r="13" spans="1:22" x14ac:dyDescent="0.2">
      <c r="A13" s="66" t="s">
        <v>31</v>
      </c>
      <c r="B13" s="67" t="s">
        <v>32</v>
      </c>
      <c r="C13" s="68">
        <v>48600</v>
      </c>
      <c r="D13" s="69">
        <v>2</v>
      </c>
      <c r="E13" s="72">
        <v>166339</v>
      </c>
      <c r="F13" s="73">
        <v>0.23600000000000002</v>
      </c>
      <c r="G13" s="92">
        <f t="shared" si="0"/>
        <v>151515</v>
      </c>
      <c r="H13" s="74">
        <v>14824</v>
      </c>
      <c r="I13" s="75">
        <v>0.61199999999999999</v>
      </c>
      <c r="J13" s="76">
        <v>253863</v>
      </c>
      <c r="K13" s="77">
        <v>234049.7</v>
      </c>
      <c r="L13" s="50">
        <f>E13/(1+F13)</f>
        <v>134578.47896440129</v>
      </c>
      <c r="M13" s="70">
        <f>H13/(1+I13)</f>
        <v>9196.0297766749372</v>
      </c>
      <c r="N13" s="70">
        <f t="shared" si="1"/>
        <v>125382.44918772635</v>
      </c>
      <c r="O13" s="51">
        <f>_xlfn.RANK.EQ(L13,L$3:L$502,0)</f>
        <v>13</v>
      </c>
      <c r="P13" s="91">
        <f>C13-(C13*0.1)</f>
        <v>43740</v>
      </c>
      <c r="Q13" s="104">
        <f t="shared" si="2"/>
        <v>151296.29999999999</v>
      </c>
      <c r="R13" s="105">
        <f t="shared" si="3"/>
        <v>174988.628</v>
      </c>
      <c r="S13" s="105">
        <f t="shared" si="4"/>
        <v>23692.328000000009</v>
      </c>
      <c r="T13" s="41">
        <f t="shared" si="5"/>
        <v>0.59824123043712951</v>
      </c>
      <c r="U13" s="71">
        <f>_xlfn.RANK.EQ(R13,R$3:R$502,0)</f>
        <v>11</v>
      </c>
      <c r="V13" s="71">
        <f>_xlfn.RANK.EQ(S13,S$3:S$502,0)</f>
        <v>14</v>
      </c>
    </row>
    <row r="14" spans="1:22" x14ac:dyDescent="0.2">
      <c r="A14" s="66" t="s">
        <v>33</v>
      </c>
      <c r="B14" s="67" t="s">
        <v>34</v>
      </c>
      <c r="C14" s="68">
        <v>199000</v>
      </c>
      <c r="D14" s="69">
        <v>-1</v>
      </c>
      <c r="E14" s="72">
        <v>160338</v>
      </c>
      <c r="F14" s="73">
        <v>2.3E-2</v>
      </c>
      <c r="G14" s="92">
        <f t="shared" si="0"/>
        <v>156661</v>
      </c>
      <c r="H14" s="74">
        <v>3677</v>
      </c>
      <c r="I14" s="75">
        <v>-0.51600000000000001</v>
      </c>
      <c r="J14" s="76">
        <v>256540</v>
      </c>
      <c r="K14" s="77">
        <v>35028</v>
      </c>
      <c r="L14" s="50">
        <f>E14/(1+F14)</f>
        <v>156733.13782991204</v>
      </c>
      <c r="M14" s="70">
        <f>H14/(1+I14)</f>
        <v>7597.1074380165292</v>
      </c>
      <c r="N14" s="70">
        <f t="shared" si="1"/>
        <v>149136.0303918955</v>
      </c>
      <c r="O14" s="51">
        <f>_xlfn.RANK.EQ(L14,L$3:L$502,0)</f>
        <v>11</v>
      </c>
      <c r="P14" s="91">
        <f>C14-(C14*0.1)</f>
        <v>179100</v>
      </c>
      <c r="Q14" s="104">
        <f t="shared" si="2"/>
        <v>155765.5</v>
      </c>
      <c r="R14" s="105">
        <f t="shared" si="3"/>
        <v>168675.576</v>
      </c>
      <c r="S14" s="105">
        <f t="shared" si="4"/>
        <v>12910.076000000001</v>
      </c>
      <c r="T14" s="41">
        <f t="shared" si="5"/>
        <v>2.5110350829480557</v>
      </c>
      <c r="U14" s="71">
        <f>_xlfn.RANK.EQ(R14,R$3:R$502,0)</f>
        <v>12</v>
      </c>
      <c r="V14" s="71">
        <f>_xlfn.RANK.EQ(S14,S$3:S$502,0)</f>
        <v>35</v>
      </c>
    </row>
    <row r="15" spans="1:22" x14ac:dyDescent="0.2">
      <c r="A15" s="66" t="s">
        <v>35</v>
      </c>
      <c r="B15" s="67" t="s">
        <v>36</v>
      </c>
      <c r="C15" s="68">
        <v>173000</v>
      </c>
      <c r="D15" s="69">
        <v>-3</v>
      </c>
      <c r="E15" s="72">
        <v>147049</v>
      </c>
      <c r="F15" s="73">
        <v>-6.5000000000000002E-2</v>
      </c>
      <c r="G15" s="92">
        <f t="shared" si="0"/>
        <v>139035</v>
      </c>
      <c r="H15" s="74">
        <v>8014</v>
      </c>
      <c r="I15" s="75" t="s">
        <v>12</v>
      </c>
      <c r="J15" s="76">
        <v>227339</v>
      </c>
      <c r="K15" s="77">
        <v>52291.7</v>
      </c>
      <c r="L15" s="50">
        <f>E15/(1+F15)</f>
        <v>157271.6577540107</v>
      </c>
      <c r="M15" s="70" t="e">
        <f>H15/(1+I15)</f>
        <v>#VALUE!</v>
      </c>
      <c r="N15" s="70" t="e">
        <f t="shared" si="1"/>
        <v>#VALUE!</v>
      </c>
      <c r="O15" s="51">
        <f>_xlfn.RANK.EQ(L15,L$3:L$502,0)</f>
        <v>10</v>
      </c>
      <c r="P15" s="91">
        <f>C15-(C15*0.1)</f>
        <v>155700</v>
      </c>
      <c r="Q15" s="104">
        <f t="shared" si="2"/>
        <v>138256.5</v>
      </c>
      <c r="R15" s="105">
        <f t="shared" si="3"/>
        <v>154695.54800000001</v>
      </c>
      <c r="S15" s="105">
        <f t="shared" si="4"/>
        <v>16439.04800000001</v>
      </c>
      <c r="T15" s="41">
        <f t="shared" si="5"/>
        <v>1.0512912403294248</v>
      </c>
      <c r="U15" s="71">
        <f>_xlfn.RANK.EQ(R15,R$3:R$502,0)</f>
        <v>13</v>
      </c>
      <c r="V15" s="71">
        <f>_xlfn.RANK.EQ(S15,S$3:S$502,0)</f>
        <v>24</v>
      </c>
    </row>
    <row r="16" spans="1:22" x14ac:dyDescent="0.2">
      <c r="A16" s="66" t="s">
        <v>37</v>
      </c>
      <c r="B16" s="67" t="s">
        <v>38</v>
      </c>
      <c r="C16" s="68">
        <v>194000</v>
      </c>
      <c r="D16" s="69">
        <v>1</v>
      </c>
      <c r="E16" s="72">
        <v>141576</v>
      </c>
      <c r="F16" s="73">
        <v>9.6999999999999989E-2</v>
      </c>
      <c r="G16" s="92">
        <f t="shared" si="0"/>
        <v>138442</v>
      </c>
      <c r="H16" s="74">
        <v>3134</v>
      </c>
      <c r="I16" s="75">
        <v>0.17</v>
      </c>
      <c r="J16" s="76">
        <v>40830</v>
      </c>
      <c r="K16" s="77">
        <v>106512.6</v>
      </c>
      <c r="L16" s="50">
        <f>E16/(1+F16)</f>
        <v>129057.42935278031</v>
      </c>
      <c r="M16" s="70">
        <f>H16/(1+I16)</f>
        <v>2678.632478632479</v>
      </c>
      <c r="N16" s="70">
        <f t="shared" si="1"/>
        <v>126378.79687414783</v>
      </c>
      <c r="O16" s="51">
        <f>_xlfn.RANK.EQ(L16,L$3:L$502,0)</f>
        <v>15</v>
      </c>
      <c r="P16" s="91">
        <f>C16-(C16*0.1)</f>
        <v>174600</v>
      </c>
      <c r="Q16" s="104">
        <f t="shared" si="2"/>
        <v>137569</v>
      </c>
      <c r="R16" s="105">
        <f t="shared" si="3"/>
        <v>148937.95199999999</v>
      </c>
      <c r="S16" s="105">
        <f t="shared" si="4"/>
        <v>11368.95199999999</v>
      </c>
      <c r="T16" s="41">
        <f t="shared" si="5"/>
        <v>2.627617102744094</v>
      </c>
      <c r="U16" s="71">
        <f>_xlfn.RANK.EQ(R16,R$3:R$502,0)</f>
        <v>14</v>
      </c>
      <c r="V16" s="71">
        <f>_xlfn.RANK.EQ(S16,S$3:S$502,0)</f>
        <v>40</v>
      </c>
    </row>
    <row r="17" spans="1:22" x14ac:dyDescent="0.2">
      <c r="A17" s="66" t="s">
        <v>39</v>
      </c>
      <c r="B17" s="67" t="s">
        <v>40</v>
      </c>
      <c r="C17" s="68">
        <v>98771</v>
      </c>
      <c r="D17" s="69">
        <v>7</v>
      </c>
      <c r="E17" s="72">
        <v>136819</v>
      </c>
      <c r="F17" s="73">
        <v>0.23399999999999999</v>
      </c>
      <c r="G17" s="92">
        <f t="shared" si="0"/>
        <v>106083</v>
      </c>
      <c r="H17" s="74">
        <v>30736</v>
      </c>
      <c r="I17" s="75">
        <v>1.427</v>
      </c>
      <c r="J17" s="76">
        <v>232792</v>
      </c>
      <c r="K17" s="77">
        <v>816824.2</v>
      </c>
      <c r="L17" s="50">
        <f>E17/(1+F17)</f>
        <v>110874.39222042139</v>
      </c>
      <c r="M17" s="70">
        <f>H17/(1+I17)</f>
        <v>12664.194478780388</v>
      </c>
      <c r="N17" s="70">
        <f t="shared" si="1"/>
        <v>98210.197741640994</v>
      </c>
      <c r="O17" s="51">
        <f>_xlfn.RANK.EQ(L17,L$3:L$502,0)</f>
        <v>22</v>
      </c>
      <c r="P17" s="91">
        <f>C17-(C17*0.1)</f>
        <v>88893.9</v>
      </c>
      <c r="Q17" s="104">
        <f t="shared" si="2"/>
        <v>105638.53049999999</v>
      </c>
      <c r="R17" s="105">
        <f t="shared" si="3"/>
        <v>143933.58799999999</v>
      </c>
      <c r="S17" s="105">
        <f t="shared" si="4"/>
        <v>38295.057499999995</v>
      </c>
      <c r="T17" s="41">
        <f t="shared" si="5"/>
        <v>0.24593497852680879</v>
      </c>
      <c r="U17" s="71">
        <f>_xlfn.RANK.EQ(R17,R$3:R$502,0)</f>
        <v>15</v>
      </c>
      <c r="V17" s="71">
        <f>_xlfn.RANK.EQ(S17,S$3:S$502,0)</f>
        <v>4</v>
      </c>
    </row>
    <row r="18" spans="1:22" x14ac:dyDescent="0.2">
      <c r="A18" s="66" t="s">
        <v>41</v>
      </c>
      <c r="B18" s="67" t="s">
        <v>42</v>
      </c>
      <c r="C18" s="68">
        <v>50200</v>
      </c>
      <c r="D18" s="69">
        <v>-2</v>
      </c>
      <c r="E18" s="72">
        <v>136809</v>
      </c>
      <c r="F18" s="73">
        <v>5.2999999999999999E-2</v>
      </c>
      <c r="G18" s="92">
        <f t="shared" si="0"/>
        <v>136553</v>
      </c>
      <c r="H18" s="74">
        <v>256</v>
      </c>
      <c r="I18" s="75">
        <v>-0.80100000000000005</v>
      </c>
      <c r="J18" s="76">
        <v>39951</v>
      </c>
      <c r="K18" s="77">
        <v>14349.5</v>
      </c>
      <c r="L18" s="50">
        <f>E18/(1+F18)</f>
        <v>129923.07692307694</v>
      </c>
      <c r="M18" s="70">
        <f>H18/(1+I18)</f>
        <v>1286.4321608040204</v>
      </c>
      <c r="N18" s="70">
        <f t="shared" si="1"/>
        <v>128636.64476227292</v>
      </c>
      <c r="O18" s="51">
        <f>_xlfn.RANK.EQ(L18,L$3:L$502,0)</f>
        <v>14</v>
      </c>
      <c r="P18" s="91">
        <f>C18-(C18*0.1)</f>
        <v>45180</v>
      </c>
      <c r="Q18" s="104">
        <f t="shared" si="2"/>
        <v>136327.1</v>
      </c>
      <c r="R18" s="105">
        <f t="shared" si="3"/>
        <v>143923.068</v>
      </c>
      <c r="S18" s="105">
        <f t="shared" si="4"/>
        <v>7595.9679999999935</v>
      </c>
      <c r="T18" s="41">
        <f t="shared" si="5"/>
        <v>28.671749999999975</v>
      </c>
      <c r="U18" s="71">
        <f>_xlfn.RANK.EQ(R18,R$3:R$502,0)</f>
        <v>16</v>
      </c>
      <c r="V18" s="71">
        <f>_xlfn.RANK.EQ(S18,S$3:S$502,0)</f>
        <v>67</v>
      </c>
    </row>
    <row r="19" spans="1:22" x14ac:dyDescent="0.2">
      <c r="A19" s="66" t="s">
        <v>43</v>
      </c>
      <c r="B19" s="67" t="s">
        <v>44</v>
      </c>
      <c r="C19" s="68">
        <v>299000</v>
      </c>
      <c r="D19" s="69">
        <v>2</v>
      </c>
      <c r="E19" s="72">
        <v>131537</v>
      </c>
      <c r="F19" s="73">
        <v>0.113</v>
      </c>
      <c r="G19" s="92">
        <f t="shared" si="0"/>
        <v>126513</v>
      </c>
      <c r="H19" s="74">
        <v>5024</v>
      </c>
      <c r="I19" s="75">
        <v>0.23200000000000001</v>
      </c>
      <c r="J19" s="76">
        <v>68124</v>
      </c>
      <c r="K19" s="77">
        <v>59691.7</v>
      </c>
      <c r="L19" s="50">
        <f>E19/(1+F19)</f>
        <v>118182.38993710691</v>
      </c>
      <c r="M19" s="70">
        <f>H19/(1+I19)</f>
        <v>4077.9220779220782</v>
      </c>
      <c r="N19" s="70">
        <f t="shared" si="1"/>
        <v>114104.46785918484</v>
      </c>
      <c r="O19" s="51">
        <f>_xlfn.RANK.EQ(L19,L$3:L$502,0)</f>
        <v>19</v>
      </c>
      <c r="P19" s="91">
        <f>C19-(C19*0.1)</f>
        <v>269100</v>
      </c>
      <c r="Q19" s="104">
        <f t="shared" si="2"/>
        <v>125167.5</v>
      </c>
      <c r="R19" s="105">
        <f t="shared" si="3"/>
        <v>138376.924</v>
      </c>
      <c r="S19" s="105">
        <f t="shared" si="4"/>
        <v>13209.423999999999</v>
      </c>
      <c r="T19" s="41">
        <f t="shared" si="5"/>
        <v>1.6292643312101909</v>
      </c>
      <c r="U19" s="71">
        <f>_xlfn.RANK.EQ(R19,R$3:R$502,0)</f>
        <v>17</v>
      </c>
      <c r="V19" s="71">
        <f>_xlfn.RANK.EQ(S19,S$3:S$502,0)</f>
        <v>33</v>
      </c>
    </row>
    <row r="20" spans="1:22" x14ac:dyDescent="0.2">
      <c r="A20" s="66" t="s">
        <v>45</v>
      </c>
      <c r="B20" s="67" t="s">
        <v>46</v>
      </c>
      <c r="C20" s="68">
        <v>256105</v>
      </c>
      <c r="D20" s="69">
        <v>2</v>
      </c>
      <c r="E20" s="72">
        <v>131412</v>
      </c>
      <c r="F20" s="73">
        <v>0.154</v>
      </c>
      <c r="G20" s="92">
        <f t="shared" si="0"/>
        <v>98938</v>
      </c>
      <c r="H20" s="74">
        <v>32474</v>
      </c>
      <c r="I20" s="75">
        <v>0.32900000000000001</v>
      </c>
      <c r="J20" s="76">
        <v>2622532</v>
      </c>
      <c r="K20" s="77">
        <v>331451.5</v>
      </c>
      <c r="L20" s="50">
        <f>E20/(1+F20)</f>
        <v>113875.21663778163</v>
      </c>
      <c r="M20" s="70">
        <f>H20/(1+I20)</f>
        <v>24434.913468773513</v>
      </c>
      <c r="N20" s="70">
        <f t="shared" si="1"/>
        <v>89440.303169008112</v>
      </c>
      <c r="O20" s="51">
        <f>_xlfn.RANK.EQ(L20,L$3:L$502,0)</f>
        <v>20</v>
      </c>
      <c r="P20" s="91">
        <f>C20-(C20*0.1)</f>
        <v>230494.5</v>
      </c>
      <c r="Q20" s="104">
        <f t="shared" si="2"/>
        <v>97785.527499999997</v>
      </c>
      <c r="R20" s="105">
        <f t="shared" si="3"/>
        <v>138245.424</v>
      </c>
      <c r="S20" s="105">
        <f t="shared" si="4"/>
        <v>40459.896500000003</v>
      </c>
      <c r="T20" s="41">
        <f t="shared" si="5"/>
        <v>0.24591662560817892</v>
      </c>
      <c r="U20" s="71">
        <f>_xlfn.RANK.EQ(R20,R$3:R$502,0)</f>
        <v>18</v>
      </c>
      <c r="V20" s="71">
        <f>_xlfn.RANK.EQ(S20,S$3:S$502,0)</f>
        <v>3</v>
      </c>
    </row>
    <row r="21" spans="1:22" x14ac:dyDescent="0.2">
      <c r="A21" s="66" t="s">
        <v>47</v>
      </c>
      <c r="B21" s="67" t="s">
        <v>48</v>
      </c>
      <c r="C21" s="68">
        <v>144500</v>
      </c>
      <c r="D21" s="69">
        <v>-3</v>
      </c>
      <c r="E21" s="72">
        <v>130863</v>
      </c>
      <c r="F21" s="73">
        <v>3.7999999999999999E-2</v>
      </c>
      <c r="G21" s="92">
        <f t="shared" si="0"/>
        <v>115335</v>
      </c>
      <c r="H21" s="74">
        <v>15528</v>
      </c>
      <c r="I21" s="75">
        <v>-0.48399999999999999</v>
      </c>
      <c r="J21" s="76">
        <v>264829</v>
      </c>
      <c r="K21" s="77">
        <v>244327.9</v>
      </c>
      <c r="L21" s="50">
        <f>E21/(1+F21)</f>
        <v>126072.25433526011</v>
      </c>
      <c r="M21" s="70">
        <f>H21/(1+I21)</f>
        <v>30093.023255813954</v>
      </c>
      <c r="N21" s="70">
        <f t="shared" si="1"/>
        <v>95979.231079446152</v>
      </c>
      <c r="O21" s="51">
        <f>_xlfn.RANK.EQ(L21,L$3:L$502,0)</f>
        <v>16</v>
      </c>
      <c r="P21" s="91">
        <f>C21-(C21*0.1)</f>
        <v>130050</v>
      </c>
      <c r="Q21" s="104">
        <f t="shared" si="2"/>
        <v>114684.75</v>
      </c>
      <c r="R21" s="105">
        <f t="shared" si="3"/>
        <v>137667.87599999999</v>
      </c>
      <c r="S21" s="105">
        <f t="shared" si="4"/>
        <v>22983.125999999989</v>
      </c>
      <c r="T21" s="41">
        <f t="shared" si="5"/>
        <v>0.48010857805254953</v>
      </c>
      <c r="U21" s="71">
        <f>_xlfn.RANK.EQ(R21,R$3:R$502,0)</f>
        <v>19</v>
      </c>
      <c r="V21" s="71">
        <f>_xlfn.RANK.EQ(S21,S$3:S$502,0)</f>
        <v>15</v>
      </c>
    </row>
    <row r="22" spans="1:22" x14ac:dyDescent="0.2">
      <c r="A22" s="66" t="s">
        <v>49</v>
      </c>
      <c r="B22" s="67" t="s">
        <v>50</v>
      </c>
      <c r="C22" s="68">
        <v>453000</v>
      </c>
      <c r="D22" s="69">
        <v>-3</v>
      </c>
      <c r="E22" s="72">
        <v>121162</v>
      </c>
      <c r="F22" s="73">
        <v>-1.2E-2</v>
      </c>
      <c r="G22" s="92">
        <f t="shared" si="0"/>
        <v>118052</v>
      </c>
      <c r="H22" s="74">
        <v>3110</v>
      </c>
      <c r="I22" s="75">
        <v>0.63100000000000001</v>
      </c>
      <c r="J22" s="76">
        <v>38118</v>
      </c>
      <c r="K22" s="77">
        <v>19630.8</v>
      </c>
      <c r="L22" s="50">
        <f>E22/(1+F22)</f>
        <v>122633.6032388664</v>
      </c>
      <c r="M22" s="70">
        <f>H22/(1+I22)</f>
        <v>1906.8056407112201</v>
      </c>
      <c r="N22" s="70">
        <f t="shared" si="1"/>
        <v>120726.79759815519</v>
      </c>
      <c r="O22" s="51">
        <f>_xlfn.RANK.EQ(L22,L$3:L$502,0)</f>
        <v>17</v>
      </c>
      <c r="P22" s="91">
        <f>C22-(C22*0.1)</f>
        <v>407700</v>
      </c>
      <c r="Q22" s="104">
        <f t="shared" si="2"/>
        <v>116013.5</v>
      </c>
      <c r="R22" s="105">
        <f t="shared" si="3"/>
        <v>127462.424</v>
      </c>
      <c r="S22" s="105">
        <f t="shared" si="4"/>
        <v>11448.923999999999</v>
      </c>
      <c r="T22" s="41">
        <f t="shared" si="5"/>
        <v>2.681326045016077</v>
      </c>
      <c r="U22" s="71">
        <f>_xlfn.RANK.EQ(R22,R$3:R$502,0)</f>
        <v>20</v>
      </c>
      <c r="V22" s="71">
        <f>_xlfn.RANK.EQ(S22,S$3:S$502,0)</f>
        <v>39</v>
      </c>
    </row>
    <row r="23" spans="1:22" x14ac:dyDescent="0.2">
      <c r="A23" s="66" t="s">
        <v>51</v>
      </c>
      <c r="B23" s="67" t="s">
        <v>52</v>
      </c>
      <c r="C23" s="68">
        <v>283000</v>
      </c>
      <c r="D23" s="69">
        <v>-3</v>
      </c>
      <c r="E23" s="72">
        <v>120268</v>
      </c>
      <c r="F23" s="73">
        <v>-1.6E-2</v>
      </c>
      <c r="G23" s="92">
        <f t="shared" si="0"/>
        <v>142623</v>
      </c>
      <c r="H23" s="74">
        <v>-22355</v>
      </c>
      <c r="I23" s="75" t="s">
        <v>12</v>
      </c>
      <c r="J23" s="76">
        <v>309129</v>
      </c>
      <c r="K23" s="77">
        <v>87009.3</v>
      </c>
      <c r="L23" s="50">
        <f>E23/(1+F23)</f>
        <v>122223.57723577236</v>
      </c>
      <c r="M23" s="70" t="e">
        <f>H23/(1+I23)</f>
        <v>#VALUE!</v>
      </c>
      <c r="N23" s="70" t="e">
        <f t="shared" si="1"/>
        <v>#VALUE!</v>
      </c>
      <c r="O23" s="51">
        <f>_xlfn.RANK.EQ(L23,L$3:L$502,0)</f>
        <v>18</v>
      </c>
      <c r="P23" s="91">
        <f>C23-(C23*0.1)</f>
        <v>254700</v>
      </c>
      <c r="Q23" s="104">
        <f t="shared" si="2"/>
        <v>141349.5</v>
      </c>
      <c r="R23" s="105">
        <f t="shared" si="3"/>
        <v>126521.936</v>
      </c>
      <c r="S23" s="105">
        <f t="shared" si="4"/>
        <v>-14827.563999999998</v>
      </c>
      <c r="T23" s="41">
        <f t="shared" si="5"/>
        <v>-0.33672270185640801</v>
      </c>
      <c r="U23" s="71">
        <f>_xlfn.RANK.EQ(R23,R$3:R$502,0)</f>
        <v>21</v>
      </c>
      <c r="V23" s="71">
        <f>_xlfn.RANK.EQ(S23,S$3:S$502,0)</f>
        <v>500</v>
      </c>
    </row>
    <row r="24" spans="1:22" x14ac:dyDescent="0.2">
      <c r="A24" s="66" t="s">
        <v>53</v>
      </c>
      <c r="B24" s="67" t="s">
        <v>54</v>
      </c>
      <c r="C24" s="68">
        <v>7400</v>
      </c>
      <c r="D24" s="69">
        <v>-1</v>
      </c>
      <c r="E24" s="72">
        <v>120101</v>
      </c>
      <c r="F24" s="73">
        <v>6.9000000000000006E-2</v>
      </c>
      <c r="G24" s="92">
        <f t="shared" si="0"/>
        <v>104142</v>
      </c>
      <c r="H24" s="74">
        <v>15959</v>
      </c>
      <c r="I24" s="75">
        <v>5.4790000000000001</v>
      </c>
      <c r="J24" s="76">
        <v>3418318</v>
      </c>
      <c r="K24" s="77">
        <v>3242.6</v>
      </c>
      <c r="L24" s="50">
        <f>E24/(1+F24)</f>
        <v>112348.9242282507</v>
      </c>
      <c r="M24" s="70">
        <f>H24/(1+I24)</f>
        <v>2463.1887636981014</v>
      </c>
      <c r="N24" s="70">
        <f t="shared" si="1"/>
        <v>109885.73546455261</v>
      </c>
      <c r="O24" s="51">
        <f>_xlfn.RANK.EQ(L24,L$3:L$502,0)</f>
        <v>21</v>
      </c>
      <c r="P24" s="91">
        <f>C24-(C24*0.1)</f>
        <v>6660</v>
      </c>
      <c r="Q24" s="104">
        <f t="shared" si="2"/>
        <v>104108.7</v>
      </c>
      <c r="R24" s="105">
        <f t="shared" si="3"/>
        <v>126346.25199999999</v>
      </c>
      <c r="S24" s="105">
        <f t="shared" si="4"/>
        <v>22237.551999999996</v>
      </c>
      <c r="T24" s="41">
        <f t="shared" si="5"/>
        <v>0.39341763268375185</v>
      </c>
      <c r="U24" s="71">
        <f>_xlfn.RANK.EQ(R24,R$3:R$502,0)</f>
        <v>22</v>
      </c>
      <c r="V24" s="71">
        <f>_xlfn.RANK.EQ(S24,S$3:S$502,0)</f>
        <v>17</v>
      </c>
    </row>
    <row r="25" spans="1:22" x14ac:dyDescent="0.2">
      <c r="A25" s="66" t="s">
        <v>55</v>
      </c>
      <c r="B25" s="67" t="s">
        <v>56</v>
      </c>
      <c r="C25" s="68">
        <v>14200</v>
      </c>
      <c r="D25" s="69">
        <v>5</v>
      </c>
      <c r="E25" s="72">
        <v>114217</v>
      </c>
      <c r="F25" s="73">
        <v>0.247</v>
      </c>
      <c r="G25" s="92">
        <f t="shared" si="0"/>
        <v>108622</v>
      </c>
      <c r="H25" s="74">
        <v>5595</v>
      </c>
      <c r="I25" s="75">
        <v>9.6000000000000002E-2</v>
      </c>
      <c r="J25" s="76">
        <v>54302</v>
      </c>
      <c r="K25" s="77">
        <v>43240.7</v>
      </c>
      <c r="L25" s="50">
        <f>E25/(1+F25)</f>
        <v>91593.424218123502</v>
      </c>
      <c r="M25" s="70">
        <f>H25/(1+I25)</f>
        <v>5104.9270072992695</v>
      </c>
      <c r="N25" s="70">
        <f t="shared" si="1"/>
        <v>86488.497210824236</v>
      </c>
      <c r="O25" s="51">
        <f>_xlfn.RANK.EQ(L25,L$3:L$502,0)</f>
        <v>27</v>
      </c>
      <c r="P25" s="91">
        <f>C25-(C25*0.1)</f>
        <v>12780</v>
      </c>
      <c r="Q25" s="104">
        <f t="shared" si="2"/>
        <v>108558.1</v>
      </c>
      <c r="R25" s="105">
        <f t="shared" si="3"/>
        <v>120156.284</v>
      </c>
      <c r="S25" s="105">
        <f t="shared" si="4"/>
        <v>11598.183999999994</v>
      </c>
      <c r="T25" s="41">
        <f t="shared" si="5"/>
        <v>1.0729551385165315</v>
      </c>
      <c r="U25" s="71">
        <f>_xlfn.RANK.EQ(R25,R$3:R$502,0)</f>
        <v>23</v>
      </c>
      <c r="V25" s="71">
        <f>_xlfn.RANK.EQ(S25,S$3:S$502,0)</f>
        <v>37</v>
      </c>
    </row>
    <row r="26" spans="1:22" x14ac:dyDescent="0.2">
      <c r="A26" s="66" t="s">
        <v>57</v>
      </c>
      <c r="B26" s="67" t="s">
        <v>58</v>
      </c>
      <c r="C26" s="68">
        <v>10261</v>
      </c>
      <c r="D26" s="69">
        <v>7</v>
      </c>
      <c r="E26" s="72">
        <v>111407</v>
      </c>
      <c r="F26" s="73">
        <v>0.26</v>
      </c>
      <c r="G26" s="92">
        <f t="shared" si="0"/>
        <v>108285</v>
      </c>
      <c r="H26" s="74">
        <v>3122</v>
      </c>
      <c r="I26" s="75">
        <v>-0.23200000000000001</v>
      </c>
      <c r="J26" s="76">
        <v>50155</v>
      </c>
      <c r="K26" s="77">
        <v>35426.1</v>
      </c>
      <c r="L26" s="50">
        <f>E26/(1+F26)</f>
        <v>88418.253968253965</v>
      </c>
      <c r="M26" s="70">
        <f>H26/(1+I26)</f>
        <v>4065.1041666666665</v>
      </c>
      <c r="N26" s="70">
        <f t="shared" si="1"/>
        <v>84353.149801587293</v>
      </c>
      <c r="O26" s="51">
        <f>_xlfn.RANK.EQ(L26,L$3:L$502,0)</f>
        <v>30</v>
      </c>
      <c r="P26" s="91">
        <f>C26-(C26*0.1)</f>
        <v>9234.9</v>
      </c>
      <c r="Q26" s="104">
        <f t="shared" si="2"/>
        <v>108238.82550000001</v>
      </c>
      <c r="R26" s="105">
        <f t="shared" si="3"/>
        <v>117200.164</v>
      </c>
      <c r="S26" s="105">
        <f t="shared" si="4"/>
        <v>8961.338499999998</v>
      </c>
      <c r="T26" s="41">
        <f t="shared" si="5"/>
        <v>1.8703838885329911</v>
      </c>
      <c r="U26" s="71">
        <f>_xlfn.RANK.EQ(R26,R$3:R$502,0)</f>
        <v>24</v>
      </c>
      <c r="V26" s="71">
        <f>_xlfn.RANK.EQ(S26,S$3:S$502,0)</f>
        <v>52</v>
      </c>
    </row>
    <row r="27" spans="1:22" x14ac:dyDescent="0.2">
      <c r="A27" s="66" t="s">
        <v>59</v>
      </c>
      <c r="B27" s="67" t="s">
        <v>60</v>
      </c>
      <c r="C27" s="68">
        <v>204489</v>
      </c>
      <c r="D27" s="69">
        <v>-1</v>
      </c>
      <c r="E27" s="72">
        <v>110584</v>
      </c>
      <c r="F27" s="73">
        <v>0.10300000000000001</v>
      </c>
      <c r="G27" s="92">
        <f t="shared" si="0"/>
        <v>82437</v>
      </c>
      <c r="H27" s="74">
        <v>28147</v>
      </c>
      <c r="I27" s="75">
        <v>0.54400000000000004</v>
      </c>
      <c r="J27" s="76">
        <v>2354507</v>
      </c>
      <c r="K27" s="77">
        <v>265938.5</v>
      </c>
      <c r="L27" s="50">
        <f>E27/(1+F27)</f>
        <v>100257.47960108795</v>
      </c>
      <c r="M27" s="70">
        <f>H27/(1+I27)</f>
        <v>18229.922279792747</v>
      </c>
      <c r="N27" s="70">
        <f t="shared" si="1"/>
        <v>82027.5573212952</v>
      </c>
      <c r="O27" s="51">
        <f>_xlfn.RANK.EQ(L27,L$3:L$502,0)</f>
        <v>24</v>
      </c>
      <c r="P27" s="91">
        <f>C27-(C27*0.1)</f>
        <v>184040.1</v>
      </c>
      <c r="Q27" s="104">
        <f t="shared" si="2"/>
        <v>81516.799499999994</v>
      </c>
      <c r="R27" s="105">
        <f t="shared" si="3"/>
        <v>116334.368</v>
      </c>
      <c r="S27" s="105">
        <f t="shared" si="4"/>
        <v>34817.568500000008</v>
      </c>
      <c r="T27" s="41">
        <f t="shared" si="5"/>
        <v>0.23699038973958178</v>
      </c>
      <c r="U27" s="71">
        <f>_xlfn.RANK.EQ(R27,R$3:R$502,0)</f>
        <v>25</v>
      </c>
      <c r="V27" s="71">
        <f>_xlfn.RANK.EQ(S27,S$3:S$502,0)</f>
        <v>6</v>
      </c>
    </row>
    <row r="28" spans="1:22" x14ac:dyDescent="0.2">
      <c r="A28" s="66" t="s">
        <v>61</v>
      </c>
      <c r="B28" s="67" t="s">
        <v>62</v>
      </c>
      <c r="C28" s="68">
        <v>131000</v>
      </c>
      <c r="D28" s="69">
        <v>4</v>
      </c>
      <c r="E28" s="72">
        <v>110360</v>
      </c>
      <c r="F28" s="73">
        <v>0.22699999999999998</v>
      </c>
      <c r="G28" s="92">
        <f t="shared" si="0"/>
        <v>93789</v>
      </c>
      <c r="H28" s="74">
        <v>16571</v>
      </c>
      <c r="I28" s="75">
        <v>-0.218</v>
      </c>
      <c r="J28" s="76">
        <v>258848</v>
      </c>
      <c r="K28" s="77">
        <v>904860.9</v>
      </c>
      <c r="L28" s="50">
        <f>E28/(1+F28)</f>
        <v>89942.950285248589</v>
      </c>
      <c r="M28" s="70">
        <f>H28/(1+I28)</f>
        <v>21190.537084398977</v>
      </c>
      <c r="N28" s="70">
        <f t="shared" si="1"/>
        <v>68752.413200849609</v>
      </c>
      <c r="O28" s="51">
        <f>_xlfn.RANK.EQ(L28,L$3:L$502,0)</f>
        <v>29</v>
      </c>
      <c r="P28" s="91">
        <f>C28-(C28*0.1)</f>
        <v>117900</v>
      </c>
      <c r="Q28" s="104">
        <f t="shared" si="2"/>
        <v>93199.5</v>
      </c>
      <c r="R28" s="105">
        <f t="shared" si="3"/>
        <v>116098.72</v>
      </c>
      <c r="S28" s="105">
        <f t="shared" si="4"/>
        <v>22899.22</v>
      </c>
      <c r="T28" s="41">
        <f t="shared" si="5"/>
        <v>0.38188522116951307</v>
      </c>
      <c r="U28" s="71">
        <f>_xlfn.RANK.EQ(R28,R$3:R$502,0)</f>
        <v>26</v>
      </c>
      <c r="V28" s="71">
        <f>_xlfn.RANK.EQ(S28,S$3:S$502,0)</f>
        <v>16</v>
      </c>
    </row>
    <row r="29" spans="1:22" x14ac:dyDescent="0.2">
      <c r="A29" s="66" t="s">
        <v>63</v>
      </c>
      <c r="B29" s="67" t="s">
        <v>64</v>
      </c>
      <c r="C29" s="68">
        <v>413000</v>
      </c>
      <c r="D29" s="69">
        <v>-4</v>
      </c>
      <c r="E29" s="72">
        <v>108203</v>
      </c>
      <c r="F29" s="73">
        <v>7.2000000000000008E-2</v>
      </c>
      <c r="G29" s="92">
        <f t="shared" si="0"/>
        <v>97082</v>
      </c>
      <c r="H29" s="74">
        <v>11121</v>
      </c>
      <c r="I29" s="75">
        <v>0.28899999999999998</v>
      </c>
      <c r="J29" s="76">
        <v>44003</v>
      </c>
      <c r="K29" s="77">
        <v>211828</v>
      </c>
      <c r="L29" s="50">
        <f>E29/(1+F29)</f>
        <v>100935.63432835821</v>
      </c>
      <c r="M29" s="70">
        <f>H29/(1+I29)</f>
        <v>8627.6183087664867</v>
      </c>
      <c r="N29" s="70">
        <f t="shared" si="1"/>
        <v>92308.016019591727</v>
      </c>
      <c r="O29" s="51">
        <f>_xlfn.RANK.EQ(L29,L$3:L$502,0)</f>
        <v>23</v>
      </c>
      <c r="P29" s="91">
        <f>C29-(C29*0.1)</f>
        <v>371700</v>
      </c>
      <c r="Q29" s="104">
        <f t="shared" si="2"/>
        <v>95223.5</v>
      </c>
      <c r="R29" s="105">
        <f t="shared" si="3"/>
        <v>113829.556</v>
      </c>
      <c r="S29" s="105">
        <f t="shared" si="4"/>
        <v>18606.055999999997</v>
      </c>
      <c r="T29" s="41">
        <f t="shared" si="5"/>
        <v>0.67305602014207322</v>
      </c>
      <c r="U29" s="71">
        <f>_xlfn.RANK.EQ(R29,R$3:R$502,0)</f>
        <v>27</v>
      </c>
      <c r="V29" s="71">
        <f>_xlfn.RANK.EQ(S29,S$3:S$502,0)</f>
        <v>20</v>
      </c>
    </row>
    <row r="30" spans="1:22" x14ac:dyDescent="0.2">
      <c r="A30" s="66" t="s">
        <v>65</v>
      </c>
      <c r="B30" s="67" t="s">
        <v>66</v>
      </c>
      <c r="C30" s="68">
        <v>153000</v>
      </c>
      <c r="D30" s="69">
        <v>-1</v>
      </c>
      <c r="E30" s="72">
        <v>101127</v>
      </c>
      <c r="F30" s="73">
        <v>8.3000000000000004E-2</v>
      </c>
      <c r="G30" s="92">
        <f t="shared" si="0"/>
        <v>90667</v>
      </c>
      <c r="H30" s="74">
        <v>10460</v>
      </c>
      <c r="I30" s="75">
        <v>0.27600000000000002</v>
      </c>
      <c r="J30" s="76">
        <v>117359</v>
      </c>
      <c r="K30" s="77">
        <v>215304.7</v>
      </c>
      <c r="L30" s="50">
        <f>E30/(1+F30)</f>
        <v>93376.731301939057</v>
      </c>
      <c r="M30" s="70">
        <f>H30/(1+I30)</f>
        <v>8197.492163009405</v>
      </c>
      <c r="N30" s="70">
        <f t="shared" si="1"/>
        <v>85179.239138929654</v>
      </c>
      <c r="O30" s="51">
        <f>_xlfn.RANK.EQ(L30,L$3:L$502,0)</f>
        <v>26</v>
      </c>
      <c r="P30" s="91">
        <f>C30-(C30*0.1)</f>
        <v>137700</v>
      </c>
      <c r="Q30" s="104">
        <f t="shared" si="2"/>
        <v>89978.5</v>
      </c>
      <c r="R30" s="105">
        <f t="shared" si="3"/>
        <v>106385.60399999999</v>
      </c>
      <c r="S30" s="105">
        <f t="shared" si="4"/>
        <v>16407.103999999992</v>
      </c>
      <c r="T30" s="41">
        <f t="shared" si="5"/>
        <v>0.56855678776290552</v>
      </c>
      <c r="U30" s="71">
        <f>_xlfn.RANK.EQ(R30,R$3:R$502,0)</f>
        <v>28</v>
      </c>
      <c r="V30" s="71">
        <f>_xlfn.RANK.EQ(S30,S$3:S$502,0)</f>
        <v>25</v>
      </c>
    </row>
    <row r="31" spans="1:22" x14ac:dyDescent="0.2">
      <c r="A31" s="66" t="s">
        <v>67</v>
      </c>
      <c r="B31" s="67" t="s">
        <v>68</v>
      </c>
      <c r="C31" s="68">
        <v>258700</v>
      </c>
      <c r="D31" s="69">
        <v>-3</v>
      </c>
      <c r="E31" s="72">
        <v>101060</v>
      </c>
      <c r="F31" s="73">
        <v>3.4000000000000002E-2</v>
      </c>
      <c r="G31" s="92">
        <f t="shared" si="0"/>
        <v>78667</v>
      </c>
      <c r="H31" s="74">
        <v>22393</v>
      </c>
      <c r="I31" s="75">
        <v>8.9999999999999993E-3</v>
      </c>
      <c r="J31" s="76">
        <v>1895883</v>
      </c>
      <c r="K31" s="77">
        <v>219467.1</v>
      </c>
      <c r="L31" s="50">
        <f>E31/(1+F31)</f>
        <v>97736.943907156674</v>
      </c>
      <c r="M31" s="70">
        <f>H31/(1+I31)</f>
        <v>22193.260654112986</v>
      </c>
      <c r="N31" s="70">
        <f t="shared" si="1"/>
        <v>75543.68325304368</v>
      </c>
      <c r="O31" s="51">
        <f>_xlfn.RANK.EQ(L31,L$3:L$502,0)</f>
        <v>25</v>
      </c>
      <c r="P31" s="91">
        <f>C31-(C31*0.1)</f>
        <v>232830</v>
      </c>
      <c r="Q31" s="104">
        <f t="shared" si="2"/>
        <v>77502.850000000006</v>
      </c>
      <c r="R31" s="105">
        <f t="shared" si="3"/>
        <v>106315.12</v>
      </c>
      <c r="S31" s="105">
        <f t="shared" si="4"/>
        <v>28812.26999999999</v>
      </c>
      <c r="T31" s="41">
        <f t="shared" si="5"/>
        <v>0.28666413611396374</v>
      </c>
      <c r="U31" s="71">
        <f>_xlfn.RANK.EQ(R31,R$3:R$502,0)</f>
        <v>29</v>
      </c>
      <c r="V31" s="71">
        <f>_xlfn.RANK.EQ(S31,S$3:S$502,0)</f>
        <v>8</v>
      </c>
    </row>
    <row r="32" spans="1:22" x14ac:dyDescent="0.2">
      <c r="A32" s="66" t="s">
        <v>69</v>
      </c>
      <c r="B32" s="67" t="s">
        <v>70</v>
      </c>
      <c r="C32" s="68">
        <v>204000</v>
      </c>
      <c r="D32" s="69">
        <v>2</v>
      </c>
      <c r="E32" s="72">
        <v>97120</v>
      </c>
      <c r="F32" s="73">
        <v>0.10400000000000001</v>
      </c>
      <c r="G32" s="92">
        <f t="shared" si="0"/>
        <v>79075</v>
      </c>
      <c r="H32" s="74">
        <v>18045</v>
      </c>
      <c r="I32" s="75" t="s">
        <v>12</v>
      </c>
      <c r="J32" s="76">
        <v>1917383</v>
      </c>
      <c r="K32" s="77">
        <v>145625.4</v>
      </c>
      <c r="L32" s="50">
        <f>E32/(1+F32)</f>
        <v>87971.014492753617</v>
      </c>
      <c r="M32" s="70" t="e">
        <f>H32/(1+I32)</f>
        <v>#VALUE!</v>
      </c>
      <c r="N32" s="70" t="e">
        <f t="shared" si="1"/>
        <v>#VALUE!</v>
      </c>
      <c r="O32" s="51">
        <f>_xlfn.RANK.EQ(L32,L$3:L$502,0)</f>
        <v>31</v>
      </c>
      <c r="P32" s="91">
        <f>C32-(C32*0.1)</f>
        <v>183600</v>
      </c>
      <c r="Q32" s="104">
        <f t="shared" si="2"/>
        <v>78157</v>
      </c>
      <c r="R32" s="105">
        <f t="shared" si="3"/>
        <v>102170.24000000001</v>
      </c>
      <c r="S32" s="105">
        <f t="shared" si="4"/>
        <v>24013.240000000005</v>
      </c>
      <c r="T32" s="41">
        <f t="shared" si="5"/>
        <v>0.33074203380437822</v>
      </c>
      <c r="U32" s="71">
        <f>_xlfn.RANK.EQ(R32,R$3:R$502,0)</f>
        <v>30</v>
      </c>
      <c r="V32" s="71">
        <f>_xlfn.RANK.EQ(S32,S$3:S$502,0)</f>
        <v>13</v>
      </c>
    </row>
    <row r="33" spans="1:22" x14ac:dyDescent="0.2">
      <c r="A33" s="66" t="s">
        <v>71</v>
      </c>
      <c r="B33" s="67" t="s">
        <v>72</v>
      </c>
      <c r="C33" s="68">
        <v>60350</v>
      </c>
      <c r="D33" s="69">
        <v>10</v>
      </c>
      <c r="E33" s="72">
        <v>97102</v>
      </c>
      <c r="F33" s="73">
        <v>0.436</v>
      </c>
      <c r="G33" s="92">
        <f t="shared" si="0"/>
        <v>94322</v>
      </c>
      <c r="H33" s="74">
        <v>2780</v>
      </c>
      <c r="I33" s="75">
        <v>-0.19</v>
      </c>
      <c r="J33" s="76">
        <v>92940</v>
      </c>
      <c r="K33" s="77">
        <v>40258.199999999997</v>
      </c>
      <c r="L33" s="50">
        <f>E33/(1+F33)</f>
        <v>67619.777158774377</v>
      </c>
      <c r="M33" s="70">
        <f>H33/(1+I33)</f>
        <v>3432.0987654320984</v>
      </c>
      <c r="N33" s="70">
        <f t="shared" si="1"/>
        <v>64187.678393342278</v>
      </c>
      <c r="O33" s="51">
        <f>_xlfn.RANK.EQ(L33,L$3:L$502,0)</f>
        <v>40</v>
      </c>
      <c r="P33" s="91">
        <f>C33-(C33*0.1)</f>
        <v>54315</v>
      </c>
      <c r="Q33" s="104">
        <f t="shared" si="2"/>
        <v>94050.425000000003</v>
      </c>
      <c r="R33" s="105">
        <f t="shared" si="3"/>
        <v>102151.304</v>
      </c>
      <c r="S33" s="105">
        <f t="shared" si="4"/>
        <v>8100.8790000000008</v>
      </c>
      <c r="T33" s="41">
        <f t="shared" si="5"/>
        <v>1.9139852517985614</v>
      </c>
      <c r="U33" s="71">
        <f>_xlfn.RANK.EQ(R33,R$3:R$502,0)</f>
        <v>31</v>
      </c>
      <c r="V33" s="71">
        <f>_xlfn.RANK.EQ(S33,S$3:S$502,0)</f>
        <v>63</v>
      </c>
    </row>
    <row r="34" spans="1:22" x14ac:dyDescent="0.2">
      <c r="A34" s="66" t="s">
        <v>73</v>
      </c>
      <c r="B34" s="67" t="s">
        <v>74</v>
      </c>
      <c r="C34" s="68">
        <v>184000</v>
      </c>
      <c r="D34" s="69">
        <v>1</v>
      </c>
      <c r="E34" s="72">
        <v>94507</v>
      </c>
      <c r="F34" s="73">
        <v>0.11800000000000001</v>
      </c>
      <c r="G34" s="92">
        <f t="shared" si="0"/>
        <v>82776</v>
      </c>
      <c r="H34" s="74">
        <v>11731</v>
      </c>
      <c r="I34" s="75">
        <v>-0.48399999999999999</v>
      </c>
      <c r="J34" s="76">
        <v>251684</v>
      </c>
      <c r="K34" s="77">
        <v>180948</v>
      </c>
      <c r="L34" s="50">
        <f>E34/(1+F34)</f>
        <v>84532.200357781752</v>
      </c>
      <c r="M34" s="70">
        <f>H34/(1+I34)</f>
        <v>22734.496124031008</v>
      </c>
      <c r="N34" s="70">
        <f t="shared" si="1"/>
        <v>61797.704233750745</v>
      </c>
      <c r="O34" s="51">
        <f>_xlfn.RANK.EQ(L34,L$3:L$502,0)</f>
        <v>32</v>
      </c>
      <c r="P34" s="91">
        <f>C34-(C34*0.1)</f>
        <v>165600</v>
      </c>
      <c r="Q34" s="104">
        <f t="shared" si="2"/>
        <v>81948</v>
      </c>
      <c r="R34" s="105">
        <f t="shared" si="3"/>
        <v>99421.364000000001</v>
      </c>
      <c r="S34" s="105">
        <f t="shared" si="4"/>
        <v>17473.364000000001</v>
      </c>
      <c r="T34" s="41">
        <f t="shared" si="5"/>
        <v>0.48950336714687592</v>
      </c>
      <c r="U34" s="71">
        <f>_xlfn.RANK.EQ(R34,R$3:R$502,0)</f>
        <v>32</v>
      </c>
      <c r="V34" s="71">
        <f>_xlfn.RANK.EQ(S34,S$3:S$502,0)</f>
        <v>21</v>
      </c>
    </row>
    <row r="35" spans="1:22" x14ac:dyDescent="0.2">
      <c r="A35" s="66" t="s">
        <v>75</v>
      </c>
      <c r="B35" s="67" t="s">
        <v>76</v>
      </c>
      <c r="C35" s="68">
        <v>63900</v>
      </c>
      <c r="D35" s="69">
        <v>-4</v>
      </c>
      <c r="E35" s="72">
        <v>92105</v>
      </c>
      <c r="F35" s="73">
        <v>2.3E-2</v>
      </c>
      <c r="G35" s="92">
        <f t="shared" si="0"/>
        <v>88355</v>
      </c>
      <c r="H35" s="74">
        <v>3750</v>
      </c>
      <c r="I35" s="75">
        <v>-2.4E-2</v>
      </c>
      <c r="J35" s="76">
        <v>71571</v>
      </c>
      <c r="K35" s="77">
        <v>73826.600000000006</v>
      </c>
      <c r="L35" s="50">
        <f>E35/(1+F35)</f>
        <v>90034.213098729233</v>
      </c>
      <c r="M35" s="70">
        <f>H35/(1+I35)</f>
        <v>3842.2131147540986</v>
      </c>
      <c r="N35" s="70">
        <f t="shared" si="1"/>
        <v>86191.99998397514</v>
      </c>
      <c r="O35" s="51">
        <f>_xlfn.RANK.EQ(L35,L$3:L$502,0)</f>
        <v>28</v>
      </c>
      <c r="P35" s="91">
        <f>C35-(C35*0.1)</f>
        <v>57510</v>
      </c>
      <c r="Q35" s="104">
        <f t="shared" si="2"/>
        <v>88067.45</v>
      </c>
      <c r="R35" s="105">
        <f t="shared" si="3"/>
        <v>96894.46</v>
      </c>
      <c r="S35" s="105">
        <f t="shared" si="4"/>
        <v>8827.0100000000093</v>
      </c>
      <c r="T35" s="41">
        <f t="shared" si="5"/>
        <v>1.3538693333333358</v>
      </c>
      <c r="U35" s="71">
        <f>_xlfn.RANK.EQ(R35,R$3:R$502,0)</f>
        <v>33</v>
      </c>
      <c r="V35" s="71">
        <f>_xlfn.RANK.EQ(S35,S$3:S$502,0)</f>
        <v>54</v>
      </c>
    </row>
    <row r="36" spans="1:22" x14ac:dyDescent="0.2">
      <c r="A36" s="66" t="s">
        <v>77</v>
      </c>
      <c r="B36" s="67" t="s">
        <v>78</v>
      </c>
      <c r="C36" s="68">
        <v>157000</v>
      </c>
      <c r="D36" s="69">
        <v>1</v>
      </c>
      <c r="E36" s="72">
        <v>90621</v>
      </c>
      <c r="F36" s="73">
        <v>0.152</v>
      </c>
      <c r="G36" s="92">
        <f t="shared" si="0"/>
        <v>92931</v>
      </c>
      <c r="H36" s="74">
        <v>-2310</v>
      </c>
      <c r="I36" s="75" t="s">
        <v>12</v>
      </c>
      <c r="J36" s="76">
        <v>111820</v>
      </c>
      <c r="K36" s="77">
        <v>42170.5</v>
      </c>
      <c r="L36" s="50">
        <f>E36/(1+F36)</f>
        <v>78664.0625</v>
      </c>
      <c r="M36" s="70" t="e">
        <f>H36/(1+I36)</f>
        <v>#VALUE!</v>
      </c>
      <c r="N36" s="70" t="e">
        <f t="shared" si="1"/>
        <v>#VALUE!</v>
      </c>
      <c r="O36" s="51">
        <f>_xlfn.RANK.EQ(L36,L$3:L$502,0)</f>
        <v>34</v>
      </c>
      <c r="P36" s="91">
        <f>C36-(C36*0.1)</f>
        <v>141300</v>
      </c>
      <c r="Q36" s="104">
        <f t="shared" si="2"/>
        <v>92224.5</v>
      </c>
      <c r="R36" s="105">
        <f t="shared" si="3"/>
        <v>95333.292000000001</v>
      </c>
      <c r="S36" s="105">
        <f t="shared" si="4"/>
        <v>3108.7920000000013</v>
      </c>
      <c r="T36" s="41">
        <f t="shared" si="5"/>
        <v>-2.3457974025974031</v>
      </c>
      <c r="U36" s="71">
        <f>_xlfn.RANK.EQ(R36,R$3:R$502,0)</f>
        <v>34</v>
      </c>
      <c r="V36" s="71">
        <f>_xlfn.RANK.EQ(S36,S$3:S$502,0)</f>
        <v>161</v>
      </c>
    </row>
    <row r="37" spans="1:22" x14ac:dyDescent="0.2">
      <c r="A37" s="66" t="s">
        <v>79</v>
      </c>
      <c r="B37" s="67" t="s">
        <v>80</v>
      </c>
      <c r="C37" s="68">
        <v>98000</v>
      </c>
      <c r="D37" s="69">
        <v>12</v>
      </c>
      <c r="E37" s="72">
        <v>85977</v>
      </c>
      <c r="F37" s="73">
        <v>0.37200000000000005</v>
      </c>
      <c r="G37" s="92">
        <f t="shared" si="0"/>
        <v>82133</v>
      </c>
      <c r="H37" s="74">
        <v>3844</v>
      </c>
      <c r="I37" s="75">
        <v>1.633</v>
      </c>
      <c r="J37" s="76">
        <v>188030</v>
      </c>
      <c r="K37" s="77">
        <v>120201.4</v>
      </c>
      <c r="L37" s="50">
        <f>E37/(1+F37)</f>
        <v>62665.451895043727</v>
      </c>
      <c r="M37" s="70">
        <f>H37/(1+I37)</f>
        <v>1459.9316369160654</v>
      </c>
      <c r="N37" s="70">
        <f t="shared" si="1"/>
        <v>61205.520258127661</v>
      </c>
      <c r="O37" s="51">
        <f>_xlfn.RANK.EQ(L37,L$3:L$502,0)</f>
        <v>46</v>
      </c>
      <c r="P37" s="91">
        <f>C37-(C37*0.1)</f>
        <v>88200</v>
      </c>
      <c r="Q37" s="104">
        <f t="shared" si="2"/>
        <v>81692</v>
      </c>
      <c r="R37" s="105">
        <f t="shared" si="3"/>
        <v>90447.804000000004</v>
      </c>
      <c r="S37" s="105">
        <f t="shared" si="4"/>
        <v>8755.8040000000037</v>
      </c>
      <c r="T37" s="41">
        <f t="shared" si="5"/>
        <v>1.2777845993756514</v>
      </c>
      <c r="U37" s="71">
        <f>_xlfn.RANK.EQ(R37,R$3:R$502,0)</f>
        <v>35</v>
      </c>
      <c r="V37" s="71">
        <f>_xlfn.RANK.EQ(S37,S$3:S$502,0)</f>
        <v>56</v>
      </c>
    </row>
    <row r="38" spans="1:22" x14ac:dyDescent="0.2">
      <c r="A38" s="66" t="s">
        <v>81</v>
      </c>
      <c r="B38" s="67" t="s">
        <v>82</v>
      </c>
      <c r="C38" s="68">
        <v>56788</v>
      </c>
      <c r="D38" s="69" t="s">
        <v>12</v>
      </c>
      <c r="E38" s="72">
        <v>81732.2</v>
      </c>
      <c r="F38" s="73">
        <v>4.2999999999999997E-2</v>
      </c>
      <c r="G38" s="92">
        <f t="shared" si="0"/>
        <v>72943.8</v>
      </c>
      <c r="H38" s="74">
        <v>8788.4</v>
      </c>
      <c r="I38" s="75">
        <v>2.9830000000000001</v>
      </c>
      <c r="J38" s="76">
        <v>272518.40000000002</v>
      </c>
      <c r="K38" s="77" t="s">
        <v>12</v>
      </c>
      <c r="L38" s="50">
        <f>E38/(1+F38)</f>
        <v>78362.607861936718</v>
      </c>
      <c r="M38" s="70">
        <f>H38/(1+I38)</f>
        <v>2206.4775295003765</v>
      </c>
      <c r="N38" s="70">
        <f t="shared" si="1"/>
        <v>76156.13033243634</v>
      </c>
      <c r="O38" s="51">
        <f>_xlfn.RANK.EQ(L38,L$3:L$502,0)</f>
        <v>35</v>
      </c>
      <c r="P38" s="91">
        <f>C38-(C38*0.1)</f>
        <v>51109.2</v>
      </c>
      <c r="Q38" s="104">
        <f t="shared" si="2"/>
        <v>72688.254000000001</v>
      </c>
      <c r="R38" s="105">
        <f t="shared" si="3"/>
        <v>85982.274399999995</v>
      </c>
      <c r="S38" s="105">
        <f t="shared" si="4"/>
        <v>13294.020399999994</v>
      </c>
      <c r="T38" s="41">
        <f t="shared" si="5"/>
        <v>0.5126781211597099</v>
      </c>
      <c r="U38" s="71">
        <f>_xlfn.RANK.EQ(R38,R$3:R$502,0)</f>
        <v>36</v>
      </c>
      <c r="V38" s="71">
        <f>_xlfn.RANK.EQ(S38,S$3:S$502,0)</f>
        <v>32</v>
      </c>
    </row>
    <row r="39" spans="1:22" x14ac:dyDescent="0.2">
      <c r="A39" s="66" t="s">
        <v>83</v>
      </c>
      <c r="B39" s="67" t="s">
        <v>84</v>
      </c>
      <c r="C39" s="68">
        <v>135100</v>
      </c>
      <c r="D39" s="69" t="s">
        <v>12</v>
      </c>
      <c r="E39" s="72">
        <v>81581</v>
      </c>
      <c r="F39" s="73">
        <v>6.7000000000000004E-2</v>
      </c>
      <c r="G39" s="92">
        <f t="shared" si="0"/>
        <v>66284</v>
      </c>
      <c r="H39" s="74">
        <v>15297</v>
      </c>
      <c r="I39" s="75">
        <v>10.766999999999999</v>
      </c>
      <c r="J39" s="76">
        <v>152954</v>
      </c>
      <c r="K39" s="77">
        <v>372228.9</v>
      </c>
      <c r="L39" s="50">
        <f>E39/(1+F39)</f>
        <v>76458.29428303655</v>
      </c>
      <c r="M39" s="70">
        <f>H39/(1+I39)</f>
        <v>1299.991501657177</v>
      </c>
      <c r="N39" s="70">
        <f t="shared" si="1"/>
        <v>75158.302781379374</v>
      </c>
      <c r="O39" s="51">
        <f>_xlfn.RANK.EQ(L39,L$3:L$502,0)</f>
        <v>36</v>
      </c>
      <c r="P39" s="91">
        <f>C39-(C39*0.1)</f>
        <v>121590</v>
      </c>
      <c r="Q39" s="104">
        <f t="shared" si="2"/>
        <v>65676.05</v>
      </c>
      <c r="R39" s="105">
        <f t="shared" si="3"/>
        <v>85823.212</v>
      </c>
      <c r="S39" s="105">
        <f t="shared" si="4"/>
        <v>20147.161999999997</v>
      </c>
      <c r="T39" s="41">
        <f t="shared" si="5"/>
        <v>0.31706622213505892</v>
      </c>
      <c r="U39" s="71">
        <f>_xlfn.RANK.EQ(R39,R$3:R$502,0)</f>
        <v>37</v>
      </c>
      <c r="V39" s="71">
        <f>_xlfn.RANK.EQ(S39,S$3:S$502,0)</f>
        <v>18</v>
      </c>
    </row>
    <row r="40" spans="1:22" x14ac:dyDescent="0.2">
      <c r="A40" s="66" t="s">
        <v>85</v>
      </c>
      <c r="B40" s="67" t="s">
        <v>86</v>
      </c>
      <c r="C40" s="68">
        <v>381100</v>
      </c>
      <c r="D40" s="69">
        <v>-4</v>
      </c>
      <c r="E40" s="72">
        <v>79591</v>
      </c>
      <c r="F40" s="73">
        <v>6.0000000000000001E-3</v>
      </c>
      <c r="G40" s="92">
        <f t="shared" si="0"/>
        <v>70863</v>
      </c>
      <c r="H40" s="74">
        <v>8728</v>
      </c>
      <c r="I40" s="75">
        <v>0.51700000000000002</v>
      </c>
      <c r="J40" s="76">
        <v>123382</v>
      </c>
      <c r="K40" s="77">
        <v>125560.1</v>
      </c>
      <c r="L40" s="50">
        <f>E40/(1+F40)</f>
        <v>79116.302186878733</v>
      </c>
      <c r="M40" s="70">
        <f>H40/(1+I40)</f>
        <v>5753.4607778510217</v>
      </c>
      <c r="N40" s="70">
        <f t="shared" si="1"/>
        <v>73362.841409027707</v>
      </c>
      <c r="O40" s="51">
        <f>_xlfn.RANK.EQ(L40,L$3:L$502,0)</f>
        <v>33</v>
      </c>
      <c r="P40" s="91">
        <f>C40-(C40*0.1)</f>
        <v>342990</v>
      </c>
      <c r="Q40" s="104">
        <f t="shared" si="2"/>
        <v>69148.05</v>
      </c>
      <c r="R40" s="105">
        <f t="shared" si="3"/>
        <v>83729.732000000004</v>
      </c>
      <c r="S40" s="105">
        <f t="shared" si="4"/>
        <v>14581.682000000001</v>
      </c>
      <c r="T40" s="41">
        <f t="shared" si="5"/>
        <v>0.67067850595783696</v>
      </c>
      <c r="U40" s="71">
        <f>_xlfn.RANK.EQ(R40,R$3:R$502,0)</f>
        <v>38</v>
      </c>
      <c r="V40" s="71">
        <f>_xlfn.RANK.EQ(S40,S$3:S$502,0)</f>
        <v>27</v>
      </c>
    </row>
    <row r="41" spans="1:22" x14ac:dyDescent="0.2">
      <c r="A41" s="66" t="s">
        <v>87</v>
      </c>
      <c r="B41" s="67" t="s">
        <v>88</v>
      </c>
      <c r="C41" s="68">
        <v>360000</v>
      </c>
      <c r="D41" s="69" t="s">
        <v>12</v>
      </c>
      <c r="E41" s="72">
        <v>75356</v>
      </c>
      <c r="F41" s="73">
        <v>4.8000000000000001E-2</v>
      </c>
      <c r="G41" s="92">
        <f t="shared" si="0"/>
        <v>72419</v>
      </c>
      <c r="H41" s="74">
        <v>2937</v>
      </c>
      <c r="I41" s="75">
        <v>1E-3</v>
      </c>
      <c r="J41" s="76">
        <v>41290</v>
      </c>
      <c r="K41" s="77">
        <v>41440.9</v>
      </c>
      <c r="L41" s="50">
        <f>E41/(1+F41)</f>
        <v>71904.580152671755</v>
      </c>
      <c r="M41" s="70">
        <f>H41/(1+I41)</f>
        <v>2934.0659340659345</v>
      </c>
      <c r="N41" s="70">
        <f t="shared" si="1"/>
        <v>68970.514218605822</v>
      </c>
      <c r="O41" s="51">
        <f>_xlfn.RANK.EQ(L41,L$3:L$502,0)</f>
        <v>38</v>
      </c>
      <c r="P41" s="91">
        <f>C41-(C41*0.1)</f>
        <v>324000</v>
      </c>
      <c r="Q41" s="104">
        <f t="shared" si="2"/>
        <v>70799</v>
      </c>
      <c r="R41" s="105">
        <f t="shared" si="3"/>
        <v>79274.512000000002</v>
      </c>
      <c r="S41" s="105">
        <f t="shared" si="4"/>
        <v>8475.5120000000024</v>
      </c>
      <c r="T41" s="41">
        <f t="shared" si="5"/>
        <v>1.8857718760640116</v>
      </c>
      <c r="U41" s="71">
        <f>_xlfn.RANK.EQ(R41,R$3:R$502,0)</f>
        <v>39</v>
      </c>
      <c r="V41" s="71">
        <f>_xlfn.RANK.EQ(S41,S$3:S$502,0)</f>
        <v>59</v>
      </c>
    </row>
    <row r="42" spans="1:22" x14ac:dyDescent="0.2">
      <c r="A42" s="66" t="s">
        <v>89</v>
      </c>
      <c r="B42" s="67" t="s">
        <v>90</v>
      </c>
      <c r="C42" s="68">
        <v>6621</v>
      </c>
      <c r="D42" s="69">
        <v>-2</v>
      </c>
      <c r="E42" s="72">
        <v>73598</v>
      </c>
      <c r="F42" s="73">
        <v>-1.3999999999999999E-2</v>
      </c>
      <c r="G42" s="92">
        <f t="shared" si="0"/>
        <v>64363</v>
      </c>
      <c r="H42" s="74">
        <v>9235</v>
      </c>
      <c r="I42" s="75">
        <v>0.64200000000000002</v>
      </c>
      <c r="J42" s="76">
        <v>2063060</v>
      </c>
      <c r="K42" s="77">
        <v>1748.7</v>
      </c>
      <c r="L42" s="50">
        <f>E42/(1+F42)</f>
        <v>74643.002028397561</v>
      </c>
      <c r="M42" s="70">
        <f>H42/(1+I42)</f>
        <v>5624.2387332521321</v>
      </c>
      <c r="N42" s="70">
        <f t="shared" si="1"/>
        <v>69018.763295145429</v>
      </c>
      <c r="O42" s="51">
        <f>_xlfn.RANK.EQ(L42,L$3:L$502,0)</f>
        <v>37</v>
      </c>
      <c r="P42" s="91">
        <f>C42-(C42*0.1)</f>
        <v>5958.9</v>
      </c>
      <c r="Q42" s="104">
        <f t="shared" si="2"/>
        <v>64333.205499999996</v>
      </c>
      <c r="R42" s="105">
        <f t="shared" si="3"/>
        <v>77425.096000000005</v>
      </c>
      <c r="S42" s="105">
        <f t="shared" si="4"/>
        <v>13091.890500000009</v>
      </c>
      <c r="T42" s="41">
        <f t="shared" si="5"/>
        <v>0.41763838657282171</v>
      </c>
      <c r="U42" s="71">
        <f>_xlfn.RANK.EQ(R42,R$3:R$502,0)</f>
        <v>40</v>
      </c>
      <c r="V42" s="71">
        <f>_xlfn.RANK.EQ(S42,S$3:S$502,0)</f>
        <v>34</v>
      </c>
    </row>
    <row r="43" spans="1:22" x14ac:dyDescent="0.2">
      <c r="A43" s="66" t="s">
        <v>91</v>
      </c>
      <c r="B43" s="67" t="s">
        <v>92</v>
      </c>
      <c r="C43" s="68">
        <v>364575</v>
      </c>
      <c r="D43" s="69">
        <v>3</v>
      </c>
      <c r="E43" s="72">
        <v>71861</v>
      </c>
      <c r="F43" s="73">
        <v>9.0999999999999998E-2</v>
      </c>
      <c r="G43" s="92">
        <f t="shared" si="0"/>
        <v>67070</v>
      </c>
      <c r="H43" s="74">
        <v>4791</v>
      </c>
      <c r="I43" s="75">
        <v>-2.4E-2</v>
      </c>
      <c r="J43" s="76">
        <v>50016</v>
      </c>
      <c r="K43" s="77">
        <v>96116.3</v>
      </c>
      <c r="L43" s="50">
        <f>E43/(1+F43)</f>
        <v>65867.094408799268</v>
      </c>
      <c r="M43" s="70">
        <f>H43/(1+I43)</f>
        <v>4908.811475409836</v>
      </c>
      <c r="N43" s="70">
        <f t="shared" si="1"/>
        <v>60958.282933389433</v>
      </c>
      <c r="O43" s="51">
        <f>_xlfn.RANK.EQ(L43,L$3:L$502,0)</f>
        <v>43</v>
      </c>
      <c r="P43" s="91">
        <f>C43-(C43*0.1)</f>
        <v>328117.5</v>
      </c>
      <c r="Q43" s="104">
        <f t="shared" si="2"/>
        <v>65429.412499999999</v>
      </c>
      <c r="R43" s="105">
        <f t="shared" si="3"/>
        <v>75597.771999999997</v>
      </c>
      <c r="S43" s="105">
        <f t="shared" si="4"/>
        <v>10168.359499999999</v>
      </c>
      <c r="T43" s="41">
        <f t="shared" si="5"/>
        <v>1.1223877061156331</v>
      </c>
      <c r="U43" s="71">
        <f>_xlfn.RANK.EQ(R43,R$3:R$502,0)</f>
        <v>41</v>
      </c>
      <c r="V43" s="71">
        <f>_xlfn.RANK.EQ(S43,S$3:S$502,0)</f>
        <v>44</v>
      </c>
    </row>
    <row r="44" spans="1:22" x14ac:dyDescent="0.2">
      <c r="A44" s="66" t="s">
        <v>93</v>
      </c>
      <c r="B44" s="67" t="s">
        <v>94</v>
      </c>
      <c r="C44" s="68">
        <v>245000</v>
      </c>
      <c r="D44" s="69">
        <v>-2</v>
      </c>
      <c r="E44" s="72">
        <v>71309</v>
      </c>
      <c r="F44" s="73">
        <v>3.9E-2</v>
      </c>
      <c r="G44" s="92">
        <f t="shared" si="0"/>
        <v>68995</v>
      </c>
      <c r="H44" s="74">
        <v>2314</v>
      </c>
      <c r="I44" s="75">
        <v>-0.32900000000000001</v>
      </c>
      <c r="J44" s="76">
        <v>34508</v>
      </c>
      <c r="K44" s="77">
        <v>87685.5</v>
      </c>
      <c r="L44" s="50">
        <f>E44/(1+F44)</f>
        <v>68632.338787295477</v>
      </c>
      <c r="M44" s="70">
        <f>H44/(1+I44)</f>
        <v>3448.584202682563</v>
      </c>
      <c r="N44" s="70">
        <f t="shared" si="1"/>
        <v>65183.754584612914</v>
      </c>
      <c r="O44" s="51">
        <f>_xlfn.RANK.EQ(L44,L$3:L$502,0)</f>
        <v>39</v>
      </c>
      <c r="P44" s="91">
        <f>C44-(C44*0.1)</f>
        <v>220500</v>
      </c>
      <c r="Q44" s="104">
        <f t="shared" si="2"/>
        <v>67892.5</v>
      </c>
      <c r="R44" s="105">
        <f t="shared" si="3"/>
        <v>75017.067999999999</v>
      </c>
      <c r="S44" s="105">
        <f t="shared" si="4"/>
        <v>7124.5679999999993</v>
      </c>
      <c r="T44" s="41">
        <f t="shared" si="5"/>
        <v>2.0788971477960239</v>
      </c>
      <c r="U44" s="71">
        <f>_xlfn.RANK.EQ(R44,R$3:R$502,0)</f>
        <v>42</v>
      </c>
      <c r="V44" s="71">
        <f>_xlfn.RANK.EQ(S44,S$3:S$502,0)</f>
        <v>74</v>
      </c>
    </row>
    <row r="45" spans="1:22" x14ac:dyDescent="0.2">
      <c r="A45" s="66" t="s">
        <v>95</v>
      </c>
      <c r="B45" s="67" t="s">
        <v>96</v>
      </c>
      <c r="C45" s="68">
        <v>107400</v>
      </c>
      <c r="D45" s="69">
        <v>3</v>
      </c>
      <c r="E45" s="72">
        <v>70848</v>
      </c>
      <c r="F45" s="73">
        <v>0.129</v>
      </c>
      <c r="G45" s="92">
        <f t="shared" si="0"/>
        <v>49795</v>
      </c>
      <c r="H45" s="74">
        <v>21053</v>
      </c>
      <c r="I45" s="75">
        <v>1.1930000000000001</v>
      </c>
      <c r="J45" s="76">
        <v>127963</v>
      </c>
      <c r="K45" s="77">
        <v>241488.9</v>
      </c>
      <c r="L45" s="50">
        <f>E45/(1+F45)</f>
        <v>62752.87865367582</v>
      </c>
      <c r="M45" s="70">
        <f>H45/(1+I45)</f>
        <v>9600.0911992704059</v>
      </c>
      <c r="N45" s="70">
        <f t="shared" si="1"/>
        <v>53152.787454405414</v>
      </c>
      <c r="O45" s="51">
        <f>_xlfn.RANK.EQ(L45,L$3:L$502,0)</f>
        <v>45</v>
      </c>
      <c r="P45" s="91">
        <f>C45-(C45*0.1)</f>
        <v>96660</v>
      </c>
      <c r="Q45" s="104">
        <f t="shared" si="2"/>
        <v>49311.7</v>
      </c>
      <c r="R45" s="105">
        <f t="shared" si="3"/>
        <v>74532.096000000005</v>
      </c>
      <c r="S45" s="105">
        <f t="shared" si="4"/>
        <v>25220.396000000008</v>
      </c>
      <c r="T45" s="41">
        <f t="shared" si="5"/>
        <v>0.1979478459126969</v>
      </c>
      <c r="U45" s="71">
        <f>_xlfn.RANK.EQ(R45,R$3:R$502,0)</f>
        <v>43</v>
      </c>
      <c r="V45" s="71">
        <f>_xlfn.RANK.EQ(S45,S$3:S$502,0)</f>
        <v>9</v>
      </c>
    </row>
    <row r="46" spans="1:22" x14ac:dyDescent="0.2">
      <c r="A46" s="66" t="s">
        <v>97</v>
      </c>
      <c r="B46" s="67" t="s">
        <v>98</v>
      </c>
      <c r="C46" s="68">
        <v>48000</v>
      </c>
      <c r="D46" s="69">
        <v>-1</v>
      </c>
      <c r="E46" s="72">
        <v>67941</v>
      </c>
      <c r="F46" s="73">
        <v>2.7000000000000003E-2</v>
      </c>
      <c r="G46" s="92">
        <f t="shared" si="0"/>
        <v>62818</v>
      </c>
      <c r="H46" s="74">
        <v>5123</v>
      </c>
      <c r="I46" s="75">
        <v>0.27800000000000002</v>
      </c>
      <c r="J46" s="76">
        <v>687538</v>
      </c>
      <c r="K46" s="77">
        <v>40751</v>
      </c>
      <c r="L46" s="50">
        <f>E46/(1+F46)</f>
        <v>66154.819863680634</v>
      </c>
      <c r="M46" s="70">
        <f>H46/(1+I46)</f>
        <v>4008.6071987480436</v>
      </c>
      <c r="N46" s="70">
        <f t="shared" si="1"/>
        <v>62146.212664932587</v>
      </c>
      <c r="O46" s="51">
        <f>_xlfn.RANK.EQ(L46,L$3:L$502,0)</f>
        <v>42</v>
      </c>
      <c r="P46" s="91">
        <f>C46-(C46*0.1)</f>
        <v>43200</v>
      </c>
      <c r="Q46" s="104">
        <f t="shared" si="2"/>
        <v>62602</v>
      </c>
      <c r="R46" s="105">
        <f t="shared" si="3"/>
        <v>71473.932000000001</v>
      </c>
      <c r="S46" s="105">
        <f t="shared" si="4"/>
        <v>8871.9320000000007</v>
      </c>
      <c r="T46" s="41">
        <f t="shared" si="5"/>
        <v>0.73178450126878791</v>
      </c>
      <c r="U46" s="71">
        <f>_xlfn.RANK.EQ(R46,R$3:R$502,0)</f>
        <v>44</v>
      </c>
      <c r="V46" s="71">
        <f>_xlfn.RANK.EQ(S46,S$3:S$502,0)</f>
        <v>53</v>
      </c>
    </row>
    <row r="47" spans="1:22" x14ac:dyDescent="0.2">
      <c r="A47" s="66" t="s">
        <v>99</v>
      </c>
      <c r="B47" s="67" t="s">
        <v>100</v>
      </c>
      <c r="C47" s="68">
        <v>92000</v>
      </c>
      <c r="D47" s="69">
        <v>-3</v>
      </c>
      <c r="E47" s="72">
        <v>66832</v>
      </c>
      <c r="F47" s="73">
        <v>9.0000000000000011E-3</v>
      </c>
      <c r="G47" s="92">
        <f t="shared" si="0"/>
        <v>57082</v>
      </c>
      <c r="H47" s="74">
        <v>9750</v>
      </c>
      <c r="I47" s="75">
        <v>-0.36399999999999999</v>
      </c>
      <c r="J47" s="76">
        <v>118310</v>
      </c>
      <c r="K47" s="77">
        <v>260289.4</v>
      </c>
      <c r="L47" s="50">
        <f>E47/(1+F47)</f>
        <v>66235.877106045591</v>
      </c>
      <c r="M47" s="70">
        <f>H47/(1+I47)</f>
        <v>15330.188679245282</v>
      </c>
      <c r="N47" s="70">
        <f t="shared" si="1"/>
        <v>50905.688426800305</v>
      </c>
      <c r="O47" s="51">
        <f>_xlfn.RANK.EQ(L47,L$3:L$502,0)</f>
        <v>41</v>
      </c>
      <c r="P47" s="91">
        <f>C47-(C47*0.1)</f>
        <v>82800</v>
      </c>
      <c r="Q47" s="104">
        <f t="shared" si="2"/>
        <v>56668</v>
      </c>
      <c r="R47" s="105">
        <f t="shared" si="3"/>
        <v>70307.263999999996</v>
      </c>
      <c r="S47" s="105">
        <f t="shared" si="4"/>
        <v>13639.263999999996</v>
      </c>
      <c r="T47" s="41">
        <f t="shared" si="5"/>
        <v>0.39889887179487132</v>
      </c>
      <c r="U47" s="71">
        <f>_xlfn.RANK.EQ(R47,R$3:R$502,0)</f>
        <v>45</v>
      </c>
      <c r="V47" s="71">
        <f>_xlfn.RANK.EQ(S47,S$3:S$502,0)</f>
        <v>29</v>
      </c>
    </row>
    <row r="48" spans="1:22" x14ac:dyDescent="0.2">
      <c r="A48" s="66" t="s">
        <v>101</v>
      </c>
      <c r="B48" s="67" t="s">
        <v>102</v>
      </c>
      <c r="C48" s="68">
        <v>240200</v>
      </c>
      <c r="D48" s="69">
        <v>5</v>
      </c>
      <c r="E48" s="72">
        <v>66501</v>
      </c>
      <c r="F48" s="73">
        <v>0.111</v>
      </c>
      <c r="G48" s="92">
        <f t="shared" si="0"/>
        <v>61232</v>
      </c>
      <c r="H48" s="74">
        <v>5269</v>
      </c>
      <c r="I48" s="75">
        <v>0.158</v>
      </c>
      <c r="J48" s="76">
        <v>134211</v>
      </c>
      <c r="K48" s="77">
        <v>111146</v>
      </c>
      <c r="L48" s="50">
        <f>E48/(1+F48)</f>
        <v>59856.885688568858</v>
      </c>
      <c r="M48" s="70">
        <f>H48/(1+I48)</f>
        <v>4550.0863557858384</v>
      </c>
      <c r="N48" s="70">
        <f t="shared" si="1"/>
        <v>55306.799332783019</v>
      </c>
      <c r="O48" s="51">
        <f>_xlfn.RANK.EQ(L48,L$3:L$502,0)</f>
        <v>49</v>
      </c>
      <c r="P48" s="91">
        <f>C48-(C48*0.1)</f>
        <v>216180</v>
      </c>
      <c r="Q48" s="104">
        <f t="shared" si="2"/>
        <v>60151.1</v>
      </c>
      <c r="R48" s="105">
        <f t="shared" si="3"/>
        <v>69959.051999999996</v>
      </c>
      <c r="S48" s="105">
        <f t="shared" si="4"/>
        <v>9807.9519999999975</v>
      </c>
      <c r="T48" s="41">
        <f t="shared" si="5"/>
        <v>0.86144467640918532</v>
      </c>
      <c r="U48" s="71">
        <f>_xlfn.RANK.EQ(R48,R$3:R$502,0)</f>
        <v>46</v>
      </c>
      <c r="V48" s="71">
        <f>_xlfn.RANK.EQ(S48,S$3:S$502,0)</f>
        <v>45</v>
      </c>
    </row>
    <row r="49" spans="1:22" x14ac:dyDescent="0.2">
      <c r="A49" s="66" t="s">
        <v>103</v>
      </c>
      <c r="B49" s="67" t="s">
        <v>104</v>
      </c>
      <c r="C49" s="68">
        <v>359000</v>
      </c>
      <c r="D49" s="69">
        <v>3</v>
      </c>
      <c r="E49" s="72">
        <v>65450</v>
      </c>
      <c r="F49" s="73">
        <v>8.5000000000000006E-2</v>
      </c>
      <c r="G49" s="92">
        <f t="shared" si="0"/>
        <v>60878</v>
      </c>
      <c r="H49" s="74">
        <v>4572</v>
      </c>
      <c r="I49" s="75">
        <v>0.52600000000000002</v>
      </c>
      <c r="J49" s="76">
        <v>52330</v>
      </c>
      <c r="K49" s="77">
        <v>47270.8</v>
      </c>
      <c r="L49" s="50">
        <f>E49/(1+F49)</f>
        <v>60322.580645161295</v>
      </c>
      <c r="M49" s="70">
        <f>H49/(1+I49)</f>
        <v>2996.0681520314547</v>
      </c>
      <c r="N49" s="70">
        <f t="shared" si="1"/>
        <v>57326.512493129841</v>
      </c>
      <c r="O49" s="51">
        <f>_xlfn.RANK.EQ(L49,L$3:L$502,0)</f>
        <v>48</v>
      </c>
      <c r="P49" s="91">
        <f>C49-(C49*0.1)</f>
        <v>323100</v>
      </c>
      <c r="Q49" s="104">
        <f t="shared" si="2"/>
        <v>59262.5</v>
      </c>
      <c r="R49" s="105">
        <f t="shared" si="3"/>
        <v>68853.399999999994</v>
      </c>
      <c r="S49" s="105">
        <f t="shared" si="4"/>
        <v>9590.8999999999942</v>
      </c>
      <c r="T49" s="41">
        <f t="shared" si="5"/>
        <v>1.0977471566054231</v>
      </c>
      <c r="U49" s="71">
        <f>_xlfn.RANK.EQ(R49,R$3:R$502,0)</f>
        <v>47</v>
      </c>
      <c r="V49" s="71">
        <f>_xlfn.RANK.EQ(S49,S$3:S$502,0)</f>
        <v>48</v>
      </c>
    </row>
    <row r="50" spans="1:22" x14ac:dyDescent="0.2">
      <c r="A50" s="66" t="s">
        <v>105</v>
      </c>
      <c r="B50" s="67" t="s">
        <v>106</v>
      </c>
      <c r="C50" s="68">
        <v>267000</v>
      </c>
      <c r="D50" s="69">
        <v>-3</v>
      </c>
      <c r="E50" s="72">
        <v>64661</v>
      </c>
      <c r="F50" s="73">
        <v>1.8000000000000002E-2</v>
      </c>
      <c r="G50" s="92">
        <f t="shared" si="0"/>
        <v>52146</v>
      </c>
      <c r="H50" s="74">
        <v>12515</v>
      </c>
      <c r="I50" s="75">
        <v>1.577</v>
      </c>
      <c r="J50" s="76">
        <v>77648</v>
      </c>
      <c r="K50" s="77">
        <v>172094.7</v>
      </c>
      <c r="L50" s="50">
        <f>E50/(1+F50)</f>
        <v>63517.681728880154</v>
      </c>
      <c r="M50" s="70">
        <f>H50/(1+I50)</f>
        <v>4856.4221963523478</v>
      </c>
      <c r="N50" s="70">
        <f t="shared" si="1"/>
        <v>58661.259532527809</v>
      </c>
      <c r="O50" s="51">
        <f>_xlfn.RANK.EQ(L50,L$3:L$502,0)</f>
        <v>44</v>
      </c>
      <c r="P50" s="91">
        <f>C50-(C50*0.1)</f>
        <v>240300</v>
      </c>
      <c r="Q50" s="104">
        <f t="shared" si="2"/>
        <v>50944.5</v>
      </c>
      <c r="R50" s="105">
        <f t="shared" si="3"/>
        <v>68023.372000000003</v>
      </c>
      <c r="S50" s="105">
        <f t="shared" si="4"/>
        <v>17078.872000000003</v>
      </c>
      <c r="T50" s="41">
        <f t="shared" si="5"/>
        <v>0.36467215341590115</v>
      </c>
      <c r="U50" s="71">
        <f>_xlfn.RANK.EQ(R50,R$3:R$502,0)</f>
        <v>48</v>
      </c>
      <c r="V50" s="71">
        <f>_xlfn.RANK.EQ(S50,S$3:S$502,0)</f>
        <v>22</v>
      </c>
    </row>
    <row r="51" spans="1:22" x14ac:dyDescent="0.2">
      <c r="A51" s="66" t="s">
        <v>107</v>
      </c>
      <c r="B51" s="67" t="s">
        <v>108</v>
      </c>
      <c r="C51" s="68">
        <v>31600</v>
      </c>
      <c r="D51" s="69">
        <v>-1</v>
      </c>
      <c r="E51" s="72">
        <v>64341</v>
      </c>
      <c r="F51" s="73">
        <v>5.7999999999999996E-2</v>
      </c>
      <c r="G51" s="92">
        <f t="shared" si="0"/>
        <v>62531</v>
      </c>
      <c r="H51" s="74">
        <v>1810</v>
      </c>
      <c r="I51" s="75">
        <v>0.13500000000000001</v>
      </c>
      <c r="J51" s="76">
        <v>40833</v>
      </c>
      <c r="K51" s="77">
        <v>24156.7</v>
      </c>
      <c r="L51" s="50">
        <f>E51/(1+F51)</f>
        <v>60813.799621928163</v>
      </c>
      <c r="M51" s="70">
        <f>H51/(1+I51)</f>
        <v>1594.7136563876652</v>
      </c>
      <c r="N51" s="70">
        <f t="shared" si="1"/>
        <v>59219.0859655405</v>
      </c>
      <c r="O51" s="51">
        <f>_xlfn.RANK.EQ(L51,L$3:L$502,0)</f>
        <v>47</v>
      </c>
      <c r="P51" s="91">
        <f>C51-(C51*0.1)</f>
        <v>28440</v>
      </c>
      <c r="Q51" s="104">
        <f t="shared" si="2"/>
        <v>62388.800000000003</v>
      </c>
      <c r="R51" s="105">
        <f t="shared" si="3"/>
        <v>67686.732000000004</v>
      </c>
      <c r="S51" s="105">
        <f t="shared" si="4"/>
        <v>5297.9320000000007</v>
      </c>
      <c r="T51" s="41">
        <f t="shared" si="5"/>
        <v>1.9270342541436467</v>
      </c>
      <c r="U51" s="71">
        <f>_xlfn.RANK.EQ(R51,R$3:R$502,0)</f>
        <v>49</v>
      </c>
      <c r="V51" s="71">
        <f>_xlfn.RANK.EQ(S51,S$3:S$502,0)</f>
        <v>90</v>
      </c>
    </row>
    <row r="52" spans="1:22" x14ac:dyDescent="0.2">
      <c r="A52" s="66" t="s">
        <v>109</v>
      </c>
      <c r="B52" s="67" t="s">
        <v>110</v>
      </c>
      <c r="C52" s="68">
        <v>50492</v>
      </c>
      <c r="D52" s="69">
        <v>2</v>
      </c>
      <c r="E52" s="72">
        <v>62992</v>
      </c>
      <c r="F52" s="73">
        <v>5.5E-2</v>
      </c>
      <c r="G52" s="92">
        <f t="shared" si="0"/>
        <v>58918</v>
      </c>
      <c r="H52" s="74">
        <v>4074</v>
      </c>
      <c r="I52" s="75">
        <v>-0.48199999999999998</v>
      </c>
      <c r="J52" s="76">
        <v>815078</v>
      </c>
      <c r="K52" s="77">
        <v>37517.699999999997</v>
      </c>
      <c r="L52" s="50">
        <f>E52/(1+F52)</f>
        <v>59708.056872037916</v>
      </c>
      <c r="M52" s="70">
        <f>H52/(1+I52)</f>
        <v>7864.864864864865</v>
      </c>
      <c r="N52" s="70">
        <f t="shared" si="1"/>
        <v>51843.192007173049</v>
      </c>
      <c r="O52" s="51">
        <f>_xlfn.RANK.EQ(L52,L$3:L$502,0)</f>
        <v>50</v>
      </c>
      <c r="P52" s="91">
        <f>C52-(C52*0.1)</f>
        <v>45442.8</v>
      </c>
      <c r="Q52" s="104">
        <f t="shared" si="2"/>
        <v>58690.786</v>
      </c>
      <c r="R52" s="105">
        <f t="shared" si="3"/>
        <v>66267.584000000003</v>
      </c>
      <c r="S52" s="105">
        <f t="shared" si="4"/>
        <v>7576.7980000000025</v>
      </c>
      <c r="T52" s="41">
        <f t="shared" si="5"/>
        <v>0.85979332351497362</v>
      </c>
      <c r="U52" s="71">
        <f>_xlfn.RANK.EQ(R52,R$3:R$502,0)</f>
        <v>50</v>
      </c>
      <c r="V52" s="71">
        <f>_xlfn.RANK.EQ(S52,S$3:S$502,0)</f>
        <v>68</v>
      </c>
    </row>
    <row r="53" spans="1:22" x14ac:dyDescent="0.2">
      <c r="A53" s="66" t="s">
        <v>111</v>
      </c>
      <c r="B53" s="67" t="s">
        <v>112</v>
      </c>
      <c r="C53" s="68">
        <v>47300</v>
      </c>
      <c r="D53" s="69">
        <v>10</v>
      </c>
      <c r="E53" s="72">
        <v>60116</v>
      </c>
      <c r="F53" s="73">
        <v>0.23800000000000002</v>
      </c>
      <c r="G53" s="92">
        <f t="shared" si="0"/>
        <v>59216</v>
      </c>
      <c r="H53" s="74">
        <v>900</v>
      </c>
      <c r="I53" s="75">
        <v>8.6999999999999994E-2</v>
      </c>
      <c r="J53" s="76">
        <v>30901</v>
      </c>
      <c r="K53" s="77">
        <v>21939.7</v>
      </c>
      <c r="L53" s="50">
        <f>E53/(1+F53)</f>
        <v>48558.966074313408</v>
      </c>
      <c r="M53" s="70">
        <f>H53/(1+I53)</f>
        <v>827.96688132474708</v>
      </c>
      <c r="N53" s="70">
        <f t="shared" si="1"/>
        <v>47730.99919298866</v>
      </c>
      <c r="O53" s="51">
        <f>_xlfn.RANK.EQ(L53,L$3:L$502,0)</f>
        <v>59</v>
      </c>
      <c r="P53" s="91">
        <f>C53-(C53*0.1)</f>
        <v>42570</v>
      </c>
      <c r="Q53" s="104">
        <f t="shared" si="2"/>
        <v>59003.15</v>
      </c>
      <c r="R53" s="105">
        <f t="shared" si="3"/>
        <v>63242.031999999999</v>
      </c>
      <c r="S53" s="105">
        <f t="shared" si="4"/>
        <v>4238.8819999999978</v>
      </c>
      <c r="T53" s="41">
        <f t="shared" si="5"/>
        <v>3.7098688888888862</v>
      </c>
      <c r="U53" s="71">
        <f>_xlfn.RANK.EQ(R53,R$3:R$502,0)</f>
        <v>51</v>
      </c>
      <c r="V53" s="71">
        <f>_xlfn.RANK.EQ(S53,S$3:S$502,0)</f>
        <v>118</v>
      </c>
    </row>
    <row r="54" spans="1:22" x14ac:dyDescent="0.2">
      <c r="A54" s="66" t="s">
        <v>113</v>
      </c>
      <c r="B54" s="67" t="s">
        <v>114</v>
      </c>
      <c r="C54" s="68">
        <v>275000</v>
      </c>
      <c r="D54" s="69">
        <v>1</v>
      </c>
      <c r="E54" s="72">
        <v>59924.6</v>
      </c>
      <c r="F54" s="73">
        <v>4.0000000000000001E-3</v>
      </c>
      <c r="G54" s="92">
        <f t="shared" si="0"/>
        <v>59878.299999999996</v>
      </c>
      <c r="H54" s="74">
        <v>46.3</v>
      </c>
      <c r="I54" s="75" t="s">
        <v>12</v>
      </c>
      <c r="J54" s="76">
        <v>21812.3</v>
      </c>
      <c r="K54" s="77" t="s">
        <v>12</v>
      </c>
      <c r="L54" s="50">
        <f>E54/(1+F54)</f>
        <v>59685.856573705176</v>
      </c>
      <c r="M54" s="70" t="e">
        <f>H54/(1+I54)</f>
        <v>#VALUE!</v>
      </c>
      <c r="N54" s="70" t="e">
        <f t="shared" si="1"/>
        <v>#VALUE!</v>
      </c>
      <c r="O54" s="51">
        <f>_xlfn.RANK.EQ(L54,L$3:L$502,0)</f>
        <v>51</v>
      </c>
      <c r="P54" s="91">
        <f>C54-(C54*0.1)</f>
        <v>247500</v>
      </c>
      <c r="Q54" s="104">
        <f t="shared" si="2"/>
        <v>58640.799999999996</v>
      </c>
      <c r="R54" s="105">
        <f t="shared" si="3"/>
        <v>63040.679199999999</v>
      </c>
      <c r="S54" s="105">
        <f t="shared" si="4"/>
        <v>4399.879200000003</v>
      </c>
      <c r="T54" s="41">
        <f t="shared" si="5"/>
        <v>94.029788336933109</v>
      </c>
      <c r="U54" s="71">
        <f>_xlfn.RANK.EQ(R54,R$3:R$502,0)</f>
        <v>52</v>
      </c>
      <c r="V54" s="71">
        <f>_xlfn.RANK.EQ(S54,S$3:S$502,0)</f>
        <v>113</v>
      </c>
    </row>
    <row r="55" spans="1:22" x14ac:dyDescent="0.2">
      <c r="A55" s="66" t="s">
        <v>115</v>
      </c>
      <c r="B55" s="67" t="s">
        <v>116</v>
      </c>
      <c r="C55" s="68">
        <v>201000</v>
      </c>
      <c r="D55" s="69">
        <v>2</v>
      </c>
      <c r="E55" s="72">
        <v>59434</v>
      </c>
      <c r="F55" s="73">
        <v>7.8E-2</v>
      </c>
      <c r="G55" s="92">
        <f t="shared" si="0"/>
        <v>46836</v>
      </c>
      <c r="H55" s="74">
        <v>12598</v>
      </c>
      <c r="I55" s="75">
        <v>0.40300000000000002</v>
      </c>
      <c r="J55" s="76">
        <v>98598</v>
      </c>
      <c r="K55" s="77">
        <v>199589.9</v>
      </c>
      <c r="L55" s="50">
        <f>E55/(1+F55)</f>
        <v>55133.58070500927</v>
      </c>
      <c r="M55" s="70">
        <f>H55/(1+I55)</f>
        <v>8979.3300071275844</v>
      </c>
      <c r="N55" s="70">
        <f t="shared" si="1"/>
        <v>46154.250697881682</v>
      </c>
      <c r="O55" s="51">
        <f>_xlfn.RANK.EQ(L55,L$3:L$502,0)</f>
        <v>53</v>
      </c>
      <c r="P55" s="91">
        <f>C55-(C55*0.1)</f>
        <v>180900</v>
      </c>
      <c r="Q55" s="104">
        <f t="shared" si="2"/>
        <v>45931.5</v>
      </c>
      <c r="R55" s="105">
        <f t="shared" si="3"/>
        <v>62524.567999999999</v>
      </c>
      <c r="S55" s="105">
        <f t="shared" si="4"/>
        <v>16593.067999999999</v>
      </c>
      <c r="T55" s="41">
        <f t="shared" si="5"/>
        <v>0.31711922527385294</v>
      </c>
      <c r="U55" s="71">
        <f>_xlfn.RANK.EQ(R55,R$3:R$502,0)</f>
        <v>53</v>
      </c>
      <c r="V55" s="71">
        <f>_xlfn.RANK.EQ(S55,S$3:S$502,0)</f>
        <v>23</v>
      </c>
    </row>
    <row r="56" spans="1:22" x14ac:dyDescent="0.2">
      <c r="A56" s="66" t="s">
        <v>117</v>
      </c>
      <c r="B56" s="67" t="s">
        <v>118</v>
      </c>
      <c r="C56" s="68">
        <v>67000</v>
      </c>
      <c r="D56" s="69" t="s">
        <v>12</v>
      </c>
      <c r="E56" s="72">
        <v>58727.3</v>
      </c>
      <c r="F56" s="73">
        <v>6.0999999999999999E-2</v>
      </c>
      <c r="G56" s="92">
        <f t="shared" si="0"/>
        <v>57296.5</v>
      </c>
      <c r="H56" s="74">
        <v>1430.8</v>
      </c>
      <c r="I56" s="75">
        <v>0.252</v>
      </c>
      <c r="J56" s="76">
        <v>18070.400000000001</v>
      </c>
      <c r="K56" s="77">
        <v>34278.800000000003</v>
      </c>
      <c r="L56" s="50">
        <f>E56/(1+F56)</f>
        <v>55350.895381715367</v>
      </c>
      <c r="M56" s="70">
        <f>H56/(1+I56)</f>
        <v>1142.811501597444</v>
      </c>
      <c r="N56" s="70">
        <f t="shared" si="1"/>
        <v>54208.08388011792</v>
      </c>
      <c r="O56" s="51">
        <f>_xlfn.RANK.EQ(L56,L$3:L$502,0)</f>
        <v>52</v>
      </c>
      <c r="P56" s="91">
        <f>C56-(C56*0.1)</f>
        <v>60300</v>
      </c>
      <c r="Q56" s="104">
        <f t="shared" si="2"/>
        <v>56995</v>
      </c>
      <c r="R56" s="105">
        <f t="shared" si="3"/>
        <v>61781.119600000005</v>
      </c>
      <c r="S56" s="105">
        <f t="shared" si="4"/>
        <v>4786.1196000000054</v>
      </c>
      <c r="T56" s="41">
        <f t="shared" si="5"/>
        <v>2.345065417948005</v>
      </c>
      <c r="U56" s="71">
        <f>_xlfn.RANK.EQ(R56,R$3:R$502,0)</f>
        <v>54</v>
      </c>
      <c r="V56" s="71">
        <f>_xlfn.RANK.EQ(S56,S$3:S$502,0)</f>
        <v>101</v>
      </c>
    </row>
    <row r="57" spans="1:22" x14ac:dyDescent="0.2">
      <c r="A57" s="66" t="s">
        <v>119</v>
      </c>
      <c r="B57" s="67" t="s">
        <v>120</v>
      </c>
      <c r="C57" s="68">
        <v>55000</v>
      </c>
      <c r="D57" s="69">
        <v>3</v>
      </c>
      <c r="E57" s="72">
        <v>58472</v>
      </c>
      <c r="F57" s="73">
        <v>0.12300000000000001</v>
      </c>
      <c r="G57" s="92">
        <f t="shared" si="0"/>
        <v>53145</v>
      </c>
      <c r="H57" s="74">
        <v>5327</v>
      </c>
      <c r="I57" s="75">
        <v>1.109</v>
      </c>
      <c r="J57" s="76">
        <v>34622</v>
      </c>
      <c r="K57" s="77">
        <v>29795.9</v>
      </c>
      <c r="L57" s="50">
        <f>E57/(1+F57)</f>
        <v>52067.67586821015</v>
      </c>
      <c r="M57" s="70">
        <f>H57/(1+I57)</f>
        <v>2525.841631104789</v>
      </c>
      <c r="N57" s="70">
        <f t="shared" si="1"/>
        <v>49541.834237105359</v>
      </c>
      <c r="O57" s="51">
        <f>_xlfn.RANK.EQ(L57,L$3:L$502,0)</f>
        <v>56</v>
      </c>
      <c r="P57" s="91">
        <f>C57-(C57*0.1)</f>
        <v>49500</v>
      </c>
      <c r="Q57" s="104">
        <f t="shared" si="2"/>
        <v>52897.5</v>
      </c>
      <c r="R57" s="105">
        <f t="shared" si="3"/>
        <v>61512.544000000002</v>
      </c>
      <c r="S57" s="105">
        <f t="shared" si="4"/>
        <v>8615.0440000000017</v>
      </c>
      <c r="T57" s="41">
        <f t="shared" si="5"/>
        <v>0.61724122395344505</v>
      </c>
      <c r="U57" s="71">
        <f>_xlfn.RANK.EQ(R57,R$3:R$502,0)</f>
        <v>55</v>
      </c>
      <c r="V57" s="71">
        <f>_xlfn.RANK.EQ(S57,S$3:S$502,0)</f>
        <v>58</v>
      </c>
    </row>
    <row r="58" spans="1:22" x14ac:dyDescent="0.2">
      <c r="A58" s="66" t="s">
        <v>121</v>
      </c>
      <c r="B58" s="67" t="s">
        <v>122</v>
      </c>
      <c r="C58" s="68">
        <v>41600</v>
      </c>
      <c r="D58" s="69" t="s">
        <v>12</v>
      </c>
      <c r="E58" s="72">
        <v>56912</v>
      </c>
      <c r="F58" s="73">
        <v>5.7999999999999996E-2</v>
      </c>
      <c r="G58" s="92">
        <f t="shared" si="0"/>
        <v>55229</v>
      </c>
      <c r="H58" s="74">
        <v>1683</v>
      </c>
      <c r="I58" s="75">
        <v>-0.313</v>
      </c>
      <c r="J58" s="76">
        <v>25413</v>
      </c>
      <c r="K58" s="77">
        <v>36079.599999999999</v>
      </c>
      <c r="L58" s="50">
        <f>E58/(1+F58)</f>
        <v>53792.060491493379</v>
      </c>
      <c r="M58" s="70">
        <f>H58/(1+I58)</f>
        <v>2449.7816593886459</v>
      </c>
      <c r="N58" s="70">
        <f t="shared" si="1"/>
        <v>51342.278832104734</v>
      </c>
      <c r="O58" s="51">
        <f>_xlfn.RANK.EQ(L58,L$3:L$502,0)</f>
        <v>54</v>
      </c>
      <c r="P58" s="91">
        <f>C58-(C58*0.1)</f>
        <v>37440</v>
      </c>
      <c r="Q58" s="104">
        <f t="shared" si="2"/>
        <v>55041.8</v>
      </c>
      <c r="R58" s="105">
        <f t="shared" si="3"/>
        <v>59871.423999999999</v>
      </c>
      <c r="S58" s="105">
        <f t="shared" si="4"/>
        <v>4829.6239999999962</v>
      </c>
      <c r="T58" s="41">
        <f t="shared" si="5"/>
        <v>1.8696518122400452</v>
      </c>
      <c r="U58" s="71">
        <f>_xlfn.RANK.EQ(R58,R$3:R$502,0)</f>
        <v>56</v>
      </c>
      <c r="V58" s="71">
        <f>_xlfn.RANK.EQ(S58,S$3:S$502,0)</f>
        <v>99</v>
      </c>
    </row>
    <row r="59" spans="1:22" x14ac:dyDescent="0.2">
      <c r="A59" s="66" t="s">
        <v>123</v>
      </c>
      <c r="B59" s="67" t="s">
        <v>124</v>
      </c>
      <c r="C59" s="68">
        <v>35587</v>
      </c>
      <c r="D59" s="69">
        <v>19</v>
      </c>
      <c r="E59" s="72">
        <v>55838</v>
      </c>
      <c r="F59" s="73">
        <v>0.374</v>
      </c>
      <c r="G59" s="92">
        <f t="shared" si="0"/>
        <v>33726</v>
      </c>
      <c r="H59" s="74">
        <v>22112</v>
      </c>
      <c r="I59" s="75">
        <v>0.38800000000000001</v>
      </c>
      <c r="J59" s="76">
        <v>97334</v>
      </c>
      <c r="K59" s="77">
        <v>475731.6</v>
      </c>
      <c r="L59" s="50">
        <f>E59/(1+F59)</f>
        <v>40639.010189228524</v>
      </c>
      <c r="M59" s="70">
        <f>H59/(1+I59)</f>
        <v>15930.835734870318</v>
      </c>
      <c r="N59" s="70">
        <f t="shared" si="1"/>
        <v>24708.174454358206</v>
      </c>
      <c r="O59" s="51">
        <f>_xlfn.RANK.EQ(L59,L$3:L$502,0)</f>
        <v>74</v>
      </c>
      <c r="P59" s="91">
        <f>C59-(C59*0.1)</f>
        <v>32028.3</v>
      </c>
      <c r="Q59" s="104">
        <f t="shared" si="2"/>
        <v>33565.858500000002</v>
      </c>
      <c r="R59" s="105">
        <f t="shared" si="3"/>
        <v>58741.576000000001</v>
      </c>
      <c r="S59" s="105">
        <f t="shared" si="4"/>
        <v>25175.717499999999</v>
      </c>
      <c r="T59" s="41">
        <f t="shared" si="5"/>
        <v>0.13855451790882772</v>
      </c>
      <c r="U59" s="71">
        <f>_xlfn.RANK.EQ(R59,R$3:R$502,0)</f>
        <v>57</v>
      </c>
      <c r="V59" s="71">
        <f>_xlfn.RANK.EQ(S59,S$3:S$502,0)</f>
        <v>10</v>
      </c>
    </row>
    <row r="60" spans="1:22" x14ac:dyDescent="0.2">
      <c r="A60" s="66" t="s">
        <v>125</v>
      </c>
      <c r="B60" s="67" t="s">
        <v>126</v>
      </c>
      <c r="C60" s="68">
        <v>104000</v>
      </c>
      <c r="D60" s="69">
        <v>7</v>
      </c>
      <c r="E60" s="72">
        <v>54722</v>
      </c>
      <c r="F60" s="73">
        <v>0.20399999999999999</v>
      </c>
      <c r="G60" s="92">
        <f t="shared" si="0"/>
        <v>48575</v>
      </c>
      <c r="H60" s="74">
        <v>6147</v>
      </c>
      <c r="I60" s="75">
        <v>7.1529999999999996</v>
      </c>
      <c r="J60" s="76">
        <v>78509</v>
      </c>
      <c r="K60" s="77">
        <v>77980.3</v>
      </c>
      <c r="L60" s="50">
        <f>E60/(1+F60)</f>
        <v>45450.166112956809</v>
      </c>
      <c r="M60" s="70">
        <f>H60/(1+I60)</f>
        <v>753.9555991659513</v>
      </c>
      <c r="N60" s="70">
        <f t="shared" si="1"/>
        <v>44696.210513790858</v>
      </c>
      <c r="O60" s="51">
        <f>_xlfn.RANK.EQ(L60,L$3:L$502,0)</f>
        <v>63</v>
      </c>
      <c r="P60" s="91">
        <f>C60-(C60*0.1)</f>
        <v>93600</v>
      </c>
      <c r="Q60" s="104">
        <f t="shared" si="2"/>
        <v>48107</v>
      </c>
      <c r="R60" s="105">
        <f t="shared" si="3"/>
        <v>57567.544000000002</v>
      </c>
      <c r="S60" s="105">
        <f t="shared" si="4"/>
        <v>9460.5440000000017</v>
      </c>
      <c r="T60" s="41">
        <f t="shared" si="5"/>
        <v>0.53905059378558673</v>
      </c>
      <c r="U60" s="71">
        <f>_xlfn.RANK.EQ(R60,R$3:R$502,0)</f>
        <v>58</v>
      </c>
      <c r="V60" s="71">
        <f>_xlfn.RANK.EQ(S60,S$3:S$502,0)</f>
        <v>49</v>
      </c>
    </row>
    <row r="61" spans="1:22" x14ac:dyDescent="0.2">
      <c r="A61" s="66" t="s">
        <v>127</v>
      </c>
      <c r="B61" s="67" t="s">
        <v>128</v>
      </c>
      <c r="C61" s="68">
        <v>11768</v>
      </c>
      <c r="D61" s="69">
        <v>5</v>
      </c>
      <c r="E61" s="72">
        <v>54436</v>
      </c>
      <c r="F61" s="73">
        <v>0.14599999999999999</v>
      </c>
      <c r="G61" s="92">
        <f t="shared" si="0"/>
        <v>52742</v>
      </c>
      <c r="H61" s="74">
        <v>1694</v>
      </c>
      <c r="I61" s="75">
        <v>0.77600000000000002</v>
      </c>
      <c r="J61" s="76">
        <v>88246</v>
      </c>
      <c r="K61" s="77">
        <v>40260</v>
      </c>
      <c r="L61" s="50">
        <f>E61/(1+F61)</f>
        <v>47500.872600349045</v>
      </c>
      <c r="M61" s="70">
        <f>H61/(1+I61)</f>
        <v>953.82882882882882</v>
      </c>
      <c r="N61" s="70">
        <f t="shared" si="1"/>
        <v>46547.043771520213</v>
      </c>
      <c r="O61" s="51">
        <f>_xlfn.RANK.EQ(L61,L$3:L$502,0)</f>
        <v>62</v>
      </c>
      <c r="P61" s="91">
        <f>C61-(C61*0.1)</f>
        <v>10591.2</v>
      </c>
      <c r="Q61" s="104">
        <f t="shared" si="2"/>
        <v>52689.044000000002</v>
      </c>
      <c r="R61" s="105">
        <f t="shared" si="3"/>
        <v>57266.671999999999</v>
      </c>
      <c r="S61" s="105">
        <f t="shared" si="4"/>
        <v>4577.627999999997</v>
      </c>
      <c r="T61" s="41">
        <f t="shared" si="5"/>
        <v>1.7022597402597384</v>
      </c>
      <c r="U61" s="71">
        <f>_xlfn.RANK.EQ(R61,R$3:R$502,0)</f>
        <v>59</v>
      </c>
      <c r="V61" s="71">
        <f>_xlfn.RANK.EQ(S61,S$3:S$502,0)</f>
        <v>107</v>
      </c>
    </row>
    <row r="62" spans="1:22" x14ac:dyDescent="0.2">
      <c r="A62" s="66" t="s">
        <v>129</v>
      </c>
      <c r="B62" s="67" t="s">
        <v>130</v>
      </c>
      <c r="C62" s="68">
        <v>105000</v>
      </c>
      <c r="D62" s="69">
        <v>-1</v>
      </c>
      <c r="E62" s="72">
        <v>53762</v>
      </c>
      <c r="F62" s="73">
        <v>5.2999999999999999E-2</v>
      </c>
      <c r="G62" s="92">
        <f t="shared" si="0"/>
        <v>48716</v>
      </c>
      <c r="H62" s="74">
        <v>5046</v>
      </c>
      <c r="I62" s="75">
        <v>1.52</v>
      </c>
      <c r="J62" s="76">
        <v>44876</v>
      </c>
      <c r="K62" s="77">
        <v>84887.6</v>
      </c>
      <c r="L62" s="50">
        <f>E62/(1+F62)</f>
        <v>51056.030389363725</v>
      </c>
      <c r="M62" s="70">
        <f>H62/(1+I62)</f>
        <v>2002.3809523809523</v>
      </c>
      <c r="N62" s="70">
        <f t="shared" si="1"/>
        <v>49053.649436982771</v>
      </c>
      <c r="O62" s="51">
        <f>_xlfn.RANK.EQ(L62,L$3:L$502,0)</f>
        <v>57</v>
      </c>
      <c r="P62" s="91">
        <f>C62-(C62*0.1)</f>
        <v>94500</v>
      </c>
      <c r="Q62" s="104">
        <f t="shared" si="2"/>
        <v>48243.5</v>
      </c>
      <c r="R62" s="105">
        <f t="shared" si="3"/>
        <v>56557.623999999996</v>
      </c>
      <c r="S62" s="105">
        <f t="shared" si="4"/>
        <v>8314.1239999999962</v>
      </c>
      <c r="T62" s="41">
        <f t="shared" si="5"/>
        <v>0.64766627031311852</v>
      </c>
      <c r="U62" s="71">
        <f>_xlfn.RANK.EQ(R62,R$3:R$502,0)</f>
        <v>60</v>
      </c>
      <c r="V62" s="71">
        <f>_xlfn.RANK.EQ(S62,S$3:S$502,0)</f>
        <v>62</v>
      </c>
    </row>
    <row r="63" spans="1:22" x14ac:dyDescent="0.2">
      <c r="A63" s="66" t="s">
        <v>131</v>
      </c>
      <c r="B63" s="67" t="s">
        <v>132</v>
      </c>
      <c r="C63" s="68">
        <v>92400</v>
      </c>
      <c r="D63" s="69">
        <v>-4</v>
      </c>
      <c r="E63" s="72">
        <v>53647</v>
      </c>
      <c r="F63" s="73">
        <v>2.1000000000000001E-2</v>
      </c>
      <c r="G63" s="92">
        <f t="shared" si="0"/>
        <v>42494</v>
      </c>
      <c r="H63" s="74">
        <v>11153</v>
      </c>
      <c r="I63" s="75">
        <v>-0.47699999999999998</v>
      </c>
      <c r="J63" s="76">
        <v>159422</v>
      </c>
      <c r="K63" s="77">
        <v>235785.1</v>
      </c>
      <c r="L63" s="50">
        <f>E63/(1+F63)</f>
        <v>52543.584720861902</v>
      </c>
      <c r="M63" s="70">
        <f>H63/(1+I63)</f>
        <v>21325.047801147226</v>
      </c>
      <c r="N63" s="70">
        <f t="shared" si="1"/>
        <v>31218.536919714676</v>
      </c>
      <c r="O63" s="51">
        <f>_xlfn.RANK.EQ(L63,L$3:L$502,0)</f>
        <v>55</v>
      </c>
      <c r="P63" s="91">
        <f>C63-(C63*0.1)</f>
        <v>83160</v>
      </c>
      <c r="Q63" s="104">
        <f t="shared" si="2"/>
        <v>42078.2</v>
      </c>
      <c r="R63" s="105">
        <f t="shared" si="3"/>
        <v>56436.644</v>
      </c>
      <c r="S63" s="105">
        <f t="shared" si="4"/>
        <v>14358.444000000003</v>
      </c>
      <c r="T63" s="41">
        <f t="shared" si="5"/>
        <v>0.2874064377297591</v>
      </c>
      <c r="U63" s="71">
        <f>_xlfn.RANK.EQ(R63,R$3:R$502,0)</f>
        <v>61</v>
      </c>
      <c r="V63" s="71">
        <f>_xlfn.RANK.EQ(S63,S$3:S$502,0)</f>
        <v>28</v>
      </c>
    </row>
    <row r="64" spans="1:22" x14ac:dyDescent="0.2">
      <c r="A64" s="66" t="s">
        <v>133</v>
      </c>
      <c r="B64" s="67" t="s">
        <v>134</v>
      </c>
      <c r="C64" s="68">
        <v>36600</v>
      </c>
      <c r="D64" s="69">
        <v>8</v>
      </c>
      <c r="E64" s="72">
        <v>52528</v>
      </c>
      <c r="F64" s="73">
        <v>0.24299999999999999</v>
      </c>
      <c r="G64" s="92">
        <f t="shared" si="0"/>
        <v>42069</v>
      </c>
      <c r="H64" s="74">
        <v>10459</v>
      </c>
      <c r="I64" s="75">
        <v>1.44</v>
      </c>
      <c r="J64" s="76">
        <v>931796</v>
      </c>
      <c r="K64" s="77">
        <v>70414.899999999994</v>
      </c>
      <c r="L64" s="50">
        <f>E64/(1+F64)</f>
        <v>42259.050683829446</v>
      </c>
      <c r="M64" s="70">
        <f>H64/(1+I64)</f>
        <v>4286.4754098360654</v>
      </c>
      <c r="N64" s="70">
        <f t="shared" si="1"/>
        <v>37972.575273993381</v>
      </c>
      <c r="O64" s="51">
        <f>_xlfn.RANK.EQ(L64,L$3:L$502,0)</f>
        <v>68</v>
      </c>
      <c r="P64" s="91">
        <f>C64-(C64*0.1)</f>
        <v>32940</v>
      </c>
      <c r="Q64" s="104">
        <f t="shared" si="2"/>
        <v>41904.300000000003</v>
      </c>
      <c r="R64" s="105">
        <f t="shared" si="3"/>
        <v>55259.455999999998</v>
      </c>
      <c r="S64" s="105">
        <f t="shared" si="4"/>
        <v>13355.155999999995</v>
      </c>
      <c r="T64" s="41">
        <f t="shared" si="5"/>
        <v>0.27690563151352859</v>
      </c>
      <c r="U64" s="71">
        <f>_xlfn.RANK.EQ(R64,R$3:R$502,0)</f>
        <v>62</v>
      </c>
      <c r="V64" s="71">
        <f>_xlfn.RANK.EQ(S64,S$3:S$502,0)</f>
        <v>31</v>
      </c>
    </row>
    <row r="65" spans="1:22" x14ac:dyDescent="0.2">
      <c r="A65" s="66" t="s">
        <v>135</v>
      </c>
      <c r="B65" s="67" t="s">
        <v>136</v>
      </c>
      <c r="C65" s="68">
        <v>60348</v>
      </c>
      <c r="D65" s="69">
        <v>4</v>
      </c>
      <c r="E65" s="72">
        <v>50193</v>
      </c>
      <c r="F65" s="73">
        <v>0.15</v>
      </c>
      <c r="G65" s="92">
        <f t="shared" si="0"/>
        <v>41445</v>
      </c>
      <c r="H65" s="74">
        <v>8748</v>
      </c>
      <c r="I65" s="75">
        <v>0.432</v>
      </c>
      <c r="J65" s="76">
        <v>853531</v>
      </c>
      <c r="K65" s="77">
        <v>72110.8</v>
      </c>
      <c r="L65" s="50">
        <f>E65/(1+F65)</f>
        <v>43646.086956521744</v>
      </c>
      <c r="M65" s="70">
        <f>H65/(1+I65)</f>
        <v>6108.9385474860337</v>
      </c>
      <c r="N65" s="70">
        <f t="shared" si="1"/>
        <v>37537.148409035712</v>
      </c>
      <c r="O65" s="51">
        <f>_xlfn.RANK.EQ(L65,L$3:L$502,0)</f>
        <v>65</v>
      </c>
      <c r="P65" s="91">
        <f>C65-(C65*0.1)</f>
        <v>54313.2</v>
      </c>
      <c r="Q65" s="104">
        <f t="shared" si="2"/>
        <v>41173.434000000001</v>
      </c>
      <c r="R65" s="105">
        <f t="shared" si="3"/>
        <v>52803.036</v>
      </c>
      <c r="S65" s="105">
        <f t="shared" si="4"/>
        <v>11629.601999999999</v>
      </c>
      <c r="T65" s="41">
        <f t="shared" si="5"/>
        <v>0.3294012345679011</v>
      </c>
      <c r="U65" s="71">
        <f>_xlfn.RANK.EQ(R65,R$3:R$502,0)</f>
        <v>63</v>
      </c>
      <c r="V65" s="71">
        <f>_xlfn.RANK.EQ(S65,S$3:S$502,0)</f>
        <v>36</v>
      </c>
    </row>
    <row r="66" spans="1:22" x14ac:dyDescent="0.2">
      <c r="A66" s="66" t="s">
        <v>137</v>
      </c>
      <c r="B66" s="67" t="s">
        <v>138</v>
      </c>
      <c r="C66" s="68">
        <v>74200</v>
      </c>
      <c r="D66" s="69">
        <v>-2</v>
      </c>
      <c r="E66" s="72">
        <v>49330</v>
      </c>
      <c r="F66" s="73">
        <v>2.7999999999999997E-2</v>
      </c>
      <c r="G66" s="92">
        <f t="shared" si="0"/>
        <v>49220</v>
      </c>
      <c r="H66" s="74">
        <v>110</v>
      </c>
      <c r="I66" s="75">
        <v>-0.98899999999999999</v>
      </c>
      <c r="J66" s="76">
        <v>108784</v>
      </c>
      <c r="K66" s="77">
        <v>237665.5</v>
      </c>
      <c r="L66" s="50">
        <f>E66/(1+F66)</f>
        <v>47986.381322957197</v>
      </c>
      <c r="M66" s="70">
        <f>H66/(1+I66)</f>
        <v>9999.9999999999909</v>
      </c>
      <c r="N66" s="70">
        <f t="shared" si="1"/>
        <v>37986.381322957204</v>
      </c>
      <c r="O66" s="51">
        <f>_xlfn.RANK.EQ(L66,L$3:L$502,0)</f>
        <v>60</v>
      </c>
      <c r="P66" s="91">
        <f>C66-(C66*0.1)</f>
        <v>66780</v>
      </c>
      <c r="Q66" s="104">
        <f t="shared" si="2"/>
        <v>48886.1</v>
      </c>
      <c r="R66" s="105">
        <f t="shared" si="3"/>
        <v>51895.16</v>
      </c>
      <c r="S66" s="105">
        <f t="shared" si="4"/>
        <v>3009.0600000000049</v>
      </c>
      <c r="T66" s="41">
        <f t="shared" si="5"/>
        <v>26.355090909090954</v>
      </c>
      <c r="U66" s="71">
        <f>_xlfn.RANK.EQ(R66,R$3:R$502,0)</f>
        <v>64</v>
      </c>
      <c r="V66" s="71">
        <f>_xlfn.RANK.EQ(S66,S$3:S$502,0)</f>
        <v>164</v>
      </c>
    </row>
    <row r="67" spans="1:22" x14ac:dyDescent="0.2">
      <c r="A67" s="66" t="s">
        <v>139</v>
      </c>
      <c r="B67" s="67" t="s">
        <v>140</v>
      </c>
      <c r="C67" s="68">
        <v>73800</v>
      </c>
      <c r="D67" s="69">
        <v>8</v>
      </c>
      <c r="E67" s="72">
        <v>48650</v>
      </c>
      <c r="F67" s="73">
        <v>0.16899999999999998</v>
      </c>
      <c r="G67" s="92">
        <f t="shared" si="0"/>
        <v>46013</v>
      </c>
      <c r="H67" s="74">
        <v>2637</v>
      </c>
      <c r="I67" s="75">
        <v>0.17899999999999999</v>
      </c>
      <c r="J67" s="76">
        <v>153226</v>
      </c>
      <c r="K67" s="77">
        <v>61058.9</v>
      </c>
      <c r="L67" s="50">
        <f>E67/(1+F67)</f>
        <v>41616.766467065863</v>
      </c>
      <c r="M67" s="70">
        <f>H67/(1+I67)</f>
        <v>2236.6412213740459</v>
      </c>
      <c r="N67" s="70">
        <f t="shared" si="1"/>
        <v>39380.125245691816</v>
      </c>
      <c r="O67" s="51">
        <f>_xlfn.RANK.EQ(L67,L$3:L$502,0)</f>
        <v>71</v>
      </c>
      <c r="P67" s="91">
        <f>C67-(C67*0.1)</f>
        <v>66420</v>
      </c>
      <c r="Q67" s="104">
        <f t="shared" si="2"/>
        <v>45680.9</v>
      </c>
      <c r="R67" s="105">
        <f t="shared" si="3"/>
        <v>51179.8</v>
      </c>
      <c r="S67" s="105">
        <f t="shared" si="4"/>
        <v>5498.9000000000015</v>
      </c>
      <c r="T67" s="41">
        <f t="shared" si="5"/>
        <v>1.0852863102009864</v>
      </c>
      <c r="U67" s="71">
        <f>_xlfn.RANK.EQ(R67,R$3:R$502,0)</f>
        <v>65</v>
      </c>
      <c r="V67" s="71">
        <f>_xlfn.RANK.EQ(S67,S$3:S$502,0)</f>
        <v>88</v>
      </c>
    </row>
    <row r="68" spans="1:22" x14ac:dyDescent="0.2">
      <c r="A68" s="66" t="s">
        <v>141</v>
      </c>
      <c r="B68" s="67" t="s">
        <v>142</v>
      </c>
      <c r="C68" s="68">
        <v>49600</v>
      </c>
      <c r="D68" s="69">
        <v>-6</v>
      </c>
      <c r="E68" s="72">
        <v>47389</v>
      </c>
      <c r="F68" s="73">
        <v>-4.2999999999999997E-2</v>
      </c>
      <c r="G68" s="92">
        <f t="shared" ref="G68:G131" si="6">E68-H68</f>
        <v>47395</v>
      </c>
      <c r="H68" s="74">
        <v>-6</v>
      </c>
      <c r="I68" s="75" t="s">
        <v>12</v>
      </c>
      <c r="J68" s="76">
        <v>491984</v>
      </c>
      <c r="K68" s="77">
        <v>37440.1</v>
      </c>
      <c r="L68" s="50">
        <f>E68/(1+F68)</f>
        <v>49518.286311389762</v>
      </c>
      <c r="M68" s="70" t="e">
        <f>H68/(1+I68)</f>
        <v>#VALUE!</v>
      </c>
      <c r="N68" s="70" t="e">
        <f t="shared" ref="N68:N131" si="7">L68-M68</f>
        <v>#VALUE!</v>
      </c>
      <c r="O68" s="51">
        <f>_xlfn.RANK.EQ(L68,L$3:L$502,0)</f>
        <v>58</v>
      </c>
      <c r="P68" s="91">
        <f>C68-(C68*0.1)</f>
        <v>44640</v>
      </c>
      <c r="Q68" s="104">
        <f t="shared" ref="Q68:Q131" si="8">((G68*1000000)-((C68-P68)*45000))/1000000</f>
        <v>47171.8</v>
      </c>
      <c r="R68" s="105">
        <f t="shared" ref="R68:R131" si="9">E68+(E68*0.052)</f>
        <v>49853.228000000003</v>
      </c>
      <c r="S68" s="105">
        <f t="shared" ref="S68:S131" si="10">R68-Q68</f>
        <v>2681.4279999999999</v>
      </c>
      <c r="T68" s="41">
        <f t="shared" ref="T68:T131" si="11">((S68-H68)/H68)</f>
        <v>-447.90466666666663</v>
      </c>
      <c r="U68" s="71">
        <f>_xlfn.RANK.EQ(R68,R$3:R$502,0)</f>
        <v>66</v>
      </c>
      <c r="V68" s="71">
        <f>_xlfn.RANK.EQ(S68,S$3:S$502,0)</f>
        <v>182</v>
      </c>
    </row>
    <row r="69" spans="1:22" x14ac:dyDescent="0.2">
      <c r="A69" s="66" t="s">
        <v>143</v>
      </c>
      <c r="B69" s="67" t="s">
        <v>144</v>
      </c>
      <c r="C69" s="68">
        <v>229000</v>
      </c>
      <c r="D69" s="69">
        <v>-4</v>
      </c>
      <c r="E69" s="72">
        <v>46677</v>
      </c>
      <c r="F69" s="73">
        <v>-0.02</v>
      </c>
      <c r="G69" s="92">
        <f t="shared" si="6"/>
        <v>42890</v>
      </c>
      <c r="H69" s="74">
        <v>3787</v>
      </c>
      <c r="I69" s="75">
        <v>0.70899999999999996</v>
      </c>
      <c r="J69" s="76">
        <v>39207</v>
      </c>
      <c r="K69" s="77">
        <v>44787</v>
      </c>
      <c r="L69" s="50">
        <f>E69/(1+F69)</f>
        <v>47629.591836734697</v>
      </c>
      <c r="M69" s="70">
        <f>H69/(1+I69)</f>
        <v>2215.9157401989469</v>
      </c>
      <c r="N69" s="70">
        <f t="shared" si="7"/>
        <v>45413.676096535753</v>
      </c>
      <c r="O69" s="51">
        <f>_xlfn.RANK.EQ(L69,L$3:L$502,0)</f>
        <v>61</v>
      </c>
      <c r="P69" s="91">
        <f>C69-(C69*0.1)</f>
        <v>206100</v>
      </c>
      <c r="Q69" s="104">
        <f t="shared" si="8"/>
        <v>41859.5</v>
      </c>
      <c r="R69" s="105">
        <f t="shared" si="9"/>
        <v>49104.203999999998</v>
      </c>
      <c r="S69" s="105">
        <f t="shared" si="10"/>
        <v>7244.7039999999979</v>
      </c>
      <c r="T69" s="41">
        <f t="shared" si="11"/>
        <v>0.91304568259836227</v>
      </c>
      <c r="U69" s="71">
        <f>_xlfn.RANK.EQ(R69,R$3:R$502,0)</f>
        <v>67</v>
      </c>
      <c r="V69" s="71">
        <f>_xlfn.RANK.EQ(S69,S$3:S$502,0)</f>
        <v>73</v>
      </c>
    </row>
    <row r="70" spans="1:22" x14ac:dyDescent="0.2">
      <c r="A70" s="66" t="s">
        <v>145</v>
      </c>
      <c r="B70" s="67" t="s">
        <v>146</v>
      </c>
      <c r="C70" s="68">
        <v>128900</v>
      </c>
      <c r="D70" s="69">
        <v>3</v>
      </c>
      <c r="E70" s="72">
        <v>44541</v>
      </c>
      <c r="F70" s="73">
        <v>5.5E-2</v>
      </c>
      <c r="G70" s="92">
        <f t="shared" si="6"/>
        <v>43129</v>
      </c>
      <c r="H70" s="74">
        <v>1412</v>
      </c>
      <c r="I70" s="75">
        <v>-0.26400000000000001</v>
      </c>
      <c r="J70" s="76">
        <v>60580</v>
      </c>
      <c r="K70" s="77">
        <v>14262</v>
      </c>
      <c r="L70" s="50">
        <f>E70/(1+F70)</f>
        <v>42218.957345971568</v>
      </c>
      <c r="M70" s="70">
        <f>H70/(1+I70)</f>
        <v>1918.4782608695652</v>
      </c>
      <c r="N70" s="70">
        <f t="shared" si="7"/>
        <v>40300.479085102001</v>
      </c>
      <c r="O70" s="51">
        <f>_xlfn.RANK.EQ(L70,L$3:L$502,0)</f>
        <v>69</v>
      </c>
      <c r="P70" s="91">
        <f>C70-(C70*0.1)</f>
        <v>116010</v>
      </c>
      <c r="Q70" s="104">
        <f t="shared" si="8"/>
        <v>42548.95</v>
      </c>
      <c r="R70" s="105">
        <f t="shared" si="9"/>
        <v>46857.131999999998</v>
      </c>
      <c r="S70" s="105">
        <f t="shared" si="10"/>
        <v>4308.1820000000007</v>
      </c>
      <c r="T70" s="41">
        <f t="shared" si="11"/>
        <v>2.0511203966005671</v>
      </c>
      <c r="U70" s="71">
        <f>_xlfn.RANK.EQ(R70,R$3:R$502,0)</f>
        <v>68</v>
      </c>
      <c r="V70" s="71">
        <f>_xlfn.RANK.EQ(S70,S$3:S$502,0)</f>
        <v>115</v>
      </c>
    </row>
    <row r="71" spans="1:22" x14ac:dyDescent="0.2">
      <c r="A71" s="66" t="s">
        <v>147</v>
      </c>
      <c r="B71" s="67" t="s">
        <v>148</v>
      </c>
      <c r="C71" s="68">
        <v>88680</v>
      </c>
      <c r="D71" s="69">
        <v>6</v>
      </c>
      <c r="E71" s="72">
        <v>44438</v>
      </c>
      <c r="F71" s="73">
        <v>7.6999999999999999E-2</v>
      </c>
      <c r="G71" s="92">
        <f t="shared" si="6"/>
        <v>40503</v>
      </c>
      <c r="H71" s="74">
        <v>3935</v>
      </c>
      <c r="I71" s="75">
        <v>0.1</v>
      </c>
      <c r="J71" s="76">
        <v>60266</v>
      </c>
      <c r="K71" s="77">
        <v>35067.800000000003</v>
      </c>
      <c r="L71" s="50">
        <f>E71/(1+F71)</f>
        <v>41260.909935004645</v>
      </c>
      <c r="M71" s="70">
        <f>H71/(1+I71)</f>
        <v>3577.272727272727</v>
      </c>
      <c r="N71" s="70">
        <f t="shared" si="7"/>
        <v>37683.637207731917</v>
      </c>
      <c r="O71" s="51">
        <f>_xlfn.RANK.EQ(L71,L$3:L$502,0)</f>
        <v>73</v>
      </c>
      <c r="P71" s="91">
        <f>C71-(C71*0.1)</f>
        <v>79812</v>
      </c>
      <c r="Q71" s="104">
        <f t="shared" si="8"/>
        <v>40103.94</v>
      </c>
      <c r="R71" s="105">
        <f t="shared" si="9"/>
        <v>46748.775999999998</v>
      </c>
      <c r="S71" s="105">
        <f t="shared" si="10"/>
        <v>6644.8359999999957</v>
      </c>
      <c r="T71" s="41">
        <f t="shared" si="11"/>
        <v>0.68864955527318827</v>
      </c>
      <c r="U71" s="71">
        <f>_xlfn.RANK.EQ(R71,R$3:R$502,0)</f>
        <v>69</v>
      </c>
      <c r="V71" s="71">
        <f>_xlfn.RANK.EQ(S71,S$3:S$502,0)</f>
        <v>78</v>
      </c>
    </row>
    <row r="72" spans="1:22" x14ac:dyDescent="0.2">
      <c r="A72" s="66" t="s">
        <v>149</v>
      </c>
      <c r="B72" s="67" t="s">
        <v>150</v>
      </c>
      <c r="C72" s="68">
        <v>98000</v>
      </c>
      <c r="D72" s="69">
        <v>4</v>
      </c>
      <c r="E72" s="72">
        <v>43634</v>
      </c>
      <c r="F72" s="73">
        <v>4.9000000000000002E-2</v>
      </c>
      <c r="G72" s="92">
        <f t="shared" si="6"/>
        <v>42404</v>
      </c>
      <c r="H72" s="74">
        <v>1230</v>
      </c>
      <c r="I72" s="75">
        <v>-0.876</v>
      </c>
      <c r="J72" s="76">
        <v>146130</v>
      </c>
      <c r="K72" s="77">
        <v>85923.4</v>
      </c>
      <c r="L72" s="50">
        <f>E72/(1+F72)</f>
        <v>41595.805529075311</v>
      </c>
      <c r="M72" s="70">
        <f>H72/(1+I72)</f>
        <v>9919.354838709678</v>
      </c>
      <c r="N72" s="70">
        <f t="shared" si="7"/>
        <v>31676.450690365633</v>
      </c>
      <c r="O72" s="51">
        <f>_xlfn.RANK.EQ(L72,L$3:L$502,0)</f>
        <v>72</v>
      </c>
      <c r="P72" s="91">
        <f>C72-(C72*0.1)</f>
        <v>88200</v>
      </c>
      <c r="Q72" s="104">
        <f t="shared" si="8"/>
        <v>41963</v>
      </c>
      <c r="R72" s="105">
        <f t="shared" si="9"/>
        <v>45902.968000000001</v>
      </c>
      <c r="S72" s="105">
        <f t="shared" si="10"/>
        <v>3939.9680000000008</v>
      </c>
      <c r="T72" s="41">
        <f t="shared" si="11"/>
        <v>2.2032260162601633</v>
      </c>
      <c r="U72" s="71">
        <f>_xlfn.RANK.EQ(R72,R$3:R$502,0)</f>
        <v>70</v>
      </c>
      <c r="V72" s="71">
        <f>_xlfn.RANK.EQ(S72,S$3:S$502,0)</f>
        <v>130</v>
      </c>
    </row>
    <row r="73" spans="1:22" x14ac:dyDescent="0.2">
      <c r="A73" s="66" t="s">
        <v>151</v>
      </c>
      <c r="B73" s="67" t="s">
        <v>152</v>
      </c>
      <c r="C73" s="68">
        <v>11388</v>
      </c>
      <c r="D73" s="69">
        <v>-2</v>
      </c>
      <c r="E73" s="72">
        <v>43425.3</v>
      </c>
      <c r="F73" s="73">
        <v>2.7000000000000003E-2</v>
      </c>
      <c r="G73" s="92">
        <f t="shared" si="6"/>
        <v>42545.3</v>
      </c>
      <c r="H73" s="74">
        <v>880</v>
      </c>
      <c r="I73" s="75">
        <v>-0.52900000000000003</v>
      </c>
      <c r="J73" s="76">
        <v>311449.3</v>
      </c>
      <c r="K73" s="77" t="s">
        <v>12</v>
      </c>
      <c r="L73" s="50">
        <f>E73/(1+F73)</f>
        <v>42283.64167478092</v>
      </c>
      <c r="M73" s="70">
        <f>H73/(1+I73)</f>
        <v>1868.3651804670915</v>
      </c>
      <c r="N73" s="70">
        <f t="shared" si="7"/>
        <v>40415.276494313832</v>
      </c>
      <c r="O73" s="51">
        <f>_xlfn.RANK.EQ(L73,L$3:L$502,0)</f>
        <v>67</v>
      </c>
      <c r="P73" s="91">
        <f>C73-(C73*0.1)</f>
        <v>10249.200000000001</v>
      </c>
      <c r="Q73" s="104">
        <f t="shared" si="8"/>
        <v>42494.053999999996</v>
      </c>
      <c r="R73" s="105">
        <f t="shared" si="9"/>
        <v>45683.4156</v>
      </c>
      <c r="S73" s="105">
        <f t="shared" si="10"/>
        <v>3189.3616000000038</v>
      </c>
      <c r="T73" s="41">
        <f t="shared" si="11"/>
        <v>2.6242745454545497</v>
      </c>
      <c r="U73" s="71">
        <f>_xlfn.RANK.EQ(R73,R$3:R$502,0)</f>
        <v>71</v>
      </c>
      <c r="V73" s="71">
        <f>_xlfn.RANK.EQ(S73,S$3:S$502,0)</f>
        <v>155</v>
      </c>
    </row>
    <row r="74" spans="1:22" x14ac:dyDescent="0.2">
      <c r="A74" s="66" t="s">
        <v>153</v>
      </c>
      <c r="B74" s="67" t="s">
        <v>154</v>
      </c>
      <c r="C74" s="68">
        <v>59000</v>
      </c>
      <c r="D74" s="69">
        <v>14</v>
      </c>
      <c r="E74" s="72">
        <v>43281</v>
      </c>
      <c r="F74" s="73">
        <v>0.21600000000000003</v>
      </c>
      <c r="G74" s="92">
        <f t="shared" si="6"/>
        <v>36360</v>
      </c>
      <c r="H74" s="74">
        <v>6921</v>
      </c>
      <c r="I74" s="75">
        <v>1.53</v>
      </c>
      <c r="J74" s="76">
        <v>188602</v>
      </c>
      <c r="K74" s="77">
        <v>91675.1</v>
      </c>
      <c r="L74" s="50">
        <f>E74/(1+F74)</f>
        <v>35592.927631578947</v>
      </c>
      <c r="M74" s="70">
        <f>H74/(1+I74)</f>
        <v>2735.573122529644</v>
      </c>
      <c r="N74" s="70">
        <f t="shared" si="7"/>
        <v>32857.354509049299</v>
      </c>
      <c r="O74" s="51">
        <f>_xlfn.RANK.EQ(L74,L$3:L$502,0)</f>
        <v>84</v>
      </c>
      <c r="P74" s="91">
        <f>C74-(C74*0.1)</f>
        <v>53100</v>
      </c>
      <c r="Q74" s="104">
        <f t="shared" si="8"/>
        <v>36094.5</v>
      </c>
      <c r="R74" s="105">
        <f t="shared" si="9"/>
        <v>45531.612000000001</v>
      </c>
      <c r="S74" s="105">
        <f t="shared" si="10"/>
        <v>9437.112000000001</v>
      </c>
      <c r="T74" s="41">
        <f t="shared" si="11"/>
        <v>0.36354746423927192</v>
      </c>
      <c r="U74" s="71">
        <f>_xlfn.RANK.EQ(R74,R$3:R$502,0)</f>
        <v>72</v>
      </c>
      <c r="V74" s="71">
        <f>_xlfn.RANK.EQ(S74,S$3:S$502,0)</f>
        <v>51</v>
      </c>
    </row>
    <row r="75" spans="1:22" x14ac:dyDescent="0.2">
      <c r="A75" s="66" t="s">
        <v>155</v>
      </c>
      <c r="B75" s="67" t="s">
        <v>156</v>
      </c>
      <c r="C75" s="68">
        <v>30472</v>
      </c>
      <c r="D75" s="69">
        <v>-7</v>
      </c>
      <c r="E75" s="72">
        <v>43270</v>
      </c>
      <c r="F75" s="73">
        <v>-1.4999999999999999E-2</v>
      </c>
      <c r="G75" s="92">
        <f t="shared" si="6"/>
        <v>42757.4</v>
      </c>
      <c r="H75" s="74">
        <v>512.6</v>
      </c>
      <c r="I75" s="75">
        <v>1.079</v>
      </c>
      <c r="J75" s="76">
        <v>214141.9</v>
      </c>
      <c r="K75" s="77" t="s">
        <v>12</v>
      </c>
      <c r="L75" s="50">
        <f>E75/(1+F75)</f>
        <v>43928.934010152283</v>
      </c>
      <c r="M75" s="70">
        <f>H75/(1+I75)</f>
        <v>246.56084656084661</v>
      </c>
      <c r="N75" s="70">
        <f t="shared" si="7"/>
        <v>43682.373163591437</v>
      </c>
      <c r="O75" s="51">
        <f>_xlfn.RANK.EQ(L75,L$3:L$502,0)</f>
        <v>64</v>
      </c>
      <c r="P75" s="91">
        <f>C75-(C75*0.1)</f>
        <v>27424.799999999999</v>
      </c>
      <c r="Q75" s="104">
        <f t="shared" si="8"/>
        <v>42620.275999999998</v>
      </c>
      <c r="R75" s="105">
        <f t="shared" si="9"/>
        <v>45520.04</v>
      </c>
      <c r="S75" s="105">
        <f t="shared" si="10"/>
        <v>2899.7640000000029</v>
      </c>
      <c r="T75" s="41">
        <f t="shared" si="11"/>
        <v>4.6569722980881831</v>
      </c>
      <c r="U75" s="71">
        <f>_xlfn.RANK.EQ(R75,R$3:R$502,0)</f>
        <v>73</v>
      </c>
      <c r="V75" s="71">
        <f>_xlfn.RANK.EQ(S75,S$3:S$502,0)</f>
        <v>169</v>
      </c>
    </row>
    <row r="76" spans="1:22" x14ac:dyDescent="0.2">
      <c r="A76" s="66" t="s">
        <v>157</v>
      </c>
      <c r="B76" s="67" t="s">
        <v>158</v>
      </c>
      <c r="C76" s="68">
        <v>125000</v>
      </c>
      <c r="D76" s="69">
        <v>-2</v>
      </c>
      <c r="E76" s="72">
        <v>42879</v>
      </c>
      <c r="F76" s="73">
        <v>1.7000000000000001E-2</v>
      </c>
      <c r="G76" s="92">
        <f t="shared" si="6"/>
        <v>41415</v>
      </c>
      <c r="H76" s="74">
        <v>1464</v>
      </c>
      <c r="I76" s="75">
        <v>0.46400000000000002</v>
      </c>
      <c r="J76" s="76">
        <v>12901</v>
      </c>
      <c r="K76" s="77">
        <v>19030.2</v>
      </c>
      <c r="L76" s="50">
        <f>E76/(1+F76)</f>
        <v>42162.241887905606</v>
      </c>
      <c r="M76" s="70">
        <f>H76/(1+I76)</f>
        <v>1000</v>
      </c>
      <c r="N76" s="70">
        <f t="shared" si="7"/>
        <v>41162.241887905606</v>
      </c>
      <c r="O76" s="51">
        <f>_xlfn.RANK.EQ(L76,L$3:L$502,0)</f>
        <v>70</v>
      </c>
      <c r="P76" s="91">
        <f>C76-(C76*0.1)</f>
        <v>112500</v>
      </c>
      <c r="Q76" s="104">
        <f t="shared" si="8"/>
        <v>40852.5</v>
      </c>
      <c r="R76" s="105">
        <f t="shared" si="9"/>
        <v>45108.707999999999</v>
      </c>
      <c r="S76" s="105">
        <f t="shared" si="10"/>
        <v>4256.2079999999987</v>
      </c>
      <c r="T76" s="41">
        <f t="shared" si="11"/>
        <v>1.9072459016393435</v>
      </c>
      <c r="U76" s="71">
        <f>_xlfn.RANK.EQ(R76,R$3:R$502,0)</f>
        <v>74</v>
      </c>
      <c r="V76" s="71">
        <f>_xlfn.RANK.EQ(S76,S$3:S$502,0)</f>
        <v>117</v>
      </c>
    </row>
    <row r="77" spans="1:22" x14ac:dyDescent="0.2">
      <c r="A77" s="66" t="s">
        <v>159</v>
      </c>
      <c r="B77" s="67" t="s">
        <v>160</v>
      </c>
      <c r="C77" s="68">
        <v>50000</v>
      </c>
      <c r="D77" s="69">
        <v>-7</v>
      </c>
      <c r="E77" s="72">
        <v>42685</v>
      </c>
      <c r="F77" s="73">
        <v>0</v>
      </c>
      <c r="G77" s="92">
        <f t="shared" si="6"/>
        <v>40525</v>
      </c>
      <c r="H77" s="74">
        <v>2160</v>
      </c>
      <c r="I77" s="75">
        <v>126.059</v>
      </c>
      <c r="J77" s="76">
        <v>125989</v>
      </c>
      <c r="K77" s="77" t="s">
        <v>12</v>
      </c>
      <c r="L77" s="50">
        <f>E77/(1+F77)</f>
        <v>42685</v>
      </c>
      <c r="M77" s="70">
        <f>H77/(1+I77)</f>
        <v>16.999976388921681</v>
      </c>
      <c r="N77" s="70">
        <f t="shared" si="7"/>
        <v>42668.000023611079</v>
      </c>
      <c r="O77" s="51">
        <f>_xlfn.RANK.EQ(L77,L$3:L$502,0)</f>
        <v>66</v>
      </c>
      <c r="P77" s="91">
        <f>C77-(C77*0.1)</f>
        <v>45000</v>
      </c>
      <c r="Q77" s="104">
        <f t="shared" si="8"/>
        <v>40300</v>
      </c>
      <c r="R77" s="105">
        <f t="shared" si="9"/>
        <v>44904.62</v>
      </c>
      <c r="S77" s="105">
        <f t="shared" si="10"/>
        <v>4604.6200000000026</v>
      </c>
      <c r="T77" s="41">
        <f t="shared" si="11"/>
        <v>1.1317685185185198</v>
      </c>
      <c r="U77" s="71">
        <f>_xlfn.RANK.EQ(R77,R$3:R$502,0)</f>
        <v>75</v>
      </c>
      <c r="V77" s="71">
        <f>_xlfn.RANK.EQ(S77,S$3:S$502,0)</f>
        <v>106</v>
      </c>
    </row>
    <row r="78" spans="1:22" x14ac:dyDescent="0.2">
      <c r="A78" s="66" t="s">
        <v>161</v>
      </c>
      <c r="B78" s="67" t="s">
        <v>162</v>
      </c>
      <c r="C78" s="68">
        <v>69000</v>
      </c>
      <c r="D78" s="69">
        <v>2</v>
      </c>
      <c r="E78" s="72">
        <v>42294</v>
      </c>
      <c r="F78" s="73">
        <v>5.4000000000000006E-2</v>
      </c>
      <c r="G78" s="92">
        <f t="shared" si="6"/>
        <v>36074</v>
      </c>
      <c r="H78" s="74">
        <v>6220</v>
      </c>
      <c r="I78" s="75">
        <v>1.5980000000000001</v>
      </c>
      <c r="J78" s="76">
        <v>82637</v>
      </c>
      <c r="K78" s="77">
        <v>214680.1</v>
      </c>
      <c r="L78" s="50">
        <f>E78/(1+F78)</f>
        <v>40127.134724857686</v>
      </c>
      <c r="M78" s="70">
        <f>H78/(1+I78)</f>
        <v>2394.1493456505004</v>
      </c>
      <c r="N78" s="70">
        <f t="shared" si="7"/>
        <v>37732.985379207188</v>
      </c>
      <c r="O78" s="51">
        <f>_xlfn.RANK.EQ(L78,L$3:L$502,0)</f>
        <v>76</v>
      </c>
      <c r="P78" s="91">
        <f>C78-(C78*0.1)</f>
        <v>62100</v>
      </c>
      <c r="Q78" s="104">
        <f t="shared" si="8"/>
        <v>35763.5</v>
      </c>
      <c r="R78" s="105">
        <f t="shared" si="9"/>
        <v>44493.288</v>
      </c>
      <c r="S78" s="105">
        <f t="shared" si="10"/>
        <v>8729.7880000000005</v>
      </c>
      <c r="T78" s="41">
        <f t="shared" si="11"/>
        <v>0.40350289389067534</v>
      </c>
      <c r="U78" s="71">
        <f>_xlfn.RANK.EQ(R78,R$3:R$502,0)</f>
        <v>76</v>
      </c>
      <c r="V78" s="71">
        <f>_xlfn.RANK.EQ(S78,S$3:S$502,0)</f>
        <v>57</v>
      </c>
    </row>
    <row r="79" spans="1:22" x14ac:dyDescent="0.2">
      <c r="A79" s="66" t="s">
        <v>163</v>
      </c>
      <c r="B79" s="67" t="s">
        <v>164</v>
      </c>
      <c r="C79" s="68">
        <v>114000</v>
      </c>
      <c r="D79" s="69" t="s">
        <v>12</v>
      </c>
      <c r="E79" s="72">
        <v>41802</v>
      </c>
      <c r="F79" s="73">
        <v>3.1E-2</v>
      </c>
      <c r="G79" s="92">
        <f t="shared" si="6"/>
        <v>35037</v>
      </c>
      <c r="H79" s="74">
        <v>6765</v>
      </c>
      <c r="I79" s="75">
        <v>3.0880000000000001</v>
      </c>
      <c r="J79" s="76">
        <v>57773</v>
      </c>
      <c r="K79" s="77">
        <v>115752.5</v>
      </c>
      <c r="L79" s="50">
        <f>E79/(1+F79)</f>
        <v>40545.101842871001</v>
      </c>
      <c r="M79" s="70">
        <f>H79/(1+I79)</f>
        <v>1654.8434442270059</v>
      </c>
      <c r="N79" s="70">
        <f t="shared" si="7"/>
        <v>38890.258398643993</v>
      </c>
      <c r="O79" s="51">
        <f>_xlfn.RANK.EQ(L79,L$3:L$502,0)</f>
        <v>75</v>
      </c>
      <c r="P79" s="91">
        <f>C79-(C79*0.1)</f>
        <v>102600</v>
      </c>
      <c r="Q79" s="104">
        <f t="shared" si="8"/>
        <v>34524</v>
      </c>
      <c r="R79" s="105">
        <f t="shared" si="9"/>
        <v>43975.703999999998</v>
      </c>
      <c r="S79" s="105">
        <f t="shared" si="10"/>
        <v>9451.7039999999979</v>
      </c>
      <c r="T79" s="41">
        <f t="shared" si="11"/>
        <v>0.39714767184035443</v>
      </c>
      <c r="U79" s="71">
        <f>_xlfn.RANK.EQ(R79,R$3:R$502,0)</f>
        <v>77</v>
      </c>
      <c r="V79" s="71">
        <f>_xlfn.RANK.EQ(S79,S$3:S$502,0)</f>
        <v>50</v>
      </c>
    </row>
    <row r="80" spans="1:22" x14ac:dyDescent="0.2">
      <c r="A80" s="66" t="s">
        <v>165</v>
      </c>
      <c r="B80" s="67" t="s">
        <v>166</v>
      </c>
      <c r="C80" s="68">
        <v>92000</v>
      </c>
      <c r="D80" s="69">
        <v>3</v>
      </c>
      <c r="E80" s="72">
        <v>41303</v>
      </c>
      <c r="F80" s="73">
        <v>9.5000000000000001E-2</v>
      </c>
      <c r="G80" s="92">
        <f t="shared" si="6"/>
        <v>39174</v>
      </c>
      <c r="H80" s="74">
        <v>2129</v>
      </c>
      <c r="I80" s="75">
        <v>-1E-3</v>
      </c>
      <c r="J80" s="76">
        <v>44792</v>
      </c>
      <c r="K80" s="77">
        <v>21279.5</v>
      </c>
      <c r="L80" s="50">
        <f>E80/(1+F80)</f>
        <v>37719.634703196345</v>
      </c>
      <c r="M80" s="70">
        <f>H80/(1+I80)</f>
        <v>2131.131131131131</v>
      </c>
      <c r="N80" s="70">
        <f t="shared" si="7"/>
        <v>35588.503572065216</v>
      </c>
      <c r="O80" s="51">
        <f>_xlfn.RANK.EQ(L80,L$3:L$502,0)</f>
        <v>79</v>
      </c>
      <c r="P80" s="91">
        <f>C80-(C80*0.1)</f>
        <v>82800</v>
      </c>
      <c r="Q80" s="104">
        <f t="shared" si="8"/>
        <v>38760</v>
      </c>
      <c r="R80" s="105">
        <f t="shared" si="9"/>
        <v>43450.756000000001</v>
      </c>
      <c r="S80" s="105">
        <f t="shared" si="10"/>
        <v>4690.7560000000012</v>
      </c>
      <c r="T80" s="41">
        <f t="shared" si="11"/>
        <v>1.2032672616251767</v>
      </c>
      <c r="U80" s="71">
        <f>_xlfn.RANK.EQ(R80,R$3:R$502,0)</f>
        <v>78</v>
      </c>
      <c r="V80" s="71">
        <f>_xlfn.RANK.EQ(S80,S$3:S$502,0)</f>
        <v>102</v>
      </c>
    </row>
    <row r="81" spans="1:22" x14ac:dyDescent="0.2">
      <c r="A81" s="66" t="s">
        <v>167</v>
      </c>
      <c r="B81" s="67" t="s">
        <v>168</v>
      </c>
      <c r="C81" s="68">
        <v>17643</v>
      </c>
      <c r="D81" s="69">
        <v>5</v>
      </c>
      <c r="E81" s="72">
        <v>41052.1</v>
      </c>
      <c r="F81" s="73">
        <v>0.14000000000000001</v>
      </c>
      <c r="G81" s="92">
        <f t="shared" si="6"/>
        <v>39491.599999999999</v>
      </c>
      <c r="H81" s="74">
        <v>1560.5</v>
      </c>
      <c r="I81" s="75">
        <v>0.48699999999999999</v>
      </c>
      <c r="J81" s="76">
        <v>568190.19999999995</v>
      </c>
      <c r="K81" s="77" t="s">
        <v>12</v>
      </c>
      <c r="L81" s="50">
        <f>E81/(1+F81)</f>
        <v>36010.614035087718</v>
      </c>
      <c r="M81" s="70">
        <f>H81/(1+I81)</f>
        <v>1049.4283792871552</v>
      </c>
      <c r="N81" s="70">
        <f t="shared" si="7"/>
        <v>34961.18565580056</v>
      </c>
      <c r="O81" s="51">
        <f>_xlfn.RANK.EQ(L81,L$3:L$502,0)</f>
        <v>82</v>
      </c>
      <c r="P81" s="91">
        <f>C81-(C81*0.1)</f>
        <v>15878.7</v>
      </c>
      <c r="Q81" s="104">
        <f t="shared" si="8"/>
        <v>39412.2065</v>
      </c>
      <c r="R81" s="105">
        <f t="shared" si="9"/>
        <v>43186.809199999996</v>
      </c>
      <c r="S81" s="105">
        <f t="shared" si="10"/>
        <v>3774.6026999999958</v>
      </c>
      <c r="T81" s="41">
        <f t="shared" si="11"/>
        <v>1.4188418455623171</v>
      </c>
      <c r="U81" s="71">
        <f>_xlfn.RANK.EQ(R81,R$3:R$502,0)</f>
        <v>79</v>
      </c>
      <c r="V81" s="71">
        <f>_xlfn.RANK.EQ(S81,S$3:S$502,0)</f>
        <v>136</v>
      </c>
    </row>
    <row r="82" spans="1:22" x14ac:dyDescent="0.2">
      <c r="A82" s="66" t="s">
        <v>169</v>
      </c>
      <c r="B82" s="67" t="s">
        <v>170</v>
      </c>
      <c r="C82" s="68">
        <v>121000</v>
      </c>
      <c r="D82" s="69" t="s">
        <v>12</v>
      </c>
      <c r="E82" s="72">
        <v>40052</v>
      </c>
      <c r="F82" s="73">
        <v>4.7E-2</v>
      </c>
      <c r="G82" s="92">
        <f t="shared" si="6"/>
        <v>37028</v>
      </c>
      <c r="H82" s="74">
        <v>3024</v>
      </c>
      <c r="I82" s="75">
        <v>0.70499999999999996</v>
      </c>
      <c r="J82" s="76">
        <v>29109</v>
      </c>
      <c r="K82" s="77">
        <v>25360.5</v>
      </c>
      <c r="L82" s="50">
        <f>E82/(1+F82)</f>
        <v>38254.059216809939</v>
      </c>
      <c r="M82" s="70">
        <f>H82/(1+I82)</f>
        <v>1773.6070381231671</v>
      </c>
      <c r="N82" s="70">
        <f t="shared" si="7"/>
        <v>36480.45217868677</v>
      </c>
      <c r="O82" s="51">
        <f>_xlfn.RANK.EQ(L82,L$3:L$502,0)</f>
        <v>78</v>
      </c>
      <c r="P82" s="91">
        <f>C82-(C82*0.1)</f>
        <v>108900</v>
      </c>
      <c r="Q82" s="104">
        <f t="shared" si="8"/>
        <v>36483.5</v>
      </c>
      <c r="R82" s="105">
        <f t="shared" si="9"/>
        <v>42134.703999999998</v>
      </c>
      <c r="S82" s="105">
        <f t="shared" si="10"/>
        <v>5651.2039999999979</v>
      </c>
      <c r="T82" s="41">
        <f t="shared" si="11"/>
        <v>0.8687843915343908</v>
      </c>
      <c r="U82" s="71">
        <f>_xlfn.RANK.EQ(R82,R$3:R$502,0)</f>
        <v>80</v>
      </c>
      <c r="V82" s="71">
        <f>_xlfn.RANK.EQ(S82,S$3:S$502,0)</f>
        <v>87</v>
      </c>
    </row>
    <row r="83" spans="1:22" x14ac:dyDescent="0.2">
      <c r="A83" s="66" t="s">
        <v>171</v>
      </c>
      <c r="B83" s="67" t="s">
        <v>172</v>
      </c>
      <c r="C83" s="68">
        <v>137000</v>
      </c>
      <c r="D83" s="69">
        <v>1</v>
      </c>
      <c r="E83" s="72">
        <v>39831</v>
      </c>
      <c r="F83" s="73">
        <v>5.5999999999999994E-2</v>
      </c>
      <c r="G83" s="92">
        <f t="shared" si="6"/>
        <v>36006</v>
      </c>
      <c r="H83" s="74">
        <v>3825</v>
      </c>
      <c r="I83" s="75">
        <v>-0.59</v>
      </c>
      <c r="J83" s="76">
        <v>137264</v>
      </c>
      <c r="K83" s="77">
        <v>183562.2</v>
      </c>
      <c r="L83" s="50">
        <f>E83/(1+F83)</f>
        <v>37718.75</v>
      </c>
      <c r="M83" s="70">
        <f>H83/(1+I83)</f>
        <v>9329.2682926829257</v>
      </c>
      <c r="N83" s="70">
        <f t="shared" si="7"/>
        <v>28389.481707317074</v>
      </c>
      <c r="O83" s="51">
        <f>_xlfn.RANK.EQ(L83,L$3:L$502,0)</f>
        <v>80</v>
      </c>
      <c r="P83" s="91">
        <f>C83-(C83*0.1)</f>
        <v>123300</v>
      </c>
      <c r="Q83" s="104">
        <f t="shared" si="8"/>
        <v>35389.5</v>
      </c>
      <c r="R83" s="105">
        <f t="shared" si="9"/>
        <v>41902.212</v>
      </c>
      <c r="S83" s="105">
        <f t="shared" si="10"/>
        <v>6512.7119999999995</v>
      </c>
      <c r="T83" s="41">
        <f t="shared" si="11"/>
        <v>0.70266980392156853</v>
      </c>
      <c r="U83" s="71">
        <f>_xlfn.RANK.EQ(R83,R$3:R$502,0)</f>
        <v>81</v>
      </c>
      <c r="V83" s="71">
        <f>_xlfn.RANK.EQ(S83,S$3:S$502,0)</f>
        <v>81</v>
      </c>
    </row>
    <row r="84" spans="1:22" x14ac:dyDescent="0.2">
      <c r="A84" s="66" t="s">
        <v>173</v>
      </c>
      <c r="B84" s="67" t="s">
        <v>174</v>
      </c>
      <c r="C84" s="68">
        <v>45420</v>
      </c>
      <c r="D84" s="69">
        <v>-3</v>
      </c>
      <c r="E84" s="72">
        <v>39815</v>
      </c>
      <c r="F84" s="73">
        <v>3.4000000000000002E-2</v>
      </c>
      <c r="G84" s="92">
        <f t="shared" si="6"/>
        <v>37563</v>
      </c>
      <c r="H84" s="74">
        <v>2252</v>
      </c>
      <c r="I84" s="75">
        <v>-0.29399999999999998</v>
      </c>
      <c r="J84" s="76">
        <v>112249</v>
      </c>
      <c r="K84" s="77">
        <v>31264.3</v>
      </c>
      <c r="L84" s="50">
        <f>E84/(1+F84)</f>
        <v>38505.802707930365</v>
      </c>
      <c r="M84" s="70">
        <f>H84/(1+I84)</f>
        <v>3189.8016997167142</v>
      </c>
      <c r="N84" s="70">
        <f t="shared" si="7"/>
        <v>35316.00100821365</v>
      </c>
      <c r="O84" s="51">
        <f>_xlfn.RANK.EQ(L84,L$3:L$502,0)</f>
        <v>77</v>
      </c>
      <c r="P84" s="91">
        <f>C84-(C84*0.1)</f>
        <v>40878</v>
      </c>
      <c r="Q84" s="104">
        <f t="shared" si="8"/>
        <v>37358.61</v>
      </c>
      <c r="R84" s="105">
        <f t="shared" si="9"/>
        <v>41885.379999999997</v>
      </c>
      <c r="S84" s="105">
        <f t="shared" si="10"/>
        <v>4526.7699999999968</v>
      </c>
      <c r="T84" s="41">
        <f t="shared" si="11"/>
        <v>1.0101110124333912</v>
      </c>
      <c r="U84" s="71">
        <f>_xlfn.RANK.EQ(R84,R$3:R$502,0)</f>
        <v>82</v>
      </c>
      <c r="V84" s="71">
        <f>_xlfn.RANK.EQ(S84,S$3:S$502,0)</f>
        <v>108</v>
      </c>
    </row>
    <row r="85" spans="1:22" x14ac:dyDescent="0.2">
      <c r="A85" s="66" t="s">
        <v>175</v>
      </c>
      <c r="B85" s="67" t="s">
        <v>176</v>
      </c>
      <c r="C85" s="68">
        <v>5000</v>
      </c>
      <c r="D85" s="69">
        <v>8</v>
      </c>
      <c r="E85" s="72">
        <v>39750.300000000003</v>
      </c>
      <c r="F85" s="73">
        <v>0.18</v>
      </c>
      <c r="G85" s="92">
        <f t="shared" si="6"/>
        <v>39622.600000000006</v>
      </c>
      <c r="H85" s="74">
        <v>127.7</v>
      </c>
      <c r="I85" s="75" t="s">
        <v>12</v>
      </c>
      <c r="J85" s="76">
        <v>5676.9</v>
      </c>
      <c r="K85" s="77">
        <v>1940.6</v>
      </c>
      <c r="L85" s="50">
        <f>E85/(1+F85)</f>
        <v>33686.694915254244</v>
      </c>
      <c r="M85" s="70" t="e">
        <f>H85/(1+I85)</f>
        <v>#VALUE!</v>
      </c>
      <c r="N85" s="70" t="e">
        <f t="shared" si="7"/>
        <v>#VALUE!</v>
      </c>
      <c r="O85" s="51">
        <f>_xlfn.RANK.EQ(L85,L$3:L$502,0)</f>
        <v>88</v>
      </c>
      <c r="P85" s="91">
        <f>C85-(C85*0.1)</f>
        <v>4500</v>
      </c>
      <c r="Q85" s="104">
        <f t="shared" si="8"/>
        <v>39600.100000000006</v>
      </c>
      <c r="R85" s="105">
        <f t="shared" si="9"/>
        <v>41817.315600000002</v>
      </c>
      <c r="S85" s="105">
        <f t="shared" si="10"/>
        <v>2217.2155999999959</v>
      </c>
      <c r="T85" s="41">
        <f t="shared" si="11"/>
        <v>16.362690681284228</v>
      </c>
      <c r="U85" s="71">
        <f>_xlfn.RANK.EQ(R85,R$3:R$502,0)</f>
        <v>83</v>
      </c>
      <c r="V85" s="71">
        <f>_xlfn.RANK.EQ(S85,S$3:S$502,0)</f>
        <v>215</v>
      </c>
    </row>
    <row r="86" spans="1:22" x14ac:dyDescent="0.2">
      <c r="A86" s="66" t="s">
        <v>177</v>
      </c>
      <c r="B86" s="67" t="s">
        <v>178</v>
      </c>
      <c r="C86" s="68">
        <v>9844</v>
      </c>
      <c r="D86" s="69">
        <v>9</v>
      </c>
      <c r="E86" s="72">
        <v>39267.199999999997</v>
      </c>
      <c r="F86" s="73">
        <v>0.17199999999999999</v>
      </c>
      <c r="G86" s="92">
        <f t="shared" si="6"/>
        <v>38869.299999999996</v>
      </c>
      <c r="H86" s="74">
        <v>397.9</v>
      </c>
      <c r="I86" s="75">
        <v>-0.224</v>
      </c>
      <c r="J86" s="76">
        <v>265812.59999999998</v>
      </c>
      <c r="K86" s="77" t="s">
        <v>12</v>
      </c>
      <c r="L86" s="50">
        <f>E86/(1+F86)</f>
        <v>33504.436860068257</v>
      </c>
      <c r="M86" s="70">
        <f>H86/(1+I86)</f>
        <v>512.75773195876286</v>
      </c>
      <c r="N86" s="70">
        <f t="shared" si="7"/>
        <v>32991.679128109492</v>
      </c>
      <c r="O86" s="51">
        <f>_xlfn.RANK.EQ(L86,L$3:L$502,0)</f>
        <v>90</v>
      </c>
      <c r="P86" s="91">
        <f>C86-(C86*0.1)</f>
        <v>8859.6</v>
      </c>
      <c r="Q86" s="104">
        <f t="shared" si="8"/>
        <v>38825.001999999993</v>
      </c>
      <c r="R86" s="105">
        <f t="shared" si="9"/>
        <v>41309.094399999994</v>
      </c>
      <c r="S86" s="105">
        <f t="shared" si="10"/>
        <v>2484.0924000000014</v>
      </c>
      <c r="T86" s="41">
        <f t="shared" si="11"/>
        <v>5.2430067856245319</v>
      </c>
      <c r="U86" s="71">
        <f>_xlfn.RANK.EQ(R86,R$3:R$502,0)</f>
        <v>84</v>
      </c>
      <c r="V86" s="71">
        <f>_xlfn.RANK.EQ(S86,S$3:S$502,0)</f>
        <v>189</v>
      </c>
    </row>
    <row r="87" spans="1:22" x14ac:dyDescent="0.2">
      <c r="A87" s="66" t="s">
        <v>179</v>
      </c>
      <c r="B87" s="67" t="s">
        <v>180</v>
      </c>
      <c r="C87" s="68">
        <v>270000</v>
      </c>
      <c r="D87" s="69" t="s">
        <v>12</v>
      </c>
      <c r="E87" s="72">
        <v>38972.9</v>
      </c>
      <c r="F87" s="73">
        <v>8.6999999999999994E-2</v>
      </c>
      <c r="G87" s="92">
        <f t="shared" si="6"/>
        <v>35913.1</v>
      </c>
      <c r="H87" s="74">
        <v>3059.8</v>
      </c>
      <c r="I87" s="75">
        <v>0.17299999999999999</v>
      </c>
      <c r="J87" s="76">
        <v>14326</v>
      </c>
      <c r="K87" s="77">
        <v>65615.7</v>
      </c>
      <c r="L87" s="50">
        <f>E87/(1+F87)</f>
        <v>35853.633854645814</v>
      </c>
      <c r="M87" s="70">
        <f>H87/(1+I87)</f>
        <v>2608.5251491901108</v>
      </c>
      <c r="N87" s="70">
        <f t="shared" si="7"/>
        <v>33245.108705455699</v>
      </c>
      <c r="O87" s="51">
        <f>_xlfn.RANK.EQ(L87,L$3:L$502,0)</f>
        <v>83</v>
      </c>
      <c r="P87" s="91">
        <f>C87-(C87*0.1)</f>
        <v>243000</v>
      </c>
      <c r="Q87" s="104">
        <f t="shared" si="8"/>
        <v>34698.1</v>
      </c>
      <c r="R87" s="105">
        <f t="shared" si="9"/>
        <v>40999.4908</v>
      </c>
      <c r="S87" s="105">
        <f t="shared" si="10"/>
        <v>6301.390800000001</v>
      </c>
      <c r="T87" s="41">
        <f t="shared" si="11"/>
        <v>1.0594126413491081</v>
      </c>
      <c r="U87" s="71">
        <f>_xlfn.RANK.EQ(R87,R$3:R$502,0)</f>
        <v>85</v>
      </c>
      <c r="V87" s="71">
        <f>_xlfn.RANK.EQ(S87,S$3:S$502,0)</f>
        <v>82</v>
      </c>
    </row>
    <row r="88" spans="1:22" x14ac:dyDescent="0.2">
      <c r="A88" s="66" t="s">
        <v>181</v>
      </c>
      <c r="B88" s="67" t="s">
        <v>182</v>
      </c>
      <c r="C88" s="68">
        <v>10800</v>
      </c>
      <c r="D88" s="69">
        <v>9</v>
      </c>
      <c r="E88" s="72">
        <v>38727</v>
      </c>
      <c r="F88" s="73">
        <v>0.18899999999999997</v>
      </c>
      <c r="G88" s="92">
        <f t="shared" si="6"/>
        <v>32470</v>
      </c>
      <c r="H88" s="74">
        <v>6257</v>
      </c>
      <c r="I88" s="75" t="s">
        <v>12</v>
      </c>
      <c r="J88" s="76">
        <v>69980</v>
      </c>
      <c r="K88" s="77">
        <v>75710.100000000006</v>
      </c>
      <c r="L88" s="50">
        <f>E88/(1+F88)</f>
        <v>32571.068124474346</v>
      </c>
      <c r="M88" s="70" t="e">
        <f>H88/(1+I88)</f>
        <v>#VALUE!</v>
      </c>
      <c r="N88" s="70" t="e">
        <f t="shared" si="7"/>
        <v>#VALUE!</v>
      </c>
      <c r="O88" s="51">
        <f>_xlfn.RANK.EQ(L88,L$3:L$502,0)</f>
        <v>92</v>
      </c>
      <c r="P88" s="91">
        <f>C88-(C88*0.1)</f>
        <v>9720</v>
      </c>
      <c r="Q88" s="104">
        <f t="shared" si="8"/>
        <v>32421.4</v>
      </c>
      <c r="R88" s="105">
        <f t="shared" si="9"/>
        <v>40740.803999999996</v>
      </c>
      <c r="S88" s="105">
        <f t="shared" si="10"/>
        <v>8319.403999999995</v>
      </c>
      <c r="T88" s="41">
        <f t="shared" si="11"/>
        <v>0.32961547067284563</v>
      </c>
      <c r="U88" s="71">
        <f>_xlfn.RANK.EQ(R88,R$3:R$502,0)</f>
        <v>86</v>
      </c>
      <c r="V88" s="71">
        <f>_xlfn.RANK.EQ(S88,S$3:S$502,0)</f>
        <v>61</v>
      </c>
    </row>
    <row r="89" spans="1:22" x14ac:dyDescent="0.2">
      <c r="A89" s="66" t="s">
        <v>183</v>
      </c>
      <c r="B89" s="67" t="s">
        <v>184</v>
      </c>
      <c r="C89" s="68">
        <v>74413</v>
      </c>
      <c r="D89" s="69">
        <v>15</v>
      </c>
      <c r="E89" s="72">
        <v>37357.699999999997</v>
      </c>
      <c r="F89" s="73">
        <v>0.25600000000000001</v>
      </c>
      <c r="G89" s="92">
        <f t="shared" si="6"/>
        <v>34989.299999999996</v>
      </c>
      <c r="H89" s="74">
        <v>2368.4</v>
      </c>
      <c r="I89" s="75">
        <v>9.7000000000000003E-2</v>
      </c>
      <c r="J89" s="76">
        <v>70108</v>
      </c>
      <c r="K89" s="77">
        <v>50908</v>
      </c>
      <c r="L89" s="50">
        <f>E89/(1+F89)</f>
        <v>29743.391719745221</v>
      </c>
      <c r="M89" s="70">
        <f>H89/(1+I89)</f>
        <v>2158.9790337283503</v>
      </c>
      <c r="N89" s="70">
        <f t="shared" si="7"/>
        <v>27584.412686016869</v>
      </c>
      <c r="O89" s="51">
        <f>_xlfn.RANK.EQ(L89,L$3:L$502,0)</f>
        <v>98</v>
      </c>
      <c r="P89" s="91">
        <f>C89-(C89*0.1)</f>
        <v>66971.7</v>
      </c>
      <c r="Q89" s="104">
        <f t="shared" si="8"/>
        <v>34654.441499999994</v>
      </c>
      <c r="R89" s="105">
        <f t="shared" si="9"/>
        <v>39300.3004</v>
      </c>
      <c r="S89" s="105">
        <f t="shared" si="10"/>
        <v>4645.8589000000065</v>
      </c>
      <c r="T89" s="41">
        <f t="shared" si="11"/>
        <v>0.96160230535382807</v>
      </c>
      <c r="U89" s="71">
        <f>_xlfn.RANK.EQ(R89,R$3:R$502,0)</f>
        <v>87</v>
      </c>
      <c r="V89" s="71">
        <f>_xlfn.RANK.EQ(S89,S$3:S$502,0)</f>
        <v>104</v>
      </c>
    </row>
    <row r="90" spans="1:22" x14ac:dyDescent="0.2">
      <c r="A90" s="66" t="s">
        <v>185</v>
      </c>
      <c r="B90" s="67" t="s">
        <v>186</v>
      </c>
      <c r="C90" s="68">
        <v>14000</v>
      </c>
      <c r="D90" s="69">
        <v>-5</v>
      </c>
      <c r="E90" s="72">
        <v>37239</v>
      </c>
      <c r="F90" s="73">
        <v>1.3000000000000001E-2</v>
      </c>
      <c r="G90" s="92">
        <f t="shared" si="6"/>
        <v>36898.400000000001</v>
      </c>
      <c r="H90" s="74">
        <v>340.6</v>
      </c>
      <c r="I90" s="75">
        <v>1.92</v>
      </c>
      <c r="J90" s="76">
        <v>12986.6</v>
      </c>
      <c r="K90" s="77">
        <v>3779</v>
      </c>
      <c r="L90" s="50">
        <f>E90/(1+F90)</f>
        <v>36761.105626850942</v>
      </c>
      <c r="M90" s="70">
        <f>H90/(1+I90)</f>
        <v>116.64383561643837</v>
      </c>
      <c r="N90" s="70">
        <f t="shared" si="7"/>
        <v>36644.461791234506</v>
      </c>
      <c r="O90" s="51">
        <f>_xlfn.RANK.EQ(L90,L$3:L$502,0)</f>
        <v>81</v>
      </c>
      <c r="P90" s="91">
        <f>C90-(C90*0.1)</f>
        <v>12600</v>
      </c>
      <c r="Q90" s="104">
        <f t="shared" si="8"/>
        <v>36835.4</v>
      </c>
      <c r="R90" s="105">
        <f t="shared" si="9"/>
        <v>39175.428</v>
      </c>
      <c r="S90" s="105">
        <f t="shared" si="10"/>
        <v>2340.0279999999984</v>
      </c>
      <c r="T90" s="41">
        <f t="shared" si="11"/>
        <v>5.87031121550205</v>
      </c>
      <c r="U90" s="71">
        <f>_xlfn.RANK.EQ(R90,R$3:R$502,0)</f>
        <v>88</v>
      </c>
      <c r="V90" s="71">
        <f>_xlfn.RANK.EQ(S90,S$3:S$502,0)</f>
        <v>203</v>
      </c>
    </row>
    <row r="91" spans="1:22" x14ac:dyDescent="0.2">
      <c r="A91" s="66" t="s">
        <v>187</v>
      </c>
      <c r="B91" s="67" t="s">
        <v>188</v>
      </c>
      <c r="C91" s="68">
        <v>7000</v>
      </c>
      <c r="D91" s="69">
        <v>16</v>
      </c>
      <c r="E91" s="72">
        <v>36534.199999999997</v>
      </c>
      <c r="F91" s="73">
        <v>0.249</v>
      </c>
      <c r="G91" s="92">
        <f t="shared" si="6"/>
        <v>32361.799999999996</v>
      </c>
      <c r="H91" s="74">
        <v>4172.3999999999996</v>
      </c>
      <c r="I91" s="75">
        <v>0.49099999999999999</v>
      </c>
      <c r="J91" s="76">
        <v>56969.8</v>
      </c>
      <c r="K91" s="77">
        <v>63579.8</v>
      </c>
      <c r="L91" s="50">
        <f>E91/(1+F91)</f>
        <v>29250.760608486784</v>
      </c>
      <c r="M91" s="70">
        <f>H91/(1+I91)</f>
        <v>2798.3903420523134</v>
      </c>
      <c r="N91" s="70">
        <f t="shared" si="7"/>
        <v>26452.370266434471</v>
      </c>
      <c r="O91" s="51">
        <f>_xlfn.RANK.EQ(L91,L$3:L$502,0)</f>
        <v>101</v>
      </c>
      <c r="P91" s="91">
        <f>C91-(C91*0.1)</f>
        <v>6300</v>
      </c>
      <c r="Q91" s="104">
        <f t="shared" si="8"/>
        <v>32330.299999999996</v>
      </c>
      <c r="R91" s="105">
        <f t="shared" si="9"/>
        <v>38433.9784</v>
      </c>
      <c r="S91" s="105">
        <f t="shared" si="10"/>
        <v>6103.6784000000043</v>
      </c>
      <c r="T91" s="41">
        <f t="shared" si="11"/>
        <v>0.46286990700795821</v>
      </c>
      <c r="U91" s="71">
        <f>_xlfn.RANK.EQ(R91,R$3:R$502,0)</f>
        <v>89</v>
      </c>
      <c r="V91" s="71">
        <f>_xlfn.RANK.EQ(S91,S$3:S$502,0)</f>
        <v>85</v>
      </c>
    </row>
    <row r="92" spans="1:22" x14ac:dyDescent="0.2">
      <c r="A92" s="66" t="s">
        <v>189</v>
      </c>
      <c r="B92" s="67" t="s">
        <v>190</v>
      </c>
      <c r="C92" s="68">
        <v>73100</v>
      </c>
      <c r="D92" s="69">
        <v>-1</v>
      </c>
      <c r="E92" s="72">
        <v>36397</v>
      </c>
      <c r="F92" s="73">
        <v>0.06</v>
      </c>
      <c r="G92" s="92">
        <f t="shared" si="6"/>
        <v>34464</v>
      </c>
      <c r="H92" s="74">
        <v>1933</v>
      </c>
      <c r="I92" s="75">
        <v>-0.54400000000000004</v>
      </c>
      <c r="J92" s="76">
        <v>22536</v>
      </c>
      <c r="K92" s="77">
        <v>132529.5</v>
      </c>
      <c r="L92" s="50">
        <f>E92/(1+F92)</f>
        <v>34336.792452830188</v>
      </c>
      <c r="M92" s="70">
        <f>H92/(1+I92)</f>
        <v>4239.0350877192986</v>
      </c>
      <c r="N92" s="70">
        <f t="shared" si="7"/>
        <v>30097.757365110891</v>
      </c>
      <c r="O92" s="51">
        <f>_xlfn.RANK.EQ(L92,L$3:L$502,0)</f>
        <v>87</v>
      </c>
      <c r="P92" s="91">
        <f>C92-(C92*0.1)</f>
        <v>65790</v>
      </c>
      <c r="Q92" s="104">
        <f t="shared" si="8"/>
        <v>34135.050000000003</v>
      </c>
      <c r="R92" s="105">
        <f t="shared" si="9"/>
        <v>38289.644</v>
      </c>
      <c r="S92" s="105">
        <f t="shared" si="10"/>
        <v>4154.5939999999973</v>
      </c>
      <c r="T92" s="41">
        <f t="shared" si="11"/>
        <v>1.1492984997413334</v>
      </c>
      <c r="U92" s="71">
        <f>_xlfn.RANK.EQ(R92,R$3:R$502,0)</f>
        <v>90</v>
      </c>
      <c r="V92" s="71">
        <f>_xlfn.RANK.EQ(S92,S$3:S$502,0)</f>
        <v>122</v>
      </c>
    </row>
    <row r="93" spans="1:22" x14ac:dyDescent="0.2">
      <c r="A93" s="66" t="s">
        <v>191</v>
      </c>
      <c r="B93" s="67" t="s">
        <v>192</v>
      </c>
      <c r="C93" s="68">
        <v>202000</v>
      </c>
      <c r="D93" s="69">
        <v>-3</v>
      </c>
      <c r="E93" s="72">
        <v>36395.699999999997</v>
      </c>
      <c r="F93" s="73">
        <v>4.4999999999999998E-2</v>
      </c>
      <c r="G93" s="92">
        <f t="shared" si="6"/>
        <v>34014.5</v>
      </c>
      <c r="H93" s="74">
        <v>2381.1999999999998</v>
      </c>
      <c r="I93" s="75">
        <v>3.9E-2</v>
      </c>
      <c r="J93" s="76">
        <v>18982.5</v>
      </c>
      <c r="K93" s="77" t="s">
        <v>12</v>
      </c>
      <c r="L93" s="50">
        <f>E93/(1+F93)</f>
        <v>34828.42105263158</v>
      </c>
      <c r="M93" s="70">
        <f>H93/(1+I93)</f>
        <v>2291.8190567853703</v>
      </c>
      <c r="N93" s="70">
        <f t="shared" si="7"/>
        <v>32536.601995846209</v>
      </c>
      <c r="O93" s="51">
        <f>_xlfn.RANK.EQ(L93,L$3:L$502,0)</f>
        <v>86</v>
      </c>
      <c r="P93" s="91">
        <f>C93-(C93*0.1)</f>
        <v>181800</v>
      </c>
      <c r="Q93" s="104">
        <f t="shared" si="8"/>
        <v>33105.5</v>
      </c>
      <c r="R93" s="105">
        <f t="shared" si="9"/>
        <v>38288.276399999995</v>
      </c>
      <c r="S93" s="105">
        <f t="shared" si="10"/>
        <v>5182.7763999999952</v>
      </c>
      <c r="T93" s="41">
        <f t="shared" si="11"/>
        <v>1.1765397278682999</v>
      </c>
      <c r="U93" s="71">
        <f>_xlfn.RANK.EQ(R93,R$3:R$502,0)</f>
        <v>91</v>
      </c>
      <c r="V93" s="71">
        <f>_xlfn.RANK.EQ(S93,S$3:S$502,0)</f>
        <v>91</v>
      </c>
    </row>
    <row r="94" spans="1:22" x14ac:dyDescent="0.2">
      <c r="A94" s="66" t="s">
        <v>193</v>
      </c>
      <c r="B94" s="67" t="s">
        <v>194</v>
      </c>
      <c r="C94" s="68">
        <v>105600</v>
      </c>
      <c r="D94" s="69">
        <v>7</v>
      </c>
      <c r="E94" s="72">
        <v>36193</v>
      </c>
      <c r="F94" s="73">
        <v>0.16899999999999998</v>
      </c>
      <c r="G94" s="92">
        <f t="shared" si="6"/>
        <v>32848</v>
      </c>
      <c r="H94" s="74">
        <v>3345</v>
      </c>
      <c r="I94" s="75">
        <v>0.14899999999999999</v>
      </c>
      <c r="J94" s="76">
        <v>45408</v>
      </c>
      <c r="K94" s="77">
        <v>48883</v>
      </c>
      <c r="L94" s="50">
        <f>E94/(1+F94)</f>
        <v>30960.650128314799</v>
      </c>
      <c r="M94" s="70">
        <f>H94/(1+I94)</f>
        <v>2911.2271540469974</v>
      </c>
      <c r="N94" s="70">
        <f t="shared" si="7"/>
        <v>28049.4229742678</v>
      </c>
      <c r="O94" s="51">
        <f>_xlfn.RANK.EQ(L94,L$3:L$502,0)</f>
        <v>95</v>
      </c>
      <c r="P94" s="91">
        <f>C94-(C94*0.1)</f>
        <v>95040</v>
      </c>
      <c r="Q94" s="104">
        <f t="shared" si="8"/>
        <v>32372.799999999999</v>
      </c>
      <c r="R94" s="105">
        <f t="shared" si="9"/>
        <v>38075.036</v>
      </c>
      <c r="S94" s="105">
        <f t="shared" si="10"/>
        <v>5702.2360000000008</v>
      </c>
      <c r="T94" s="41">
        <f t="shared" si="11"/>
        <v>0.70470433482810191</v>
      </c>
      <c r="U94" s="71">
        <f>_xlfn.RANK.EQ(R94,R$3:R$502,0)</f>
        <v>92</v>
      </c>
      <c r="V94" s="71">
        <f>_xlfn.RANK.EQ(S94,S$3:S$502,0)</f>
        <v>86</v>
      </c>
    </row>
    <row r="95" spans="1:22" x14ac:dyDescent="0.2">
      <c r="A95" s="66" t="s">
        <v>195</v>
      </c>
      <c r="B95" s="67" t="s">
        <v>196</v>
      </c>
      <c r="C95" s="68">
        <v>33383</v>
      </c>
      <c r="D95" s="69">
        <v>-1</v>
      </c>
      <c r="E95" s="72">
        <v>35985</v>
      </c>
      <c r="F95" s="73">
        <v>7.2999999999999995E-2</v>
      </c>
      <c r="G95" s="92">
        <f t="shared" si="6"/>
        <v>33975</v>
      </c>
      <c r="H95" s="74">
        <v>2010</v>
      </c>
      <c r="I95" s="75">
        <v>-0.46700000000000003</v>
      </c>
      <c r="J95" s="76">
        <v>119666</v>
      </c>
      <c r="K95" s="77">
        <v>48623.7</v>
      </c>
      <c r="L95" s="50">
        <f>E95/(1+F95)</f>
        <v>33536.812674743713</v>
      </c>
      <c r="M95" s="70">
        <f>H95/(1+I95)</f>
        <v>3771.1069418386496</v>
      </c>
      <c r="N95" s="70">
        <f t="shared" si="7"/>
        <v>29765.705732905062</v>
      </c>
      <c r="O95" s="51">
        <f>_xlfn.RANK.EQ(L95,L$3:L$502,0)</f>
        <v>89</v>
      </c>
      <c r="P95" s="91">
        <f>C95-(C95*0.1)</f>
        <v>30044.7</v>
      </c>
      <c r="Q95" s="104">
        <f t="shared" si="8"/>
        <v>33824.7765</v>
      </c>
      <c r="R95" s="105">
        <f t="shared" si="9"/>
        <v>37856.22</v>
      </c>
      <c r="S95" s="105">
        <f t="shared" si="10"/>
        <v>4031.4435000000012</v>
      </c>
      <c r="T95" s="41">
        <f t="shared" si="11"/>
        <v>1.0056932835820902</v>
      </c>
      <c r="U95" s="71">
        <f>_xlfn.RANK.EQ(R95,R$3:R$502,0)</f>
        <v>93</v>
      </c>
      <c r="V95" s="71">
        <f>_xlfn.RANK.EQ(S95,S$3:S$502,0)</f>
        <v>128</v>
      </c>
    </row>
    <row r="96" spans="1:22" x14ac:dyDescent="0.2">
      <c r="A96" s="66" t="s">
        <v>197</v>
      </c>
      <c r="B96" s="67" t="s">
        <v>198</v>
      </c>
      <c r="C96" s="68">
        <v>4900</v>
      </c>
      <c r="D96" s="69">
        <v>21</v>
      </c>
      <c r="E96" s="72">
        <v>34055</v>
      </c>
      <c r="F96" s="73">
        <v>0.29899999999999999</v>
      </c>
      <c r="G96" s="92">
        <f t="shared" si="6"/>
        <v>33721</v>
      </c>
      <c r="H96" s="74">
        <v>334</v>
      </c>
      <c r="I96" s="75" t="s">
        <v>12</v>
      </c>
      <c r="J96" s="76">
        <v>26830</v>
      </c>
      <c r="K96" s="77">
        <v>3974.4</v>
      </c>
      <c r="L96" s="50">
        <f>E96/(1+F96)</f>
        <v>26216.320246343341</v>
      </c>
      <c r="M96" s="70" t="e">
        <f>H96/(1+I96)</f>
        <v>#VALUE!</v>
      </c>
      <c r="N96" s="70" t="e">
        <f t="shared" si="7"/>
        <v>#VALUE!</v>
      </c>
      <c r="O96" s="51">
        <f>_xlfn.RANK.EQ(L96,L$3:L$502,0)</f>
        <v>111</v>
      </c>
      <c r="P96" s="91">
        <f>C96-(C96*0.1)</f>
        <v>4410</v>
      </c>
      <c r="Q96" s="104">
        <f t="shared" si="8"/>
        <v>33698.949999999997</v>
      </c>
      <c r="R96" s="105">
        <f t="shared" si="9"/>
        <v>35825.86</v>
      </c>
      <c r="S96" s="105">
        <f t="shared" si="10"/>
        <v>2126.9100000000035</v>
      </c>
      <c r="T96" s="41">
        <f t="shared" si="11"/>
        <v>5.3679940119760587</v>
      </c>
      <c r="U96" s="71">
        <f>_xlfn.RANK.EQ(R96,R$3:R$502,0)</f>
        <v>94</v>
      </c>
      <c r="V96" s="71">
        <f>_xlfn.RANK.EQ(S96,S$3:S$502,0)</f>
        <v>220</v>
      </c>
    </row>
    <row r="97" spans="1:22" x14ac:dyDescent="0.2">
      <c r="A97" s="66" t="s">
        <v>199</v>
      </c>
      <c r="B97" s="67" t="s">
        <v>200</v>
      </c>
      <c r="C97" s="68">
        <v>93516</v>
      </c>
      <c r="D97" s="69">
        <v>2</v>
      </c>
      <c r="E97" s="72">
        <v>32765</v>
      </c>
      <c r="F97" s="73">
        <v>3.5000000000000003E-2</v>
      </c>
      <c r="G97" s="92">
        <f t="shared" si="6"/>
        <v>27416</v>
      </c>
      <c r="H97" s="74">
        <v>5349</v>
      </c>
      <c r="I97" s="75">
        <v>0.10100000000000001</v>
      </c>
      <c r="J97" s="76">
        <v>36500</v>
      </c>
      <c r="K97" s="77">
        <v>119659.8</v>
      </c>
      <c r="L97" s="50">
        <f>E97/(1+F97)</f>
        <v>31657.004830917878</v>
      </c>
      <c r="M97" s="70">
        <f>H97/(1+I97)</f>
        <v>4858.3106267029971</v>
      </c>
      <c r="N97" s="70">
        <f t="shared" si="7"/>
        <v>26798.69420421488</v>
      </c>
      <c r="O97" s="51">
        <f>_xlfn.RANK.EQ(L97,L$3:L$502,0)</f>
        <v>94</v>
      </c>
      <c r="P97" s="91">
        <f>C97-(C97*0.1)</f>
        <v>84164.4</v>
      </c>
      <c r="Q97" s="104">
        <f t="shared" si="8"/>
        <v>26995.178</v>
      </c>
      <c r="R97" s="105">
        <f t="shared" si="9"/>
        <v>34468.78</v>
      </c>
      <c r="S97" s="105">
        <f t="shared" si="10"/>
        <v>7473.601999999999</v>
      </c>
      <c r="T97" s="41">
        <f t="shared" si="11"/>
        <v>0.39719611142269562</v>
      </c>
      <c r="U97" s="71">
        <f>_xlfn.RANK.EQ(R97,R$3:R$502,0)</f>
        <v>95</v>
      </c>
      <c r="V97" s="71">
        <f>_xlfn.RANK.EQ(S97,S$3:S$502,0)</f>
        <v>71</v>
      </c>
    </row>
    <row r="98" spans="1:22" x14ac:dyDescent="0.2">
      <c r="A98" s="66" t="s">
        <v>201</v>
      </c>
      <c r="B98" s="67" t="s">
        <v>202</v>
      </c>
      <c r="C98" s="68">
        <v>30000</v>
      </c>
      <c r="D98" s="69">
        <v>14</v>
      </c>
      <c r="E98" s="72">
        <v>32753</v>
      </c>
      <c r="F98" s="73">
        <v>0.161</v>
      </c>
      <c r="G98" s="92">
        <f t="shared" si="6"/>
        <v>27066</v>
      </c>
      <c r="H98" s="74">
        <v>5687</v>
      </c>
      <c r="I98" s="75">
        <v>7.0999999999999994E-2</v>
      </c>
      <c r="J98" s="76">
        <v>59352</v>
      </c>
      <c r="K98" s="77">
        <v>119125.3</v>
      </c>
      <c r="L98" s="50">
        <f>E98/(1+F98)</f>
        <v>28211.024978466838</v>
      </c>
      <c r="M98" s="70">
        <f>H98/(1+I98)</f>
        <v>5309.9906629318393</v>
      </c>
      <c r="N98" s="70">
        <f t="shared" si="7"/>
        <v>22901.034315534998</v>
      </c>
      <c r="O98" s="51">
        <f>_xlfn.RANK.EQ(L98,L$3:L$502,0)</f>
        <v>106</v>
      </c>
      <c r="P98" s="91">
        <f>C98-(C98*0.1)</f>
        <v>27000</v>
      </c>
      <c r="Q98" s="104">
        <f t="shared" si="8"/>
        <v>26931</v>
      </c>
      <c r="R98" s="105">
        <f t="shared" si="9"/>
        <v>34456.156000000003</v>
      </c>
      <c r="S98" s="105">
        <f t="shared" si="10"/>
        <v>7525.1560000000027</v>
      </c>
      <c r="T98" s="41">
        <f t="shared" si="11"/>
        <v>0.3232206787409887</v>
      </c>
      <c r="U98" s="71">
        <f>_xlfn.RANK.EQ(R98,R$3:R$502,0)</f>
        <v>96</v>
      </c>
      <c r="V98" s="71">
        <f>_xlfn.RANK.EQ(S98,S$3:S$502,0)</f>
        <v>70</v>
      </c>
    </row>
    <row r="99" spans="1:22" x14ac:dyDescent="0.2">
      <c r="A99" s="66" t="s">
        <v>203</v>
      </c>
      <c r="B99" s="67" t="s">
        <v>204</v>
      </c>
      <c r="C99" s="68">
        <v>10495</v>
      </c>
      <c r="D99" s="69">
        <v>-1</v>
      </c>
      <c r="E99" s="72">
        <v>32683.3</v>
      </c>
      <c r="F99" s="73">
        <v>0.02</v>
      </c>
      <c r="G99" s="92">
        <f t="shared" si="6"/>
        <v>31907.399999999998</v>
      </c>
      <c r="H99" s="74">
        <v>775.9</v>
      </c>
      <c r="I99" s="75">
        <v>9.8379999999999992</v>
      </c>
      <c r="J99" s="76">
        <v>16381.2</v>
      </c>
      <c r="K99" s="77" t="s">
        <v>12</v>
      </c>
      <c r="L99" s="50">
        <f>E99/(1+F99)</f>
        <v>32042.450980392157</v>
      </c>
      <c r="M99" s="70">
        <f>H99/(1+I99)</f>
        <v>71.590699391031563</v>
      </c>
      <c r="N99" s="70">
        <f t="shared" si="7"/>
        <v>31970.860281001125</v>
      </c>
      <c r="O99" s="51">
        <f>_xlfn.RANK.EQ(L99,L$3:L$502,0)</f>
        <v>93</v>
      </c>
      <c r="P99" s="91">
        <f>C99-(C99*0.1)</f>
        <v>9445.5</v>
      </c>
      <c r="Q99" s="104">
        <f t="shared" si="8"/>
        <v>31860.172499999997</v>
      </c>
      <c r="R99" s="105">
        <f t="shared" si="9"/>
        <v>34382.831599999998</v>
      </c>
      <c r="S99" s="105">
        <f t="shared" si="10"/>
        <v>2522.6591000000008</v>
      </c>
      <c r="T99" s="41">
        <f t="shared" si="11"/>
        <v>2.2512683335481385</v>
      </c>
      <c r="U99" s="71">
        <f>_xlfn.RANK.EQ(R99,R$3:R$502,0)</f>
        <v>97</v>
      </c>
      <c r="V99" s="71">
        <f>_xlfn.RANK.EQ(S99,S$3:S$502,0)</f>
        <v>188</v>
      </c>
    </row>
    <row r="100" spans="1:22" x14ac:dyDescent="0.2">
      <c r="A100" s="66" t="s">
        <v>205</v>
      </c>
      <c r="B100" s="67" t="s">
        <v>206</v>
      </c>
      <c r="C100" s="68">
        <v>47600</v>
      </c>
      <c r="D100" s="69">
        <v>3</v>
      </c>
      <c r="E100" s="72">
        <v>32377</v>
      </c>
      <c r="F100" s="73">
        <v>7.9000000000000001E-2</v>
      </c>
      <c r="G100" s="92">
        <f t="shared" si="6"/>
        <v>26362</v>
      </c>
      <c r="H100" s="74">
        <v>6015</v>
      </c>
      <c r="I100" s="75">
        <v>2.0350000000000001</v>
      </c>
      <c r="J100" s="76">
        <v>372538</v>
      </c>
      <c r="K100" s="77">
        <v>38340.699999999997</v>
      </c>
      <c r="L100" s="50">
        <f>E100/(1+F100)</f>
        <v>30006.487488415201</v>
      </c>
      <c r="M100" s="70">
        <f>H100/(1+I100)</f>
        <v>1981.8780889621087</v>
      </c>
      <c r="N100" s="70">
        <f t="shared" si="7"/>
        <v>28024.609399453093</v>
      </c>
      <c r="O100" s="51">
        <f>_xlfn.RANK.EQ(L100,L$3:L$502,0)</f>
        <v>97</v>
      </c>
      <c r="P100" s="91">
        <f>C100-(C100*0.1)</f>
        <v>42840</v>
      </c>
      <c r="Q100" s="104">
        <f t="shared" si="8"/>
        <v>26147.8</v>
      </c>
      <c r="R100" s="105">
        <f t="shared" si="9"/>
        <v>34060.603999999999</v>
      </c>
      <c r="S100" s="105">
        <f t="shared" si="10"/>
        <v>7912.8040000000001</v>
      </c>
      <c r="T100" s="41">
        <f t="shared" si="11"/>
        <v>0.31551188694929344</v>
      </c>
      <c r="U100" s="71">
        <f>_xlfn.RANK.EQ(R100,R$3:R$502,0)</f>
        <v>98</v>
      </c>
      <c r="V100" s="71">
        <f>_xlfn.RANK.EQ(S100,S$3:S$502,0)</f>
        <v>66</v>
      </c>
    </row>
    <row r="101" spans="1:22" x14ac:dyDescent="0.2">
      <c r="A101" s="66" t="s">
        <v>207</v>
      </c>
      <c r="B101" s="67" t="s">
        <v>208</v>
      </c>
      <c r="C101" s="68">
        <v>37346</v>
      </c>
      <c r="D101" s="69">
        <v>13</v>
      </c>
      <c r="E101" s="72">
        <v>31979</v>
      </c>
      <c r="F101" s="73">
        <v>0.192</v>
      </c>
      <c r="G101" s="92">
        <f t="shared" si="6"/>
        <v>29363.7</v>
      </c>
      <c r="H101" s="74">
        <v>2615.3000000000002</v>
      </c>
      <c r="I101" s="75">
        <v>0.64300000000000002</v>
      </c>
      <c r="J101" s="76">
        <v>46575</v>
      </c>
      <c r="K101" s="77">
        <v>42099.5</v>
      </c>
      <c r="L101" s="50">
        <f>E101/(1+F101)</f>
        <v>26828.020134228191</v>
      </c>
      <c r="M101" s="70">
        <f>H101/(1+I101)</f>
        <v>1591.783323189288</v>
      </c>
      <c r="N101" s="70">
        <f t="shared" si="7"/>
        <v>25236.236811038903</v>
      </c>
      <c r="O101" s="51">
        <f>_xlfn.RANK.EQ(L101,L$3:L$502,0)</f>
        <v>108</v>
      </c>
      <c r="P101" s="91">
        <f>C101-(C101*0.1)</f>
        <v>33611.4</v>
      </c>
      <c r="Q101" s="104">
        <f t="shared" si="8"/>
        <v>29195.643</v>
      </c>
      <c r="R101" s="105">
        <f t="shared" si="9"/>
        <v>33641.908000000003</v>
      </c>
      <c r="S101" s="105">
        <f t="shared" si="10"/>
        <v>4446.2650000000031</v>
      </c>
      <c r="T101" s="41">
        <f t="shared" si="11"/>
        <v>0.70009750315451491</v>
      </c>
      <c r="U101" s="71">
        <f>_xlfn.RANK.EQ(R101,R$3:R$502,0)</f>
        <v>99</v>
      </c>
      <c r="V101" s="71">
        <f>_xlfn.RANK.EQ(S101,S$3:S$502,0)</f>
        <v>110</v>
      </c>
    </row>
    <row r="102" spans="1:22" x14ac:dyDescent="0.2">
      <c r="A102" s="66" t="s">
        <v>209</v>
      </c>
      <c r="B102" s="67" t="s">
        <v>210</v>
      </c>
      <c r="C102" s="68">
        <v>62600</v>
      </c>
      <c r="D102" s="69">
        <v>-13</v>
      </c>
      <c r="E102" s="72">
        <v>31856</v>
      </c>
      <c r="F102" s="73">
        <v>-0.1</v>
      </c>
      <c r="G102" s="92">
        <f t="shared" si="6"/>
        <v>25422</v>
      </c>
      <c r="H102" s="74">
        <v>6434</v>
      </c>
      <c r="I102" s="75">
        <v>4.1550000000000002</v>
      </c>
      <c r="J102" s="76">
        <v>83216</v>
      </c>
      <c r="K102" s="77">
        <v>200334.1</v>
      </c>
      <c r="L102" s="50">
        <f>E102/(1+F102)</f>
        <v>35395.555555555555</v>
      </c>
      <c r="M102" s="70">
        <f>H102/(1+I102)</f>
        <v>1248.1086323957322</v>
      </c>
      <c r="N102" s="70">
        <f t="shared" si="7"/>
        <v>34147.44692315982</v>
      </c>
      <c r="O102" s="51">
        <f>_xlfn.RANK.EQ(L102,L$3:L$502,0)</f>
        <v>85</v>
      </c>
      <c r="P102" s="91">
        <f>C102-(C102*0.1)</f>
        <v>56340</v>
      </c>
      <c r="Q102" s="104">
        <f t="shared" si="8"/>
        <v>25140.3</v>
      </c>
      <c r="R102" s="105">
        <f t="shared" si="9"/>
        <v>33512.512000000002</v>
      </c>
      <c r="S102" s="105">
        <f t="shared" si="10"/>
        <v>8372.2120000000032</v>
      </c>
      <c r="T102" s="41">
        <f t="shared" si="11"/>
        <v>0.30124525955859544</v>
      </c>
      <c r="U102" s="71">
        <f>_xlfn.RANK.EQ(R102,R$3:R$502,0)</f>
        <v>100</v>
      </c>
      <c r="V102" s="71">
        <f>_xlfn.RANK.EQ(S102,S$3:S$502,0)</f>
        <v>60</v>
      </c>
    </row>
    <row r="103" spans="1:22" x14ac:dyDescent="0.2">
      <c r="A103" s="66" t="s">
        <v>211</v>
      </c>
      <c r="B103" s="67" t="s">
        <v>212</v>
      </c>
      <c r="C103" s="68">
        <v>33689</v>
      </c>
      <c r="D103" s="69">
        <v>-1</v>
      </c>
      <c r="E103" s="72">
        <v>31367.8</v>
      </c>
      <c r="F103" s="73">
        <v>4.4999999999999998E-2</v>
      </c>
      <c r="G103" s="92">
        <f t="shared" si="6"/>
        <v>29075.899999999998</v>
      </c>
      <c r="H103" s="74">
        <v>2291.9</v>
      </c>
      <c r="I103" s="75">
        <v>-5.3999999999999999E-2</v>
      </c>
      <c r="J103" s="76">
        <v>158506.79999999999</v>
      </c>
      <c r="K103" s="77" t="s">
        <v>12</v>
      </c>
      <c r="L103" s="50">
        <f>E103/(1+F103)</f>
        <v>30017.033492822968</v>
      </c>
      <c r="M103" s="70">
        <f>H103/(1+I103)</f>
        <v>2422.727272727273</v>
      </c>
      <c r="N103" s="70">
        <f t="shared" si="7"/>
        <v>27594.306220095696</v>
      </c>
      <c r="O103" s="51">
        <f>_xlfn.RANK.EQ(L103,L$3:L$502,0)</f>
        <v>96</v>
      </c>
      <c r="P103" s="91">
        <f>C103-(C103*0.1)</f>
        <v>30320.1</v>
      </c>
      <c r="Q103" s="104">
        <f t="shared" si="8"/>
        <v>28924.299499999997</v>
      </c>
      <c r="R103" s="105">
        <f t="shared" si="9"/>
        <v>32998.925600000002</v>
      </c>
      <c r="S103" s="105">
        <f t="shared" si="10"/>
        <v>4074.626100000005</v>
      </c>
      <c r="T103" s="41">
        <f t="shared" si="11"/>
        <v>0.77783764562153879</v>
      </c>
      <c r="U103" s="71">
        <f>_xlfn.RANK.EQ(R103,R$3:R$502,0)</f>
        <v>101</v>
      </c>
      <c r="V103" s="71">
        <f>_xlfn.RANK.EQ(S103,S$3:S$502,0)</f>
        <v>124</v>
      </c>
    </row>
    <row r="104" spans="1:22" x14ac:dyDescent="0.2">
      <c r="A104" s="66" t="s">
        <v>213</v>
      </c>
      <c r="B104" s="67" t="s">
        <v>214</v>
      </c>
      <c r="C104" s="68">
        <v>60000</v>
      </c>
      <c r="D104" s="69">
        <v>5</v>
      </c>
      <c r="E104" s="72">
        <v>30852</v>
      </c>
      <c r="F104" s="73">
        <v>6.9000000000000006E-2</v>
      </c>
      <c r="G104" s="92">
        <f t="shared" si="6"/>
        <v>28944</v>
      </c>
      <c r="H104" s="74">
        <v>1908</v>
      </c>
      <c r="I104" s="75">
        <v>4.5469999999999997</v>
      </c>
      <c r="J104" s="76">
        <v>55493</v>
      </c>
      <c r="K104" s="77">
        <v>21144.9</v>
      </c>
      <c r="L104" s="50">
        <f>E104/(1+F104)</f>
        <v>28860.617399438728</v>
      </c>
      <c r="M104" s="70">
        <f>H104/(1+I104)</f>
        <v>343.96971335857222</v>
      </c>
      <c r="N104" s="70">
        <f t="shared" si="7"/>
        <v>28516.647686080156</v>
      </c>
      <c r="O104" s="51">
        <f>_xlfn.RANK.EQ(L104,L$3:L$502,0)</f>
        <v>103</v>
      </c>
      <c r="P104" s="91">
        <f>C104-(C104*0.1)</f>
        <v>54000</v>
      </c>
      <c r="Q104" s="104">
        <f t="shared" si="8"/>
        <v>28674</v>
      </c>
      <c r="R104" s="105">
        <f t="shared" si="9"/>
        <v>32456.304</v>
      </c>
      <c r="S104" s="105">
        <f t="shared" si="10"/>
        <v>3782.3040000000001</v>
      </c>
      <c r="T104" s="41">
        <f t="shared" si="11"/>
        <v>0.98233962264150942</v>
      </c>
      <c r="U104" s="71">
        <f>_xlfn.RANK.EQ(R104,R$3:R$502,0)</f>
        <v>102</v>
      </c>
      <c r="V104" s="71">
        <f>_xlfn.RANK.EQ(S104,S$3:S$502,0)</f>
        <v>134</v>
      </c>
    </row>
    <row r="105" spans="1:22" x14ac:dyDescent="0.2">
      <c r="A105" s="66" t="s">
        <v>215</v>
      </c>
      <c r="B105" s="67" t="s">
        <v>216</v>
      </c>
      <c r="C105" s="68">
        <v>103000</v>
      </c>
      <c r="D105" s="69">
        <v>8</v>
      </c>
      <c r="E105" s="72">
        <v>30578</v>
      </c>
      <c r="F105" s="73">
        <v>0.11599999999999999</v>
      </c>
      <c r="G105" s="92">
        <f t="shared" si="6"/>
        <v>28210</v>
      </c>
      <c r="H105" s="74">
        <v>2368</v>
      </c>
      <c r="I105" s="75">
        <v>3.964</v>
      </c>
      <c r="J105" s="76">
        <v>67173</v>
      </c>
      <c r="K105" s="77">
        <v>140412.20000000001</v>
      </c>
      <c r="L105" s="50">
        <f>E105/(1+F105)</f>
        <v>27399.641577060931</v>
      </c>
      <c r="M105" s="70">
        <f>H105/(1+I105)</f>
        <v>477.03464947622882</v>
      </c>
      <c r="N105" s="70">
        <f t="shared" si="7"/>
        <v>26922.606927584704</v>
      </c>
      <c r="O105" s="51">
        <f>_xlfn.RANK.EQ(L105,L$3:L$502,0)</f>
        <v>107</v>
      </c>
      <c r="P105" s="91">
        <f>C105-(C105*0.1)</f>
        <v>92700</v>
      </c>
      <c r="Q105" s="104">
        <f t="shared" si="8"/>
        <v>27746.5</v>
      </c>
      <c r="R105" s="105">
        <f t="shared" si="9"/>
        <v>32168.056</v>
      </c>
      <c r="S105" s="105">
        <f t="shared" si="10"/>
        <v>4421.5560000000005</v>
      </c>
      <c r="T105" s="41">
        <f t="shared" si="11"/>
        <v>0.8672111486486489</v>
      </c>
      <c r="U105" s="71">
        <f>_xlfn.RANK.EQ(R105,R$3:R$502,0)</f>
        <v>103</v>
      </c>
      <c r="V105" s="71">
        <f>_xlfn.RANK.EQ(S105,S$3:S$502,0)</f>
        <v>112</v>
      </c>
    </row>
    <row r="106" spans="1:22" x14ac:dyDescent="0.2">
      <c r="A106" s="66" t="s">
        <v>217</v>
      </c>
      <c r="B106" s="67" t="s">
        <v>218</v>
      </c>
      <c r="C106" s="68">
        <v>22400</v>
      </c>
      <c r="D106" s="69">
        <v>5</v>
      </c>
      <c r="E106" s="72">
        <v>30400</v>
      </c>
      <c r="F106" s="73">
        <v>6.7000000000000004E-2</v>
      </c>
      <c r="G106" s="92">
        <f t="shared" si="6"/>
        <v>25936</v>
      </c>
      <c r="H106" s="74">
        <v>4464</v>
      </c>
      <c r="I106" s="75">
        <v>0.51200000000000001</v>
      </c>
      <c r="J106" s="76">
        <v>53831</v>
      </c>
      <c r="K106" s="77" t="s">
        <v>12</v>
      </c>
      <c r="L106" s="50">
        <f>E106/(1+F106)</f>
        <v>28491.096532333646</v>
      </c>
      <c r="M106" s="70">
        <f>H106/(1+I106)</f>
        <v>2952.3809523809523</v>
      </c>
      <c r="N106" s="70">
        <f t="shared" si="7"/>
        <v>25538.715579952695</v>
      </c>
      <c r="O106" s="51">
        <f>_xlfn.RANK.EQ(L106,L$3:L$502,0)</f>
        <v>105</v>
      </c>
      <c r="P106" s="91">
        <f>C106-(C106*0.1)</f>
        <v>20160</v>
      </c>
      <c r="Q106" s="104">
        <f t="shared" si="8"/>
        <v>25835.200000000001</v>
      </c>
      <c r="R106" s="105">
        <f t="shared" si="9"/>
        <v>31980.799999999999</v>
      </c>
      <c r="S106" s="105">
        <f t="shared" si="10"/>
        <v>6145.5999999999985</v>
      </c>
      <c r="T106" s="41">
        <f t="shared" si="11"/>
        <v>0.37670250896057317</v>
      </c>
      <c r="U106" s="71">
        <f>_xlfn.RANK.EQ(R106,R$3:R$502,0)</f>
        <v>104</v>
      </c>
      <c r="V106" s="71">
        <f>_xlfn.RANK.EQ(S106,S$3:S$502,0)</f>
        <v>84</v>
      </c>
    </row>
    <row r="107" spans="1:22" x14ac:dyDescent="0.2">
      <c r="A107" s="66" t="s">
        <v>219</v>
      </c>
      <c r="B107" s="67" t="s">
        <v>220</v>
      </c>
      <c r="C107" s="68">
        <v>36000</v>
      </c>
      <c r="D107" s="69">
        <v>45</v>
      </c>
      <c r="E107" s="72">
        <v>30391</v>
      </c>
      <c r="F107" s="73">
        <v>0.495</v>
      </c>
      <c r="G107" s="92">
        <f t="shared" si="6"/>
        <v>16256</v>
      </c>
      <c r="H107" s="74">
        <v>14135</v>
      </c>
      <c r="I107" s="75">
        <v>1.778</v>
      </c>
      <c r="J107" s="76">
        <v>43376</v>
      </c>
      <c r="K107" s="77">
        <v>45739.4</v>
      </c>
      <c r="L107" s="50">
        <f>E107/(1+F107)</f>
        <v>20328.428093645485</v>
      </c>
      <c r="M107" s="70">
        <f>H107/(1+I107)</f>
        <v>5088.1929445644346</v>
      </c>
      <c r="N107" s="70">
        <f t="shared" si="7"/>
        <v>15240.235149081051</v>
      </c>
      <c r="O107" s="51">
        <f>_xlfn.RANK.EQ(L107,L$3:L$502,0)</f>
        <v>146</v>
      </c>
      <c r="P107" s="91">
        <f>C107-(C107*0.1)</f>
        <v>32400</v>
      </c>
      <c r="Q107" s="104">
        <f t="shared" si="8"/>
        <v>16094</v>
      </c>
      <c r="R107" s="105">
        <f t="shared" si="9"/>
        <v>31971.331999999999</v>
      </c>
      <c r="S107" s="105">
        <f t="shared" si="10"/>
        <v>15877.331999999999</v>
      </c>
      <c r="T107" s="41">
        <f t="shared" si="11"/>
        <v>0.12326367173682339</v>
      </c>
      <c r="U107" s="71">
        <f>_xlfn.RANK.EQ(R107,R$3:R$502,0)</f>
        <v>105</v>
      </c>
      <c r="V107" s="71">
        <f>_xlfn.RANK.EQ(S107,S$3:S$502,0)</f>
        <v>26</v>
      </c>
    </row>
    <row r="108" spans="1:22" x14ac:dyDescent="0.2">
      <c r="A108" s="66" t="s">
        <v>221</v>
      </c>
      <c r="B108" s="67" t="s">
        <v>222</v>
      </c>
      <c r="C108" s="68">
        <v>30400</v>
      </c>
      <c r="D108" s="69" t="s">
        <v>12</v>
      </c>
      <c r="E108" s="72">
        <v>30282</v>
      </c>
      <c r="F108" s="73">
        <v>4.8000000000000001E-2</v>
      </c>
      <c r="G108" s="92">
        <f t="shared" si="6"/>
        <v>27759</v>
      </c>
      <c r="H108" s="74">
        <v>2523</v>
      </c>
      <c r="I108" s="75">
        <v>0.22700000000000001</v>
      </c>
      <c r="J108" s="76">
        <v>104233</v>
      </c>
      <c r="K108" s="77">
        <v>36126.699999999997</v>
      </c>
      <c r="L108" s="50">
        <f>E108/(1+F108)</f>
        <v>28895.038167938928</v>
      </c>
      <c r="M108" s="70">
        <f>H108/(1+I108)</f>
        <v>2056.2347188264057</v>
      </c>
      <c r="N108" s="70">
        <f t="shared" si="7"/>
        <v>26838.803449112522</v>
      </c>
      <c r="O108" s="51">
        <f>_xlfn.RANK.EQ(L108,L$3:L$502,0)</f>
        <v>102</v>
      </c>
      <c r="P108" s="91">
        <f>C108-(C108*0.1)</f>
        <v>27360</v>
      </c>
      <c r="Q108" s="104">
        <f t="shared" si="8"/>
        <v>27622.2</v>
      </c>
      <c r="R108" s="105">
        <f t="shared" si="9"/>
        <v>31856.664000000001</v>
      </c>
      <c r="S108" s="105">
        <f t="shared" si="10"/>
        <v>4234.4639999999999</v>
      </c>
      <c r="T108" s="41">
        <f t="shared" si="11"/>
        <v>0.67834482758620684</v>
      </c>
      <c r="U108" s="71">
        <f>_xlfn.RANK.EQ(R108,R$3:R$502,0)</f>
        <v>106</v>
      </c>
      <c r="V108" s="71">
        <f>_xlfn.RANK.EQ(S108,S$3:S$502,0)</f>
        <v>119</v>
      </c>
    </row>
    <row r="109" spans="1:22" x14ac:dyDescent="0.2">
      <c r="A109" s="66" t="s">
        <v>223</v>
      </c>
      <c r="B109" s="67" t="s">
        <v>224</v>
      </c>
      <c r="C109" s="68">
        <v>48410</v>
      </c>
      <c r="D109" s="69">
        <v>-13</v>
      </c>
      <c r="E109" s="72">
        <v>30215.4</v>
      </c>
      <c r="F109" s="73">
        <v>-0.08</v>
      </c>
      <c r="G109" s="92">
        <f t="shared" si="6"/>
        <v>29271.9</v>
      </c>
      <c r="H109" s="74">
        <v>943.5</v>
      </c>
      <c r="I109" s="75">
        <v>231.78299999999999</v>
      </c>
      <c r="J109" s="76">
        <v>8989.2999999999993</v>
      </c>
      <c r="K109" s="77">
        <v>685.7</v>
      </c>
      <c r="L109" s="50">
        <f>E109/(1+F109)</f>
        <v>32842.82608695652</v>
      </c>
      <c r="M109" s="70">
        <f>H109/(1+I109)</f>
        <v>4.053131027609405</v>
      </c>
      <c r="N109" s="70">
        <f t="shared" si="7"/>
        <v>32838.772955928907</v>
      </c>
      <c r="O109" s="51">
        <f>_xlfn.RANK.EQ(L109,L$3:L$502,0)</f>
        <v>91</v>
      </c>
      <c r="P109" s="91">
        <f>C109-(C109*0.1)</f>
        <v>43569</v>
      </c>
      <c r="Q109" s="104">
        <f t="shared" si="8"/>
        <v>29054.055</v>
      </c>
      <c r="R109" s="105">
        <f t="shared" si="9"/>
        <v>31786.6008</v>
      </c>
      <c r="S109" s="105">
        <f t="shared" si="10"/>
        <v>2732.5457999999999</v>
      </c>
      <c r="T109" s="41">
        <f t="shared" si="11"/>
        <v>1.8961799682034974</v>
      </c>
      <c r="U109" s="71">
        <f>_xlfn.RANK.EQ(R109,R$3:R$502,0)</f>
        <v>107</v>
      </c>
      <c r="V109" s="71">
        <f>_xlfn.RANK.EQ(S109,S$3:S$502,0)</f>
        <v>179</v>
      </c>
    </row>
    <row r="110" spans="1:22" x14ac:dyDescent="0.2">
      <c r="A110" s="66" t="s">
        <v>225</v>
      </c>
      <c r="B110" s="67" t="s">
        <v>226</v>
      </c>
      <c r="C110" s="68">
        <v>85000</v>
      </c>
      <c r="D110" s="69">
        <v>10</v>
      </c>
      <c r="E110" s="72">
        <v>30095</v>
      </c>
      <c r="F110" s="73">
        <v>0.16600000000000001</v>
      </c>
      <c r="G110" s="92">
        <f t="shared" si="6"/>
        <v>26866</v>
      </c>
      <c r="H110" s="74">
        <v>3229</v>
      </c>
      <c r="I110" s="75">
        <v>0.60199999999999998</v>
      </c>
      <c r="J110" s="76">
        <v>37653</v>
      </c>
      <c r="K110" s="77">
        <v>45821</v>
      </c>
      <c r="L110" s="50">
        <f>E110/(1+F110)</f>
        <v>25810.46312178388</v>
      </c>
      <c r="M110" s="70">
        <f>H110/(1+I110)</f>
        <v>2015.6054931335832</v>
      </c>
      <c r="N110" s="70">
        <f t="shared" si="7"/>
        <v>23794.857628650298</v>
      </c>
      <c r="O110" s="51">
        <f>_xlfn.RANK.EQ(L110,L$3:L$502,0)</f>
        <v>114</v>
      </c>
      <c r="P110" s="91">
        <f>C110-(C110*0.1)</f>
        <v>76500</v>
      </c>
      <c r="Q110" s="104">
        <f t="shared" si="8"/>
        <v>26483.5</v>
      </c>
      <c r="R110" s="105">
        <f t="shared" si="9"/>
        <v>31659.94</v>
      </c>
      <c r="S110" s="105">
        <f t="shared" si="10"/>
        <v>5176.4399999999987</v>
      </c>
      <c r="T110" s="41">
        <f t="shared" si="11"/>
        <v>0.60310932177144583</v>
      </c>
      <c r="U110" s="71">
        <f>_xlfn.RANK.EQ(R110,R$3:R$502,0)</f>
        <v>108</v>
      </c>
      <c r="V110" s="71">
        <f>_xlfn.RANK.EQ(S110,S$3:S$502,0)</f>
        <v>92</v>
      </c>
    </row>
    <row r="111" spans="1:22" x14ac:dyDescent="0.2">
      <c r="A111" s="66" t="s">
        <v>227</v>
      </c>
      <c r="B111" s="67" t="s">
        <v>228</v>
      </c>
      <c r="C111" s="68">
        <v>20100</v>
      </c>
      <c r="D111" s="69">
        <v>4</v>
      </c>
      <c r="E111" s="72">
        <v>29676.799999999999</v>
      </c>
      <c r="F111" s="73">
        <v>0.107</v>
      </c>
      <c r="G111" s="92">
        <f t="shared" si="6"/>
        <v>28960.6</v>
      </c>
      <c r="H111" s="74">
        <v>716.2</v>
      </c>
      <c r="I111" s="75">
        <v>0.78200000000000003</v>
      </c>
      <c r="J111" s="76">
        <v>17784.400000000001</v>
      </c>
      <c r="K111" s="77">
        <v>6564.4</v>
      </c>
      <c r="L111" s="50">
        <f>E111/(1+F111)</f>
        <v>26808.310749774166</v>
      </c>
      <c r="M111" s="70">
        <f>H111/(1+I111)</f>
        <v>401.90796857463528</v>
      </c>
      <c r="N111" s="70">
        <f t="shared" si="7"/>
        <v>26406.402781199529</v>
      </c>
      <c r="O111" s="51">
        <f>_xlfn.RANK.EQ(L111,L$3:L$502,0)</f>
        <v>109</v>
      </c>
      <c r="P111" s="91">
        <f>C111-(C111*0.1)</f>
        <v>18090</v>
      </c>
      <c r="Q111" s="104">
        <f t="shared" si="8"/>
        <v>28870.15</v>
      </c>
      <c r="R111" s="105">
        <f t="shared" si="9"/>
        <v>31219.993599999998</v>
      </c>
      <c r="S111" s="105">
        <f t="shared" si="10"/>
        <v>2349.8435999999965</v>
      </c>
      <c r="T111" s="41">
        <f t="shared" si="11"/>
        <v>2.2809879921809499</v>
      </c>
      <c r="U111" s="71">
        <f>_xlfn.RANK.EQ(R111,R$3:R$502,0)</f>
        <v>109</v>
      </c>
      <c r="V111" s="71">
        <f>_xlfn.RANK.EQ(S111,S$3:S$502,0)</f>
        <v>202</v>
      </c>
    </row>
    <row r="112" spans="1:22" x14ac:dyDescent="0.2">
      <c r="A112" s="66" t="s">
        <v>229</v>
      </c>
      <c r="B112" s="67" t="s">
        <v>230</v>
      </c>
      <c r="C112" s="68">
        <v>77400</v>
      </c>
      <c r="D112" s="69">
        <v>-2</v>
      </c>
      <c r="E112" s="72">
        <v>29625</v>
      </c>
      <c r="F112" s="73">
        <v>3.1E-2</v>
      </c>
      <c r="G112" s="92">
        <f t="shared" si="6"/>
        <v>21714</v>
      </c>
      <c r="H112" s="74">
        <v>7911</v>
      </c>
      <c r="I112" s="75">
        <v>0.311</v>
      </c>
      <c r="J112" s="76">
        <v>39801</v>
      </c>
      <c r="K112" s="77">
        <v>137516.70000000001</v>
      </c>
      <c r="L112" s="50">
        <f>E112/(1+F112)</f>
        <v>28734.23860329777</v>
      </c>
      <c r="M112" s="70">
        <f>H112/(1+I112)</f>
        <v>6034.3249427917626</v>
      </c>
      <c r="N112" s="70">
        <f t="shared" si="7"/>
        <v>22699.913660506008</v>
      </c>
      <c r="O112" s="51">
        <f>_xlfn.RANK.EQ(L112,L$3:L$502,0)</f>
        <v>104</v>
      </c>
      <c r="P112" s="91">
        <f>C112-(C112*0.1)</f>
        <v>69660</v>
      </c>
      <c r="Q112" s="104">
        <f t="shared" si="8"/>
        <v>21365.7</v>
      </c>
      <c r="R112" s="105">
        <f t="shared" si="9"/>
        <v>31165.5</v>
      </c>
      <c r="S112" s="105">
        <f t="shared" si="10"/>
        <v>9799.7999999999993</v>
      </c>
      <c r="T112" s="41">
        <f t="shared" si="11"/>
        <v>0.23875616230565028</v>
      </c>
      <c r="U112" s="71">
        <f>_xlfn.RANK.EQ(R112,R$3:R$502,0)</f>
        <v>110</v>
      </c>
      <c r="V112" s="71">
        <f>_xlfn.RANK.EQ(S112,S$3:S$502,0)</f>
        <v>46</v>
      </c>
    </row>
    <row r="113" spans="1:22" x14ac:dyDescent="0.2">
      <c r="A113" s="66" t="s">
        <v>231</v>
      </c>
      <c r="B113" s="67" t="s">
        <v>232</v>
      </c>
      <c r="C113" s="68">
        <v>5870</v>
      </c>
      <c r="D113" s="69">
        <v>-7</v>
      </c>
      <c r="E113" s="72">
        <v>29124</v>
      </c>
      <c r="F113" s="73">
        <v>-6.9999999999999993E-3</v>
      </c>
      <c r="G113" s="92">
        <f t="shared" si="6"/>
        <v>28341</v>
      </c>
      <c r="H113" s="74">
        <v>783</v>
      </c>
      <c r="I113" s="75">
        <v>-0.23</v>
      </c>
      <c r="J113" s="76">
        <v>272167</v>
      </c>
      <c r="K113" s="77" t="s">
        <v>12</v>
      </c>
      <c r="L113" s="50">
        <f>E113/(1+F113)</f>
        <v>29329.305135951661</v>
      </c>
      <c r="M113" s="70">
        <f>H113/(1+I113)</f>
        <v>1016.8831168831168</v>
      </c>
      <c r="N113" s="70">
        <f t="shared" si="7"/>
        <v>28312.422019068545</v>
      </c>
      <c r="O113" s="51">
        <f>_xlfn.RANK.EQ(L113,L$3:L$502,0)</f>
        <v>100</v>
      </c>
      <c r="P113" s="91">
        <f>C113-(C113*0.1)</f>
        <v>5283</v>
      </c>
      <c r="Q113" s="104">
        <f t="shared" si="8"/>
        <v>28314.584999999999</v>
      </c>
      <c r="R113" s="105">
        <f t="shared" si="9"/>
        <v>30638.448</v>
      </c>
      <c r="S113" s="105">
        <f t="shared" si="10"/>
        <v>2323.8630000000012</v>
      </c>
      <c r="T113" s="41">
        <f t="shared" si="11"/>
        <v>1.9678965517241394</v>
      </c>
      <c r="U113" s="71">
        <f>_xlfn.RANK.EQ(R113,R$3:R$502,0)</f>
        <v>111</v>
      </c>
      <c r="V113" s="71">
        <f>_xlfn.RANK.EQ(S113,S$3:S$502,0)</f>
        <v>209</v>
      </c>
    </row>
    <row r="114" spans="1:22" x14ac:dyDescent="0.2">
      <c r="A114" s="66" t="s">
        <v>233</v>
      </c>
      <c r="B114" s="67" t="s">
        <v>234</v>
      </c>
      <c r="C114" s="68">
        <v>1701</v>
      </c>
      <c r="D114" s="69">
        <v>-9</v>
      </c>
      <c r="E114" s="72">
        <v>27622.7</v>
      </c>
      <c r="F114" s="73">
        <v>-6.0999999999999999E-2</v>
      </c>
      <c r="G114" s="92">
        <f t="shared" si="6"/>
        <v>27567.200000000001</v>
      </c>
      <c r="H114" s="74">
        <v>55.5</v>
      </c>
      <c r="I114" s="75">
        <v>7.6719999999999997</v>
      </c>
      <c r="J114" s="76">
        <v>7824.7</v>
      </c>
      <c r="K114" s="77">
        <v>739.5</v>
      </c>
      <c r="L114" s="50">
        <f>E114/(1+F114)</f>
        <v>29417.145899893501</v>
      </c>
      <c r="M114" s="70">
        <f>H114/(1+I114)</f>
        <v>6.3999077490774905</v>
      </c>
      <c r="N114" s="70">
        <f t="shared" si="7"/>
        <v>29410.745992144424</v>
      </c>
      <c r="O114" s="51">
        <f>_xlfn.RANK.EQ(L114,L$3:L$502,0)</f>
        <v>99</v>
      </c>
      <c r="P114" s="91">
        <f>C114-(C114*0.1)</f>
        <v>1530.9</v>
      </c>
      <c r="Q114" s="104">
        <f t="shared" si="8"/>
        <v>27559.5455</v>
      </c>
      <c r="R114" s="105">
        <f t="shared" si="9"/>
        <v>29059.080399999999</v>
      </c>
      <c r="S114" s="105">
        <f t="shared" si="10"/>
        <v>1499.5348999999987</v>
      </c>
      <c r="T114" s="41">
        <f t="shared" si="11"/>
        <v>26.018646846846824</v>
      </c>
      <c r="U114" s="71">
        <f>_xlfn.RANK.EQ(R114,R$3:R$502,0)</f>
        <v>112</v>
      </c>
      <c r="V114" s="71">
        <f>_xlfn.RANK.EQ(S114,S$3:S$502,0)</f>
        <v>294</v>
      </c>
    </row>
    <row r="115" spans="1:22" x14ac:dyDescent="0.2">
      <c r="A115" s="66" t="s">
        <v>235</v>
      </c>
      <c r="B115" s="67" t="s">
        <v>236</v>
      </c>
      <c r="C115" s="68">
        <v>3266</v>
      </c>
      <c r="D115" s="69">
        <v>22</v>
      </c>
      <c r="E115" s="72">
        <v>27186.1</v>
      </c>
      <c r="F115" s="73">
        <v>0.248</v>
      </c>
      <c r="G115" s="92">
        <f t="shared" si="6"/>
        <v>27057.8</v>
      </c>
      <c r="H115" s="74">
        <v>128.30000000000001</v>
      </c>
      <c r="I115" s="75">
        <v>-0.69099999999999995</v>
      </c>
      <c r="J115" s="76">
        <v>8005.4</v>
      </c>
      <c r="K115" s="77">
        <v>3732</v>
      </c>
      <c r="L115" s="50">
        <f>E115/(1+F115)</f>
        <v>21783.733974358973</v>
      </c>
      <c r="M115" s="70">
        <f>H115/(1+I115)</f>
        <v>415.21035598705498</v>
      </c>
      <c r="N115" s="70">
        <f t="shared" si="7"/>
        <v>21368.523618371917</v>
      </c>
      <c r="O115" s="51">
        <f>_xlfn.RANK.EQ(L115,L$3:L$502,0)</f>
        <v>131</v>
      </c>
      <c r="P115" s="91">
        <f>C115-(C115*0.1)</f>
        <v>2939.4</v>
      </c>
      <c r="Q115" s="104">
        <f t="shared" si="8"/>
        <v>27043.102999999999</v>
      </c>
      <c r="R115" s="105">
        <f t="shared" si="9"/>
        <v>28599.777199999997</v>
      </c>
      <c r="S115" s="105">
        <f t="shared" si="10"/>
        <v>1556.6741999999977</v>
      </c>
      <c r="T115" s="41">
        <f t="shared" si="11"/>
        <v>11.133080280592342</v>
      </c>
      <c r="U115" s="71">
        <f>_xlfn.RANK.EQ(R115,R$3:R$502,0)</f>
        <v>113</v>
      </c>
      <c r="V115" s="71">
        <f>_xlfn.RANK.EQ(S115,S$3:S$502,0)</f>
        <v>289</v>
      </c>
    </row>
    <row r="116" spans="1:22" x14ac:dyDescent="0.2">
      <c r="A116" s="66" t="s">
        <v>237</v>
      </c>
      <c r="B116" s="67" t="s">
        <v>238</v>
      </c>
      <c r="C116" s="68">
        <v>67000</v>
      </c>
      <c r="D116" s="69">
        <v>5</v>
      </c>
      <c r="E116" s="72">
        <v>27058</v>
      </c>
      <c r="F116" s="73">
        <v>6.7000000000000004E-2</v>
      </c>
      <c r="G116" s="92">
        <f t="shared" si="6"/>
        <v>24149</v>
      </c>
      <c r="H116" s="74">
        <v>2909</v>
      </c>
      <c r="I116" s="75">
        <v>0.437</v>
      </c>
      <c r="J116" s="76">
        <v>31864</v>
      </c>
      <c r="K116" s="77">
        <v>51390.1</v>
      </c>
      <c r="L116" s="50">
        <f>E116/(1+F116)</f>
        <v>25358.950328022493</v>
      </c>
      <c r="M116" s="70">
        <f>H116/(1+I116)</f>
        <v>2024.3562978427278</v>
      </c>
      <c r="N116" s="70">
        <f t="shared" si="7"/>
        <v>23334.594030179764</v>
      </c>
      <c r="O116" s="51">
        <f>_xlfn.RANK.EQ(L116,L$3:L$502,0)</f>
        <v>115</v>
      </c>
      <c r="P116" s="91">
        <f>C116-(C116*0.1)</f>
        <v>60300</v>
      </c>
      <c r="Q116" s="104">
        <f t="shared" si="8"/>
        <v>23847.5</v>
      </c>
      <c r="R116" s="105">
        <f t="shared" si="9"/>
        <v>28465.016</v>
      </c>
      <c r="S116" s="105">
        <f t="shared" si="10"/>
        <v>4617.5159999999996</v>
      </c>
      <c r="T116" s="41">
        <f t="shared" si="11"/>
        <v>0.58732072877277397</v>
      </c>
      <c r="U116" s="71">
        <f>_xlfn.RANK.EQ(R116,R$3:R$502,0)</f>
        <v>114</v>
      </c>
      <c r="V116" s="71">
        <f>_xlfn.RANK.EQ(S116,S$3:S$502,0)</f>
        <v>105</v>
      </c>
    </row>
    <row r="117" spans="1:22" x14ac:dyDescent="0.2">
      <c r="A117" s="66" t="s">
        <v>239</v>
      </c>
      <c r="B117" s="67" t="s">
        <v>240</v>
      </c>
      <c r="C117" s="68">
        <v>39000</v>
      </c>
      <c r="D117" s="69">
        <v>-1</v>
      </c>
      <c r="E117" s="72">
        <v>26259</v>
      </c>
      <c r="F117" s="73">
        <v>1E-3</v>
      </c>
      <c r="G117" s="92">
        <f t="shared" si="6"/>
        <v>36488</v>
      </c>
      <c r="H117" s="74">
        <v>-10229</v>
      </c>
      <c r="I117" s="75">
        <v>-1.93</v>
      </c>
      <c r="J117" s="76">
        <v>103627</v>
      </c>
      <c r="K117" s="77">
        <v>39814.6</v>
      </c>
      <c r="L117" s="50">
        <f>E117/(1+F117)</f>
        <v>26232.767232767237</v>
      </c>
      <c r="M117" s="70">
        <f>H117/(1+I117)</f>
        <v>10998.924731182797</v>
      </c>
      <c r="N117" s="70">
        <f t="shared" si="7"/>
        <v>15233.84250158444</v>
      </c>
      <c r="O117" s="51">
        <f>_xlfn.RANK.EQ(L117,L$3:L$502,0)</f>
        <v>110</v>
      </c>
      <c r="P117" s="91">
        <f>C117-(C117*0.1)</f>
        <v>35100</v>
      </c>
      <c r="Q117" s="104">
        <f t="shared" si="8"/>
        <v>36312.5</v>
      </c>
      <c r="R117" s="105">
        <f t="shared" si="9"/>
        <v>27624.468000000001</v>
      </c>
      <c r="S117" s="105">
        <f t="shared" si="10"/>
        <v>-8688.0319999999992</v>
      </c>
      <c r="T117" s="41">
        <f t="shared" si="11"/>
        <v>-0.15064698406491356</v>
      </c>
      <c r="U117" s="71">
        <f>_xlfn.RANK.EQ(R117,R$3:R$502,0)</f>
        <v>115</v>
      </c>
      <c r="V117" s="71">
        <f>_xlfn.RANK.EQ(S117,S$3:S$502,0)</f>
        <v>499</v>
      </c>
    </row>
    <row r="118" spans="1:22" x14ac:dyDescent="0.2">
      <c r="A118" s="66" t="s">
        <v>241</v>
      </c>
      <c r="B118" s="67" t="s">
        <v>242</v>
      </c>
      <c r="C118" s="68">
        <v>80000</v>
      </c>
      <c r="D118" s="69">
        <v>1</v>
      </c>
      <c r="E118" s="72">
        <v>25938</v>
      </c>
      <c r="F118" s="73">
        <v>2E-3</v>
      </c>
      <c r="G118" s="92">
        <f t="shared" si="6"/>
        <v>22557</v>
      </c>
      <c r="H118" s="74">
        <v>3381</v>
      </c>
      <c r="I118" s="75">
        <v>0.157</v>
      </c>
      <c r="J118" s="76">
        <v>62729</v>
      </c>
      <c r="K118" s="77">
        <v>72171.7</v>
      </c>
      <c r="L118" s="50">
        <f>E118/(1+F118)</f>
        <v>25886.22754491018</v>
      </c>
      <c r="M118" s="70">
        <f>H118/(1+I118)</f>
        <v>2922.2126188418324</v>
      </c>
      <c r="N118" s="70">
        <f t="shared" si="7"/>
        <v>22964.014926068347</v>
      </c>
      <c r="O118" s="51">
        <f>_xlfn.RANK.EQ(L118,L$3:L$502,0)</f>
        <v>113</v>
      </c>
      <c r="P118" s="91">
        <f>C118-(C118*0.1)</f>
        <v>72000</v>
      </c>
      <c r="Q118" s="104">
        <f t="shared" si="8"/>
        <v>22197</v>
      </c>
      <c r="R118" s="105">
        <f t="shared" si="9"/>
        <v>27286.775999999998</v>
      </c>
      <c r="S118" s="105">
        <f t="shared" si="10"/>
        <v>5089.775999999998</v>
      </c>
      <c r="T118" s="41">
        <f t="shared" si="11"/>
        <v>0.50540550133096662</v>
      </c>
      <c r="U118" s="71">
        <f>_xlfn.RANK.EQ(R118,R$3:R$502,0)</f>
        <v>116</v>
      </c>
      <c r="V118" s="71">
        <f>_xlfn.RANK.EQ(S118,S$3:S$502,0)</f>
        <v>96</v>
      </c>
    </row>
    <row r="119" spans="1:22" x14ac:dyDescent="0.2">
      <c r="A119" s="66" t="s">
        <v>243</v>
      </c>
      <c r="B119" s="67" t="s">
        <v>244</v>
      </c>
      <c r="C119" s="68">
        <v>75772</v>
      </c>
      <c r="D119" s="69">
        <v>5</v>
      </c>
      <c r="E119" s="72">
        <v>25775</v>
      </c>
      <c r="F119" s="73">
        <v>7.400000000000001E-2</v>
      </c>
      <c r="G119" s="92">
        <f t="shared" si="6"/>
        <v>18679</v>
      </c>
      <c r="H119" s="74">
        <v>7096</v>
      </c>
      <c r="I119" s="75">
        <v>0.14099999999999999</v>
      </c>
      <c r="J119" s="76">
        <v>467374</v>
      </c>
      <c r="K119" s="77">
        <v>77116.5</v>
      </c>
      <c r="L119" s="50">
        <f>E119/(1+F119)</f>
        <v>23999.068901303537</v>
      </c>
      <c r="M119" s="70">
        <f>H119/(1+I119)</f>
        <v>6219.1060473269063</v>
      </c>
      <c r="N119" s="70">
        <f t="shared" si="7"/>
        <v>17779.962853976631</v>
      </c>
      <c r="O119" s="51">
        <f>_xlfn.RANK.EQ(L119,L$3:L$502,0)</f>
        <v>118</v>
      </c>
      <c r="P119" s="91">
        <f>C119-(C119*0.1)</f>
        <v>68194.8</v>
      </c>
      <c r="Q119" s="104">
        <f t="shared" si="8"/>
        <v>18338.026000000002</v>
      </c>
      <c r="R119" s="105">
        <f t="shared" si="9"/>
        <v>27115.3</v>
      </c>
      <c r="S119" s="105">
        <f t="shared" si="10"/>
        <v>8777.2739999999976</v>
      </c>
      <c r="T119" s="41">
        <f t="shared" si="11"/>
        <v>0.23693263810597487</v>
      </c>
      <c r="U119" s="71">
        <f>_xlfn.RANK.EQ(R119,R$3:R$502,0)</f>
        <v>117</v>
      </c>
      <c r="V119" s="71">
        <f>_xlfn.RANK.EQ(S119,S$3:S$502,0)</f>
        <v>55</v>
      </c>
    </row>
    <row r="120" spans="1:22" x14ac:dyDescent="0.2">
      <c r="A120" s="66" t="s">
        <v>245</v>
      </c>
      <c r="B120" s="67" t="s">
        <v>246</v>
      </c>
      <c r="C120" s="68">
        <v>130000</v>
      </c>
      <c r="D120" s="69">
        <v>2</v>
      </c>
      <c r="E120" s="72">
        <v>25739</v>
      </c>
      <c r="F120" s="73">
        <v>3.6000000000000004E-2</v>
      </c>
      <c r="G120" s="92">
        <f t="shared" si="6"/>
        <v>24631</v>
      </c>
      <c r="H120" s="74">
        <v>1108</v>
      </c>
      <c r="I120" s="75">
        <v>-0.28399999999999997</v>
      </c>
      <c r="J120" s="76">
        <v>19194</v>
      </c>
      <c r="K120" s="77">
        <v>7388.4</v>
      </c>
      <c r="L120" s="50">
        <f>E120/(1+F120)</f>
        <v>24844.594594594593</v>
      </c>
      <c r="M120" s="70">
        <f>H120/(1+I120)</f>
        <v>1547.4860335195531</v>
      </c>
      <c r="N120" s="70">
        <f t="shared" si="7"/>
        <v>23297.108561075042</v>
      </c>
      <c r="O120" s="51">
        <f>_xlfn.RANK.EQ(L120,L$3:L$502,0)</f>
        <v>116</v>
      </c>
      <c r="P120" s="91">
        <f>C120-(C120*0.1)</f>
        <v>117000</v>
      </c>
      <c r="Q120" s="104">
        <f t="shared" si="8"/>
        <v>24046</v>
      </c>
      <c r="R120" s="105">
        <f t="shared" si="9"/>
        <v>27077.428</v>
      </c>
      <c r="S120" s="105">
        <f t="shared" si="10"/>
        <v>3031.4279999999999</v>
      </c>
      <c r="T120" s="41">
        <f t="shared" si="11"/>
        <v>1.7359458483754511</v>
      </c>
      <c r="U120" s="71">
        <f>_xlfn.RANK.EQ(R120,R$3:R$502,0)</f>
        <v>118</v>
      </c>
      <c r="V120" s="71">
        <f>_xlfn.RANK.EQ(S120,S$3:S$502,0)</f>
        <v>162</v>
      </c>
    </row>
    <row r="121" spans="1:22" x14ac:dyDescent="0.2">
      <c r="A121" s="66" t="s">
        <v>247</v>
      </c>
      <c r="B121" s="67" t="s">
        <v>248</v>
      </c>
      <c r="C121" s="68">
        <v>135000</v>
      </c>
      <c r="D121" s="69">
        <v>4</v>
      </c>
      <c r="E121" s="72">
        <v>25625</v>
      </c>
      <c r="F121" s="73">
        <v>9.1999999999999998E-2</v>
      </c>
      <c r="G121" s="92">
        <f t="shared" si="6"/>
        <v>24035.5</v>
      </c>
      <c r="H121" s="74">
        <v>1589.5</v>
      </c>
      <c r="I121" s="75">
        <v>3.3000000000000002E-2</v>
      </c>
      <c r="J121" s="76">
        <v>13204</v>
      </c>
      <c r="K121" s="77">
        <v>30960.6</v>
      </c>
      <c r="L121" s="50">
        <f>E121/(1+F121)</f>
        <v>23466.117216117214</v>
      </c>
      <c r="M121" s="70">
        <f>H121/(1+I121)</f>
        <v>1538.7221684414328</v>
      </c>
      <c r="N121" s="70">
        <f t="shared" si="7"/>
        <v>21927.395047675782</v>
      </c>
      <c r="O121" s="51">
        <f>_xlfn.RANK.EQ(L121,L$3:L$502,0)</f>
        <v>119</v>
      </c>
      <c r="P121" s="91">
        <f>C121-(C121*0.1)</f>
        <v>121500</v>
      </c>
      <c r="Q121" s="104">
        <f t="shared" si="8"/>
        <v>23428</v>
      </c>
      <c r="R121" s="105">
        <f t="shared" si="9"/>
        <v>26957.5</v>
      </c>
      <c r="S121" s="105">
        <f t="shared" si="10"/>
        <v>3529.5</v>
      </c>
      <c r="T121" s="41">
        <f t="shared" si="11"/>
        <v>1.2205095942120163</v>
      </c>
      <c r="U121" s="71">
        <f>_xlfn.RANK.EQ(R121,R$3:R$502,0)</f>
        <v>119</v>
      </c>
      <c r="V121" s="71">
        <f>_xlfn.RANK.EQ(S121,S$3:S$502,0)</f>
        <v>144</v>
      </c>
    </row>
    <row r="122" spans="1:22" x14ac:dyDescent="0.2">
      <c r="A122" s="66" t="s">
        <v>249</v>
      </c>
      <c r="B122" s="67" t="s">
        <v>250</v>
      </c>
      <c r="C122" s="68">
        <v>26300</v>
      </c>
      <c r="D122" s="69">
        <v>31</v>
      </c>
      <c r="E122" s="72">
        <v>25067.3</v>
      </c>
      <c r="F122" s="73">
        <v>0.23800000000000002</v>
      </c>
      <c r="G122" s="92">
        <f t="shared" si="6"/>
        <v>22706.5</v>
      </c>
      <c r="H122" s="74">
        <v>2360.8000000000002</v>
      </c>
      <c r="I122" s="75">
        <v>0.79</v>
      </c>
      <c r="J122" s="76">
        <v>17920.599999999999</v>
      </c>
      <c r="K122" s="77">
        <v>17784</v>
      </c>
      <c r="L122" s="50">
        <f>E122/(1+F122)</f>
        <v>20248.222940226169</v>
      </c>
      <c r="M122" s="70">
        <f>H122/(1+I122)</f>
        <v>1318.8826815642458</v>
      </c>
      <c r="N122" s="70">
        <f t="shared" si="7"/>
        <v>18929.340258661923</v>
      </c>
      <c r="O122" s="51">
        <f>_xlfn.RANK.EQ(L122,L$3:L$502,0)</f>
        <v>147</v>
      </c>
      <c r="P122" s="91">
        <f>C122-(C122*0.1)</f>
        <v>23670</v>
      </c>
      <c r="Q122" s="104">
        <f t="shared" si="8"/>
        <v>22588.15</v>
      </c>
      <c r="R122" s="105">
        <f t="shared" si="9"/>
        <v>26370.799599999998</v>
      </c>
      <c r="S122" s="105">
        <f t="shared" si="10"/>
        <v>3782.649599999997</v>
      </c>
      <c r="T122" s="41">
        <f t="shared" si="11"/>
        <v>0.60227448322602373</v>
      </c>
      <c r="U122" s="71">
        <f>_xlfn.RANK.EQ(R122,R$3:R$502,0)</f>
        <v>120</v>
      </c>
      <c r="V122" s="71">
        <f>_xlfn.RANK.EQ(S122,S$3:S$502,0)</f>
        <v>133</v>
      </c>
    </row>
    <row r="123" spans="1:22" x14ac:dyDescent="0.2">
      <c r="A123" s="66" t="s">
        <v>251</v>
      </c>
      <c r="B123" s="67" t="s">
        <v>252</v>
      </c>
      <c r="C123" s="68">
        <v>291000</v>
      </c>
      <c r="D123" s="69">
        <v>11</v>
      </c>
      <c r="E123" s="72">
        <v>24719.5</v>
      </c>
      <c r="F123" s="73">
        <v>0.10400000000000001</v>
      </c>
      <c r="G123" s="92">
        <f t="shared" si="6"/>
        <v>20201.2</v>
      </c>
      <c r="H123" s="74">
        <v>4518.3</v>
      </c>
      <c r="I123" s="75">
        <v>0.56599999999999995</v>
      </c>
      <c r="J123" s="76">
        <v>24156.400000000001</v>
      </c>
      <c r="K123" s="77">
        <v>92449.2</v>
      </c>
      <c r="L123" s="50">
        <f>E123/(1+F123)</f>
        <v>22390.85144927536</v>
      </c>
      <c r="M123" s="70">
        <f>H123/(1+I123)</f>
        <v>2885.2490421455941</v>
      </c>
      <c r="N123" s="70">
        <f t="shared" si="7"/>
        <v>19505.602407129765</v>
      </c>
      <c r="O123" s="51">
        <f>_xlfn.RANK.EQ(L123,L$3:L$502,0)</f>
        <v>128</v>
      </c>
      <c r="P123" s="91">
        <f>C123-(C123*0.1)</f>
        <v>261900</v>
      </c>
      <c r="Q123" s="104">
        <f t="shared" si="8"/>
        <v>18891.7</v>
      </c>
      <c r="R123" s="105">
        <f t="shared" si="9"/>
        <v>26004.914000000001</v>
      </c>
      <c r="S123" s="105">
        <f t="shared" si="10"/>
        <v>7113.2139999999999</v>
      </c>
      <c r="T123" s="41">
        <f t="shared" si="11"/>
        <v>0.5743120200075249</v>
      </c>
      <c r="U123" s="71">
        <f>_xlfn.RANK.EQ(R123,R$3:R$502,0)</f>
        <v>121</v>
      </c>
      <c r="V123" s="71">
        <f>_xlfn.RANK.EQ(S123,S$3:S$502,0)</f>
        <v>75</v>
      </c>
    </row>
    <row r="124" spans="1:22" x14ac:dyDescent="0.2">
      <c r="A124" s="66" t="s">
        <v>253</v>
      </c>
      <c r="B124" s="67" t="s">
        <v>254</v>
      </c>
      <c r="C124" s="68">
        <v>150000</v>
      </c>
      <c r="D124" s="69">
        <v>252</v>
      </c>
      <c r="E124" s="72">
        <v>24556</v>
      </c>
      <c r="F124" s="73">
        <v>2.2280000000000002</v>
      </c>
      <c r="G124" s="92">
        <f t="shared" si="6"/>
        <v>22805</v>
      </c>
      <c r="H124" s="74">
        <v>1751</v>
      </c>
      <c r="I124" s="75" t="s">
        <v>12</v>
      </c>
      <c r="J124" s="76">
        <v>33921</v>
      </c>
      <c r="K124" s="77">
        <v>17252.5</v>
      </c>
      <c r="L124" s="50">
        <f>E124/(1+F124)</f>
        <v>7607.1871127633203</v>
      </c>
      <c r="M124" s="70" t="e">
        <f>H124/(1+I124)</f>
        <v>#VALUE!</v>
      </c>
      <c r="N124" s="70" t="e">
        <f t="shared" si="7"/>
        <v>#VALUE!</v>
      </c>
      <c r="O124" s="51">
        <f>_xlfn.RANK.EQ(L124,L$3:L$502,0)</f>
        <v>368</v>
      </c>
      <c r="P124" s="91">
        <f>C124-(C124*0.1)</f>
        <v>135000</v>
      </c>
      <c r="Q124" s="104">
        <f t="shared" si="8"/>
        <v>22130</v>
      </c>
      <c r="R124" s="105">
        <f t="shared" si="9"/>
        <v>25832.912</v>
      </c>
      <c r="S124" s="105">
        <f t="shared" si="10"/>
        <v>3702.9120000000003</v>
      </c>
      <c r="T124" s="41">
        <f t="shared" si="11"/>
        <v>1.1147412906910339</v>
      </c>
      <c r="U124" s="71">
        <f>_xlfn.RANK.EQ(R124,R$3:R$502,0)</f>
        <v>122</v>
      </c>
      <c r="V124" s="71">
        <f>_xlfn.RANK.EQ(S124,S$3:S$502,0)</f>
        <v>137</v>
      </c>
    </row>
    <row r="125" spans="1:22" x14ac:dyDescent="0.2">
      <c r="A125" s="66" t="s">
        <v>255</v>
      </c>
      <c r="B125" s="67" t="s">
        <v>256</v>
      </c>
      <c r="C125" s="68">
        <v>38680</v>
      </c>
      <c r="D125" s="69">
        <v>6</v>
      </c>
      <c r="E125" s="72">
        <v>24555.7</v>
      </c>
      <c r="F125" s="73">
        <v>7.400000000000001E-2</v>
      </c>
      <c r="G125" s="92">
        <f t="shared" si="6"/>
        <v>21323.7</v>
      </c>
      <c r="H125" s="74">
        <v>3232</v>
      </c>
      <c r="I125" s="75" t="s">
        <v>12</v>
      </c>
      <c r="J125" s="76">
        <v>43908.4</v>
      </c>
      <c r="K125" s="77">
        <v>134355.9</v>
      </c>
      <c r="L125" s="50">
        <f>E125/(1+F125)</f>
        <v>22863.780260707634</v>
      </c>
      <c r="M125" s="70" t="e">
        <f>H125/(1+I125)</f>
        <v>#VALUE!</v>
      </c>
      <c r="N125" s="70" t="e">
        <f t="shared" si="7"/>
        <v>#VALUE!</v>
      </c>
      <c r="O125" s="51">
        <f>_xlfn.RANK.EQ(L125,L$3:L$502,0)</f>
        <v>125</v>
      </c>
      <c r="P125" s="91">
        <f>C125-(C125*0.1)</f>
        <v>34812</v>
      </c>
      <c r="Q125" s="104">
        <f t="shared" si="8"/>
        <v>21149.64</v>
      </c>
      <c r="R125" s="105">
        <f t="shared" si="9"/>
        <v>25832.596400000002</v>
      </c>
      <c r="S125" s="105">
        <f t="shared" si="10"/>
        <v>4682.9564000000028</v>
      </c>
      <c r="T125" s="41">
        <f t="shared" si="11"/>
        <v>0.44893452970297115</v>
      </c>
      <c r="U125" s="71">
        <f>_xlfn.RANK.EQ(R125,R$3:R$502,0)</f>
        <v>123</v>
      </c>
      <c r="V125" s="71">
        <f>_xlfn.RANK.EQ(S125,S$3:S$502,0)</f>
        <v>103</v>
      </c>
    </row>
    <row r="126" spans="1:22" x14ac:dyDescent="0.2">
      <c r="A126" s="66" t="s">
        <v>257</v>
      </c>
      <c r="B126" s="67" t="s">
        <v>258</v>
      </c>
      <c r="C126" s="68">
        <v>69200</v>
      </c>
      <c r="D126" s="69">
        <v>20</v>
      </c>
      <c r="E126" s="72">
        <v>24358</v>
      </c>
      <c r="F126" s="73">
        <v>0.16399999999999998</v>
      </c>
      <c r="G126" s="92">
        <f t="shared" si="6"/>
        <v>21420</v>
      </c>
      <c r="H126" s="74">
        <v>2938</v>
      </c>
      <c r="I126" s="75">
        <v>0.32</v>
      </c>
      <c r="J126" s="76">
        <v>56232</v>
      </c>
      <c r="K126" s="77">
        <v>109215.3</v>
      </c>
      <c r="L126" s="50">
        <f>E126/(1+F126)</f>
        <v>20926.116838487975</v>
      </c>
      <c r="M126" s="70">
        <f>H126/(1+I126)</f>
        <v>2225.7575757575755</v>
      </c>
      <c r="N126" s="70">
        <f t="shared" si="7"/>
        <v>18700.359262730399</v>
      </c>
      <c r="O126" s="51">
        <f>_xlfn.RANK.EQ(L126,L$3:L$502,0)</f>
        <v>140</v>
      </c>
      <c r="P126" s="91">
        <f>C126-(C126*0.1)</f>
        <v>62280</v>
      </c>
      <c r="Q126" s="104">
        <f t="shared" si="8"/>
        <v>21108.6</v>
      </c>
      <c r="R126" s="105">
        <f t="shared" si="9"/>
        <v>25624.616000000002</v>
      </c>
      <c r="S126" s="105">
        <f t="shared" si="10"/>
        <v>4516.0160000000033</v>
      </c>
      <c r="T126" s="41">
        <f t="shared" si="11"/>
        <v>0.53710551395507256</v>
      </c>
      <c r="U126" s="71">
        <f>_xlfn.RANK.EQ(R126,R$3:R$502,0)</f>
        <v>124</v>
      </c>
      <c r="V126" s="71">
        <f>_xlfn.RANK.EQ(S126,S$3:S$502,0)</f>
        <v>109</v>
      </c>
    </row>
    <row r="127" spans="1:22" x14ac:dyDescent="0.2">
      <c r="A127" s="66" t="s">
        <v>259</v>
      </c>
      <c r="B127" s="67" t="s">
        <v>260</v>
      </c>
      <c r="C127" s="68">
        <v>24900</v>
      </c>
      <c r="D127" s="69">
        <v>-4</v>
      </c>
      <c r="E127" s="72">
        <v>24175</v>
      </c>
      <c r="F127" s="73">
        <v>1E-3</v>
      </c>
      <c r="G127" s="92">
        <f t="shared" si="6"/>
        <v>23768</v>
      </c>
      <c r="H127" s="74">
        <v>407</v>
      </c>
      <c r="I127" s="75">
        <v>-8.4000000000000005E-2</v>
      </c>
      <c r="J127" s="76">
        <v>9186</v>
      </c>
      <c r="K127" s="77">
        <v>7597.8</v>
      </c>
      <c r="L127" s="50">
        <f>E127/(1+F127)</f>
        <v>24150.849150849153</v>
      </c>
      <c r="M127" s="70">
        <f>H127/(1+I127)</f>
        <v>444.32314410480348</v>
      </c>
      <c r="N127" s="70">
        <f t="shared" si="7"/>
        <v>23706.526006744349</v>
      </c>
      <c r="O127" s="51">
        <f>_xlfn.RANK.EQ(L127,L$3:L$502,0)</f>
        <v>117</v>
      </c>
      <c r="P127" s="91">
        <f>C127-(C127*0.1)</f>
        <v>22410</v>
      </c>
      <c r="Q127" s="104">
        <f t="shared" si="8"/>
        <v>23655.95</v>
      </c>
      <c r="R127" s="105">
        <f t="shared" si="9"/>
        <v>25432.1</v>
      </c>
      <c r="S127" s="105">
        <f t="shared" si="10"/>
        <v>1776.1499999999978</v>
      </c>
      <c r="T127" s="41">
        <f t="shared" si="11"/>
        <v>3.3640049140049086</v>
      </c>
      <c r="U127" s="71">
        <f>_xlfn.RANK.EQ(R127,R$3:R$502,0)</f>
        <v>125</v>
      </c>
      <c r="V127" s="71">
        <f>_xlfn.RANK.EQ(S127,S$3:S$502,0)</f>
        <v>252</v>
      </c>
    </row>
    <row r="128" spans="1:22" x14ac:dyDescent="0.2">
      <c r="A128" s="66" t="s">
        <v>261</v>
      </c>
      <c r="B128" s="67" t="s">
        <v>262</v>
      </c>
      <c r="C128" s="68">
        <v>30083</v>
      </c>
      <c r="D128" s="69">
        <v>-1</v>
      </c>
      <c r="E128" s="72">
        <v>24116</v>
      </c>
      <c r="F128" s="73">
        <v>0.04</v>
      </c>
      <c r="G128" s="92">
        <f t="shared" si="6"/>
        <v>21450</v>
      </c>
      <c r="H128" s="74">
        <v>2666</v>
      </c>
      <c r="I128" s="75">
        <v>-0.128</v>
      </c>
      <c r="J128" s="76">
        <v>145392</v>
      </c>
      <c r="K128" s="77">
        <v>65488.1</v>
      </c>
      <c r="L128" s="50">
        <f>E128/(1+F128)</f>
        <v>23188.461538461539</v>
      </c>
      <c r="M128" s="70">
        <f>H128/(1+I128)</f>
        <v>3057.3394495412845</v>
      </c>
      <c r="N128" s="70">
        <f t="shared" si="7"/>
        <v>20131.122088920256</v>
      </c>
      <c r="O128" s="51">
        <f>_xlfn.RANK.EQ(L128,L$3:L$502,0)</f>
        <v>121</v>
      </c>
      <c r="P128" s="91">
        <f>C128-(C128*0.1)</f>
        <v>27074.7</v>
      </c>
      <c r="Q128" s="104">
        <f t="shared" si="8"/>
        <v>21314.626499999998</v>
      </c>
      <c r="R128" s="105">
        <f t="shared" si="9"/>
        <v>25370.031999999999</v>
      </c>
      <c r="S128" s="105">
        <f t="shared" si="10"/>
        <v>4055.4055000000008</v>
      </c>
      <c r="T128" s="41">
        <f t="shared" si="11"/>
        <v>0.52115735183795975</v>
      </c>
      <c r="U128" s="71">
        <f>_xlfn.RANK.EQ(R128,R$3:R$502,0)</f>
        <v>126</v>
      </c>
      <c r="V128" s="71">
        <f>_xlfn.RANK.EQ(S128,S$3:S$502,0)</f>
        <v>126</v>
      </c>
    </row>
    <row r="129" spans="1:22" x14ac:dyDescent="0.2">
      <c r="A129" s="66" t="s">
        <v>263</v>
      </c>
      <c r="B129" s="67" t="s">
        <v>264</v>
      </c>
      <c r="C129" s="68">
        <v>60000</v>
      </c>
      <c r="D129" s="69">
        <v>19</v>
      </c>
      <c r="E129" s="72">
        <v>23995</v>
      </c>
      <c r="F129" s="73">
        <v>0.16399999999999998</v>
      </c>
      <c r="G129" s="92">
        <f t="shared" si="6"/>
        <v>22339</v>
      </c>
      <c r="H129" s="74">
        <v>1656</v>
      </c>
      <c r="I129" s="75" t="s">
        <v>12</v>
      </c>
      <c r="J129" s="76">
        <v>25982</v>
      </c>
      <c r="K129" s="77">
        <v>25565.5</v>
      </c>
      <c r="L129" s="50">
        <f>E129/(1+F129)</f>
        <v>20614.261168384881</v>
      </c>
      <c r="M129" s="70" t="e">
        <f>H129/(1+I129)</f>
        <v>#VALUE!</v>
      </c>
      <c r="N129" s="70" t="e">
        <f t="shared" si="7"/>
        <v>#VALUE!</v>
      </c>
      <c r="O129" s="51">
        <f>_xlfn.RANK.EQ(L129,L$3:L$502,0)</f>
        <v>143</v>
      </c>
      <c r="P129" s="91">
        <f>C129-(C129*0.1)</f>
        <v>54000</v>
      </c>
      <c r="Q129" s="104">
        <f t="shared" si="8"/>
        <v>22069</v>
      </c>
      <c r="R129" s="105">
        <f t="shared" si="9"/>
        <v>25242.74</v>
      </c>
      <c r="S129" s="105">
        <f t="shared" si="10"/>
        <v>3173.7400000000016</v>
      </c>
      <c r="T129" s="41">
        <f t="shared" si="11"/>
        <v>0.91650966183574978</v>
      </c>
      <c r="U129" s="71">
        <f>_xlfn.RANK.EQ(R129,R$3:R$502,0)</f>
        <v>127</v>
      </c>
      <c r="V129" s="71">
        <f>_xlfn.RANK.EQ(S129,S$3:S$502,0)</f>
        <v>156</v>
      </c>
    </row>
    <row r="130" spans="1:22" x14ac:dyDescent="0.2">
      <c r="A130" s="66" t="s">
        <v>265</v>
      </c>
      <c r="B130" s="67" t="s">
        <v>266</v>
      </c>
      <c r="C130" s="68">
        <v>62610</v>
      </c>
      <c r="D130" s="69">
        <v>21</v>
      </c>
      <c r="E130" s="72">
        <v>23771</v>
      </c>
      <c r="F130" s="73">
        <v>0.16399999999999998</v>
      </c>
      <c r="G130" s="92">
        <f t="shared" si="6"/>
        <v>21630</v>
      </c>
      <c r="H130" s="74">
        <v>2141</v>
      </c>
      <c r="I130" s="75">
        <v>1.143</v>
      </c>
      <c r="J130" s="76">
        <v>19062</v>
      </c>
      <c r="K130" s="77">
        <v>24839.1</v>
      </c>
      <c r="L130" s="50">
        <f>E130/(1+F130)</f>
        <v>20421.821305841924</v>
      </c>
      <c r="M130" s="70">
        <f>H130/(1+I130)</f>
        <v>999.06672888474111</v>
      </c>
      <c r="N130" s="70">
        <f t="shared" si="7"/>
        <v>19422.754576957184</v>
      </c>
      <c r="O130" s="51">
        <f>_xlfn.RANK.EQ(L130,L$3:L$502,0)</f>
        <v>145</v>
      </c>
      <c r="P130" s="91">
        <f>C130-(C130*0.1)</f>
        <v>56349</v>
      </c>
      <c r="Q130" s="104">
        <f t="shared" si="8"/>
        <v>21348.255000000001</v>
      </c>
      <c r="R130" s="105">
        <f t="shared" si="9"/>
        <v>25007.092000000001</v>
      </c>
      <c r="S130" s="105">
        <f t="shared" si="10"/>
        <v>3658.8369999999995</v>
      </c>
      <c r="T130" s="41">
        <f t="shared" si="11"/>
        <v>0.70893834656702459</v>
      </c>
      <c r="U130" s="71">
        <f>_xlfn.RANK.EQ(R130,R$3:R$502,0)</f>
        <v>128</v>
      </c>
      <c r="V130" s="71">
        <f>_xlfn.RANK.EQ(S130,S$3:S$502,0)</f>
        <v>139</v>
      </c>
    </row>
    <row r="131" spans="1:22" x14ac:dyDescent="0.2">
      <c r="A131" s="66" t="s">
        <v>267</v>
      </c>
      <c r="B131" s="67" t="s">
        <v>268</v>
      </c>
      <c r="C131" s="68">
        <v>21500</v>
      </c>
      <c r="D131" s="69">
        <v>1</v>
      </c>
      <c r="E131" s="72">
        <v>23747</v>
      </c>
      <c r="F131" s="73">
        <v>3.9E-2</v>
      </c>
      <c r="G131" s="92">
        <f t="shared" si="6"/>
        <v>15353</v>
      </c>
      <c r="H131" s="74">
        <v>8394</v>
      </c>
      <c r="I131" s="75">
        <v>3.242</v>
      </c>
      <c r="J131" s="76">
        <v>66416</v>
      </c>
      <c r="K131" s="77">
        <v>118220.4</v>
      </c>
      <c r="L131" s="50">
        <f>E131/(1+F131)</f>
        <v>22855.630413859482</v>
      </c>
      <c r="M131" s="70">
        <f>H131/(1+I131)</f>
        <v>1978.7835926449789</v>
      </c>
      <c r="N131" s="70">
        <f t="shared" si="7"/>
        <v>20876.846821214502</v>
      </c>
      <c r="O131" s="51">
        <f>_xlfn.RANK.EQ(L131,L$3:L$502,0)</f>
        <v>126</v>
      </c>
      <c r="P131" s="91">
        <f>C131-(C131*0.1)</f>
        <v>19350</v>
      </c>
      <c r="Q131" s="104">
        <f t="shared" si="8"/>
        <v>15256.25</v>
      </c>
      <c r="R131" s="105">
        <f t="shared" si="9"/>
        <v>24981.844000000001</v>
      </c>
      <c r="S131" s="105">
        <f t="shared" si="10"/>
        <v>9725.594000000001</v>
      </c>
      <c r="T131" s="41">
        <f t="shared" si="11"/>
        <v>0.1586364069573506</v>
      </c>
      <c r="U131" s="71">
        <f>_xlfn.RANK.EQ(R131,R$3:R$502,0)</f>
        <v>129</v>
      </c>
      <c r="V131" s="71">
        <f>_xlfn.RANK.EQ(S131,S$3:S$502,0)</f>
        <v>47</v>
      </c>
    </row>
    <row r="132" spans="1:22" x14ac:dyDescent="0.2">
      <c r="A132" s="66" t="s">
        <v>269</v>
      </c>
      <c r="B132" s="67" t="s">
        <v>270</v>
      </c>
      <c r="C132" s="68">
        <v>28000</v>
      </c>
      <c r="D132" s="69">
        <v>25</v>
      </c>
      <c r="E132" s="72">
        <v>23495.7</v>
      </c>
      <c r="F132" s="73">
        <v>0.20800000000000002</v>
      </c>
      <c r="G132" s="92">
        <f t="shared" ref="G132:G195" si="12">E132-H132</f>
        <v>21300.600000000002</v>
      </c>
      <c r="H132" s="74">
        <v>2195.1</v>
      </c>
      <c r="I132" s="75">
        <v>0.31</v>
      </c>
      <c r="J132" s="76">
        <v>25482.400000000001</v>
      </c>
      <c r="K132" s="77">
        <v>23630.400000000001</v>
      </c>
      <c r="L132" s="50">
        <f>E132/(1+F132)</f>
        <v>19450.082781456957</v>
      </c>
      <c r="M132" s="70">
        <f>H132/(1+I132)</f>
        <v>1675.6488549618318</v>
      </c>
      <c r="N132" s="70">
        <f t="shared" ref="N132:N195" si="13">L132-M132</f>
        <v>17774.433926495123</v>
      </c>
      <c r="O132" s="51">
        <f>_xlfn.RANK.EQ(L132,L$3:L$502,0)</f>
        <v>151</v>
      </c>
      <c r="P132" s="91">
        <f>C132-(C132*0.1)</f>
        <v>25200</v>
      </c>
      <c r="Q132" s="104">
        <f t="shared" ref="Q132:Q195" si="14">((G132*1000000)-((C132-P132)*45000))/1000000</f>
        <v>21174.600000000002</v>
      </c>
      <c r="R132" s="105">
        <f t="shared" ref="R132:R195" si="15">E132+(E132*0.052)</f>
        <v>24717.4764</v>
      </c>
      <c r="S132" s="105">
        <f t="shared" ref="S132:S195" si="16">R132-Q132</f>
        <v>3542.8763999999974</v>
      </c>
      <c r="T132" s="41">
        <f t="shared" ref="T132:T195" si="17">((S132-H132)/H132)</f>
        <v>0.61399316659833147</v>
      </c>
      <c r="U132" s="71">
        <f>_xlfn.RANK.EQ(R132,R$3:R$502,0)</f>
        <v>130</v>
      </c>
      <c r="V132" s="71">
        <f>_xlfn.RANK.EQ(S132,S$3:S$502,0)</f>
        <v>143</v>
      </c>
    </row>
    <row r="133" spans="1:22" x14ac:dyDescent="0.2">
      <c r="A133" s="66" t="s">
        <v>271</v>
      </c>
      <c r="B133" s="67" t="s">
        <v>272</v>
      </c>
      <c r="C133" s="68">
        <v>30286</v>
      </c>
      <c r="D133" s="69">
        <v>-5</v>
      </c>
      <c r="E133" s="72">
        <v>23495</v>
      </c>
      <c r="F133" s="73">
        <v>0.02</v>
      </c>
      <c r="G133" s="92">
        <f t="shared" si="12"/>
        <v>21269</v>
      </c>
      <c r="H133" s="74">
        <v>2226</v>
      </c>
      <c r="I133" s="75">
        <v>1.6439999999999999</v>
      </c>
      <c r="J133" s="76">
        <v>116914</v>
      </c>
      <c r="K133" s="77">
        <v>53466.3</v>
      </c>
      <c r="L133" s="50">
        <f>E133/(1+F133)</f>
        <v>23034.313725490196</v>
      </c>
      <c r="M133" s="70">
        <f>H133/(1+I133)</f>
        <v>841.90620272314675</v>
      </c>
      <c r="N133" s="70">
        <f t="shared" si="13"/>
        <v>22192.407522767047</v>
      </c>
      <c r="O133" s="51">
        <f>_xlfn.RANK.EQ(L133,L$3:L$502,0)</f>
        <v>122</v>
      </c>
      <c r="P133" s="91">
        <f>C133-(C133*0.1)</f>
        <v>27257.4</v>
      </c>
      <c r="Q133" s="104">
        <f t="shared" si="14"/>
        <v>21132.713</v>
      </c>
      <c r="R133" s="105">
        <f t="shared" si="15"/>
        <v>24716.74</v>
      </c>
      <c r="S133" s="105">
        <f t="shared" si="16"/>
        <v>3584.0270000000019</v>
      </c>
      <c r="T133" s="41">
        <f t="shared" si="17"/>
        <v>0.61007502246181577</v>
      </c>
      <c r="U133" s="71">
        <f>_xlfn.RANK.EQ(R133,R$3:R$502,0)</f>
        <v>131</v>
      </c>
      <c r="V133" s="71">
        <f>_xlfn.RANK.EQ(S133,S$3:S$502,0)</f>
        <v>141</v>
      </c>
    </row>
    <row r="134" spans="1:22" x14ac:dyDescent="0.2">
      <c r="A134" s="66" t="s">
        <v>273</v>
      </c>
      <c r="B134" s="67" t="s">
        <v>274</v>
      </c>
      <c r="C134" s="68">
        <v>45000</v>
      </c>
      <c r="D134" s="69">
        <v>34</v>
      </c>
      <c r="E134" s="72">
        <v>23443</v>
      </c>
      <c r="F134" s="73">
        <v>0.32799999999999996</v>
      </c>
      <c r="G134" s="92">
        <f t="shared" si="12"/>
        <v>25176</v>
      </c>
      <c r="H134" s="74">
        <v>-1733</v>
      </c>
      <c r="I134" s="75">
        <v>-2.2480000000000002</v>
      </c>
      <c r="J134" s="76">
        <v>70256</v>
      </c>
      <c r="K134" s="77">
        <v>12946.6</v>
      </c>
      <c r="L134" s="50">
        <f>E134/(1+F134)</f>
        <v>17652.861445783135</v>
      </c>
      <c r="M134" s="70">
        <f>H134/(1+I134)</f>
        <v>1388.6217948717947</v>
      </c>
      <c r="N134" s="70">
        <f t="shared" si="13"/>
        <v>16264.239650911341</v>
      </c>
      <c r="O134" s="51">
        <f>_xlfn.RANK.EQ(L134,L$3:L$502,0)</f>
        <v>162</v>
      </c>
      <c r="P134" s="91">
        <f>C134-(C134*0.1)</f>
        <v>40500</v>
      </c>
      <c r="Q134" s="104">
        <f t="shared" si="14"/>
        <v>24973.5</v>
      </c>
      <c r="R134" s="105">
        <f t="shared" si="15"/>
        <v>24662.036</v>
      </c>
      <c r="S134" s="105">
        <f t="shared" si="16"/>
        <v>-311.46399999999994</v>
      </c>
      <c r="T134" s="41">
        <f t="shared" si="17"/>
        <v>-0.82027466820542416</v>
      </c>
      <c r="U134" s="71">
        <f>_xlfn.RANK.EQ(R134,R$3:R$502,0)</f>
        <v>132</v>
      </c>
      <c r="V134" s="71">
        <f>_xlfn.RANK.EQ(S134,S$3:S$502,0)</f>
        <v>493</v>
      </c>
    </row>
    <row r="135" spans="1:22" x14ac:dyDescent="0.2">
      <c r="A135" s="66" t="s">
        <v>275</v>
      </c>
      <c r="B135" s="67" t="s">
        <v>276</v>
      </c>
      <c r="C135" s="68">
        <v>53000</v>
      </c>
      <c r="D135" s="69">
        <v>-9</v>
      </c>
      <c r="E135" s="72">
        <v>23306</v>
      </c>
      <c r="F135" s="73">
        <v>0</v>
      </c>
      <c r="G135" s="92">
        <f t="shared" si="12"/>
        <v>21294</v>
      </c>
      <c r="H135" s="74">
        <v>2012</v>
      </c>
      <c r="I135" s="75">
        <v>-6.2E-2</v>
      </c>
      <c r="J135" s="76">
        <v>33576</v>
      </c>
      <c r="K135" s="77">
        <v>18518.900000000001</v>
      </c>
      <c r="L135" s="50">
        <f>E135/(1+F135)</f>
        <v>23306</v>
      </c>
      <c r="M135" s="70">
        <f>H135/(1+I135)</f>
        <v>2144.9893390191901</v>
      </c>
      <c r="N135" s="70">
        <f t="shared" si="13"/>
        <v>21161.01066098081</v>
      </c>
      <c r="O135" s="51">
        <f>_xlfn.RANK.EQ(L135,L$3:L$502,0)</f>
        <v>120</v>
      </c>
      <c r="P135" s="91">
        <f>C135-(C135*0.1)</f>
        <v>47700</v>
      </c>
      <c r="Q135" s="104">
        <f t="shared" si="14"/>
        <v>21055.5</v>
      </c>
      <c r="R135" s="105">
        <f t="shared" si="15"/>
        <v>24517.912</v>
      </c>
      <c r="S135" s="105">
        <f t="shared" si="16"/>
        <v>3462.4120000000003</v>
      </c>
      <c r="T135" s="41">
        <f t="shared" si="17"/>
        <v>0.72088071570576551</v>
      </c>
      <c r="U135" s="71">
        <f>_xlfn.RANK.EQ(R135,R$3:R$502,0)</f>
        <v>133</v>
      </c>
      <c r="V135" s="71">
        <f>_xlfn.RANK.EQ(S135,S$3:S$502,0)</f>
        <v>147</v>
      </c>
    </row>
    <row r="136" spans="1:22" x14ac:dyDescent="0.2">
      <c r="A136" s="66" t="s">
        <v>277</v>
      </c>
      <c r="B136" s="67" t="s">
        <v>278</v>
      </c>
      <c r="C136" s="68">
        <v>41967</v>
      </c>
      <c r="D136" s="69">
        <v>7</v>
      </c>
      <c r="E136" s="72">
        <v>22832</v>
      </c>
      <c r="F136" s="73">
        <v>7.4999999999999997E-2</v>
      </c>
      <c r="G136" s="92">
        <f t="shared" si="12"/>
        <v>16866</v>
      </c>
      <c r="H136" s="74">
        <v>5966</v>
      </c>
      <c r="I136" s="75">
        <v>-0.443</v>
      </c>
      <c r="J136" s="76">
        <v>59147</v>
      </c>
      <c r="K136" s="77">
        <v>120865.2</v>
      </c>
      <c r="L136" s="50">
        <f>E136/(1+F136)</f>
        <v>21239.069767441862</v>
      </c>
      <c r="M136" s="70">
        <f>H136/(1+I136)</f>
        <v>10710.951526032317</v>
      </c>
      <c r="N136" s="70">
        <f t="shared" si="13"/>
        <v>10528.118241409546</v>
      </c>
      <c r="O136" s="51">
        <f>_xlfn.RANK.EQ(L136,L$3:L$502,0)</f>
        <v>137</v>
      </c>
      <c r="P136" s="91">
        <f>C136-(C136*0.1)</f>
        <v>37770.300000000003</v>
      </c>
      <c r="Q136" s="104">
        <f t="shared" si="14"/>
        <v>16677.148499999999</v>
      </c>
      <c r="R136" s="105">
        <f t="shared" si="15"/>
        <v>24019.263999999999</v>
      </c>
      <c r="S136" s="105">
        <f t="shared" si="16"/>
        <v>7342.1154999999999</v>
      </c>
      <c r="T136" s="41">
        <f t="shared" si="17"/>
        <v>0.23065965471002345</v>
      </c>
      <c r="U136" s="71">
        <f>_xlfn.RANK.EQ(R136,R$3:R$502,0)</f>
        <v>134</v>
      </c>
      <c r="V136" s="71">
        <f>_xlfn.RANK.EQ(S136,S$3:S$502,0)</f>
        <v>72</v>
      </c>
    </row>
    <row r="137" spans="1:22" x14ac:dyDescent="0.2">
      <c r="A137" s="66" t="s">
        <v>279</v>
      </c>
      <c r="B137" s="67" t="s">
        <v>280</v>
      </c>
      <c r="C137" s="68">
        <v>119650</v>
      </c>
      <c r="D137" s="69">
        <v>-1</v>
      </c>
      <c r="E137" s="72">
        <v>22823.3</v>
      </c>
      <c r="F137" s="73">
        <v>2.6000000000000002E-2</v>
      </c>
      <c r="G137" s="92">
        <f t="shared" si="12"/>
        <v>24414.1</v>
      </c>
      <c r="H137" s="74">
        <v>-1590.8</v>
      </c>
      <c r="I137" s="75">
        <v>-1.9279999999999999</v>
      </c>
      <c r="J137" s="76">
        <v>13501.2</v>
      </c>
      <c r="K137" s="77">
        <v>25021</v>
      </c>
      <c r="L137" s="50">
        <f>E137/(1+F137)</f>
        <v>22244.93177387914</v>
      </c>
      <c r="M137" s="70">
        <f>H137/(1+I137)</f>
        <v>1714.2241379310346</v>
      </c>
      <c r="N137" s="70">
        <f t="shared" si="13"/>
        <v>20530.707635948103</v>
      </c>
      <c r="O137" s="51">
        <f>_xlfn.RANK.EQ(L137,L$3:L$502,0)</f>
        <v>130</v>
      </c>
      <c r="P137" s="91">
        <f>C137-(C137*0.1)</f>
        <v>107685</v>
      </c>
      <c r="Q137" s="104">
        <f t="shared" si="14"/>
        <v>23875.674999999999</v>
      </c>
      <c r="R137" s="105">
        <f t="shared" si="15"/>
        <v>24010.1116</v>
      </c>
      <c r="S137" s="105">
        <f t="shared" si="16"/>
        <v>134.43660000000091</v>
      </c>
      <c r="T137" s="41">
        <f t="shared" si="17"/>
        <v>-1.0845088006034704</v>
      </c>
      <c r="U137" s="71">
        <f>_xlfn.RANK.EQ(R137,R$3:R$502,0)</f>
        <v>135</v>
      </c>
      <c r="V137" s="71">
        <f>_xlfn.RANK.EQ(S137,S$3:S$502,0)</f>
        <v>487</v>
      </c>
    </row>
    <row r="138" spans="1:22" x14ac:dyDescent="0.2">
      <c r="A138" s="66" t="s">
        <v>281</v>
      </c>
      <c r="B138" s="67" t="s">
        <v>282</v>
      </c>
      <c r="C138" s="68">
        <v>27000</v>
      </c>
      <c r="D138" s="69">
        <v>3</v>
      </c>
      <c r="E138" s="72">
        <v>22785.1</v>
      </c>
      <c r="F138" s="73">
        <v>6.5000000000000002E-2</v>
      </c>
      <c r="G138" s="92">
        <f t="shared" si="12"/>
        <v>22314.1</v>
      </c>
      <c r="H138" s="74">
        <v>471</v>
      </c>
      <c r="I138" s="75">
        <v>-0.23200000000000001</v>
      </c>
      <c r="J138" s="76">
        <v>10904.5</v>
      </c>
      <c r="K138" s="77">
        <v>3756.8</v>
      </c>
      <c r="L138" s="50">
        <f>E138/(1+F138)</f>
        <v>21394.460093896712</v>
      </c>
      <c r="M138" s="70">
        <f>H138/(1+I138)</f>
        <v>613.28125</v>
      </c>
      <c r="N138" s="70">
        <f t="shared" si="13"/>
        <v>20781.178843896712</v>
      </c>
      <c r="O138" s="51">
        <f>_xlfn.RANK.EQ(L138,L$3:L$502,0)</f>
        <v>135</v>
      </c>
      <c r="P138" s="91">
        <f>C138-(C138*0.1)</f>
        <v>24300</v>
      </c>
      <c r="Q138" s="104">
        <f t="shared" si="14"/>
        <v>22192.6</v>
      </c>
      <c r="R138" s="105">
        <f t="shared" si="15"/>
        <v>23969.925199999998</v>
      </c>
      <c r="S138" s="105">
        <f t="shared" si="16"/>
        <v>1777.3251999999993</v>
      </c>
      <c r="T138" s="41">
        <f t="shared" si="17"/>
        <v>2.7735142250530771</v>
      </c>
      <c r="U138" s="71">
        <f>_xlfn.RANK.EQ(R138,R$3:R$502,0)</f>
        <v>136</v>
      </c>
      <c r="V138" s="71">
        <f>_xlfn.RANK.EQ(S138,S$3:S$502,0)</f>
        <v>251</v>
      </c>
    </row>
    <row r="139" spans="1:22" x14ac:dyDescent="0.2">
      <c r="A139" s="66" t="s">
        <v>283</v>
      </c>
      <c r="B139" s="67" t="s">
        <v>284</v>
      </c>
      <c r="C139" s="68">
        <v>35400</v>
      </c>
      <c r="D139" s="69">
        <v>-4</v>
      </c>
      <c r="E139" s="72">
        <v>22732</v>
      </c>
      <c r="F139" s="73">
        <v>0.02</v>
      </c>
      <c r="G139" s="92">
        <f t="shared" si="12"/>
        <v>27596</v>
      </c>
      <c r="H139" s="74">
        <v>-4864</v>
      </c>
      <c r="I139" s="75">
        <v>-2.972</v>
      </c>
      <c r="J139" s="76">
        <v>32686</v>
      </c>
      <c r="K139" s="77">
        <v>69023.7</v>
      </c>
      <c r="L139" s="50">
        <f>E139/(1+F139)</f>
        <v>22286.274509803919</v>
      </c>
      <c r="M139" s="70">
        <f>H139/(1+I139)</f>
        <v>2466.5314401622718</v>
      </c>
      <c r="N139" s="70">
        <f t="shared" si="13"/>
        <v>19819.743069641649</v>
      </c>
      <c r="O139" s="51">
        <f>_xlfn.RANK.EQ(L139,L$3:L$502,0)</f>
        <v>129</v>
      </c>
      <c r="P139" s="91">
        <f>C139-(C139*0.1)</f>
        <v>31860</v>
      </c>
      <c r="Q139" s="104">
        <f t="shared" si="14"/>
        <v>27436.7</v>
      </c>
      <c r="R139" s="105">
        <f t="shared" si="15"/>
        <v>23914.063999999998</v>
      </c>
      <c r="S139" s="105">
        <f t="shared" si="16"/>
        <v>-3522.6360000000022</v>
      </c>
      <c r="T139" s="41">
        <f t="shared" si="17"/>
        <v>-0.27577384868421007</v>
      </c>
      <c r="U139" s="71">
        <f>_xlfn.RANK.EQ(R139,R$3:R$502,0)</f>
        <v>137</v>
      </c>
      <c r="V139" s="71">
        <f>_xlfn.RANK.EQ(S139,S$3:S$502,0)</f>
        <v>496</v>
      </c>
    </row>
    <row r="140" spans="1:22" x14ac:dyDescent="0.2">
      <c r="A140" s="66" t="s">
        <v>285</v>
      </c>
      <c r="B140" s="67" t="s">
        <v>286</v>
      </c>
      <c r="C140" s="68">
        <v>23300</v>
      </c>
      <c r="D140" s="69">
        <v>7</v>
      </c>
      <c r="E140" s="72">
        <v>22561</v>
      </c>
      <c r="F140" s="73">
        <v>8.5999999999999993E-2</v>
      </c>
      <c r="G140" s="92">
        <f t="shared" si="12"/>
        <v>17641</v>
      </c>
      <c r="H140" s="74">
        <v>4920</v>
      </c>
      <c r="I140" s="75">
        <v>3.8860000000000001</v>
      </c>
      <c r="J140" s="76">
        <v>34986</v>
      </c>
      <c r="K140" s="77">
        <v>77895</v>
      </c>
      <c r="L140" s="50">
        <f>E140/(1+F140)</f>
        <v>20774.401473296501</v>
      </c>
      <c r="M140" s="70">
        <f>H140/(1+I140)</f>
        <v>1006.9586573884568</v>
      </c>
      <c r="N140" s="70">
        <f t="shared" si="13"/>
        <v>19767.442815908045</v>
      </c>
      <c r="O140" s="51">
        <f>_xlfn.RANK.EQ(L140,L$3:L$502,0)</f>
        <v>141</v>
      </c>
      <c r="P140" s="91">
        <f>C140-(C140*0.1)</f>
        <v>20970</v>
      </c>
      <c r="Q140" s="104">
        <f t="shared" si="14"/>
        <v>17536.150000000001</v>
      </c>
      <c r="R140" s="105">
        <f t="shared" si="15"/>
        <v>23734.171999999999</v>
      </c>
      <c r="S140" s="105">
        <f t="shared" si="16"/>
        <v>6198.0219999999972</v>
      </c>
      <c r="T140" s="41">
        <f t="shared" si="17"/>
        <v>0.25976056910569051</v>
      </c>
      <c r="U140" s="71">
        <f>_xlfn.RANK.EQ(R140,R$3:R$502,0)</f>
        <v>138</v>
      </c>
      <c r="V140" s="71">
        <f>_xlfn.RANK.EQ(S140,S$3:S$502,0)</f>
        <v>83</v>
      </c>
    </row>
    <row r="141" spans="1:22" x14ac:dyDescent="0.2">
      <c r="A141" s="66" t="s">
        <v>287</v>
      </c>
      <c r="B141" s="67" t="s">
        <v>288</v>
      </c>
      <c r="C141" s="68">
        <v>11000</v>
      </c>
      <c r="D141" s="69">
        <v>-23</v>
      </c>
      <c r="E141" s="72">
        <v>22127</v>
      </c>
      <c r="F141" s="73">
        <v>-0.152</v>
      </c>
      <c r="G141" s="92">
        <f t="shared" si="12"/>
        <v>16672</v>
      </c>
      <c r="H141" s="74">
        <v>5455</v>
      </c>
      <c r="I141" s="75">
        <v>0.17899999999999999</v>
      </c>
      <c r="J141" s="76">
        <v>63675</v>
      </c>
      <c r="K141" s="77">
        <v>82881</v>
      </c>
      <c r="L141" s="50">
        <f>E141/(1+F141)</f>
        <v>26093.16037735849</v>
      </c>
      <c r="M141" s="70">
        <f>H141/(1+I141)</f>
        <v>4626.8023748939777</v>
      </c>
      <c r="N141" s="70">
        <f t="shared" si="13"/>
        <v>21466.358002464513</v>
      </c>
      <c r="O141" s="51">
        <f>_xlfn.RANK.EQ(L141,L$3:L$502,0)</f>
        <v>112</v>
      </c>
      <c r="P141" s="91">
        <f>C141-(C141*0.1)</f>
        <v>9900</v>
      </c>
      <c r="Q141" s="104">
        <f t="shared" si="14"/>
        <v>16622.5</v>
      </c>
      <c r="R141" s="105">
        <f t="shared" si="15"/>
        <v>23277.603999999999</v>
      </c>
      <c r="S141" s="105">
        <f t="shared" si="16"/>
        <v>6655.1039999999994</v>
      </c>
      <c r="T141" s="41">
        <f t="shared" si="17"/>
        <v>0.22000073327222719</v>
      </c>
      <c r="U141" s="71">
        <f>_xlfn.RANK.EQ(R141,R$3:R$502,0)</f>
        <v>139</v>
      </c>
      <c r="V141" s="71">
        <f>_xlfn.RANK.EQ(S141,S$3:S$502,0)</f>
        <v>77</v>
      </c>
    </row>
    <row r="142" spans="1:22" x14ac:dyDescent="0.2">
      <c r="A142" s="66" t="s">
        <v>289</v>
      </c>
      <c r="B142" s="67" t="s">
        <v>290</v>
      </c>
      <c r="C142" s="68">
        <v>199000</v>
      </c>
      <c r="D142" s="69">
        <v>19</v>
      </c>
      <c r="E142" s="72">
        <v>22095.4</v>
      </c>
      <c r="F142" s="73">
        <v>0.159</v>
      </c>
      <c r="G142" s="92">
        <f t="shared" si="12"/>
        <v>22009.100000000002</v>
      </c>
      <c r="H142" s="74">
        <v>86.3</v>
      </c>
      <c r="I142" s="75">
        <v>-0.33100000000000002</v>
      </c>
      <c r="J142" s="76">
        <v>12045.6</v>
      </c>
      <c r="K142" s="77">
        <v>4113.8999999999996</v>
      </c>
      <c r="L142" s="50">
        <f>E142/(1+F142)</f>
        <v>19064.193270060397</v>
      </c>
      <c r="M142" s="70">
        <f>H142/(1+I142)</f>
        <v>128.99850523168908</v>
      </c>
      <c r="N142" s="70">
        <f t="shared" si="13"/>
        <v>18935.19476482871</v>
      </c>
      <c r="O142" s="51">
        <f>_xlfn.RANK.EQ(L142,L$3:L$502,0)</f>
        <v>155</v>
      </c>
      <c r="P142" s="91">
        <f>C142-(C142*0.1)</f>
        <v>179100</v>
      </c>
      <c r="Q142" s="104">
        <f t="shared" si="14"/>
        <v>21113.600000000002</v>
      </c>
      <c r="R142" s="105">
        <f t="shared" si="15"/>
        <v>23244.360800000002</v>
      </c>
      <c r="S142" s="105">
        <f t="shared" si="16"/>
        <v>2130.7608</v>
      </c>
      <c r="T142" s="41">
        <f t="shared" si="17"/>
        <v>23.690159907300117</v>
      </c>
      <c r="U142" s="71">
        <f>_xlfn.RANK.EQ(R142,R$3:R$502,0)</f>
        <v>140</v>
      </c>
      <c r="V142" s="71">
        <f>_xlfn.RANK.EQ(S142,S$3:S$502,0)</f>
        <v>219</v>
      </c>
    </row>
    <row r="143" spans="1:22" x14ac:dyDescent="0.2">
      <c r="A143" s="66" t="s">
        <v>291</v>
      </c>
      <c r="B143" s="67" t="s">
        <v>292</v>
      </c>
      <c r="C143" s="68">
        <v>30000</v>
      </c>
      <c r="D143" s="69">
        <v>2</v>
      </c>
      <c r="E143" s="72">
        <v>21991.200000000001</v>
      </c>
      <c r="F143" s="73">
        <v>4.4999999999999998E-2</v>
      </c>
      <c r="G143" s="92">
        <f t="shared" si="12"/>
        <v>21434.5</v>
      </c>
      <c r="H143" s="74">
        <v>556.70000000000005</v>
      </c>
      <c r="I143" s="75">
        <v>2.1000000000000001E-2</v>
      </c>
      <c r="J143" s="76">
        <v>8519.7999999999993</v>
      </c>
      <c r="K143" s="77">
        <v>4964.7</v>
      </c>
      <c r="L143" s="50">
        <f>E143/(1+F143)</f>
        <v>21044.21052631579</v>
      </c>
      <c r="M143" s="70">
        <f>H143/(1+I143)</f>
        <v>545.24975514201776</v>
      </c>
      <c r="N143" s="70">
        <f t="shared" si="13"/>
        <v>20498.960771173774</v>
      </c>
      <c r="O143" s="51">
        <f>_xlfn.RANK.EQ(L143,L$3:L$502,0)</f>
        <v>139</v>
      </c>
      <c r="P143" s="91">
        <f>C143-(C143*0.1)</f>
        <v>27000</v>
      </c>
      <c r="Q143" s="104">
        <f t="shared" si="14"/>
        <v>21299.5</v>
      </c>
      <c r="R143" s="105">
        <f t="shared" si="15"/>
        <v>23134.742399999999</v>
      </c>
      <c r="S143" s="105">
        <f t="shared" si="16"/>
        <v>1835.2423999999992</v>
      </c>
      <c r="T143" s="41">
        <f t="shared" si="17"/>
        <v>2.2966452308244998</v>
      </c>
      <c r="U143" s="71">
        <f>_xlfn.RANK.EQ(R143,R$3:R$502,0)</f>
        <v>141</v>
      </c>
      <c r="V143" s="71">
        <f>_xlfn.RANK.EQ(S143,S$3:S$502,0)</f>
        <v>246</v>
      </c>
    </row>
    <row r="144" spans="1:22" x14ac:dyDescent="0.2">
      <c r="A144" s="66" t="s">
        <v>293</v>
      </c>
      <c r="B144" s="67" t="s">
        <v>294</v>
      </c>
      <c r="C144" s="68">
        <v>58803</v>
      </c>
      <c r="D144" s="69" t="s">
        <v>12</v>
      </c>
      <c r="E144" s="72">
        <v>21965</v>
      </c>
      <c r="F144" s="73">
        <v>3.7999999999999999E-2</v>
      </c>
      <c r="G144" s="92">
        <f t="shared" si="12"/>
        <v>19500</v>
      </c>
      <c r="H144" s="74">
        <v>2465</v>
      </c>
      <c r="I144" s="75">
        <v>-0.29299999999999998</v>
      </c>
      <c r="J144" s="76">
        <v>26243</v>
      </c>
      <c r="K144" s="77">
        <v>28690.1</v>
      </c>
      <c r="L144" s="50">
        <f>E144/(1+F144)</f>
        <v>21160.886319845857</v>
      </c>
      <c r="M144" s="70">
        <f>H144/(1+I144)</f>
        <v>3486.5629420084861</v>
      </c>
      <c r="N144" s="70">
        <f t="shared" si="13"/>
        <v>17674.323377837369</v>
      </c>
      <c r="O144" s="51">
        <f>_xlfn.RANK.EQ(L144,L$3:L$502,0)</f>
        <v>138</v>
      </c>
      <c r="P144" s="91">
        <f>C144-(C144*0.1)</f>
        <v>52922.7</v>
      </c>
      <c r="Q144" s="104">
        <f t="shared" si="14"/>
        <v>19235.386500000001</v>
      </c>
      <c r="R144" s="105">
        <f t="shared" si="15"/>
        <v>23107.18</v>
      </c>
      <c r="S144" s="105">
        <f t="shared" si="16"/>
        <v>3871.7934999999998</v>
      </c>
      <c r="T144" s="41">
        <f t="shared" si="17"/>
        <v>0.57070730223123722</v>
      </c>
      <c r="U144" s="71">
        <f>_xlfn.RANK.EQ(R144,R$3:R$502,0)</f>
        <v>142</v>
      </c>
      <c r="V144" s="71">
        <f>_xlfn.RANK.EQ(S144,S$3:S$502,0)</f>
        <v>131</v>
      </c>
    </row>
    <row r="145" spans="1:22" x14ac:dyDescent="0.2">
      <c r="A145" s="66" t="s">
        <v>295</v>
      </c>
      <c r="B145" s="67" t="s">
        <v>296</v>
      </c>
      <c r="C145" s="68">
        <v>11390</v>
      </c>
      <c r="D145" s="69">
        <v>-6</v>
      </c>
      <c r="E145" s="72">
        <v>21758</v>
      </c>
      <c r="F145" s="73">
        <v>4.0000000000000001E-3</v>
      </c>
      <c r="G145" s="92">
        <f t="shared" si="12"/>
        <v>18838</v>
      </c>
      <c r="H145" s="74">
        <v>2920</v>
      </c>
      <c r="I145" s="75">
        <v>-0.36599999999999999</v>
      </c>
      <c r="J145" s="76">
        <v>140406</v>
      </c>
      <c r="K145" s="77">
        <v>37442.5</v>
      </c>
      <c r="L145" s="50">
        <f>E145/(1+F145)</f>
        <v>21671.314741035858</v>
      </c>
      <c r="M145" s="70">
        <f>H145/(1+I145)</f>
        <v>4605.6782334384861</v>
      </c>
      <c r="N145" s="70">
        <f t="shared" si="13"/>
        <v>17065.636507597374</v>
      </c>
      <c r="O145" s="51">
        <f>_xlfn.RANK.EQ(L145,L$3:L$502,0)</f>
        <v>133</v>
      </c>
      <c r="P145" s="91">
        <f>C145-(C145*0.1)</f>
        <v>10251</v>
      </c>
      <c r="Q145" s="104">
        <f t="shared" si="14"/>
        <v>18786.744999999999</v>
      </c>
      <c r="R145" s="105">
        <f t="shared" si="15"/>
        <v>22889.416000000001</v>
      </c>
      <c r="S145" s="105">
        <f t="shared" si="16"/>
        <v>4102.6710000000021</v>
      </c>
      <c r="T145" s="41">
        <f t="shared" si="17"/>
        <v>0.40502431506849385</v>
      </c>
      <c r="U145" s="71">
        <f>_xlfn.RANK.EQ(R145,R$3:R$502,0)</f>
        <v>143</v>
      </c>
      <c r="V145" s="71">
        <f>_xlfn.RANK.EQ(S145,S$3:S$502,0)</f>
        <v>123</v>
      </c>
    </row>
    <row r="146" spans="1:22" x14ac:dyDescent="0.2">
      <c r="A146" s="66" t="s">
        <v>297</v>
      </c>
      <c r="B146" s="67" t="s">
        <v>298</v>
      </c>
      <c r="C146" s="68">
        <v>48817</v>
      </c>
      <c r="D146" s="69">
        <v>116</v>
      </c>
      <c r="E146" s="72">
        <v>21461.3</v>
      </c>
      <c r="F146" s="73">
        <v>0.82499999999999996</v>
      </c>
      <c r="G146" s="92">
        <f t="shared" si="12"/>
        <v>22437.399999999998</v>
      </c>
      <c r="H146" s="74">
        <v>-976.1</v>
      </c>
      <c r="I146" s="75" t="s">
        <v>12</v>
      </c>
      <c r="J146" s="76">
        <v>29739.599999999999</v>
      </c>
      <c r="K146" s="77">
        <v>48337.8</v>
      </c>
      <c r="L146" s="50">
        <f>E146/(1+F146)</f>
        <v>11759.616438356165</v>
      </c>
      <c r="M146" s="70" t="e">
        <f>H146/(1+I146)</f>
        <v>#VALUE!</v>
      </c>
      <c r="N146" s="70" t="e">
        <f t="shared" si="13"/>
        <v>#VALUE!</v>
      </c>
      <c r="O146" s="51">
        <f>_xlfn.RANK.EQ(L146,L$3:L$502,0)</f>
        <v>255</v>
      </c>
      <c r="P146" s="91">
        <f>C146-(C146*0.1)</f>
        <v>43935.3</v>
      </c>
      <c r="Q146" s="104">
        <f t="shared" si="14"/>
        <v>22217.723499999996</v>
      </c>
      <c r="R146" s="105">
        <f t="shared" si="15"/>
        <v>22577.2876</v>
      </c>
      <c r="S146" s="105">
        <f t="shared" si="16"/>
        <v>359.56410000000324</v>
      </c>
      <c r="T146" s="41">
        <f t="shared" si="17"/>
        <v>-1.368368097530994</v>
      </c>
      <c r="U146" s="71">
        <f>_xlfn.RANK.EQ(R146,R$3:R$502,0)</f>
        <v>144</v>
      </c>
      <c r="V146" s="71">
        <f>_xlfn.RANK.EQ(S146,S$3:S$502,0)</f>
        <v>477</v>
      </c>
    </row>
    <row r="147" spans="1:22" x14ac:dyDescent="0.2">
      <c r="A147" s="66" t="s">
        <v>299</v>
      </c>
      <c r="B147" s="67" t="s">
        <v>300</v>
      </c>
      <c r="C147" s="68">
        <v>26000</v>
      </c>
      <c r="D147" s="69">
        <v>-7</v>
      </c>
      <c r="E147" s="72">
        <v>21412.799999999999</v>
      </c>
      <c r="F147" s="73">
        <v>-6.0000000000000001E-3</v>
      </c>
      <c r="G147" s="92">
        <f t="shared" si="12"/>
        <v>21016.799999999999</v>
      </c>
      <c r="H147" s="74">
        <v>396</v>
      </c>
      <c r="I147" s="75">
        <v>-8.8999999999999996E-2</v>
      </c>
      <c r="J147" s="76">
        <v>10665.1</v>
      </c>
      <c r="K147" s="77">
        <v>3216.9</v>
      </c>
      <c r="L147" s="50">
        <f>E147/(1+F147)</f>
        <v>21542.052313883298</v>
      </c>
      <c r="M147" s="70">
        <f>H147/(1+I147)</f>
        <v>434.6871569703622</v>
      </c>
      <c r="N147" s="70">
        <f t="shared" si="13"/>
        <v>21107.365156912936</v>
      </c>
      <c r="O147" s="51">
        <f>_xlfn.RANK.EQ(L147,L$3:L$502,0)</f>
        <v>134</v>
      </c>
      <c r="P147" s="91">
        <f>C147-(C147*0.1)</f>
        <v>23400</v>
      </c>
      <c r="Q147" s="104">
        <f t="shared" si="14"/>
        <v>20899.8</v>
      </c>
      <c r="R147" s="105">
        <f t="shared" si="15"/>
        <v>22526.265599999999</v>
      </c>
      <c r="S147" s="105">
        <f t="shared" si="16"/>
        <v>1626.4655999999995</v>
      </c>
      <c r="T147" s="41">
        <f t="shared" si="17"/>
        <v>3.1072363636363627</v>
      </c>
      <c r="U147" s="71">
        <f>_xlfn.RANK.EQ(R147,R$3:R$502,0)</f>
        <v>145</v>
      </c>
      <c r="V147" s="71">
        <f>_xlfn.RANK.EQ(S147,S$3:S$502,0)</f>
        <v>273</v>
      </c>
    </row>
    <row r="148" spans="1:22" x14ac:dyDescent="0.2">
      <c r="A148" s="66" t="s">
        <v>301</v>
      </c>
      <c r="B148" s="67" t="s">
        <v>302</v>
      </c>
      <c r="C148" s="68">
        <v>90000</v>
      </c>
      <c r="D148" s="69">
        <v>61</v>
      </c>
      <c r="E148" s="72">
        <v>21340.1</v>
      </c>
      <c r="F148" s="73">
        <v>0.502</v>
      </c>
      <c r="G148" s="92">
        <f t="shared" si="12"/>
        <v>20276.899999999998</v>
      </c>
      <c r="H148" s="74">
        <v>1063.2</v>
      </c>
      <c r="I148" s="75">
        <v>0.53800000000000003</v>
      </c>
      <c r="J148" s="76">
        <v>13456.8</v>
      </c>
      <c r="K148" s="77">
        <v>16607</v>
      </c>
      <c r="L148" s="50">
        <f>E148/(1+F148)</f>
        <v>14207.789613848201</v>
      </c>
      <c r="M148" s="70">
        <f>H148/(1+I148)</f>
        <v>691.28738621586479</v>
      </c>
      <c r="N148" s="70">
        <f t="shared" si="13"/>
        <v>13516.502227632336</v>
      </c>
      <c r="O148" s="51">
        <f>_xlfn.RANK.EQ(L148,L$3:L$502,0)</f>
        <v>201</v>
      </c>
      <c r="P148" s="91">
        <f>C148-(C148*0.1)</f>
        <v>81000</v>
      </c>
      <c r="Q148" s="104">
        <f t="shared" si="14"/>
        <v>19871.899999999998</v>
      </c>
      <c r="R148" s="105">
        <f t="shared" si="15"/>
        <v>22449.785199999998</v>
      </c>
      <c r="S148" s="105">
        <f t="shared" si="16"/>
        <v>2577.8852000000006</v>
      </c>
      <c r="T148" s="41">
        <f t="shared" si="17"/>
        <v>1.4246474793077506</v>
      </c>
      <c r="U148" s="71">
        <f>_xlfn.RANK.EQ(R148,R$3:R$502,0)</f>
        <v>146</v>
      </c>
      <c r="V148" s="71">
        <f>_xlfn.RANK.EQ(S148,S$3:S$502,0)</f>
        <v>184</v>
      </c>
    </row>
    <row r="149" spans="1:22" x14ac:dyDescent="0.2">
      <c r="A149" s="66" t="s">
        <v>303</v>
      </c>
      <c r="B149" s="67" t="s">
        <v>304</v>
      </c>
      <c r="C149" s="68">
        <v>169000</v>
      </c>
      <c r="D149" s="69">
        <v>1</v>
      </c>
      <c r="E149" s="72">
        <v>21148.5</v>
      </c>
      <c r="F149" s="73">
        <v>3.3000000000000002E-2</v>
      </c>
      <c r="G149" s="92">
        <f t="shared" si="12"/>
        <v>19998.7</v>
      </c>
      <c r="H149" s="74">
        <v>1149.8</v>
      </c>
      <c r="I149" s="75">
        <v>-0.125</v>
      </c>
      <c r="J149" s="76">
        <v>11600.7</v>
      </c>
      <c r="K149" s="77">
        <v>8470.4</v>
      </c>
      <c r="L149" s="50">
        <f>E149/(1+F149)</f>
        <v>20472.894482091</v>
      </c>
      <c r="M149" s="70">
        <f>H149/(1+I149)</f>
        <v>1314.0571428571427</v>
      </c>
      <c r="N149" s="70">
        <f t="shared" si="13"/>
        <v>19158.837339233858</v>
      </c>
      <c r="O149" s="51">
        <f>_xlfn.RANK.EQ(L149,L$3:L$502,0)</f>
        <v>144</v>
      </c>
      <c r="P149" s="91">
        <f>C149-(C149*0.1)</f>
        <v>152100</v>
      </c>
      <c r="Q149" s="104">
        <f t="shared" si="14"/>
        <v>19238.2</v>
      </c>
      <c r="R149" s="105">
        <f t="shared" si="15"/>
        <v>22248.222000000002</v>
      </c>
      <c r="S149" s="105">
        <f t="shared" si="16"/>
        <v>3010.0220000000008</v>
      </c>
      <c r="T149" s="41">
        <f t="shared" si="17"/>
        <v>1.6178657157766576</v>
      </c>
      <c r="U149" s="71">
        <f>_xlfn.RANK.EQ(R149,R$3:R$502,0)</f>
        <v>147</v>
      </c>
      <c r="V149" s="71">
        <f>_xlfn.RANK.EQ(S149,S$3:S$502,0)</f>
        <v>163</v>
      </c>
    </row>
    <row r="150" spans="1:22" x14ac:dyDescent="0.2">
      <c r="A150" s="66" t="s">
        <v>305</v>
      </c>
      <c r="B150" s="67" t="s">
        <v>306</v>
      </c>
      <c r="C150" s="68">
        <v>92000</v>
      </c>
      <c r="D150" s="69">
        <v>-8</v>
      </c>
      <c r="E150" s="72">
        <v>21037</v>
      </c>
      <c r="F150" s="73">
        <v>-0.01</v>
      </c>
      <c r="G150" s="92">
        <f t="shared" si="12"/>
        <v>21220</v>
      </c>
      <c r="H150" s="74">
        <v>-183</v>
      </c>
      <c r="I150" s="75">
        <v>-1.5229999999999999</v>
      </c>
      <c r="J150" s="76">
        <v>18347</v>
      </c>
      <c r="K150" s="77">
        <v>8454.6</v>
      </c>
      <c r="L150" s="50">
        <f>E150/(1+F150)</f>
        <v>21249.494949494951</v>
      </c>
      <c r="M150" s="70">
        <f>H150/(1+I150)</f>
        <v>349.90439770554497</v>
      </c>
      <c r="N150" s="70">
        <f t="shared" si="13"/>
        <v>20899.590551789406</v>
      </c>
      <c r="O150" s="51">
        <f>_xlfn.RANK.EQ(L150,L$3:L$502,0)</f>
        <v>136</v>
      </c>
      <c r="P150" s="91">
        <f>C150-(C150*0.1)</f>
        <v>82800</v>
      </c>
      <c r="Q150" s="104">
        <f t="shared" si="14"/>
        <v>20806</v>
      </c>
      <c r="R150" s="105">
        <f t="shared" si="15"/>
        <v>22130.923999999999</v>
      </c>
      <c r="S150" s="105">
        <f t="shared" si="16"/>
        <v>1324.9239999999991</v>
      </c>
      <c r="T150" s="41">
        <f t="shared" si="17"/>
        <v>-8.2400218579234927</v>
      </c>
      <c r="U150" s="71">
        <f>_xlfn.RANK.EQ(R150,R$3:R$502,0)</f>
        <v>148</v>
      </c>
      <c r="V150" s="71">
        <f>_xlfn.RANK.EQ(S150,S$3:S$502,0)</f>
        <v>324</v>
      </c>
    </row>
    <row r="151" spans="1:22" x14ac:dyDescent="0.2">
      <c r="A151" s="66" t="s">
        <v>307</v>
      </c>
      <c r="B151" s="67" t="s">
        <v>308</v>
      </c>
      <c r="C151" s="68">
        <v>210000</v>
      </c>
      <c r="D151" s="69">
        <v>-18</v>
      </c>
      <c r="E151" s="72">
        <v>21025.200000000001</v>
      </c>
      <c r="F151" s="73">
        <v>-7.9000000000000001E-2</v>
      </c>
      <c r="G151" s="92">
        <f t="shared" si="12"/>
        <v>15100.900000000001</v>
      </c>
      <c r="H151" s="74">
        <v>5924.3</v>
      </c>
      <c r="I151" s="75">
        <v>0.14099999999999999</v>
      </c>
      <c r="J151" s="76">
        <v>32811.199999999997</v>
      </c>
      <c r="K151" s="77">
        <v>145333.79999999999</v>
      </c>
      <c r="L151" s="50">
        <f>E151/(1+F151)</f>
        <v>22828.664495114008</v>
      </c>
      <c r="M151" s="70">
        <f>H151/(1+I151)</f>
        <v>5192.1998247151623</v>
      </c>
      <c r="N151" s="70">
        <f t="shared" si="13"/>
        <v>17636.464670398847</v>
      </c>
      <c r="O151" s="51">
        <f>_xlfn.RANK.EQ(L151,L$3:L$502,0)</f>
        <v>127</v>
      </c>
      <c r="P151" s="91">
        <f>C151-(C151*0.1)</f>
        <v>189000</v>
      </c>
      <c r="Q151" s="104">
        <f t="shared" si="14"/>
        <v>14155.900000000001</v>
      </c>
      <c r="R151" s="105">
        <f t="shared" si="15"/>
        <v>22118.510399999999</v>
      </c>
      <c r="S151" s="105">
        <f t="shared" si="16"/>
        <v>7962.6103999999978</v>
      </c>
      <c r="T151" s="41">
        <f t="shared" si="17"/>
        <v>0.34405928126529672</v>
      </c>
      <c r="U151" s="71">
        <f>_xlfn.RANK.EQ(R151,R$3:R$502,0)</f>
        <v>149</v>
      </c>
      <c r="V151" s="71">
        <f>_xlfn.RANK.EQ(S151,S$3:S$502,0)</f>
        <v>65</v>
      </c>
    </row>
    <row r="152" spans="1:22" x14ac:dyDescent="0.2">
      <c r="A152" s="66" t="s">
        <v>309</v>
      </c>
      <c r="B152" s="67" t="s">
        <v>310</v>
      </c>
      <c r="C152" s="68">
        <v>15000</v>
      </c>
      <c r="D152" s="69" t="s">
        <v>12</v>
      </c>
      <c r="E152" s="72">
        <v>20848</v>
      </c>
      <c r="F152" s="73">
        <v>0.18100000000000002</v>
      </c>
      <c r="G152" s="92">
        <f t="shared" si="12"/>
        <v>8589</v>
      </c>
      <c r="H152" s="74">
        <v>12259</v>
      </c>
      <c r="I152" s="75">
        <v>6.2450000000000001</v>
      </c>
      <c r="J152" s="76">
        <v>50124</v>
      </c>
      <c r="K152" s="77">
        <v>119034.7</v>
      </c>
      <c r="L152" s="50">
        <f>E152/(1+F152)</f>
        <v>17652.836579170194</v>
      </c>
      <c r="M152" s="70">
        <f>H152/(1+I152)</f>
        <v>1692.063492063492</v>
      </c>
      <c r="N152" s="70">
        <f t="shared" si="13"/>
        <v>15960.773087106703</v>
      </c>
      <c r="O152" s="51">
        <f>_xlfn.RANK.EQ(L152,L$3:L$502,0)</f>
        <v>163</v>
      </c>
      <c r="P152" s="91">
        <f>C152-(C152*0.1)</f>
        <v>13500</v>
      </c>
      <c r="Q152" s="104">
        <f t="shared" si="14"/>
        <v>8521.5</v>
      </c>
      <c r="R152" s="105">
        <f t="shared" si="15"/>
        <v>21932.096000000001</v>
      </c>
      <c r="S152" s="105">
        <f t="shared" si="16"/>
        <v>13410.596000000001</v>
      </c>
      <c r="T152" s="41">
        <f t="shared" si="17"/>
        <v>9.3938820458438807E-2</v>
      </c>
      <c r="U152" s="71">
        <f>_xlfn.RANK.EQ(R152,R$3:R$502,0)</f>
        <v>150</v>
      </c>
      <c r="V152" s="71">
        <f>_xlfn.RANK.EQ(S152,S$3:S$502,0)</f>
        <v>30</v>
      </c>
    </row>
    <row r="153" spans="1:22" x14ac:dyDescent="0.2">
      <c r="A153" s="66" t="s">
        <v>311</v>
      </c>
      <c r="B153" s="67" t="s">
        <v>312</v>
      </c>
      <c r="C153" s="68">
        <v>176000</v>
      </c>
      <c r="D153" s="69">
        <v>-24</v>
      </c>
      <c r="E153" s="72">
        <v>20758</v>
      </c>
      <c r="F153" s="73">
        <v>-9.3000000000000013E-2</v>
      </c>
      <c r="G153" s="92">
        <f t="shared" si="12"/>
        <v>18851</v>
      </c>
      <c r="H153" s="74">
        <v>1907</v>
      </c>
      <c r="I153" s="75">
        <v>0.39</v>
      </c>
      <c r="J153" s="76">
        <v>23696</v>
      </c>
      <c r="K153" s="77">
        <v>42117.1</v>
      </c>
      <c r="L153" s="50">
        <f>E153/(1+F153)</f>
        <v>22886.438809261301</v>
      </c>
      <c r="M153" s="70">
        <f>H153/(1+I153)</f>
        <v>1371.9424460431653</v>
      </c>
      <c r="N153" s="70">
        <f t="shared" si="13"/>
        <v>21514.496363218135</v>
      </c>
      <c r="O153" s="51">
        <f>_xlfn.RANK.EQ(L153,L$3:L$502,0)</f>
        <v>123</v>
      </c>
      <c r="P153" s="91">
        <f>C153-(C153*0.1)</f>
        <v>158400</v>
      </c>
      <c r="Q153" s="104">
        <f t="shared" si="14"/>
        <v>18059</v>
      </c>
      <c r="R153" s="105">
        <f t="shared" si="15"/>
        <v>21837.416000000001</v>
      </c>
      <c r="S153" s="105">
        <f t="shared" si="16"/>
        <v>3778.4160000000011</v>
      </c>
      <c r="T153" s="41">
        <f t="shared" si="17"/>
        <v>0.98134032511798697</v>
      </c>
      <c r="U153" s="71">
        <f>_xlfn.RANK.EQ(R153,R$3:R$502,0)</f>
        <v>151</v>
      </c>
      <c r="V153" s="71">
        <f>_xlfn.RANK.EQ(S153,S$3:S$502,0)</f>
        <v>135</v>
      </c>
    </row>
    <row r="154" spans="1:22" x14ac:dyDescent="0.2">
      <c r="A154" s="66" t="s">
        <v>313</v>
      </c>
      <c r="B154" s="67" t="s">
        <v>314</v>
      </c>
      <c r="C154" s="68">
        <v>71600</v>
      </c>
      <c r="D154" s="69">
        <v>6</v>
      </c>
      <c r="E154" s="72">
        <v>20647</v>
      </c>
      <c r="F154" s="73">
        <v>8.1000000000000003E-2</v>
      </c>
      <c r="G154" s="92">
        <f t="shared" si="12"/>
        <v>19972</v>
      </c>
      <c r="H154" s="74">
        <v>675</v>
      </c>
      <c r="I154" s="75">
        <v>0.7</v>
      </c>
      <c r="J154" s="76">
        <v>29235</v>
      </c>
      <c r="K154" s="77">
        <v>13978.3</v>
      </c>
      <c r="L154" s="50">
        <f>E154/(1+F154)</f>
        <v>19099.907493061979</v>
      </c>
      <c r="M154" s="70">
        <f>H154/(1+I154)</f>
        <v>397.05882352941177</v>
      </c>
      <c r="N154" s="70">
        <f t="shared" si="13"/>
        <v>18702.848669532566</v>
      </c>
      <c r="O154" s="51">
        <f>_xlfn.RANK.EQ(L154,L$3:L$502,0)</f>
        <v>154</v>
      </c>
      <c r="P154" s="91">
        <f>C154-(C154*0.1)</f>
        <v>64440</v>
      </c>
      <c r="Q154" s="104">
        <f t="shared" si="14"/>
        <v>19649.8</v>
      </c>
      <c r="R154" s="105">
        <f t="shared" si="15"/>
        <v>21720.644</v>
      </c>
      <c r="S154" s="105">
        <f t="shared" si="16"/>
        <v>2070.844000000001</v>
      </c>
      <c r="T154" s="41">
        <f t="shared" si="17"/>
        <v>2.0679170370370383</v>
      </c>
      <c r="U154" s="71">
        <f>_xlfn.RANK.EQ(R154,R$3:R$502,0)</f>
        <v>152</v>
      </c>
      <c r="V154" s="71">
        <f>_xlfn.RANK.EQ(S154,S$3:S$502,0)</f>
        <v>224</v>
      </c>
    </row>
    <row r="155" spans="1:22" x14ac:dyDescent="0.2">
      <c r="A155" s="66" t="s">
        <v>315</v>
      </c>
      <c r="B155" s="67" t="s">
        <v>316</v>
      </c>
      <c r="C155" s="68">
        <v>17000</v>
      </c>
      <c r="D155" s="69">
        <v>8</v>
      </c>
      <c r="E155" s="72">
        <v>20609</v>
      </c>
      <c r="F155" s="73">
        <v>0.12300000000000001</v>
      </c>
      <c r="G155" s="92">
        <f t="shared" si="12"/>
        <v>10308</v>
      </c>
      <c r="H155" s="74">
        <v>10301</v>
      </c>
      <c r="I155" s="75">
        <v>0.53800000000000003</v>
      </c>
      <c r="J155" s="76">
        <v>69225</v>
      </c>
      <c r="K155" s="77">
        <v>343774.2</v>
      </c>
      <c r="L155" s="50">
        <f>E155/(1+F155)</f>
        <v>18351.736420302761</v>
      </c>
      <c r="M155" s="70">
        <f>H155/(1+I155)</f>
        <v>6697.659297789337</v>
      </c>
      <c r="N155" s="70">
        <f t="shared" si="13"/>
        <v>11654.077122513423</v>
      </c>
      <c r="O155" s="51">
        <f>_xlfn.RANK.EQ(L155,L$3:L$502,0)</f>
        <v>157</v>
      </c>
      <c r="P155" s="91">
        <f>C155-(C155*0.1)</f>
        <v>15300</v>
      </c>
      <c r="Q155" s="104">
        <f t="shared" si="14"/>
        <v>10231.5</v>
      </c>
      <c r="R155" s="105">
        <f t="shared" si="15"/>
        <v>21680.668000000001</v>
      </c>
      <c r="S155" s="105">
        <f t="shared" si="16"/>
        <v>11449.168000000001</v>
      </c>
      <c r="T155" s="41">
        <f t="shared" si="17"/>
        <v>0.11146179982525983</v>
      </c>
      <c r="U155" s="71">
        <f>_xlfn.RANK.EQ(R155,R$3:R$502,0)</f>
        <v>153</v>
      </c>
      <c r="V155" s="71">
        <f>_xlfn.RANK.EQ(S155,S$3:S$502,0)</f>
        <v>38</v>
      </c>
    </row>
    <row r="156" spans="1:22" x14ac:dyDescent="0.2">
      <c r="A156" s="66" t="s">
        <v>317</v>
      </c>
      <c r="B156" s="67" t="s">
        <v>318</v>
      </c>
      <c r="C156" s="68">
        <v>11626</v>
      </c>
      <c r="D156" s="69">
        <v>76</v>
      </c>
      <c r="E156" s="72">
        <v>20571.599999999999</v>
      </c>
      <c r="F156" s="73">
        <v>0.627</v>
      </c>
      <c r="G156" s="92">
        <f t="shared" si="12"/>
        <v>18875.8</v>
      </c>
      <c r="H156" s="74">
        <v>1695.8</v>
      </c>
      <c r="I156" s="75">
        <v>1.0920000000000001</v>
      </c>
      <c r="J156" s="76">
        <v>28566.2</v>
      </c>
      <c r="K156" s="77">
        <v>15513.8</v>
      </c>
      <c r="L156" s="50">
        <f>E156/(1+F156)</f>
        <v>12643.884449907804</v>
      </c>
      <c r="M156" s="70">
        <f>H156/(1+I156)</f>
        <v>810.61185468451242</v>
      </c>
      <c r="N156" s="70">
        <f t="shared" si="13"/>
        <v>11833.272595223292</v>
      </c>
      <c r="O156" s="51">
        <f>_xlfn.RANK.EQ(L156,L$3:L$502,0)</f>
        <v>225</v>
      </c>
      <c r="P156" s="91">
        <f>C156-(C156*0.1)</f>
        <v>10463.4</v>
      </c>
      <c r="Q156" s="104">
        <f t="shared" si="14"/>
        <v>18823.483</v>
      </c>
      <c r="R156" s="105">
        <f t="shared" si="15"/>
        <v>21641.323199999999</v>
      </c>
      <c r="S156" s="105">
        <f t="shared" si="16"/>
        <v>2817.8401999999987</v>
      </c>
      <c r="T156" s="41">
        <f t="shared" si="17"/>
        <v>0.6616583323505123</v>
      </c>
      <c r="U156" s="71">
        <f>_xlfn.RANK.EQ(R156,R$3:R$502,0)</f>
        <v>154</v>
      </c>
      <c r="V156" s="71">
        <f>_xlfn.RANK.EQ(S156,S$3:S$502,0)</f>
        <v>174</v>
      </c>
    </row>
    <row r="157" spans="1:22" x14ac:dyDescent="0.2">
      <c r="A157" s="66" t="s">
        <v>319</v>
      </c>
      <c r="B157" s="67" t="s">
        <v>320</v>
      </c>
      <c r="C157" s="68">
        <v>12000</v>
      </c>
      <c r="D157" s="69">
        <v>15</v>
      </c>
      <c r="E157" s="72">
        <v>20414.099999999999</v>
      </c>
      <c r="F157" s="73">
        <v>0.2</v>
      </c>
      <c r="G157" s="92">
        <f t="shared" si="12"/>
        <v>19974.3</v>
      </c>
      <c r="H157" s="74">
        <v>439.8</v>
      </c>
      <c r="I157" s="75">
        <v>0.17699999999999999</v>
      </c>
      <c r="J157" s="76">
        <v>11764.7</v>
      </c>
      <c r="K157" s="77">
        <v>13569</v>
      </c>
      <c r="L157" s="50">
        <f>E157/(1+F157)</f>
        <v>17011.75</v>
      </c>
      <c r="M157" s="70">
        <f>H157/(1+I157)</f>
        <v>373.66185216652508</v>
      </c>
      <c r="N157" s="70">
        <f t="shared" si="13"/>
        <v>16638.088147833474</v>
      </c>
      <c r="O157" s="51">
        <f>_xlfn.RANK.EQ(L157,L$3:L$502,0)</f>
        <v>167</v>
      </c>
      <c r="P157" s="91">
        <f>C157-(C157*0.1)</f>
        <v>10800</v>
      </c>
      <c r="Q157" s="104">
        <f t="shared" si="14"/>
        <v>19920.3</v>
      </c>
      <c r="R157" s="105">
        <f t="shared" si="15"/>
        <v>21475.633199999997</v>
      </c>
      <c r="S157" s="105">
        <f t="shared" si="16"/>
        <v>1555.3331999999973</v>
      </c>
      <c r="T157" s="41">
        <f t="shared" si="17"/>
        <v>2.536455661664387</v>
      </c>
      <c r="U157" s="71">
        <f>_xlfn.RANK.EQ(R157,R$3:R$502,0)</f>
        <v>155</v>
      </c>
      <c r="V157" s="71">
        <f>_xlfn.RANK.EQ(S157,S$3:S$502,0)</f>
        <v>290</v>
      </c>
    </row>
    <row r="158" spans="1:22" x14ac:dyDescent="0.2">
      <c r="A158" s="66" t="s">
        <v>321</v>
      </c>
      <c r="B158" s="67" t="s">
        <v>322</v>
      </c>
      <c r="C158" s="68">
        <v>81500</v>
      </c>
      <c r="D158" s="69">
        <v>1</v>
      </c>
      <c r="E158" s="72">
        <v>20229</v>
      </c>
      <c r="F158" s="73">
        <v>5.9000000000000004E-2</v>
      </c>
      <c r="G158" s="92">
        <f t="shared" si="12"/>
        <v>19428</v>
      </c>
      <c r="H158" s="74">
        <v>801</v>
      </c>
      <c r="I158" s="75">
        <v>-6.8000000000000005E-2</v>
      </c>
      <c r="J158" s="76">
        <v>12469</v>
      </c>
      <c r="K158" s="77">
        <v>11220.9</v>
      </c>
      <c r="L158" s="50">
        <f>E158/(1+F158)</f>
        <v>19101.983002832862</v>
      </c>
      <c r="M158" s="70">
        <f>H158/(1+I158)</f>
        <v>859.44206008583694</v>
      </c>
      <c r="N158" s="70">
        <f t="shared" si="13"/>
        <v>18242.540942747026</v>
      </c>
      <c r="O158" s="51">
        <f>_xlfn.RANK.EQ(L158,L$3:L$502,0)</f>
        <v>153</v>
      </c>
      <c r="P158" s="91">
        <f>C158-(C158*0.1)</f>
        <v>73350</v>
      </c>
      <c r="Q158" s="104">
        <f t="shared" si="14"/>
        <v>19061.25</v>
      </c>
      <c r="R158" s="105">
        <f t="shared" si="15"/>
        <v>21280.907999999999</v>
      </c>
      <c r="S158" s="105">
        <f t="shared" si="16"/>
        <v>2219.6579999999994</v>
      </c>
      <c r="T158" s="41">
        <f t="shared" si="17"/>
        <v>1.771108614232209</v>
      </c>
      <c r="U158" s="71">
        <f>_xlfn.RANK.EQ(R158,R$3:R$502,0)</f>
        <v>156</v>
      </c>
      <c r="V158" s="71">
        <f>_xlfn.RANK.EQ(S158,S$3:S$502,0)</f>
        <v>214</v>
      </c>
    </row>
    <row r="159" spans="1:22" x14ac:dyDescent="0.2">
      <c r="A159" s="66" t="s">
        <v>323</v>
      </c>
      <c r="B159" s="67" t="s">
        <v>324</v>
      </c>
      <c r="C159" s="68">
        <v>87000</v>
      </c>
      <c r="D159" s="69">
        <v>7</v>
      </c>
      <c r="E159" s="72">
        <v>20155.5</v>
      </c>
      <c r="F159" s="73">
        <v>0.107</v>
      </c>
      <c r="G159" s="92">
        <f t="shared" si="12"/>
        <v>20019</v>
      </c>
      <c r="H159" s="74">
        <v>136.5</v>
      </c>
      <c r="I159" s="75">
        <v>-0.59799999999999998</v>
      </c>
      <c r="J159" s="76">
        <v>14681.1</v>
      </c>
      <c r="K159" s="77">
        <v>4631.3</v>
      </c>
      <c r="L159" s="50">
        <f>E159/(1+F159)</f>
        <v>18207.317073170732</v>
      </c>
      <c r="M159" s="70">
        <f>H159/(1+I159)</f>
        <v>339.55223880597015</v>
      </c>
      <c r="N159" s="70">
        <f t="shared" si="13"/>
        <v>17867.764834364763</v>
      </c>
      <c r="O159" s="51">
        <f>_xlfn.RANK.EQ(L159,L$3:L$502,0)</f>
        <v>160</v>
      </c>
      <c r="P159" s="91">
        <f>C159-(C159*0.1)</f>
        <v>78300</v>
      </c>
      <c r="Q159" s="104">
        <f t="shared" si="14"/>
        <v>19627.5</v>
      </c>
      <c r="R159" s="105">
        <f t="shared" si="15"/>
        <v>21203.585999999999</v>
      </c>
      <c r="S159" s="105">
        <f t="shared" si="16"/>
        <v>1576.0859999999993</v>
      </c>
      <c r="T159" s="41">
        <f t="shared" si="17"/>
        <v>10.546417582417577</v>
      </c>
      <c r="U159" s="71">
        <f>_xlfn.RANK.EQ(R159,R$3:R$502,0)</f>
        <v>157</v>
      </c>
      <c r="V159" s="71">
        <f>_xlfn.RANK.EQ(S159,S$3:S$502,0)</f>
        <v>284</v>
      </c>
    </row>
    <row r="160" spans="1:22" x14ac:dyDescent="0.2">
      <c r="A160" s="66" t="s">
        <v>325</v>
      </c>
      <c r="B160" s="67" t="s">
        <v>326</v>
      </c>
      <c r="C160" s="68">
        <v>231600</v>
      </c>
      <c r="D160" s="69">
        <v>11</v>
      </c>
      <c r="E160" s="72">
        <v>20053.8</v>
      </c>
      <c r="F160" s="73">
        <v>0.17600000000000002</v>
      </c>
      <c r="G160" s="92">
        <f t="shared" si="12"/>
        <v>19753.2</v>
      </c>
      <c r="H160" s="74">
        <v>300.60000000000002</v>
      </c>
      <c r="I160" s="75">
        <v>-2E-3</v>
      </c>
      <c r="J160" s="76">
        <v>11480.4</v>
      </c>
      <c r="K160" s="77">
        <v>4885.1000000000004</v>
      </c>
      <c r="L160" s="50">
        <f>E160/(1+F160)</f>
        <v>17052.551020408162</v>
      </c>
      <c r="M160" s="70">
        <f>H160/(1+I160)</f>
        <v>301.20240480961928</v>
      </c>
      <c r="N160" s="70">
        <f t="shared" si="13"/>
        <v>16751.348615598541</v>
      </c>
      <c r="O160" s="51">
        <f>_xlfn.RANK.EQ(L160,L$3:L$502,0)</f>
        <v>166</v>
      </c>
      <c r="P160" s="91">
        <f>C160-(C160*0.1)</f>
        <v>208440</v>
      </c>
      <c r="Q160" s="104">
        <f t="shared" si="14"/>
        <v>18711</v>
      </c>
      <c r="R160" s="105">
        <f t="shared" si="15"/>
        <v>21096.597600000001</v>
      </c>
      <c r="S160" s="105">
        <f t="shared" si="16"/>
        <v>2385.597600000001</v>
      </c>
      <c r="T160" s="41">
        <f t="shared" si="17"/>
        <v>6.9361197604790448</v>
      </c>
      <c r="U160" s="71">
        <f>_xlfn.RANK.EQ(R160,R$3:R$502,0)</f>
        <v>158</v>
      </c>
      <c r="V160" s="71">
        <f>_xlfn.RANK.EQ(S160,S$3:S$502,0)</f>
        <v>197</v>
      </c>
    </row>
    <row r="161" spans="1:22" x14ac:dyDescent="0.2">
      <c r="A161" s="66" t="s">
        <v>327</v>
      </c>
      <c r="B161" s="67" t="s">
        <v>328</v>
      </c>
      <c r="C161" s="68">
        <v>51996</v>
      </c>
      <c r="D161" s="69">
        <v>6</v>
      </c>
      <c r="E161" s="72">
        <v>19993</v>
      </c>
      <c r="F161" s="73">
        <v>0.109</v>
      </c>
      <c r="G161" s="92">
        <f t="shared" si="12"/>
        <v>14692</v>
      </c>
      <c r="H161" s="74">
        <v>5301</v>
      </c>
      <c r="I161" s="75">
        <v>-7.0000000000000001E-3</v>
      </c>
      <c r="J161" s="76">
        <v>382315</v>
      </c>
      <c r="K161" s="77">
        <v>55640.1</v>
      </c>
      <c r="L161" s="50">
        <f>E161/(1+F161)</f>
        <v>18027.95311091073</v>
      </c>
      <c r="M161" s="70">
        <f>H161/(1+I161)</f>
        <v>5338.3685800604226</v>
      </c>
      <c r="N161" s="70">
        <f t="shared" si="13"/>
        <v>12689.584530850309</v>
      </c>
      <c r="O161" s="51">
        <f>_xlfn.RANK.EQ(L161,L$3:L$502,0)</f>
        <v>161</v>
      </c>
      <c r="P161" s="91">
        <f>C161-(C161*0.1)</f>
        <v>46796.4</v>
      </c>
      <c r="Q161" s="104">
        <f t="shared" si="14"/>
        <v>14458.018</v>
      </c>
      <c r="R161" s="105">
        <f t="shared" si="15"/>
        <v>21032.635999999999</v>
      </c>
      <c r="S161" s="105">
        <f t="shared" si="16"/>
        <v>6574.6179999999986</v>
      </c>
      <c r="T161" s="41">
        <f t="shared" si="17"/>
        <v>0.24025995095265018</v>
      </c>
      <c r="U161" s="71">
        <f>_xlfn.RANK.EQ(R161,R$3:R$502,0)</f>
        <v>159</v>
      </c>
      <c r="V161" s="71">
        <f>_xlfn.RANK.EQ(S161,S$3:S$502,0)</f>
        <v>79</v>
      </c>
    </row>
    <row r="162" spans="1:22" x14ac:dyDescent="0.2">
      <c r="A162" s="66" t="s">
        <v>329</v>
      </c>
      <c r="B162" s="67" t="s">
        <v>330</v>
      </c>
      <c r="C162" s="68">
        <v>71000</v>
      </c>
      <c r="D162" s="69">
        <v>2</v>
      </c>
      <c r="E162" s="72">
        <v>19893</v>
      </c>
      <c r="F162" s="73">
        <v>8.5000000000000006E-2</v>
      </c>
      <c r="G162" s="92">
        <f t="shared" si="12"/>
        <v>17242.099999999999</v>
      </c>
      <c r="H162" s="74">
        <v>2650.9</v>
      </c>
      <c r="I162" s="75">
        <v>6.4000000000000001E-2</v>
      </c>
      <c r="J162" s="76">
        <v>47832.5</v>
      </c>
      <c r="K162" s="77">
        <v>94485.9</v>
      </c>
      <c r="L162" s="50">
        <f>E162/(1+F162)</f>
        <v>18334.562211981567</v>
      </c>
      <c r="M162" s="70">
        <f>H162/(1+I162)</f>
        <v>2491.4473684210525</v>
      </c>
      <c r="N162" s="70">
        <f t="shared" si="13"/>
        <v>15843.114843560514</v>
      </c>
      <c r="O162" s="51">
        <f>_xlfn.RANK.EQ(L162,L$3:L$502,0)</f>
        <v>158</v>
      </c>
      <c r="P162" s="91">
        <f>C162-(C162*0.1)</f>
        <v>63900</v>
      </c>
      <c r="Q162" s="104">
        <f t="shared" si="14"/>
        <v>16922.599999999999</v>
      </c>
      <c r="R162" s="105">
        <f t="shared" si="15"/>
        <v>20927.436000000002</v>
      </c>
      <c r="S162" s="105">
        <f t="shared" si="16"/>
        <v>4004.836000000003</v>
      </c>
      <c r="T162" s="41">
        <f t="shared" si="17"/>
        <v>0.51074578445056507</v>
      </c>
      <c r="U162" s="71">
        <f>_xlfn.RANK.EQ(R162,R$3:R$502,0)</f>
        <v>160</v>
      </c>
      <c r="V162" s="71">
        <f>_xlfn.RANK.EQ(S162,S$3:S$502,0)</f>
        <v>129</v>
      </c>
    </row>
    <row r="163" spans="1:22" x14ac:dyDescent="0.2">
      <c r="A163" s="66" t="s">
        <v>331</v>
      </c>
      <c r="B163" s="67" t="s">
        <v>332</v>
      </c>
      <c r="C163" s="68">
        <v>18500</v>
      </c>
      <c r="D163" s="69">
        <v>-5</v>
      </c>
      <c r="E163" s="72">
        <v>19827</v>
      </c>
      <c r="F163" s="73">
        <v>3.1E-2</v>
      </c>
      <c r="G163" s="92">
        <f t="shared" si="12"/>
        <v>18020</v>
      </c>
      <c r="H163" s="74">
        <v>1807</v>
      </c>
      <c r="I163" s="75" t="s">
        <v>12</v>
      </c>
      <c r="J163" s="76">
        <v>62307</v>
      </c>
      <c r="K163" s="77">
        <v>17872.900000000001</v>
      </c>
      <c r="L163" s="50">
        <f>E163/(1+F163)</f>
        <v>19230.843840931135</v>
      </c>
      <c r="M163" s="70" t="e">
        <f>H163/(1+I163)</f>
        <v>#VALUE!</v>
      </c>
      <c r="N163" s="70" t="e">
        <f t="shared" si="13"/>
        <v>#VALUE!</v>
      </c>
      <c r="O163" s="51">
        <f>_xlfn.RANK.EQ(L163,L$3:L$502,0)</f>
        <v>152</v>
      </c>
      <c r="P163" s="91">
        <f>C163-(C163*0.1)</f>
        <v>16650</v>
      </c>
      <c r="Q163" s="104">
        <f t="shared" si="14"/>
        <v>17936.75</v>
      </c>
      <c r="R163" s="105">
        <f t="shared" si="15"/>
        <v>20858.004000000001</v>
      </c>
      <c r="S163" s="105">
        <f t="shared" si="16"/>
        <v>2921.2540000000008</v>
      </c>
      <c r="T163" s="41">
        <f t="shared" si="17"/>
        <v>0.61663198671831809</v>
      </c>
      <c r="U163" s="71">
        <f>_xlfn.RANK.EQ(R163,R$3:R$502,0)</f>
        <v>161</v>
      </c>
      <c r="V163" s="71">
        <f>_xlfn.RANK.EQ(S163,S$3:S$502,0)</f>
        <v>168</v>
      </c>
    </row>
    <row r="164" spans="1:22" x14ac:dyDescent="0.2">
      <c r="A164" s="66" t="s">
        <v>333</v>
      </c>
      <c r="B164" s="67" t="s">
        <v>334</v>
      </c>
      <c r="C164" s="68">
        <v>8300</v>
      </c>
      <c r="D164" s="69">
        <v>-8</v>
      </c>
      <c r="E164" s="72">
        <v>19627</v>
      </c>
      <c r="F164" s="73">
        <v>6.9999999999999993E-3</v>
      </c>
      <c r="G164" s="92">
        <f t="shared" si="12"/>
        <v>12664</v>
      </c>
      <c r="H164" s="74">
        <v>6963</v>
      </c>
      <c r="I164" s="75">
        <v>-0.31900000000000001</v>
      </c>
      <c r="J164" s="76">
        <v>55638</v>
      </c>
      <c r="K164" s="77">
        <v>107648.6</v>
      </c>
      <c r="L164" s="50">
        <f>E164/(1+F164)</f>
        <v>19490.566037735851</v>
      </c>
      <c r="M164" s="70">
        <f>H164/(1+I164)</f>
        <v>10224.669603524228</v>
      </c>
      <c r="N164" s="70">
        <f t="shared" si="13"/>
        <v>9265.8964342116233</v>
      </c>
      <c r="O164" s="51">
        <f>_xlfn.RANK.EQ(L164,L$3:L$502,0)</f>
        <v>150</v>
      </c>
      <c r="P164" s="91">
        <f>C164-(C164*0.1)</f>
        <v>7470</v>
      </c>
      <c r="Q164" s="104">
        <f t="shared" si="14"/>
        <v>12626.65</v>
      </c>
      <c r="R164" s="105">
        <f t="shared" si="15"/>
        <v>20647.603999999999</v>
      </c>
      <c r="S164" s="105">
        <f t="shared" si="16"/>
        <v>8020.9539999999997</v>
      </c>
      <c r="T164" s="41">
        <f t="shared" si="17"/>
        <v>0.1519393939393939</v>
      </c>
      <c r="U164" s="71">
        <f>_xlfn.RANK.EQ(R164,R$3:R$502,0)</f>
        <v>162</v>
      </c>
      <c r="V164" s="71">
        <f>_xlfn.RANK.EQ(S164,S$3:S$502,0)</f>
        <v>64</v>
      </c>
    </row>
    <row r="165" spans="1:22" x14ac:dyDescent="0.2">
      <c r="A165" s="66" t="s">
        <v>335</v>
      </c>
      <c r="B165" s="67" t="s">
        <v>336</v>
      </c>
      <c r="C165" s="68">
        <v>51300</v>
      </c>
      <c r="D165" s="69">
        <v>12</v>
      </c>
      <c r="E165" s="72">
        <v>19214</v>
      </c>
      <c r="F165" s="73">
        <v>0.156</v>
      </c>
      <c r="G165" s="92">
        <f t="shared" si="12"/>
        <v>14948</v>
      </c>
      <c r="H165" s="74">
        <v>4266</v>
      </c>
      <c r="I165" s="75">
        <v>4.2999999999999997E-2</v>
      </c>
      <c r="J165" s="76">
        <v>362873</v>
      </c>
      <c r="K165" s="77">
        <v>48152.7</v>
      </c>
      <c r="L165" s="50">
        <f>E165/(1+F165)</f>
        <v>16621.107266435989</v>
      </c>
      <c r="M165" s="70">
        <f>H165/(1+I165)</f>
        <v>4090.1246404602111</v>
      </c>
      <c r="N165" s="70">
        <f t="shared" si="13"/>
        <v>12530.982625975777</v>
      </c>
      <c r="O165" s="51">
        <f>_xlfn.RANK.EQ(L165,L$3:L$502,0)</f>
        <v>171</v>
      </c>
      <c r="P165" s="91">
        <f>C165-(C165*0.1)</f>
        <v>46170</v>
      </c>
      <c r="Q165" s="104">
        <f t="shared" si="14"/>
        <v>14717.15</v>
      </c>
      <c r="R165" s="105">
        <f t="shared" si="15"/>
        <v>20213.128000000001</v>
      </c>
      <c r="S165" s="105">
        <f t="shared" si="16"/>
        <v>5495.978000000001</v>
      </c>
      <c r="T165" s="41">
        <f t="shared" si="17"/>
        <v>0.28832114392873909</v>
      </c>
      <c r="U165" s="71">
        <f>_xlfn.RANK.EQ(R165,R$3:R$502,0)</f>
        <v>163</v>
      </c>
      <c r="V165" s="71">
        <f>_xlfn.RANK.EQ(S165,S$3:S$502,0)</f>
        <v>89</v>
      </c>
    </row>
    <row r="166" spans="1:22" x14ac:dyDescent="0.2">
      <c r="A166" s="66" t="s">
        <v>337</v>
      </c>
      <c r="B166" s="67" t="s">
        <v>338</v>
      </c>
      <c r="C166" s="68">
        <v>53349</v>
      </c>
      <c r="D166" s="69">
        <v>-11</v>
      </c>
      <c r="E166" s="72">
        <v>19166.599999999999</v>
      </c>
      <c r="F166" s="73">
        <v>-1.8000000000000002E-2</v>
      </c>
      <c r="G166" s="92">
        <f t="shared" si="12"/>
        <v>18941.8</v>
      </c>
      <c r="H166" s="74">
        <v>224.8</v>
      </c>
      <c r="I166" s="75">
        <v>0.17499999999999999</v>
      </c>
      <c r="J166" s="76">
        <v>8913.6</v>
      </c>
      <c r="K166" s="77">
        <v>5137.6000000000004</v>
      </c>
      <c r="L166" s="50">
        <f>E166/(1+F166)</f>
        <v>19517.922606924643</v>
      </c>
      <c r="M166" s="70">
        <f>H166/(1+I166)</f>
        <v>191.31914893617022</v>
      </c>
      <c r="N166" s="70">
        <f t="shared" si="13"/>
        <v>19326.603457988473</v>
      </c>
      <c r="O166" s="51">
        <f>_xlfn.RANK.EQ(L166,L$3:L$502,0)</f>
        <v>149</v>
      </c>
      <c r="P166" s="91">
        <f>C166-(C166*0.1)</f>
        <v>48014.1</v>
      </c>
      <c r="Q166" s="104">
        <f t="shared" si="14"/>
        <v>18701.729500000001</v>
      </c>
      <c r="R166" s="105">
        <f t="shared" si="15"/>
        <v>20163.263199999998</v>
      </c>
      <c r="S166" s="105">
        <f t="shared" si="16"/>
        <v>1461.5336999999963</v>
      </c>
      <c r="T166" s="41">
        <f t="shared" si="17"/>
        <v>5.5014844306049655</v>
      </c>
      <c r="U166" s="71">
        <f>_xlfn.RANK.EQ(R166,R$3:R$502,0)</f>
        <v>164</v>
      </c>
      <c r="V166" s="71">
        <f>_xlfn.RANK.EQ(S166,S$3:S$502,0)</f>
        <v>304</v>
      </c>
    </row>
    <row r="167" spans="1:22" x14ac:dyDescent="0.2">
      <c r="A167" s="66" t="s">
        <v>339</v>
      </c>
      <c r="B167" s="67" t="s">
        <v>340</v>
      </c>
      <c r="C167" s="68">
        <v>15400</v>
      </c>
      <c r="D167" s="69">
        <v>-37</v>
      </c>
      <c r="E167" s="72">
        <v>19036.900000000001</v>
      </c>
      <c r="F167" s="73">
        <v>-0.16800000000000001</v>
      </c>
      <c r="G167" s="92">
        <f t="shared" si="12"/>
        <v>19193.300000000003</v>
      </c>
      <c r="H167" s="74">
        <v>-156.4</v>
      </c>
      <c r="I167" s="75">
        <v>-1.298</v>
      </c>
      <c r="J167" s="76">
        <v>9596.7999999999993</v>
      </c>
      <c r="K167" s="77">
        <v>4702.5</v>
      </c>
      <c r="L167" s="50">
        <f>E167/(1+F167)</f>
        <v>22880.889423076926</v>
      </c>
      <c r="M167" s="70">
        <f>H167/(1+I167)</f>
        <v>524.83221476510062</v>
      </c>
      <c r="N167" s="70">
        <f t="shared" si="13"/>
        <v>22356.057208311824</v>
      </c>
      <c r="O167" s="51">
        <f>_xlfn.RANK.EQ(L167,L$3:L$502,0)</f>
        <v>124</v>
      </c>
      <c r="P167" s="91">
        <f>C167-(C167*0.1)</f>
        <v>13860</v>
      </c>
      <c r="Q167" s="104">
        <f t="shared" si="14"/>
        <v>19124.000000000004</v>
      </c>
      <c r="R167" s="105">
        <f t="shared" si="15"/>
        <v>20026.818800000001</v>
      </c>
      <c r="S167" s="105">
        <f t="shared" si="16"/>
        <v>902.81879999999728</v>
      </c>
      <c r="T167" s="41">
        <f t="shared" si="17"/>
        <v>-6.7724987212276044</v>
      </c>
      <c r="U167" s="71">
        <f>_xlfn.RANK.EQ(R167,R$3:R$502,0)</f>
        <v>165</v>
      </c>
      <c r="V167" s="71">
        <f>_xlfn.RANK.EQ(S167,S$3:S$502,0)</f>
        <v>396</v>
      </c>
    </row>
    <row r="168" spans="1:22" x14ac:dyDescent="0.2">
      <c r="A168" s="66" t="s">
        <v>341</v>
      </c>
      <c r="B168" s="67" t="s">
        <v>342</v>
      </c>
      <c r="C168" s="68">
        <v>29034</v>
      </c>
      <c r="D168" s="69">
        <v>-30</v>
      </c>
      <c r="E168" s="72">
        <v>18979</v>
      </c>
      <c r="F168" s="73">
        <v>-0.127</v>
      </c>
      <c r="G168" s="92">
        <f t="shared" si="12"/>
        <v>17472</v>
      </c>
      <c r="H168" s="74">
        <v>1507</v>
      </c>
      <c r="I168" s="75">
        <v>-0.38</v>
      </c>
      <c r="J168" s="76">
        <v>23396</v>
      </c>
      <c r="K168" s="77">
        <v>13874.6</v>
      </c>
      <c r="L168" s="50">
        <f>E168/(1+F168)</f>
        <v>21739.977090492554</v>
      </c>
      <c r="M168" s="70">
        <f>H168/(1+I168)</f>
        <v>2430.6451612903224</v>
      </c>
      <c r="N168" s="70">
        <f t="shared" si="13"/>
        <v>19309.331929202232</v>
      </c>
      <c r="O168" s="51">
        <f>_xlfn.RANK.EQ(L168,L$3:L$502,0)</f>
        <v>132</v>
      </c>
      <c r="P168" s="91">
        <f>C168-(C168*0.1)</f>
        <v>26130.6</v>
      </c>
      <c r="Q168" s="104">
        <f t="shared" si="14"/>
        <v>17341.347000000002</v>
      </c>
      <c r="R168" s="105">
        <f t="shared" si="15"/>
        <v>19965.907999999999</v>
      </c>
      <c r="S168" s="105">
        <f t="shared" si="16"/>
        <v>2624.5609999999979</v>
      </c>
      <c r="T168" s="41">
        <f t="shared" si="17"/>
        <v>0.74157996018579819</v>
      </c>
      <c r="U168" s="71">
        <f>_xlfn.RANK.EQ(R168,R$3:R$502,0)</f>
        <v>166</v>
      </c>
      <c r="V168" s="71">
        <f>_xlfn.RANK.EQ(S168,S$3:S$502,0)</f>
        <v>183</v>
      </c>
    </row>
    <row r="169" spans="1:22" x14ac:dyDescent="0.2">
      <c r="A169" s="66" t="s">
        <v>343</v>
      </c>
      <c r="B169" s="67" t="s">
        <v>344</v>
      </c>
      <c r="C169" s="68">
        <v>11000</v>
      </c>
      <c r="D169" s="69">
        <v>53</v>
      </c>
      <c r="E169" s="72">
        <v>18934</v>
      </c>
      <c r="F169" s="73">
        <v>0.42599999999999999</v>
      </c>
      <c r="G169" s="92">
        <f t="shared" si="12"/>
        <v>14803</v>
      </c>
      <c r="H169" s="74">
        <v>4131</v>
      </c>
      <c r="I169" s="75">
        <v>2.1509999999999998</v>
      </c>
      <c r="J169" s="76">
        <v>43854</v>
      </c>
      <c r="K169" s="77">
        <v>49509.5</v>
      </c>
      <c r="L169" s="50">
        <f>E169/(1+F169)</f>
        <v>13277.699859747547</v>
      </c>
      <c r="M169" s="70">
        <f>H169/(1+I169)</f>
        <v>1311.0123770231673</v>
      </c>
      <c r="N169" s="70">
        <f t="shared" si="13"/>
        <v>11966.687482724379</v>
      </c>
      <c r="O169" s="51">
        <f>_xlfn.RANK.EQ(L169,L$3:L$502,0)</f>
        <v>214</v>
      </c>
      <c r="P169" s="91">
        <f>C169-(C169*0.1)</f>
        <v>9900</v>
      </c>
      <c r="Q169" s="104">
        <f t="shared" si="14"/>
        <v>14753.5</v>
      </c>
      <c r="R169" s="105">
        <f t="shared" si="15"/>
        <v>19918.567999999999</v>
      </c>
      <c r="S169" s="105">
        <f t="shared" si="16"/>
        <v>5165.0679999999993</v>
      </c>
      <c r="T169" s="41">
        <f t="shared" si="17"/>
        <v>0.25031905107722086</v>
      </c>
      <c r="U169" s="71">
        <f>_xlfn.RANK.EQ(R169,R$3:R$502,0)</f>
        <v>167</v>
      </c>
      <c r="V169" s="71">
        <f>_xlfn.RANK.EQ(S169,S$3:S$502,0)</f>
        <v>94</v>
      </c>
    </row>
    <row r="170" spans="1:22" x14ac:dyDescent="0.2">
      <c r="A170" s="66" t="s">
        <v>345</v>
      </c>
      <c r="B170" s="67" t="s">
        <v>346</v>
      </c>
      <c r="C170" s="68">
        <v>11000</v>
      </c>
      <c r="D170" s="69">
        <v>-16</v>
      </c>
      <c r="E170" s="72">
        <v>18890</v>
      </c>
      <c r="F170" s="73">
        <v>-0.05</v>
      </c>
      <c r="G170" s="92">
        <f t="shared" si="12"/>
        <v>18183</v>
      </c>
      <c r="H170" s="74">
        <v>707</v>
      </c>
      <c r="I170" s="75" t="s">
        <v>12</v>
      </c>
      <c r="J170" s="76">
        <v>7154</v>
      </c>
      <c r="K170" s="77">
        <v>8890.9</v>
      </c>
      <c r="L170" s="50">
        <f>E170/(1+F170)</f>
        <v>19884.21052631579</v>
      </c>
      <c r="M170" s="70" t="e">
        <f>H170/(1+I170)</f>
        <v>#VALUE!</v>
      </c>
      <c r="N170" s="70" t="e">
        <f t="shared" si="13"/>
        <v>#VALUE!</v>
      </c>
      <c r="O170" s="51">
        <f>_xlfn.RANK.EQ(L170,L$3:L$502,0)</f>
        <v>148</v>
      </c>
      <c r="P170" s="91">
        <f>C170-(C170*0.1)</f>
        <v>9900</v>
      </c>
      <c r="Q170" s="104">
        <f t="shared" si="14"/>
        <v>18133.5</v>
      </c>
      <c r="R170" s="105">
        <f t="shared" si="15"/>
        <v>19872.28</v>
      </c>
      <c r="S170" s="105">
        <f t="shared" si="16"/>
        <v>1738.7799999999988</v>
      </c>
      <c r="T170" s="41">
        <f t="shared" si="17"/>
        <v>1.4593776520509176</v>
      </c>
      <c r="U170" s="71">
        <f>_xlfn.RANK.EQ(R170,R$3:R$502,0)</f>
        <v>168</v>
      </c>
      <c r="V170" s="71">
        <f>_xlfn.RANK.EQ(S170,S$3:S$502,0)</f>
        <v>259</v>
      </c>
    </row>
    <row r="171" spans="1:22" x14ac:dyDescent="0.2">
      <c r="A171" s="66" t="s">
        <v>347</v>
      </c>
      <c r="B171" s="67" t="s">
        <v>348</v>
      </c>
      <c r="C171" s="68">
        <v>50000</v>
      </c>
      <c r="D171" s="69">
        <v>8</v>
      </c>
      <c r="E171" s="72">
        <v>18735.099999999999</v>
      </c>
      <c r="F171" s="73">
        <v>0.14899999999999999</v>
      </c>
      <c r="G171" s="92">
        <f t="shared" si="12"/>
        <v>17924.599999999999</v>
      </c>
      <c r="H171" s="74">
        <v>810.5</v>
      </c>
      <c r="I171" s="75">
        <v>0.314</v>
      </c>
      <c r="J171" s="76">
        <v>12683</v>
      </c>
      <c r="K171" s="77">
        <v>16350.1</v>
      </c>
      <c r="L171" s="50">
        <f>E171/(1+F171)</f>
        <v>16305.570060922541</v>
      </c>
      <c r="M171" s="70">
        <f>H171/(1+I171)</f>
        <v>616.81887366818876</v>
      </c>
      <c r="N171" s="70">
        <f t="shared" si="13"/>
        <v>15688.751187254351</v>
      </c>
      <c r="O171" s="51">
        <f>_xlfn.RANK.EQ(L171,L$3:L$502,0)</f>
        <v>173</v>
      </c>
      <c r="P171" s="91">
        <f>C171-(C171*0.1)</f>
        <v>45000</v>
      </c>
      <c r="Q171" s="104">
        <f t="shared" si="14"/>
        <v>17699.599999999999</v>
      </c>
      <c r="R171" s="105">
        <f t="shared" si="15"/>
        <v>19709.325199999999</v>
      </c>
      <c r="S171" s="105">
        <f t="shared" si="16"/>
        <v>2009.7252000000008</v>
      </c>
      <c r="T171" s="41">
        <f t="shared" si="17"/>
        <v>1.4796115977791495</v>
      </c>
      <c r="U171" s="71">
        <f>_xlfn.RANK.EQ(R171,R$3:R$502,0)</f>
        <v>169</v>
      </c>
      <c r="V171" s="71">
        <f>_xlfn.RANK.EQ(S171,S$3:S$502,0)</f>
        <v>231</v>
      </c>
    </row>
    <row r="172" spans="1:22" x14ac:dyDescent="0.2">
      <c r="A172" s="66" t="s">
        <v>349</v>
      </c>
      <c r="B172" s="67" t="s">
        <v>350</v>
      </c>
      <c r="C172" s="68">
        <v>26800</v>
      </c>
      <c r="D172" s="69">
        <v>6</v>
      </c>
      <c r="E172" s="72">
        <v>18628</v>
      </c>
      <c r="F172" s="73">
        <v>0.13500000000000001</v>
      </c>
      <c r="G172" s="92">
        <f t="shared" si="12"/>
        <v>16026</v>
      </c>
      <c r="H172" s="74">
        <v>2602</v>
      </c>
      <c r="I172" s="75">
        <v>0.432</v>
      </c>
      <c r="J172" s="76">
        <v>42216</v>
      </c>
      <c r="K172" s="77">
        <v>18678.400000000001</v>
      </c>
      <c r="L172" s="50">
        <f>E172/(1+F172)</f>
        <v>16412.334801762114</v>
      </c>
      <c r="M172" s="70">
        <f>H172/(1+I172)</f>
        <v>1817.0391061452515</v>
      </c>
      <c r="N172" s="70">
        <f t="shared" si="13"/>
        <v>14595.295695616862</v>
      </c>
      <c r="O172" s="51">
        <f>_xlfn.RANK.EQ(L172,L$3:L$502,0)</f>
        <v>172</v>
      </c>
      <c r="P172" s="91">
        <f>C172-(C172*0.1)</f>
        <v>24120</v>
      </c>
      <c r="Q172" s="104">
        <f t="shared" si="14"/>
        <v>15905.4</v>
      </c>
      <c r="R172" s="105">
        <f t="shared" si="15"/>
        <v>19596.655999999999</v>
      </c>
      <c r="S172" s="105">
        <f t="shared" si="16"/>
        <v>3691.2559999999994</v>
      </c>
      <c r="T172" s="41">
        <f t="shared" si="17"/>
        <v>0.41862259800153706</v>
      </c>
      <c r="U172" s="71">
        <f>_xlfn.RANK.EQ(R172,R$3:R$502,0)</f>
        <v>170</v>
      </c>
      <c r="V172" s="71">
        <f>_xlfn.RANK.EQ(S172,S$3:S$502,0)</f>
        <v>138</v>
      </c>
    </row>
    <row r="173" spans="1:22" x14ac:dyDescent="0.2">
      <c r="A173" s="66" t="s">
        <v>351</v>
      </c>
      <c r="B173" s="67" t="s">
        <v>352</v>
      </c>
      <c r="C173" s="68">
        <v>41000</v>
      </c>
      <c r="D173" s="69">
        <v>-8</v>
      </c>
      <c r="E173" s="72">
        <v>18486</v>
      </c>
      <c r="F173" s="73">
        <v>1.2E-2</v>
      </c>
      <c r="G173" s="92">
        <f t="shared" si="12"/>
        <v>17076</v>
      </c>
      <c r="H173" s="74">
        <v>1410</v>
      </c>
      <c r="I173" s="75">
        <v>-0.38100000000000001</v>
      </c>
      <c r="J173" s="76">
        <v>14518</v>
      </c>
      <c r="K173" s="77">
        <v>42635.199999999997</v>
      </c>
      <c r="L173" s="50">
        <f>E173/(1+F173)</f>
        <v>18266.798418972332</v>
      </c>
      <c r="M173" s="70">
        <f>H173/(1+I173)</f>
        <v>2277.8675282714057</v>
      </c>
      <c r="N173" s="70">
        <f t="shared" si="13"/>
        <v>15988.930890700925</v>
      </c>
      <c r="O173" s="51">
        <f>_xlfn.RANK.EQ(L173,L$3:L$502,0)</f>
        <v>159</v>
      </c>
      <c r="P173" s="91">
        <f>C173-(C173*0.1)</f>
        <v>36900</v>
      </c>
      <c r="Q173" s="104">
        <f t="shared" si="14"/>
        <v>16891.5</v>
      </c>
      <c r="R173" s="105">
        <f t="shared" si="15"/>
        <v>19447.272000000001</v>
      </c>
      <c r="S173" s="105">
        <f t="shared" si="16"/>
        <v>2555.7720000000008</v>
      </c>
      <c r="T173" s="41">
        <f t="shared" si="17"/>
        <v>0.81260425531914948</v>
      </c>
      <c r="U173" s="71">
        <f>_xlfn.RANK.EQ(R173,R$3:R$502,0)</f>
        <v>171</v>
      </c>
      <c r="V173" s="71">
        <f>_xlfn.RANK.EQ(S173,S$3:S$502,0)</f>
        <v>186</v>
      </c>
    </row>
    <row r="174" spans="1:22" x14ac:dyDescent="0.2">
      <c r="A174" s="66" t="s">
        <v>353</v>
      </c>
      <c r="B174" s="67" t="s">
        <v>354</v>
      </c>
      <c r="C174" s="68">
        <v>102795</v>
      </c>
      <c r="D174" s="69">
        <v>-25</v>
      </c>
      <c r="E174" s="72">
        <v>18313</v>
      </c>
      <c r="F174" s="73">
        <v>-0.11199999999999999</v>
      </c>
      <c r="G174" s="92">
        <f t="shared" si="12"/>
        <v>18202</v>
      </c>
      <c r="H174" s="74">
        <v>111</v>
      </c>
      <c r="I174" s="75" t="s">
        <v>12</v>
      </c>
      <c r="J174" s="76">
        <v>22409</v>
      </c>
      <c r="K174" s="77">
        <v>2968.6</v>
      </c>
      <c r="L174" s="50">
        <f>E174/(1+F174)</f>
        <v>20622.747747747748</v>
      </c>
      <c r="M174" s="70" t="e">
        <f>H174/(1+I174)</f>
        <v>#VALUE!</v>
      </c>
      <c r="N174" s="70" t="e">
        <f t="shared" si="13"/>
        <v>#VALUE!</v>
      </c>
      <c r="O174" s="51">
        <f>_xlfn.RANK.EQ(L174,L$3:L$502,0)</f>
        <v>142</v>
      </c>
      <c r="P174" s="91">
        <f>C174-(C174*0.1)</f>
        <v>92515.5</v>
      </c>
      <c r="Q174" s="104">
        <f t="shared" si="14"/>
        <v>17739.422500000001</v>
      </c>
      <c r="R174" s="105">
        <f t="shared" si="15"/>
        <v>19265.276000000002</v>
      </c>
      <c r="S174" s="105">
        <f t="shared" si="16"/>
        <v>1525.8535000000011</v>
      </c>
      <c r="T174" s="41">
        <f t="shared" si="17"/>
        <v>12.746427927927938</v>
      </c>
      <c r="U174" s="71">
        <f>_xlfn.RANK.EQ(R174,R$3:R$502,0)</f>
        <v>172</v>
      </c>
      <c r="V174" s="71">
        <f>_xlfn.RANK.EQ(S174,S$3:S$502,0)</f>
        <v>292</v>
      </c>
    </row>
    <row r="175" spans="1:22" x14ac:dyDescent="0.2">
      <c r="A175" s="66" t="s">
        <v>355</v>
      </c>
      <c r="B175" s="67" t="s">
        <v>356</v>
      </c>
      <c r="C175" s="68">
        <v>16500</v>
      </c>
      <c r="D175" s="69" t="s">
        <v>12</v>
      </c>
      <c r="E175" s="72">
        <v>18253</v>
      </c>
      <c r="F175" s="73">
        <v>9.3000000000000013E-2</v>
      </c>
      <c r="G175" s="92">
        <f t="shared" si="12"/>
        <v>15463</v>
      </c>
      <c r="H175" s="74">
        <v>2790</v>
      </c>
      <c r="I175" s="75">
        <v>0.442</v>
      </c>
      <c r="J175" s="76">
        <v>106792</v>
      </c>
      <c r="K175" s="77">
        <v>22644.6</v>
      </c>
      <c r="L175" s="50">
        <f>E175/(1+F175)</f>
        <v>16699.908508691675</v>
      </c>
      <c r="M175" s="70">
        <f>H175/(1+I175)</f>
        <v>1934.8127600554785</v>
      </c>
      <c r="N175" s="70">
        <f t="shared" si="13"/>
        <v>14765.095748636197</v>
      </c>
      <c r="O175" s="51">
        <f>_xlfn.RANK.EQ(L175,L$3:L$502,0)</f>
        <v>169</v>
      </c>
      <c r="P175" s="91">
        <f>C175-(C175*0.1)</f>
        <v>14850</v>
      </c>
      <c r="Q175" s="104">
        <f t="shared" si="14"/>
        <v>15388.75</v>
      </c>
      <c r="R175" s="105">
        <f t="shared" si="15"/>
        <v>19202.155999999999</v>
      </c>
      <c r="S175" s="105">
        <f t="shared" si="16"/>
        <v>3813.405999999999</v>
      </c>
      <c r="T175" s="41">
        <f t="shared" si="17"/>
        <v>0.36681218637992796</v>
      </c>
      <c r="U175" s="71">
        <f>_xlfn.RANK.EQ(R175,R$3:R$502,0)</f>
        <v>173</v>
      </c>
      <c r="V175" s="71">
        <f>_xlfn.RANK.EQ(S175,S$3:S$502,0)</f>
        <v>132</v>
      </c>
    </row>
    <row r="176" spans="1:22" x14ac:dyDescent="0.2">
      <c r="A176" s="66" t="s">
        <v>357</v>
      </c>
      <c r="B176" s="67" t="s">
        <v>358</v>
      </c>
      <c r="C176" s="68">
        <v>25110</v>
      </c>
      <c r="D176" s="69" t="s">
        <v>12</v>
      </c>
      <c r="E176" s="72">
        <v>17976.8</v>
      </c>
      <c r="F176" s="73">
        <v>8.1000000000000003E-2</v>
      </c>
      <c r="G176" s="92">
        <f t="shared" si="12"/>
        <v>17312.7</v>
      </c>
      <c r="H176" s="74">
        <v>664.1</v>
      </c>
      <c r="I176" s="75">
        <v>5.8999999999999997E-2</v>
      </c>
      <c r="J176" s="76">
        <v>17486.3</v>
      </c>
      <c r="K176" s="77">
        <v>11690</v>
      </c>
      <c r="L176" s="50">
        <f>E176/(1+F176)</f>
        <v>16629.787234042553</v>
      </c>
      <c r="M176" s="70">
        <f>H176/(1+I176)</f>
        <v>627.10103871576962</v>
      </c>
      <c r="N176" s="70">
        <f t="shared" si="13"/>
        <v>16002.686195326783</v>
      </c>
      <c r="O176" s="51">
        <f>_xlfn.RANK.EQ(L176,L$3:L$502,0)</f>
        <v>170</v>
      </c>
      <c r="P176" s="91">
        <f>C176-(C176*0.1)</f>
        <v>22599</v>
      </c>
      <c r="Q176" s="104">
        <f t="shared" si="14"/>
        <v>17199.705000000002</v>
      </c>
      <c r="R176" s="105">
        <f t="shared" si="15"/>
        <v>18911.5936</v>
      </c>
      <c r="S176" s="105">
        <f t="shared" si="16"/>
        <v>1711.8885999999984</v>
      </c>
      <c r="T176" s="41">
        <f t="shared" si="17"/>
        <v>1.5777572654720651</v>
      </c>
      <c r="U176" s="71">
        <f>_xlfn.RANK.EQ(R176,R$3:R$502,0)</f>
        <v>174</v>
      </c>
      <c r="V176" s="71">
        <f>_xlfn.RANK.EQ(S176,S$3:S$502,0)</f>
        <v>264</v>
      </c>
    </row>
    <row r="177" spans="1:22" x14ac:dyDescent="0.2">
      <c r="A177" s="66" t="s">
        <v>359</v>
      </c>
      <c r="B177" s="67" t="s">
        <v>360</v>
      </c>
      <c r="C177" s="68">
        <v>3622</v>
      </c>
      <c r="D177" s="69">
        <v>31</v>
      </c>
      <c r="E177" s="72">
        <v>17714.7</v>
      </c>
      <c r="F177" s="73">
        <v>0.24299999999999999</v>
      </c>
      <c r="G177" s="92">
        <f t="shared" si="12"/>
        <v>16616.7</v>
      </c>
      <c r="H177" s="74">
        <v>1098</v>
      </c>
      <c r="I177" s="75">
        <v>0.36299999999999999</v>
      </c>
      <c r="J177" s="76">
        <v>10994.6</v>
      </c>
      <c r="K177" s="77">
        <v>8413.6</v>
      </c>
      <c r="L177" s="50">
        <f>E177/(1+F177)</f>
        <v>14251.568785197105</v>
      </c>
      <c r="M177" s="70">
        <f>H177/(1+I177)</f>
        <v>805.57593543653707</v>
      </c>
      <c r="N177" s="70">
        <f t="shared" si="13"/>
        <v>13445.992849760569</v>
      </c>
      <c r="O177" s="51">
        <f>_xlfn.RANK.EQ(L177,L$3:L$502,0)</f>
        <v>200</v>
      </c>
      <c r="P177" s="91">
        <f>C177-(C177*0.1)</f>
        <v>3259.8</v>
      </c>
      <c r="Q177" s="104">
        <f t="shared" si="14"/>
        <v>16600.401000000002</v>
      </c>
      <c r="R177" s="105">
        <f t="shared" si="15"/>
        <v>18635.864400000002</v>
      </c>
      <c r="S177" s="105">
        <f t="shared" si="16"/>
        <v>2035.4634000000005</v>
      </c>
      <c r="T177" s="41">
        <f t="shared" si="17"/>
        <v>0.85379180327868898</v>
      </c>
      <c r="U177" s="71">
        <f>_xlfn.RANK.EQ(R177,R$3:R$502,0)</f>
        <v>175</v>
      </c>
      <c r="V177" s="71">
        <f>_xlfn.RANK.EQ(S177,S$3:S$502,0)</f>
        <v>227</v>
      </c>
    </row>
    <row r="178" spans="1:22" x14ac:dyDescent="0.2">
      <c r="A178" s="66" t="s">
        <v>361</v>
      </c>
      <c r="B178" s="67" t="s">
        <v>362</v>
      </c>
      <c r="C178" s="68">
        <v>15000</v>
      </c>
      <c r="D178" s="69">
        <v>-5</v>
      </c>
      <c r="E178" s="72">
        <v>17619.900000000001</v>
      </c>
      <c r="F178" s="73">
        <v>5.0999999999999997E-2</v>
      </c>
      <c r="G178" s="92">
        <f t="shared" si="12"/>
        <v>17421.2</v>
      </c>
      <c r="H178" s="74">
        <v>198.7</v>
      </c>
      <c r="I178" s="75">
        <v>1.0629999999999999</v>
      </c>
      <c r="J178" s="76">
        <v>4000.9</v>
      </c>
      <c r="K178" s="77">
        <v>4170.2</v>
      </c>
      <c r="L178" s="50">
        <f>E178/(1+F178)</f>
        <v>16764.89058039962</v>
      </c>
      <c r="M178" s="70">
        <f>H178/(1+I178)</f>
        <v>96.31604459524965</v>
      </c>
      <c r="N178" s="70">
        <f t="shared" si="13"/>
        <v>16668.574535804371</v>
      </c>
      <c r="O178" s="51">
        <f>_xlfn.RANK.EQ(L178,L$3:L$502,0)</f>
        <v>168</v>
      </c>
      <c r="P178" s="91">
        <f>C178-(C178*0.1)</f>
        <v>13500</v>
      </c>
      <c r="Q178" s="104">
        <f t="shared" si="14"/>
        <v>17353.7</v>
      </c>
      <c r="R178" s="105">
        <f t="shared" si="15"/>
        <v>18536.1348</v>
      </c>
      <c r="S178" s="105">
        <f t="shared" si="16"/>
        <v>1182.4347999999991</v>
      </c>
      <c r="T178" s="41">
        <f t="shared" si="17"/>
        <v>4.9508545546049278</v>
      </c>
      <c r="U178" s="71">
        <f>_xlfn.RANK.EQ(R178,R$3:R$502,0)</f>
        <v>176</v>
      </c>
      <c r="V178" s="71">
        <f>_xlfn.RANK.EQ(S178,S$3:S$502,0)</f>
        <v>338</v>
      </c>
    </row>
    <row r="179" spans="1:22" x14ac:dyDescent="0.2">
      <c r="A179" s="66" t="s">
        <v>363</v>
      </c>
      <c r="B179" s="67" t="s">
        <v>364</v>
      </c>
      <c r="C179" s="68">
        <v>53368</v>
      </c>
      <c r="D179" s="69">
        <v>13</v>
      </c>
      <c r="E179" s="72">
        <v>17534.5</v>
      </c>
      <c r="F179" s="73">
        <v>0.17</v>
      </c>
      <c r="G179" s="92">
        <f t="shared" si="12"/>
        <v>16425.8</v>
      </c>
      <c r="H179" s="74">
        <v>1108.7</v>
      </c>
      <c r="I179" s="75">
        <v>-0.374</v>
      </c>
      <c r="J179" s="76">
        <v>19134.3</v>
      </c>
      <c r="K179" s="77">
        <v>39918.5</v>
      </c>
      <c r="L179" s="50">
        <f>E179/(1+F179)</f>
        <v>14986.752136752139</v>
      </c>
      <c r="M179" s="70">
        <f>H179/(1+I179)</f>
        <v>1771.0862619808308</v>
      </c>
      <c r="N179" s="70">
        <f t="shared" si="13"/>
        <v>13215.665874771308</v>
      </c>
      <c r="O179" s="51">
        <f>_xlfn.RANK.EQ(L179,L$3:L$502,0)</f>
        <v>186</v>
      </c>
      <c r="P179" s="91">
        <f>C179-(C179*0.1)</f>
        <v>48031.199999999997</v>
      </c>
      <c r="Q179" s="104">
        <f t="shared" si="14"/>
        <v>16185.644</v>
      </c>
      <c r="R179" s="105">
        <f t="shared" si="15"/>
        <v>18446.294000000002</v>
      </c>
      <c r="S179" s="105">
        <f t="shared" si="16"/>
        <v>2260.6500000000015</v>
      </c>
      <c r="T179" s="41">
        <f t="shared" si="17"/>
        <v>1.0390096509425466</v>
      </c>
      <c r="U179" s="71">
        <f>_xlfn.RANK.EQ(R179,R$3:R$502,0)</f>
        <v>177</v>
      </c>
      <c r="V179" s="71">
        <f>_xlfn.RANK.EQ(S179,S$3:S$502,0)</f>
        <v>211</v>
      </c>
    </row>
    <row r="180" spans="1:22" x14ac:dyDescent="0.2">
      <c r="A180" s="66" t="s">
        <v>365</v>
      </c>
      <c r="B180" s="67" t="s">
        <v>366</v>
      </c>
      <c r="C180" s="68">
        <v>87500</v>
      </c>
      <c r="D180" s="69" t="s">
        <v>12</v>
      </c>
      <c r="E180" s="72">
        <v>17408</v>
      </c>
      <c r="F180" s="73">
        <v>6.8000000000000005E-2</v>
      </c>
      <c r="G180" s="92">
        <f t="shared" si="12"/>
        <v>15205</v>
      </c>
      <c r="H180" s="74">
        <v>2203</v>
      </c>
      <c r="I180" s="75">
        <v>0.45100000000000001</v>
      </c>
      <c r="J180" s="76">
        <v>20390</v>
      </c>
      <c r="K180" s="77">
        <v>42083</v>
      </c>
      <c r="L180" s="50">
        <f>E180/(1+F180)</f>
        <v>16299.625468164793</v>
      </c>
      <c r="M180" s="70">
        <f>H180/(1+I180)</f>
        <v>1518.263266712612</v>
      </c>
      <c r="N180" s="70">
        <f t="shared" si="13"/>
        <v>14781.362201452181</v>
      </c>
      <c r="O180" s="51">
        <f>_xlfn.RANK.EQ(L180,L$3:L$502,0)</f>
        <v>174</v>
      </c>
      <c r="P180" s="91">
        <f>C180-(C180*0.1)</f>
        <v>78750</v>
      </c>
      <c r="Q180" s="104">
        <f t="shared" si="14"/>
        <v>14811.25</v>
      </c>
      <c r="R180" s="105">
        <f t="shared" si="15"/>
        <v>18313.216</v>
      </c>
      <c r="S180" s="105">
        <f t="shared" si="16"/>
        <v>3501.9660000000003</v>
      </c>
      <c r="T180" s="41">
        <f t="shared" si="17"/>
        <v>0.58963504312301418</v>
      </c>
      <c r="U180" s="71">
        <f>_xlfn.RANK.EQ(R180,R$3:R$502,0)</f>
        <v>178</v>
      </c>
      <c r="V180" s="71">
        <f>_xlfn.RANK.EQ(S180,S$3:S$502,0)</f>
        <v>145</v>
      </c>
    </row>
    <row r="181" spans="1:22" x14ac:dyDescent="0.2">
      <c r="A181" s="66" t="s">
        <v>367</v>
      </c>
      <c r="B181" s="67" t="s">
        <v>368</v>
      </c>
      <c r="C181" s="68">
        <v>2400</v>
      </c>
      <c r="D181" s="69">
        <v>44</v>
      </c>
      <c r="E181" s="72">
        <v>17282.7</v>
      </c>
      <c r="F181" s="73">
        <v>0.32700000000000001</v>
      </c>
      <c r="G181" s="92">
        <f t="shared" si="12"/>
        <v>17353.600000000002</v>
      </c>
      <c r="H181" s="74">
        <v>-70.900000000000006</v>
      </c>
      <c r="I181" s="75">
        <v>-1.5169999999999999</v>
      </c>
      <c r="J181" s="76">
        <v>6151.1</v>
      </c>
      <c r="K181" s="77">
        <v>1740.2</v>
      </c>
      <c r="L181" s="50">
        <f>E181/(1+F181)</f>
        <v>13023.888470233611</v>
      </c>
      <c r="M181" s="70">
        <f>H181/(1+I181)</f>
        <v>137.13733075435206</v>
      </c>
      <c r="N181" s="70">
        <f t="shared" si="13"/>
        <v>12886.751139479258</v>
      </c>
      <c r="O181" s="51">
        <f>_xlfn.RANK.EQ(L181,L$3:L$502,0)</f>
        <v>217</v>
      </c>
      <c r="P181" s="91">
        <f>C181-(C181*0.1)</f>
        <v>2160</v>
      </c>
      <c r="Q181" s="104">
        <f t="shared" si="14"/>
        <v>17342.800000000003</v>
      </c>
      <c r="R181" s="105">
        <f t="shared" si="15"/>
        <v>18181.400400000002</v>
      </c>
      <c r="S181" s="105">
        <f t="shared" si="16"/>
        <v>838.60039999999935</v>
      </c>
      <c r="T181" s="41">
        <f t="shared" si="17"/>
        <v>-12.827932299012684</v>
      </c>
      <c r="U181" s="71">
        <f>_xlfn.RANK.EQ(R181,R$3:R$502,0)</f>
        <v>179</v>
      </c>
      <c r="V181" s="71">
        <f>_xlfn.RANK.EQ(S181,S$3:S$502,0)</f>
        <v>411</v>
      </c>
    </row>
    <row r="182" spans="1:22" x14ac:dyDescent="0.2">
      <c r="A182" s="66" t="s">
        <v>369</v>
      </c>
      <c r="B182" s="67" t="s">
        <v>370</v>
      </c>
      <c r="C182" s="68">
        <v>100000</v>
      </c>
      <c r="D182" s="69">
        <v>6</v>
      </c>
      <c r="E182" s="72">
        <v>17279</v>
      </c>
      <c r="F182" s="73">
        <v>0.12300000000000001</v>
      </c>
      <c r="G182" s="92">
        <f t="shared" si="12"/>
        <v>16857</v>
      </c>
      <c r="H182" s="74">
        <v>422</v>
      </c>
      <c r="I182" s="75">
        <v>0.24</v>
      </c>
      <c r="J182" s="76">
        <v>12270</v>
      </c>
      <c r="K182" s="77">
        <v>5868.1</v>
      </c>
      <c r="L182" s="50">
        <f>E182/(1+F182)</f>
        <v>15386.464826357969</v>
      </c>
      <c r="M182" s="70">
        <f>H182/(1+I182)</f>
        <v>340.32258064516128</v>
      </c>
      <c r="N182" s="70">
        <f t="shared" si="13"/>
        <v>15046.142245712808</v>
      </c>
      <c r="O182" s="51">
        <f>_xlfn.RANK.EQ(L182,L$3:L$502,0)</f>
        <v>182</v>
      </c>
      <c r="P182" s="91">
        <f>C182-(C182*0.1)</f>
        <v>90000</v>
      </c>
      <c r="Q182" s="104">
        <f t="shared" si="14"/>
        <v>16407</v>
      </c>
      <c r="R182" s="105">
        <f t="shared" si="15"/>
        <v>18177.508000000002</v>
      </c>
      <c r="S182" s="105">
        <f t="shared" si="16"/>
        <v>1770.5080000000016</v>
      </c>
      <c r="T182" s="41">
        <f t="shared" si="17"/>
        <v>3.1955165876777292</v>
      </c>
      <c r="U182" s="71">
        <f>_xlfn.RANK.EQ(R182,R$3:R$502,0)</f>
        <v>180</v>
      </c>
      <c r="V182" s="71">
        <f>_xlfn.RANK.EQ(S182,S$3:S$502,0)</f>
        <v>254</v>
      </c>
    </row>
    <row r="183" spans="1:22" x14ac:dyDescent="0.2">
      <c r="A183" s="66" t="s">
        <v>371</v>
      </c>
      <c r="B183" s="67" t="s">
        <v>372</v>
      </c>
      <c r="C183" s="68">
        <v>2800</v>
      </c>
      <c r="D183" s="69">
        <v>89</v>
      </c>
      <c r="E183" s="72">
        <v>17275.400000000001</v>
      </c>
      <c r="F183" s="73">
        <v>0.54100000000000004</v>
      </c>
      <c r="G183" s="92">
        <f t="shared" si="12"/>
        <v>13856.400000000001</v>
      </c>
      <c r="H183" s="74">
        <v>3419</v>
      </c>
      <c r="I183" s="75">
        <v>0.32400000000000001</v>
      </c>
      <c r="J183" s="76">
        <v>33934.5</v>
      </c>
      <c r="K183" s="77">
        <v>55209.9</v>
      </c>
      <c r="L183" s="50">
        <f>E183/(1+F183)</f>
        <v>11210.512654120703</v>
      </c>
      <c r="M183" s="70">
        <f>H183/(1+I183)</f>
        <v>2582.3262839879153</v>
      </c>
      <c r="N183" s="70">
        <f t="shared" si="13"/>
        <v>8628.1863701327875</v>
      </c>
      <c r="O183" s="51">
        <f>_xlfn.RANK.EQ(L183,L$3:L$502,0)</f>
        <v>264</v>
      </c>
      <c r="P183" s="91">
        <f>C183-(C183*0.1)</f>
        <v>2520</v>
      </c>
      <c r="Q183" s="104">
        <f t="shared" si="14"/>
        <v>13843.800000000001</v>
      </c>
      <c r="R183" s="105">
        <f t="shared" si="15"/>
        <v>18173.720800000003</v>
      </c>
      <c r="S183" s="105">
        <f t="shared" si="16"/>
        <v>4329.9208000000017</v>
      </c>
      <c r="T183" s="41">
        <f t="shared" si="17"/>
        <v>0.26642901433167643</v>
      </c>
      <c r="U183" s="71">
        <f>_xlfn.RANK.EQ(R183,R$3:R$502,0)</f>
        <v>181</v>
      </c>
      <c r="V183" s="71">
        <f>_xlfn.RANK.EQ(S183,S$3:S$502,0)</f>
        <v>114</v>
      </c>
    </row>
    <row r="184" spans="1:22" x14ac:dyDescent="0.2">
      <c r="A184" s="66" t="s">
        <v>373</v>
      </c>
      <c r="B184" s="67" t="s">
        <v>374</v>
      </c>
      <c r="C184" s="68">
        <v>21000</v>
      </c>
      <c r="D184" s="69">
        <v>19</v>
      </c>
      <c r="E184" s="72">
        <v>17253</v>
      </c>
      <c r="F184" s="73">
        <v>0.187</v>
      </c>
      <c r="G184" s="92">
        <f t="shared" si="12"/>
        <v>13940</v>
      </c>
      <c r="H184" s="74">
        <v>3313</v>
      </c>
      <c r="I184" s="75">
        <v>-3.5000000000000003E-2</v>
      </c>
      <c r="J184" s="76">
        <v>17773</v>
      </c>
      <c r="K184" s="77">
        <v>37652.9</v>
      </c>
      <c r="L184" s="50">
        <f>E184/(1+F184)</f>
        <v>14534.962089300758</v>
      </c>
      <c r="M184" s="70">
        <f>H184/(1+I184)</f>
        <v>3433.1606217616581</v>
      </c>
      <c r="N184" s="70">
        <f t="shared" si="13"/>
        <v>11101.801467539099</v>
      </c>
      <c r="O184" s="51">
        <f>_xlfn.RANK.EQ(L184,L$3:L$502,0)</f>
        <v>195</v>
      </c>
      <c r="P184" s="91">
        <f>C184-(C184*0.1)</f>
        <v>18900</v>
      </c>
      <c r="Q184" s="104">
        <f t="shared" si="14"/>
        <v>13845.5</v>
      </c>
      <c r="R184" s="105">
        <f t="shared" si="15"/>
        <v>18150.155999999999</v>
      </c>
      <c r="S184" s="105">
        <f t="shared" si="16"/>
        <v>4304.655999999999</v>
      </c>
      <c r="T184" s="41">
        <f t="shared" si="17"/>
        <v>0.29932266827648629</v>
      </c>
      <c r="U184" s="71">
        <f>_xlfn.RANK.EQ(R184,R$3:R$502,0)</f>
        <v>182</v>
      </c>
      <c r="V184" s="71">
        <f>_xlfn.RANK.EQ(S184,S$3:S$502,0)</f>
        <v>116</v>
      </c>
    </row>
    <row r="185" spans="1:22" x14ac:dyDescent="0.2">
      <c r="A185" s="66" t="s">
        <v>375</v>
      </c>
      <c r="B185" s="67" t="s">
        <v>376</v>
      </c>
      <c r="C185" s="68">
        <v>24000</v>
      </c>
      <c r="D185" s="69">
        <v>-15</v>
      </c>
      <c r="E185" s="72">
        <v>16759</v>
      </c>
      <c r="F185" s="73">
        <v>-2.2000000000000002E-2</v>
      </c>
      <c r="G185" s="92">
        <f t="shared" si="12"/>
        <v>23610</v>
      </c>
      <c r="H185" s="74">
        <v>-6851</v>
      </c>
      <c r="I185" s="75">
        <v>-5.1619999999999999</v>
      </c>
      <c r="J185" s="76">
        <v>76995</v>
      </c>
      <c r="K185" s="77">
        <v>9390.6</v>
      </c>
      <c r="L185" s="50">
        <f>E185/(1+F185)</f>
        <v>17135.991820040901</v>
      </c>
      <c r="M185" s="70">
        <f>H185/(1+I185)</f>
        <v>1646.0836136472849</v>
      </c>
      <c r="N185" s="70">
        <f t="shared" si="13"/>
        <v>15489.908206393617</v>
      </c>
      <c r="O185" s="51">
        <f>_xlfn.RANK.EQ(L185,L$3:L$502,0)</f>
        <v>165</v>
      </c>
      <c r="P185" s="91">
        <f>C185-(C185*0.1)</f>
        <v>21600</v>
      </c>
      <c r="Q185" s="104">
        <f t="shared" si="14"/>
        <v>23502</v>
      </c>
      <c r="R185" s="105">
        <f t="shared" si="15"/>
        <v>17630.468000000001</v>
      </c>
      <c r="S185" s="105">
        <f t="shared" si="16"/>
        <v>-5871.5319999999992</v>
      </c>
      <c r="T185" s="41">
        <f t="shared" si="17"/>
        <v>-0.14296715807911264</v>
      </c>
      <c r="U185" s="71">
        <f>_xlfn.RANK.EQ(R185,R$3:R$502,0)</f>
        <v>183</v>
      </c>
      <c r="V185" s="71">
        <f>_xlfn.RANK.EQ(S185,S$3:S$502,0)</f>
        <v>497</v>
      </c>
    </row>
    <row r="186" spans="1:22" x14ac:dyDescent="0.2">
      <c r="A186" s="66" t="s">
        <v>377</v>
      </c>
      <c r="B186" s="67" t="s">
        <v>378</v>
      </c>
      <c r="C186" s="68">
        <v>14300</v>
      </c>
      <c r="D186" s="69">
        <v>-17</v>
      </c>
      <c r="E186" s="72">
        <v>16727</v>
      </c>
      <c r="F186" s="73">
        <v>-2.7000000000000003E-2</v>
      </c>
      <c r="G186" s="92">
        <f t="shared" si="12"/>
        <v>10089</v>
      </c>
      <c r="H186" s="74">
        <v>6638</v>
      </c>
      <c r="I186" s="75">
        <v>0.23400000000000001</v>
      </c>
      <c r="J186" s="76">
        <v>103702</v>
      </c>
      <c r="K186" s="77">
        <v>92439.3</v>
      </c>
      <c r="L186" s="50">
        <f>E186/(1+F186)</f>
        <v>17191.161356628982</v>
      </c>
      <c r="M186" s="70">
        <f>H186/(1+I186)</f>
        <v>5379.2544570502432</v>
      </c>
      <c r="N186" s="70">
        <f t="shared" si="13"/>
        <v>11811.906899578738</v>
      </c>
      <c r="O186" s="51">
        <f>_xlfn.RANK.EQ(L186,L$3:L$502,0)</f>
        <v>164</v>
      </c>
      <c r="P186" s="91">
        <f>C186-(C186*0.1)</f>
        <v>12870</v>
      </c>
      <c r="Q186" s="104">
        <f t="shared" si="14"/>
        <v>10024.65</v>
      </c>
      <c r="R186" s="105">
        <f t="shared" si="15"/>
        <v>17596.804</v>
      </c>
      <c r="S186" s="105">
        <f t="shared" si="16"/>
        <v>7572.1540000000005</v>
      </c>
      <c r="T186" s="41">
        <f t="shared" si="17"/>
        <v>0.14072823139499857</v>
      </c>
      <c r="U186" s="71">
        <f>_xlfn.RANK.EQ(R186,R$3:R$502,0)</f>
        <v>184</v>
      </c>
      <c r="V186" s="71">
        <f>_xlfn.RANK.EQ(S186,S$3:S$502,0)</f>
        <v>69</v>
      </c>
    </row>
    <row r="187" spans="1:22" x14ac:dyDescent="0.2">
      <c r="A187" s="66" t="s">
        <v>379</v>
      </c>
      <c r="B187" s="67" t="s">
        <v>380</v>
      </c>
      <c r="C187" s="68">
        <v>15262</v>
      </c>
      <c r="D187" s="69">
        <v>8</v>
      </c>
      <c r="E187" s="72">
        <v>16631.2</v>
      </c>
      <c r="F187" s="73">
        <v>0.11800000000000001</v>
      </c>
      <c r="G187" s="92">
        <f t="shared" si="12"/>
        <v>15966.7</v>
      </c>
      <c r="H187" s="74">
        <v>664.5</v>
      </c>
      <c r="I187" s="75">
        <v>0.316</v>
      </c>
      <c r="J187" s="76">
        <v>4427.3999999999996</v>
      </c>
      <c r="K187" s="77">
        <v>11948.8</v>
      </c>
      <c r="L187" s="50">
        <f>E187/(1+F187)</f>
        <v>14875.849731663684</v>
      </c>
      <c r="M187" s="70">
        <f>H187/(1+I187)</f>
        <v>504.93920972644372</v>
      </c>
      <c r="N187" s="70">
        <f t="shared" si="13"/>
        <v>14370.91052193724</v>
      </c>
      <c r="O187" s="51">
        <f>_xlfn.RANK.EQ(L187,L$3:L$502,0)</f>
        <v>189</v>
      </c>
      <c r="P187" s="91">
        <f>C187-(C187*0.1)</f>
        <v>13735.8</v>
      </c>
      <c r="Q187" s="104">
        <f t="shared" si="14"/>
        <v>15898.021000000001</v>
      </c>
      <c r="R187" s="105">
        <f t="shared" si="15"/>
        <v>17496.022400000002</v>
      </c>
      <c r="S187" s="105">
        <f t="shared" si="16"/>
        <v>1598.001400000001</v>
      </c>
      <c r="T187" s="41">
        <f t="shared" si="17"/>
        <v>1.4048177577125673</v>
      </c>
      <c r="U187" s="71">
        <f>_xlfn.RANK.EQ(R187,R$3:R$502,0)</f>
        <v>185</v>
      </c>
      <c r="V187" s="71">
        <f>_xlfn.RANK.EQ(S187,S$3:S$502,0)</f>
        <v>279</v>
      </c>
    </row>
    <row r="188" spans="1:22" x14ac:dyDescent="0.2">
      <c r="A188" s="66" t="s">
        <v>381</v>
      </c>
      <c r="B188" s="67" t="s">
        <v>382</v>
      </c>
      <c r="C188" s="68">
        <v>135000</v>
      </c>
      <c r="D188" s="69">
        <v>-5</v>
      </c>
      <c r="E188" s="72">
        <v>16580</v>
      </c>
      <c r="F188" s="73">
        <v>4.5999999999999999E-2</v>
      </c>
      <c r="G188" s="92">
        <f t="shared" si="12"/>
        <v>15577</v>
      </c>
      <c r="H188" s="74">
        <v>1003</v>
      </c>
      <c r="I188" s="75">
        <v>0.183</v>
      </c>
      <c r="J188" s="76">
        <v>8049</v>
      </c>
      <c r="K188" s="77">
        <v>9911.7000000000007</v>
      </c>
      <c r="L188" s="50">
        <f>E188/(1+F188)</f>
        <v>15850.860420650095</v>
      </c>
      <c r="M188" s="70">
        <f>H188/(1+I188)</f>
        <v>847.84446322907854</v>
      </c>
      <c r="N188" s="70">
        <f t="shared" si="13"/>
        <v>15003.015957421016</v>
      </c>
      <c r="O188" s="51">
        <f>_xlfn.RANK.EQ(L188,L$3:L$502,0)</f>
        <v>177</v>
      </c>
      <c r="P188" s="91">
        <f>C188-(C188*0.1)</f>
        <v>121500</v>
      </c>
      <c r="Q188" s="104">
        <f t="shared" si="14"/>
        <v>14969.5</v>
      </c>
      <c r="R188" s="105">
        <f t="shared" si="15"/>
        <v>17442.16</v>
      </c>
      <c r="S188" s="105">
        <f t="shared" si="16"/>
        <v>2472.66</v>
      </c>
      <c r="T188" s="41">
        <f t="shared" si="17"/>
        <v>1.4652642073778663</v>
      </c>
      <c r="U188" s="71">
        <f>_xlfn.RANK.EQ(R188,R$3:R$502,0)</f>
        <v>186</v>
      </c>
      <c r="V188" s="71">
        <f>_xlfn.RANK.EQ(S188,S$3:S$502,0)</f>
        <v>190</v>
      </c>
    </row>
    <row r="189" spans="1:22" x14ac:dyDescent="0.2">
      <c r="A189" s="66" t="s">
        <v>383</v>
      </c>
      <c r="B189" s="67" t="s">
        <v>384</v>
      </c>
      <c r="C189" s="68">
        <v>11034</v>
      </c>
      <c r="D189" s="69">
        <v>18</v>
      </c>
      <c r="E189" s="72">
        <v>16424</v>
      </c>
      <c r="F189" s="73">
        <v>0.152</v>
      </c>
      <c r="G189" s="92">
        <f t="shared" si="12"/>
        <v>14783</v>
      </c>
      <c r="H189" s="74">
        <v>1641</v>
      </c>
      <c r="I189" s="75">
        <v>-0.21099999999999999</v>
      </c>
      <c r="J189" s="76">
        <v>298147</v>
      </c>
      <c r="K189" s="77">
        <v>11992</v>
      </c>
      <c r="L189" s="50">
        <f>E189/(1+F189)</f>
        <v>14256.944444444445</v>
      </c>
      <c r="M189" s="70">
        <f>H189/(1+I189)</f>
        <v>2079.847908745247</v>
      </c>
      <c r="N189" s="70">
        <f t="shared" si="13"/>
        <v>12177.096535699198</v>
      </c>
      <c r="O189" s="51">
        <f>_xlfn.RANK.EQ(L189,L$3:L$502,0)</f>
        <v>199</v>
      </c>
      <c r="P189" s="91">
        <f>C189-(C189*0.1)</f>
        <v>9930.6</v>
      </c>
      <c r="Q189" s="104">
        <f t="shared" si="14"/>
        <v>14733.347</v>
      </c>
      <c r="R189" s="105">
        <f t="shared" si="15"/>
        <v>17278.047999999999</v>
      </c>
      <c r="S189" s="105">
        <f t="shared" si="16"/>
        <v>2544.7009999999991</v>
      </c>
      <c r="T189" s="41">
        <f t="shared" si="17"/>
        <v>0.55070140158439917</v>
      </c>
      <c r="U189" s="71">
        <f>_xlfn.RANK.EQ(R189,R$3:R$502,0)</f>
        <v>187</v>
      </c>
      <c r="V189" s="71">
        <f>_xlfn.RANK.EQ(S189,S$3:S$502,0)</f>
        <v>187</v>
      </c>
    </row>
    <row r="190" spans="1:22" x14ac:dyDescent="0.2">
      <c r="A190" s="66" t="s">
        <v>385</v>
      </c>
      <c r="B190" s="67" t="s">
        <v>386</v>
      </c>
      <c r="C190" s="68">
        <v>77700</v>
      </c>
      <c r="D190" s="69">
        <v>-9</v>
      </c>
      <c r="E190" s="72">
        <v>16368.6</v>
      </c>
      <c r="F190" s="73">
        <v>2.1000000000000001E-2</v>
      </c>
      <c r="G190" s="92">
        <f t="shared" si="12"/>
        <v>16209.2</v>
      </c>
      <c r="H190" s="74">
        <v>159.4</v>
      </c>
      <c r="I190" s="75">
        <v>-0.76</v>
      </c>
      <c r="J190" s="76">
        <v>19110.3</v>
      </c>
      <c r="K190" s="77">
        <v>9033.9</v>
      </c>
      <c r="L190" s="50">
        <f>E190/(1+F190)</f>
        <v>16031.929480901079</v>
      </c>
      <c r="M190" s="70">
        <f>H190/(1+I190)</f>
        <v>664.16666666666674</v>
      </c>
      <c r="N190" s="70">
        <f t="shared" si="13"/>
        <v>15367.762814234413</v>
      </c>
      <c r="O190" s="51">
        <f>_xlfn.RANK.EQ(L190,L$3:L$502,0)</f>
        <v>175</v>
      </c>
      <c r="P190" s="91">
        <f>C190-(C190*0.1)</f>
        <v>69930</v>
      </c>
      <c r="Q190" s="104">
        <f t="shared" si="14"/>
        <v>15859.55</v>
      </c>
      <c r="R190" s="105">
        <f t="shared" si="15"/>
        <v>17219.767200000002</v>
      </c>
      <c r="S190" s="105">
        <f t="shared" si="16"/>
        <v>1360.2172000000028</v>
      </c>
      <c r="T190" s="41">
        <f t="shared" si="17"/>
        <v>7.5333575909661397</v>
      </c>
      <c r="U190" s="71">
        <f>_xlfn.RANK.EQ(R190,R$3:R$502,0)</f>
        <v>188</v>
      </c>
      <c r="V190" s="71">
        <f>_xlfn.RANK.EQ(S190,S$3:S$502,0)</f>
        <v>318</v>
      </c>
    </row>
    <row r="191" spans="1:22" x14ac:dyDescent="0.2">
      <c r="A191" s="66" t="s">
        <v>387</v>
      </c>
      <c r="B191" s="67" t="s">
        <v>388</v>
      </c>
      <c r="C191" s="68">
        <v>90000</v>
      </c>
      <c r="D191" s="69">
        <v>167</v>
      </c>
      <c r="E191" s="72">
        <v>16318.4</v>
      </c>
      <c r="F191" s="73">
        <v>1.0569999999999999</v>
      </c>
      <c r="G191" s="92">
        <f t="shared" si="12"/>
        <v>15833.9</v>
      </c>
      <c r="H191" s="74">
        <v>484.5</v>
      </c>
      <c r="I191" s="75">
        <v>0.90600000000000003</v>
      </c>
      <c r="J191" s="76">
        <v>10025.5</v>
      </c>
      <c r="K191" s="77">
        <v>7033.9</v>
      </c>
      <c r="L191" s="50">
        <f>E191/(1+F191)</f>
        <v>7933.1064657267871</v>
      </c>
      <c r="M191" s="70">
        <f>H191/(1+I191)</f>
        <v>254.1972717733473</v>
      </c>
      <c r="N191" s="70">
        <f t="shared" si="13"/>
        <v>7678.9091939534401</v>
      </c>
      <c r="O191" s="51">
        <f>_xlfn.RANK.EQ(L191,L$3:L$502,0)</f>
        <v>349</v>
      </c>
      <c r="P191" s="91">
        <f>C191-(C191*0.1)</f>
        <v>81000</v>
      </c>
      <c r="Q191" s="104">
        <f t="shared" si="14"/>
        <v>15428.9</v>
      </c>
      <c r="R191" s="105">
        <f t="shared" si="15"/>
        <v>17166.9568</v>
      </c>
      <c r="S191" s="105">
        <f t="shared" si="16"/>
        <v>1738.0568000000003</v>
      </c>
      <c r="T191" s="41">
        <f t="shared" si="17"/>
        <v>2.5873205366357075</v>
      </c>
      <c r="U191" s="71">
        <f>_xlfn.RANK.EQ(R191,R$3:R$502,0)</f>
        <v>189</v>
      </c>
      <c r="V191" s="71">
        <f>_xlfn.RANK.EQ(S191,S$3:S$502,0)</f>
        <v>260</v>
      </c>
    </row>
    <row r="192" spans="1:22" x14ac:dyDescent="0.2">
      <c r="A192" s="66" t="s">
        <v>389</v>
      </c>
      <c r="B192" s="67" t="s">
        <v>390</v>
      </c>
      <c r="C192" s="68">
        <v>45100</v>
      </c>
      <c r="D192" s="69">
        <v>4</v>
      </c>
      <c r="E192" s="72">
        <v>16285.1</v>
      </c>
      <c r="F192" s="73">
        <v>9.6000000000000002E-2</v>
      </c>
      <c r="G192" s="92">
        <f t="shared" si="12"/>
        <v>14379</v>
      </c>
      <c r="H192" s="74">
        <v>1906.1</v>
      </c>
      <c r="I192" s="75">
        <v>1.6910000000000001</v>
      </c>
      <c r="J192" s="76">
        <v>25360.5</v>
      </c>
      <c r="K192" s="77">
        <v>9793.5</v>
      </c>
      <c r="L192" s="50">
        <f>E192/(1+F192)</f>
        <v>14858.667883211678</v>
      </c>
      <c r="M192" s="70">
        <f>H192/(1+I192)</f>
        <v>708.32404310665186</v>
      </c>
      <c r="N192" s="70">
        <f t="shared" si="13"/>
        <v>14150.343840105026</v>
      </c>
      <c r="O192" s="51">
        <f>_xlfn.RANK.EQ(L192,L$3:L$502,0)</f>
        <v>190</v>
      </c>
      <c r="P192" s="91">
        <f>C192-(C192*0.1)</f>
        <v>40590</v>
      </c>
      <c r="Q192" s="104">
        <f t="shared" si="14"/>
        <v>14176.05</v>
      </c>
      <c r="R192" s="105">
        <f t="shared" si="15"/>
        <v>17131.925200000001</v>
      </c>
      <c r="S192" s="105">
        <f t="shared" si="16"/>
        <v>2955.8752000000022</v>
      </c>
      <c r="T192" s="41">
        <f t="shared" si="17"/>
        <v>0.5507450815801912</v>
      </c>
      <c r="U192" s="71">
        <f>_xlfn.RANK.EQ(R192,R$3:R$502,0)</f>
        <v>190</v>
      </c>
      <c r="V192" s="71">
        <f>_xlfn.RANK.EQ(S192,S$3:S$502,0)</f>
        <v>167</v>
      </c>
    </row>
    <row r="193" spans="1:22" x14ac:dyDescent="0.2">
      <c r="A193" s="66" t="s">
        <v>391</v>
      </c>
      <c r="B193" s="67" t="s">
        <v>392</v>
      </c>
      <c r="C193" s="68">
        <v>9019</v>
      </c>
      <c r="D193" s="69">
        <v>-2</v>
      </c>
      <c r="E193" s="72">
        <v>16240.5</v>
      </c>
      <c r="F193" s="73">
        <v>6.9000000000000006E-2</v>
      </c>
      <c r="G193" s="92">
        <f t="shared" si="12"/>
        <v>15597.5</v>
      </c>
      <c r="H193" s="74">
        <v>643</v>
      </c>
      <c r="I193" s="75">
        <v>0.22900000000000001</v>
      </c>
      <c r="J193" s="76">
        <v>7167.7</v>
      </c>
      <c r="K193" s="77">
        <v>14172.1</v>
      </c>
      <c r="L193" s="50">
        <f>E193/(1+F193)</f>
        <v>15192.235734331151</v>
      </c>
      <c r="M193" s="70">
        <f>H193/(1+I193)</f>
        <v>523.1895850284784</v>
      </c>
      <c r="N193" s="70">
        <f t="shared" si="13"/>
        <v>14669.046149302672</v>
      </c>
      <c r="O193" s="51">
        <f>_xlfn.RANK.EQ(L193,L$3:L$502,0)</f>
        <v>185</v>
      </c>
      <c r="P193" s="91">
        <f>C193-(C193*0.1)</f>
        <v>8117.1</v>
      </c>
      <c r="Q193" s="104">
        <f t="shared" si="14"/>
        <v>15556.914500000001</v>
      </c>
      <c r="R193" s="105">
        <f t="shared" si="15"/>
        <v>17085.006000000001</v>
      </c>
      <c r="S193" s="105">
        <f t="shared" si="16"/>
        <v>1528.0915000000005</v>
      </c>
      <c r="T193" s="41">
        <f t="shared" si="17"/>
        <v>1.3765031104199075</v>
      </c>
      <c r="U193" s="71">
        <f>_xlfn.RANK.EQ(R193,R$3:R$502,0)</f>
        <v>191</v>
      </c>
      <c r="V193" s="71">
        <f>_xlfn.RANK.EQ(S193,S$3:S$502,0)</f>
        <v>291</v>
      </c>
    </row>
    <row r="194" spans="1:22" x14ac:dyDescent="0.2">
      <c r="A194" s="66" t="s">
        <v>393</v>
      </c>
      <c r="B194" s="67" t="s">
        <v>394</v>
      </c>
      <c r="C194" s="68">
        <v>17582</v>
      </c>
      <c r="D194" s="69">
        <v>-7</v>
      </c>
      <c r="E194" s="72">
        <v>16195.7</v>
      </c>
      <c r="F194" s="73">
        <v>0.05</v>
      </c>
      <c r="G194" s="92">
        <f t="shared" si="12"/>
        <v>14271.900000000001</v>
      </c>
      <c r="H194" s="74">
        <v>1923.8</v>
      </c>
      <c r="I194" s="75">
        <v>6.0000000000000001E-3</v>
      </c>
      <c r="J194" s="76">
        <v>68802.8</v>
      </c>
      <c r="K194" s="77">
        <v>41312.800000000003</v>
      </c>
      <c r="L194" s="50">
        <f>E194/(1+F194)</f>
        <v>15424.476190476191</v>
      </c>
      <c r="M194" s="70">
        <f>H194/(1+I194)</f>
        <v>1912.3260437375745</v>
      </c>
      <c r="N194" s="70">
        <f t="shared" si="13"/>
        <v>13512.150146738617</v>
      </c>
      <c r="O194" s="51">
        <f>_xlfn.RANK.EQ(L194,L$3:L$502,0)</f>
        <v>181</v>
      </c>
      <c r="P194" s="91">
        <f>C194-(C194*0.1)</f>
        <v>15823.8</v>
      </c>
      <c r="Q194" s="104">
        <f t="shared" si="14"/>
        <v>14192.781000000003</v>
      </c>
      <c r="R194" s="105">
        <f t="shared" si="15"/>
        <v>17037.876400000001</v>
      </c>
      <c r="S194" s="105">
        <f t="shared" si="16"/>
        <v>2845.0953999999983</v>
      </c>
      <c r="T194" s="41">
        <f t="shared" si="17"/>
        <v>0.47889354402744483</v>
      </c>
      <c r="U194" s="71">
        <f>_xlfn.RANK.EQ(R194,R$3:R$502,0)</f>
        <v>192</v>
      </c>
      <c r="V194" s="71">
        <f>_xlfn.RANK.EQ(S194,S$3:S$502,0)</f>
        <v>171</v>
      </c>
    </row>
    <row r="195" spans="1:22" x14ac:dyDescent="0.2">
      <c r="A195" s="66" t="s">
        <v>395</v>
      </c>
      <c r="B195" s="67" t="s">
        <v>396</v>
      </c>
      <c r="C195" s="68">
        <v>281600</v>
      </c>
      <c r="D195" s="69">
        <v>2</v>
      </c>
      <c r="E195" s="72">
        <v>16125</v>
      </c>
      <c r="F195" s="73">
        <v>8.900000000000001E-2</v>
      </c>
      <c r="G195" s="92">
        <f t="shared" si="12"/>
        <v>14024</v>
      </c>
      <c r="H195" s="74">
        <v>2101</v>
      </c>
      <c r="I195" s="75">
        <v>0.39700000000000002</v>
      </c>
      <c r="J195" s="76">
        <v>15913</v>
      </c>
      <c r="K195" s="77">
        <v>41665.9</v>
      </c>
      <c r="L195" s="50">
        <f>E195/(1+F195)</f>
        <v>14807.162534435261</v>
      </c>
      <c r="M195" s="70">
        <f>H195/(1+I195)</f>
        <v>1503.9370078740158</v>
      </c>
      <c r="N195" s="70">
        <f t="shared" si="13"/>
        <v>13303.225526561246</v>
      </c>
      <c r="O195" s="51">
        <f>_xlfn.RANK.EQ(L195,L$3:L$502,0)</f>
        <v>191</v>
      </c>
      <c r="P195" s="91">
        <f>C195-(C195*0.1)</f>
        <v>253440</v>
      </c>
      <c r="Q195" s="104">
        <f t="shared" si="14"/>
        <v>12756.8</v>
      </c>
      <c r="R195" s="105">
        <f t="shared" si="15"/>
        <v>16963.5</v>
      </c>
      <c r="S195" s="105">
        <f t="shared" si="16"/>
        <v>4206.7000000000007</v>
      </c>
      <c r="T195" s="41">
        <f t="shared" si="17"/>
        <v>1.0022370299857215</v>
      </c>
      <c r="U195" s="71">
        <f>_xlfn.RANK.EQ(R195,R$3:R$502,0)</f>
        <v>193</v>
      </c>
      <c r="V195" s="71">
        <f>_xlfn.RANK.EQ(S195,S$3:S$502,0)</f>
        <v>120</v>
      </c>
    </row>
    <row r="196" spans="1:22" x14ac:dyDescent="0.2">
      <c r="A196" s="66" t="s">
        <v>397</v>
      </c>
      <c r="B196" s="67" t="s">
        <v>398</v>
      </c>
      <c r="C196" s="68">
        <v>8437</v>
      </c>
      <c r="D196" s="69">
        <v>17</v>
      </c>
      <c r="E196" s="72">
        <v>16068</v>
      </c>
      <c r="F196" s="73">
        <v>0.14000000000000001</v>
      </c>
      <c r="G196" s="92">
        <f t="shared" ref="G196:G259" si="18">E196-H196</f>
        <v>14607.7</v>
      </c>
      <c r="H196" s="74">
        <v>1460.3</v>
      </c>
      <c r="I196" s="75">
        <v>0.40600000000000003</v>
      </c>
      <c r="J196" s="76">
        <v>14114.6</v>
      </c>
      <c r="K196" s="77">
        <v>15452.2</v>
      </c>
      <c r="L196" s="50">
        <f>E196/(1+F196)</f>
        <v>14094.736842105262</v>
      </c>
      <c r="M196" s="70">
        <f>H196/(1+I196)</f>
        <v>1038.6201991465148</v>
      </c>
      <c r="N196" s="70">
        <f t="shared" ref="N196:N259" si="19">L196-M196</f>
        <v>13056.116642958747</v>
      </c>
      <c r="O196" s="51">
        <f>_xlfn.RANK.EQ(L196,L$3:L$502,0)</f>
        <v>205</v>
      </c>
      <c r="P196" s="91">
        <f>C196-(C196*0.1)</f>
        <v>7593.3</v>
      </c>
      <c r="Q196" s="104">
        <f t="shared" ref="Q196:Q259" si="20">((G196*1000000)-((C196-P196)*45000))/1000000</f>
        <v>14569.7335</v>
      </c>
      <c r="R196" s="105">
        <f t="shared" ref="R196:R259" si="21">E196+(E196*0.052)</f>
        <v>16903.536</v>
      </c>
      <c r="S196" s="105">
        <f t="shared" ref="S196:S259" si="22">R196-Q196</f>
        <v>2333.8024999999998</v>
      </c>
      <c r="T196" s="41">
        <f t="shared" ref="T196:T259" si="23">((S196-H196)/H196)</f>
        <v>0.59816647264260758</v>
      </c>
      <c r="U196" s="71">
        <f>_xlfn.RANK.EQ(R196,R$3:R$502,0)</f>
        <v>194</v>
      </c>
      <c r="V196" s="71">
        <f>_xlfn.RANK.EQ(S196,S$3:S$502,0)</f>
        <v>205</v>
      </c>
    </row>
    <row r="197" spans="1:22" x14ac:dyDescent="0.2">
      <c r="A197" s="66" t="s">
        <v>399</v>
      </c>
      <c r="B197" s="67" t="s">
        <v>400</v>
      </c>
      <c r="C197" s="68">
        <v>76032</v>
      </c>
      <c r="D197" s="69">
        <v>56</v>
      </c>
      <c r="E197" s="72">
        <v>15983</v>
      </c>
      <c r="F197" s="73">
        <v>0.32200000000000001</v>
      </c>
      <c r="G197" s="92">
        <f t="shared" si="18"/>
        <v>15672</v>
      </c>
      <c r="H197" s="74">
        <v>311</v>
      </c>
      <c r="I197" s="75">
        <v>-0.71699999999999997</v>
      </c>
      <c r="J197" s="76">
        <v>53904</v>
      </c>
      <c r="K197" s="77">
        <v>67193.2</v>
      </c>
      <c r="L197" s="50">
        <f>E197/(1+F197)</f>
        <v>12090.015128593041</v>
      </c>
      <c r="M197" s="70">
        <f>H197/(1+I197)</f>
        <v>1098.9399293286217</v>
      </c>
      <c r="N197" s="70">
        <f t="shared" si="19"/>
        <v>10991.075199264418</v>
      </c>
      <c r="O197" s="51">
        <f>_xlfn.RANK.EQ(L197,L$3:L$502,0)</f>
        <v>246</v>
      </c>
      <c r="P197" s="91">
        <f>C197-(C197*0.1)</f>
        <v>68428.800000000003</v>
      </c>
      <c r="Q197" s="104">
        <f t="shared" si="20"/>
        <v>15329.856</v>
      </c>
      <c r="R197" s="105">
        <f t="shared" si="21"/>
        <v>16814.116000000002</v>
      </c>
      <c r="S197" s="105">
        <f t="shared" si="22"/>
        <v>1484.260000000002</v>
      </c>
      <c r="T197" s="41">
        <f t="shared" si="23"/>
        <v>3.7725401929260514</v>
      </c>
      <c r="U197" s="71">
        <f>_xlfn.RANK.EQ(R197,R$3:R$502,0)</f>
        <v>195</v>
      </c>
      <c r="V197" s="71">
        <f>_xlfn.RANK.EQ(S197,S$3:S$502,0)</f>
        <v>299</v>
      </c>
    </row>
    <row r="198" spans="1:22" x14ac:dyDescent="0.2">
      <c r="A198" s="66" t="s">
        <v>401</v>
      </c>
      <c r="B198" s="67" t="s">
        <v>402</v>
      </c>
      <c r="C198" s="68">
        <v>74000</v>
      </c>
      <c r="D198" s="69">
        <v>-13</v>
      </c>
      <c r="E198" s="72">
        <v>15860</v>
      </c>
      <c r="F198" s="73">
        <v>2.5000000000000001E-2</v>
      </c>
      <c r="G198" s="92">
        <f t="shared" si="18"/>
        <v>15296</v>
      </c>
      <c r="H198" s="74">
        <v>564</v>
      </c>
      <c r="I198" s="75">
        <v>0.29099999999999998</v>
      </c>
      <c r="J198" s="76">
        <v>7886</v>
      </c>
      <c r="K198" s="77">
        <v>6879</v>
      </c>
      <c r="L198" s="50">
        <f>E198/(1+F198)</f>
        <v>15473.170731707318</v>
      </c>
      <c r="M198" s="70">
        <f>H198/(1+I198)</f>
        <v>436.870642912471</v>
      </c>
      <c r="N198" s="70">
        <f t="shared" si="19"/>
        <v>15036.300088794847</v>
      </c>
      <c r="O198" s="51">
        <f>_xlfn.RANK.EQ(L198,L$3:L$502,0)</f>
        <v>179</v>
      </c>
      <c r="P198" s="91">
        <f>C198-(C198*0.1)</f>
        <v>66600</v>
      </c>
      <c r="Q198" s="104">
        <f t="shared" si="20"/>
        <v>14963</v>
      </c>
      <c r="R198" s="105">
        <f t="shared" si="21"/>
        <v>16684.72</v>
      </c>
      <c r="S198" s="105">
        <f t="shared" si="22"/>
        <v>1721.7200000000012</v>
      </c>
      <c r="T198" s="41">
        <f t="shared" si="23"/>
        <v>2.052695035460995</v>
      </c>
      <c r="U198" s="71">
        <f>_xlfn.RANK.EQ(R198,R$3:R$502,0)</f>
        <v>196</v>
      </c>
      <c r="V198" s="71">
        <f>_xlfn.RANK.EQ(S198,S$3:S$502,0)</f>
        <v>262</v>
      </c>
    </row>
    <row r="199" spans="1:22" x14ac:dyDescent="0.2">
      <c r="A199" s="66" t="s">
        <v>403</v>
      </c>
      <c r="B199" s="67" t="s">
        <v>404</v>
      </c>
      <c r="C199" s="68">
        <v>7100</v>
      </c>
      <c r="D199" s="69">
        <v>64</v>
      </c>
      <c r="E199" s="72">
        <v>15794.3</v>
      </c>
      <c r="F199" s="73">
        <v>0.35100000000000003</v>
      </c>
      <c r="G199" s="92">
        <f t="shared" si="18"/>
        <v>14583.099999999999</v>
      </c>
      <c r="H199" s="74">
        <v>1211.2</v>
      </c>
      <c r="I199" s="75">
        <v>1.167</v>
      </c>
      <c r="J199" s="76">
        <v>25974.400000000001</v>
      </c>
      <c r="K199" s="77">
        <v>155673.60000000001</v>
      </c>
      <c r="L199" s="50">
        <f>E199/(1+F199)</f>
        <v>11690.821613619541</v>
      </c>
      <c r="M199" s="70">
        <f>H199/(1+I199)</f>
        <v>558.92939547761887</v>
      </c>
      <c r="N199" s="70">
        <f t="shared" si="19"/>
        <v>11131.892218141922</v>
      </c>
      <c r="O199" s="51">
        <f>_xlfn.RANK.EQ(L199,L$3:L$502,0)</f>
        <v>256</v>
      </c>
      <c r="P199" s="91">
        <f>C199-(C199*0.1)</f>
        <v>6390</v>
      </c>
      <c r="Q199" s="104">
        <f t="shared" si="20"/>
        <v>14551.149999999998</v>
      </c>
      <c r="R199" s="105">
        <f t="shared" si="21"/>
        <v>16615.603599999999</v>
      </c>
      <c r="S199" s="105">
        <f t="shared" si="22"/>
        <v>2064.4536000000007</v>
      </c>
      <c r="T199" s="41">
        <f t="shared" si="23"/>
        <v>0.70446961690885124</v>
      </c>
      <c r="U199" s="71">
        <f>_xlfn.RANK.EQ(R199,R$3:R$502,0)</f>
        <v>197</v>
      </c>
      <c r="V199" s="71">
        <f>_xlfn.RANK.EQ(S199,S$3:S$502,0)</f>
        <v>225</v>
      </c>
    </row>
    <row r="200" spans="1:22" x14ac:dyDescent="0.2">
      <c r="A200" s="66" t="s">
        <v>405</v>
      </c>
      <c r="B200" s="67" t="s">
        <v>406</v>
      </c>
      <c r="C200" s="68">
        <v>227200</v>
      </c>
      <c r="D200" s="69">
        <v>2</v>
      </c>
      <c r="E200" s="72">
        <v>15789.6</v>
      </c>
      <c r="F200" s="73">
        <v>8.1000000000000003E-2</v>
      </c>
      <c r="G200" s="92">
        <f t="shared" si="18"/>
        <v>15221.7</v>
      </c>
      <c r="H200" s="74">
        <v>567.9</v>
      </c>
      <c r="I200" s="75">
        <v>0.51900000000000002</v>
      </c>
      <c r="J200" s="76">
        <v>13720.1</v>
      </c>
      <c r="K200" s="77">
        <v>7278.1</v>
      </c>
      <c r="L200" s="50">
        <f>E200/(1+F200)</f>
        <v>14606.475485661425</v>
      </c>
      <c r="M200" s="70">
        <f>H200/(1+I200)</f>
        <v>373.86438446346278</v>
      </c>
      <c r="N200" s="70">
        <f t="shared" si="19"/>
        <v>14232.611101197963</v>
      </c>
      <c r="O200" s="51">
        <f>_xlfn.RANK.EQ(L200,L$3:L$502,0)</f>
        <v>194</v>
      </c>
      <c r="P200" s="91">
        <f>C200-(C200*0.1)</f>
        <v>204480</v>
      </c>
      <c r="Q200" s="104">
        <f t="shared" si="20"/>
        <v>14199.3</v>
      </c>
      <c r="R200" s="105">
        <f t="shared" si="21"/>
        <v>16610.659200000002</v>
      </c>
      <c r="S200" s="105">
        <f t="shared" si="22"/>
        <v>2411.3592000000026</v>
      </c>
      <c r="T200" s="41">
        <f t="shared" si="23"/>
        <v>3.2460982567353454</v>
      </c>
      <c r="U200" s="71">
        <f>_xlfn.RANK.EQ(R200,R$3:R$502,0)</f>
        <v>198</v>
      </c>
      <c r="V200" s="71">
        <f>_xlfn.RANK.EQ(S200,S$3:S$502,0)</f>
        <v>195</v>
      </c>
    </row>
    <row r="201" spans="1:22" x14ac:dyDescent="0.2">
      <c r="A201" s="66" t="s">
        <v>407</v>
      </c>
      <c r="B201" s="67" t="s">
        <v>408</v>
      </c>
      <c r="C201" s="68">
        <v>29888</v>
      </c>
      <c r="D201" s="69">
        <v>-7</v>
      </c>
      <c r="E201" s="72">
        <v>15784</v>
      </c>
      <c r="F201" s="73">
        <v>5.5E-2</v>
      </c>
      <c r="G201" s="92">
        <f t="shared" si="18"/>
        <v>10204</v>
      </c>
      <c r="H201" s="74">
        <v>5580</v>
      </c>
      <c r="I201" s="75">
        <v>0.51500000000000001</v>
      </c>
      <c r="J201" s="76">
        <v>17137</v>
      </c>
      <c r="K201" s="77">
        <v>99559.2</v>
      </c>
      <c r="L201" s="50">
        <f>E201/(1+F201)</f>
        <v>14961.137440758295</v>
      </c>
      <c r="M201" s="70">
        <f>H201/(1+I201)</f>
        <v>3683.1683168316827</v>
      </c>
      <c r="N201" s="70">
        <f t="shared" si="19"/>
        <v>11277.969123926612</v>
      </c>
      <c r="O201" s="51">
        <f>_xlfn.RANK.EQ(L201,L$3:L$502,0)</f>
        <v>188</v>
      </c>
      <c r="P201" s="91">
        <f>C201-(C201*0.1)</f>
        <v>26899.200000000001</v>
      </c>
      <c r="Q201" s="104">
        <f t="shared" si="20"/>
        <v>10069.504000000001</v>
      </c>
      <c r="R201" s="105">
        <f t="shared" si="21"/>
        <v>16604.768</v>
      </c>
      <c r="S201" s="105">
        <f t="shared" si="22"/>
        <v>6535.2639999999992</v>
      </c>
      <c r="T201" s="41">
        <f t="shared" si="23"/>
        <v>0.17119426523297476</v>
      </c>
      <c r="U201" s="71">
        <f>_xlfn.RANK.EQ(R201,R$3:R$502,0)</f>
        <v>199</v>
      </c>
      <c r="V201" s="71">
        <f>_xlfn.RANK.EQ(S201,S$3:S$502,0)</f>
        <v>80</v>
      </c>
    </row>
    <row r="202" spans="1:22" x14ac:dyDescent="0.2">
      <c r="A202" s="66" t="s">
        <v>409</v>
      </c>
      <c r="B202" s="67" t="s">
        <v>410</v>
      </c>
      <c r="C202" s="68">
        <v>40000</v>
      </c>
      <c r="D202" s="69">
        <v>-18</v>
      </c>
      <c r="E202" s="72">
        <v>15740.4</v>
      </c>
      <c r="F202" s="73">
        <v>8.0000000000000002E-3</v>
      </c>
      <c r="G202" s="92">
        <f t="shared" si="18"/>
        <v>13609.4</v>
      </c>
      <c r="H202" s="74">
        <v>2131</v>
      </c>
      <c r="I202" s="75">
        <v>0.28599999999999998</v>
      </c>
      <c r="J202" s="76">
        <v>30624</v>
      </c>
      <c r="K202" s="77">
        <v>30987.4</v>
      </c>
      <c r="L202" s="50">
        <f>E202/(1+F202)</f>
        <v>15615.476190476191</v>
      </c>
      <c r="M202" s="70">
        <f>H202/(1+I202)</f>
        <v>1657.0762052877137</v>
      </c>
      <c r="N202" s="70">
        <f t="shared" si="19"/>
        <v>13958.399985188476</v>
      </c>
      <c r="O202" s="51">
        <f>_xlfn.RANK.EQ(L202,L$3:L$502,0)</f>
        <v>178</v>
      </c>
      <c r="P202" s="91">
        <f>C202-(C202*0.1)</f>
        <v>36000</v>
      </c>
      <c r="Q202" s="104">
        <f t="shared" si="20"/>
        <v>13429.4</v>
      </c>
      <c r="R202" s="105">
        <f t="shared" si="21"/>
        <v>16558.900799999999</v>
      </c>
      <c r="S202" s="105">
        <f t="shared" si="22"/>
        <v>3129.5007999999998</v>
      </c>
      <c r="T202" s="41">
        <f t="shared" si="23"/>
        <v>0.46855973721257616</v>
      </c>
      <c r="U202" s="71">
        <f>_xlfn.RANK.EQ(R202,R$3:R$502,0)</f>
        <v>200</v>
      </c>
      <c r="V202" s="71">
        <f>_xlfn.RANK.EQ(S202,S$3:S$502,0)</f>
        <v>160</v>
      </c>
    </row>
    <row r="203" spans="1:22" x14ac:dyDescent="0.2">
      <c r="A203" s="66" t="s">
        <v>411</v>
      </c>
      <c r="B203" s="67" t="s">
        <v>412</v>
      </c>
      <c r="C203" s="68">
        <v>23000</v>
      </c>
      <c r="D203" s="69">
        <v>-21</v>
      </c>
      <c r="E203" s="72">
        <v>15679</v>
      </c>
      <c r="F203" s="73">
        <v>-2.1000000000000001E-2</v>
      </c>
      <c r="G203" s="92">
        <f t="shared" si="18"/>
        <v>15634</v>
      </c>
      <c r="H203" s="74">
        <v>45</v>
      </c>
      <c r="I203" s="75">
        <v>-0.93100000000000005</v>
      </c>
      <c r="J203" s="76">
        <v>4387</v>
      </c>
      <c r="K203" s="77" t="s">
        <v>12</v>
      </c>
      <c r="L203" s="50">
        <f>E203/(1+F203)</f>
        <v>16015.321756894791</v>
      </c>
      <c r="M203" s="70">
        <f>H203/(1+I203)</f>
        <v>652.17391304347871</v>
      </c>
      <c r="N203" s="70">
        <f t="shared" si="19"/>
        <v>15363.147843851313</v>
      </c>
      <c r="O203" s="51">
        <f>_xlfn.RANK.EQ(L203,L$3:L$502,0)</f>
        <v>176</v>
      </c>
      <c r="P203" s="91">
        <f>C203-(C203*0.1)</f>
        <v>20700</v>
      </c>
      <c r="Q203" s="104">
        <f t="shared" si="20"/>
        <v>15530.5</v>
      </c>
      <c r="R203" s="105">
        <f t="shared" si="21"/>
        <v>16494.308000000001</v>
      </c>
      <c r="S203" s="105">
        <f t="shared" si="22"/>
        <v>963.8080000000009</v>
      </c>
      <c r="T203" s="41">
        <f t="shared" si="23"/>
        <v>20.417955555555576</v>
      </c>
      <c r="U203" s="71">
        <f>_xlfn.RANK.EQ(R203,R$3:R$502,0)</f>
        <v>201</v>
      </c>
      <c r="V203" s="71">
        <f>_xlfn.RANK.EQ(S203,S$3:S$502,0)</f>
        <v>387</v>
      </c>
    </row>
    <row r="204" spans="1:22" x14ac:dyDescent="0.2">
      <c r="A204" s="66" t="s">
        <v>413</v>
      </c>
      <c r="B204" s="67" t="s">
        <v>414</v>
      </c>
      <c r="C204" s="68">
        <v>34500</v>
      </c>
      <c r="D204" s="69">
        <v>-18</v>
      </c>
      <c r="E204" s="72">
        <v>15544</v>
      </c>
      <c r="F204" s="73">
        <v>6.0000000000000001E-3</v>
      </c>
      <c r="G204" s="92">
        <f t="shared" si="18"/>
        <v>13144</v>
      </c>
      <c r="H204" s="74">
        <v>2400</v>
      </c>
      <c r="I204" s="75">
        <v>0.186</v>
      </c>
      <c r="J204" s="76">
        <v>12161</v>
      </c>
      <c r="K204" s="77">
        <v>58931.4</v>
      </c>
      <c r="L204" s="50">
        <f>E204/(1+F204)</f>
        <v>15451.292246520874</v>
      </c>
      <c r="M204" s="70">
        <f>H204/(1+I204)</f>
        <v>2023.6087689713322</v>
      </c>
      <c r="N204" s="70">
        <f t="shared" si="19"/>
        <v>13427.683477549541</v>
      </c>
      <c r="O204" s="51">
        <f>_xlfn.RANK.EQ(L204,L$3:L$502,0)</f>
        <v>180</v>
      </c>
      <c r="P204" s="91">
        <f>C204-(C204*0.1)</f>
        <v>31050</v>
      </c>
      <c r="Q204" s="104">
        <f t="shared" si="20"/>
        <v>12988.75</v>
      </c>
      <c r="R204" s="105">
        <f t="shared" si="21"/>
        <v>16352.288</v>
      </c>
      <c r="S204" s="105">
        <f t="shared" si="22"/>
        <v>3363.5380000000005</v>
      </c>
      <c r="T204" s="41">
        <f t="shared" si="23"/>
        <v>0.40147416666666685</v>
      </c>
      <c r="U204" s="71">
        <f>_xlfn.RANK.EQ(R204,R$3:R$502,0)</f>
        <v>202</v>
      </c>
      <c r="V204" s="71">
        <f>_xlfn.RANK.EQ(S204,S$3:S$502,0)</f>
        <v>152</v>
      </c>
    </row>
    <row r="205" spans="1:22" x14ac:dyDescent="0.2">
      <c r="A205" s="66" t="s">
        <v>415</v>
      </c>
      <c r="B205" s="67" t="s">
        <v>416</v>
      </c>
      <c r="C205" s="68">
        <v>64000</v>
      </c>
      <c r="D205" s="69">
        <v>-16</v>
      </c>
      <c r="E205" s="72">
        <v>15475</v>
      </c>
      <c r="F205" s="73">
        <v>6.0000000000000001E-3</v>
      </c>
      <c r="G205" s="92">
        <f t="shared" si="18"/>
        <v>14782</v>
      </c>
      <c r="H205" s="74">
        <v>693</v>
      </c>
      <c r="I205" s="75">
        <v>1.0029999999999999</v>
      </c>
      <c r="J205" s="76">
        <v>16872</v>
      </c>
      <c r="K205" s="77">
        <v>4215.6000000000004</v>
      </c>
      <c r="L205" s="50">
        <f>E205/(1+F205)</f>
        <v>15382.703777335984</v>
      </c>
      <c r="M205" s="70">
        <f>H205/(1+I205)</f>
        <v>345.98102845731398</v>
      </c>
      <c r="N205" s="70">
        <f t="shared" si="19"/>
        <v>15036.72274887867</v>
      </c>
      <c r="O205" s="51">
        <f>_xlfn.RANK.EQ(L205,L$3:L$502,0)</f>
        <v>183</v>
      </c>
      <c r="P205" s="91">
        <f>C205-(C205*0.1)</f>
        <v>57600</v>
      </c>
      <c r="Q205" s="104">
        <f t="shared" si="20"/>
        <v>14494</v>
      </c>
      <c r="R205" s="105">
        <f t="shared" si="21"/>
        <v>16279.7</v>
      </c>
      <c r="S205" s="105">
        <f t="shared" si="22"/>
        <v>1785.7000000000007</v>
      </c>
      <c r="T205" s="41">
        <f t="shared" si="23"/>
        <v>1.5767676767676779</v>
      </c>
      <c r="U205" s="71">
        <f>_xlfn.RANK.EQ(R205,R$3:R$502,0)</f>
        <v>203</v>
      </c>
      <c r="V205" s="71">
        <f>_xlfn.RANK.EQ(S205,S$3:S$502,0)</f>
        <v>250</v>
      </c>
    </row>
    <row r="206" spans="1:22" x14ac:dyDescent="0.2">
      <c r="A206" s="66" t="s">
        <v>417</v>
      </c>
      <c r="B206" s="67" t="s">
        <v>418</v>
      </c>
      <c r="C206" s="68">
        <v>21800</v>
      </c>
      <c r="D206" s="69">
        <v>18</v>
      </c>
      <c r="E206" s="72">
        <v>15451</v>
      </c>
      <c r="F206" s="73">
        <v>0.18</v>
      </c>
      <c r="G206" s="92">
        <f t="shared" si="18"/>
        <v>13394</v>
      </c>
      <c r="H206" s="74">
        <v>2057</v>
      </c>
      <c r="I206" s="75">
        <v>0.14599999999999999</v>
      </c>
      <c r="J206" s="76">
        <v>43332</v>
      </c>
      <c r="K206" s="77">
        <v>121826.1</v>
      </c>
      <c r="L206" s="50">
        <f>E206/(1+F206)</f>
        <v>13094.06779661017</v>
      </c>
      <c r="M206" s="70">
        <f>H206/(1+I206)</f>
        <v>1794.9389179755674</v>
      </c>
      <c r="N206" s="70">
        <f t="shared" si="19"/>
        <v>11299.128878634603</v>
      </c>
      <c r="O206" s="51">
        <f>_xlfn.RANK.EQ(L206,L$3:L$502,0)</f>
        <v>216</v>
      </c>
      <c r="P206" s="91">
        <f>C206-(C206*0.1)</f>
        <v>19620</v>
      </c>
      <c r="Q206" s="104">
        <f t="shared" si="20"/>
        <v>13295.9</v>
      </c>
      <c r="R206" s="105">
        <f t="shared" si="21"/>
        <v>16254.451999999999</v>
      </c>
      <c r="S206" s="105">
        <f t="shared" si="22"/>
        <v>2958.5519999999997</v>
      </c>
      <c r="T206" s="41">
        <f t="shared" si="23"/>
        <v>0.4382848808945064</v>
      </c>
      <c r="U206" s="71">
        <f>_xlfn.RANK.EQ(R206,R$3:R$502,0)</f>
        <v>204</v>
      </c>
      <c r="V206" s="71">
        <f>_xlfn.RANK.EQ(S206,S$3:S$502,0)</f>
        <v>166</v>
      </c>
    </row>
    <row r="207" spans="1:22" x14ac:dyDescent="0.2">
      <c r="A207" s="66" t="s">
        <v>419</v>
      </c>
      <c r="B207" s="67" t="s">
        <v>420</v>
      </c>
      <c r="C207" s="68">
        <v>47300</v>
      </c>
      <c r="D207" s="69">
        <v>-14</v>
      </c>
      <c r="E207" s="72">
        <v>15374</v>
      </c>
      <c r="F207" s="73">
        <v>2.7000000000000003E-2</v>
      </c>
      <c r="G207" s="92">
        <f t="shared" si="18"/>
        <v>14033</v>
      </c>
      <c r="H207" s="74">
        <v>1341</v>
      </c>
      <c r="I207" s="75">
        <v>-0.157</v>
      </c>
      <c r="J207" s="76">
        <v>16015</v>
      </c>
      <c r="K207" s="77">
        <v>26648.799999999999</v>
      </c>
      <c r="L207" s="50">
        <f>E207/(1+F207)</f>
        <v>14969.814995131452</v>
      </c>
      <c r="M207" s="70">
        <f>H207/(1+I207)</f>
        <v>1590.7473309608542</v>
      </c>
      <c r="N207" s="70">
        <f t="shared" si="19"/>
        <v>13379.067664170598</v>
      </c>
      <c r="O207" s="51">
        <f>_xlfn.RANK.EQ(L207,L$3:L$502,0)</f>
        <v>187</v>
      </c>
      <c r="P207" s="91">
        <f>C207-(C207*0.1)</f>
        <v>42570</v>
      </c>
      <c r="Q207" s="104">
        <f t="shared" si="20"/>
        <v>13820.15</v>
      </c>
      <c r="R207" s="105">
        <f t="shared" si="21"/>
        <v>16173.448</v>
      </c>
      <c r="S207" s="105">
        <f t="shared" si="22"/>
        <v>2353.2980000000007</v>
      </c>
      <c r="T207" s="41">
        <f t="shared" si="23"/>
        <v>0.75488292319164851</v>
      </c>
      <c r="U207" s="71">
        <f>_xlfn.RANK.EQ(R207,R$3:R$502,0)</f>
        <v>205</v>
      </c>
      <c r="V207" s="71">
        <f>_xlfn.RANK.EQ(S207,S$3:S$502,0)</f>
        <v>201</v>
      </c>
    </row>
    <row r="208" spans="1:22" x14ac:dyDescent="0.2">
      <c r="A208" s="66" t="s">
        <v>421</v>
      </c>
      <c r="B208" s="67" t="s">
        <v>422</v>
      </c>
      <c r="C208" s="68">
        <v>70400</v>
      </c>
      <c r="D208" s="69">
        <v>-18</v>
      </c>
      <c r="E208" s="72">
        <v>15290.2</v>
      </c>
      <c r="F208" s="73">
        <v>1E-3</v>
      </c>
      <c r="G208" s="92">
        <f t="shared" si="18"/>
        <v>13963.800000000001</v>
      </c>
      <c r="H208" s="74">
        <v>1326.4</v>
      </c>
      <c r="I208" s="75">
        <v>0.219</v>
      </c>
      <c r="J208" s="76">
        <v>24617</v>
      </c>
      <c r="K208" s="77">
        <v>16327.2</v>
      </c>
      <c r="L208" s="50">
        <f>E208/(1+F208)</f>
        <v>15274.925074925077</v>
      </c>
      <c r="M208" s="70">
        <f>H208/(1+I208)</f>
        <v>1088.1050041017227</v>
      </c>
      <c r="N208" s="70">
        <f t="shared" si="19"/>
        <v>14186.820070823354</v>
      </c>
      <c r="O208" s="51">
        <f>_xlfn.RANK.EQ(L208,L$3:L$502,0)</f>
        <v>184</v>
      </c>
      <c r="P208" s="91">
        <f>C208-(C208*0.1)</f>
        <v>63360</v>
      </c>
      <c r="Q208" s="104">
        <f t="shared" si="20"/>
        <v>13647.000000000002</v>
      </c>
      <c r="R208" s="105">
        <f t="shared" si="21"/>
        <v>16085.290400000002</v>
      </c>
      <c r="S208" s="105">
        <f t="shared" si="22"/>
        <v>2438.2903999999999</v>
      </c>
      <c r="T208" s="41">
        <f t="shared" si="23"/>
        <v>0.83827683956574162</v>
      </c>
      <c r="U208" s="71">
        <f>_xlfn.RANK.EQ(R208,R$3:R$502,0)</f>
        <v>206</v>
      </c>
      <c r="V208" s="71">
        <f>_xlfn.RANK.EQ(S208,S$3:S$502,0)</f>
        <v>192</v>
      </c>
    </row>
    <row r="209" spans="1:22" x14ac:dyDescent="0.2">
      <c r="A209" s="66" t="s">
        <v>423</v>
      </c>
      <c r="B209" s="67" t="s">
        <v>424</v>
      </c>
      <c r="C209" s="68">
        <v>8852</v>
      </c>
      <c r="D209" s="69">
        <v>17</v>
      </c>
      <c r="E209" s="72">
        <v>15281</v>
      </c>
      <c r="F209" s="73">
        <v>0.17499999999999999</v>
      </c>
      <c r="G209" s="92">
        <f t="shared" si="18"/>
        <v>11235</v>
      </c>
      <c r="H209" s="74">
        <v>4046</v>
      </c>
      <c r="I209" s="75">
        <v>0.376</v>
      </c>
      <c r="J209" s="76">
        <v>35480</v>
      </c>
      <c r="K209" s="77">
        <v>66242.2</v>
      </c>
      <c r="L209" s="50">
        <f>E209/(1+F209)</f>
        <v>13005.106382978724</v>
      </c>
      <c r="M209" s="70">
        <f>H209/(1+I209)</f>
        <v>2940.4069767441861</v>
      </c>
      <c r="N209" s="70">
        <f t="shared" si="19"/>
        <v>10064.699406234537</v>
      </c>
      <c r="O209" s="51">
        <f>_xlfn.RANK.EQ(L209,L$3:L$502,0)</f>
        <v>218</v>
      </c>
      <c r="P209" s="91">
        <f>C209-(C209*0.1)</f>
        <v>7966.8</v>
      </c>
      <c r="Q209" s="104">
        <f t="shared" si="20"/>
        <v>11195.165999999999</v>
      </c>
      <c r="R209" s="105">
        <f t="shared" si="21"/>
        <v>16075.611999999999</v>
      </c>
      <c r="S209" s="105">
        <f t="shared" si="22"/>
        <v>4880.4459999999999</v>
      </c>
      <c r="T209" s="41">
        <f t="shared" si="23"/>
        <v>0.20623974295600592</v>
      </c>
      <c r="U209" s="71">
        <f>_xlfn.RANK.EQ(R209,R$3:R$502,0)</f>
        <v>207</v>
      </c>
      <c r="V209" s="71">
        <f>_xlfn.RANK.EQ(S209,S$3:S$502,0)</f>
        <v>97</v>
      </c>
    </row>
    <row r="210" spans="1:22" x14ac:dyDescent="0.2">
      <c r="A210" s="66" t="s">
        <v>425</v>
      </c>
      <c r="B210" s="67" t="s">
        <v>426</v>
      </c>
      <c r="C210" s="68">
        <v>77600</v>
      </c>
      <c r="D210" s="69">
        <v>89</v>
      </c>
      <c r="E210" s="72">
        <v>14984.6</v>
      </c>
      <c r="F210" s="73">
        <v>0.495</v>
      </c>
      <c r="G210" s="92">
        <f t="shared" si="18"/>
        <v>14821.2</v>
      </c>
      <c r="H210" s="74">
        <v>163.4</v>
      </c>
      <c r="I210" s="75">
        <v>-0.44400000000000001</v>
      </c>
      <c r="J210" s="76">
        <v>12645.8</v>
      </c>
      <c r="K210" s="77">
        <v>10490.3</v>
      </c>
      <c r="L210" s="50">
        <f>E210/(1+F210)</f>
        <v>10023.14381270903</v>
      </c>
      <c r="M210" s="70">
        <f>H210/(1+I210)</f>
        <v>293.88489208633092</v>
      </c>
      <c r="N210" s="70">
        <f t="shared" si="19"/>
        <v>9729.2589206226985</v>
      </c>
      <c r="O210" s="51">
        <f>_xlfn.RANK.EQ(L210,L$3:L$502,0)</f>
        <v>290</v>
      </c>
      <c r="P210" s="91">
        <f>C210-(C210*0.1)</f>
        <v>69840</v>
      </c>
      <c r="Q210" s="104">
        <f t="shared" si="20"/>
        <v>14472</v>
      </c>
      <c r="R210" s="105">
        <f t="shared" si="21"/>
        <v>15763.799200000001</v>
      </c>
      <c r="S210" s="105">
        <f t="shared" si="22"/>
        <v>1291.7992000000013</v>
      </c>
      <c r="T210" s="41">
        <f t="shared" si="23"/>
        <v>6.9057478580171434</v>
      </c>
      <c r="U210" s="71">
        <f>_xlfn.RANK.EQ(R210,R$3:R$502,0)</f>
        <v>208</v>
      </c>
      <c r="V210" s="71">
        <f>_xlfn.RANK.EQ(S210,S$3:S$502,0)</f>
        <v>328</v>
      </c>
    </row>
    <row r="211" spans="1:22" x14ac:dyDescent="0.2">
      <c r="A211" s="66" t="s">
        <v>427</v>
      </c>
      <c r="B211" s="67" t="s">
        <v>428</v>
      </c>
      <c r="C211" s="68">
        <v>88100</v>
      </c>
      <c r="D211" s="69" t="s">
        <v>12</v>
      </c>
      <c r="E211" s="72">
        <v>14983.5</v>
      </c>
      <c r="F211" s="73">
        <v>0.06</v>
      </c>
      <c r="G211" s="92">
        <f t="shared" si="18"/>
        <v>13396</v>
      </c>
      <c r="H211" s="74">
        <v>1587.5</v>
      </c>
      <c r="I211" s="75">
        <v>0.16500000000000001</v>
      </c>
      <c r="J211" s="76">
        <v>6073.7</v>
      </c>
      <c r="K211" s="77">
        <v>34501.800000000003</v>
      </c>
      <c r="L211" s="50">
        <f>E211/(1+F211)</f>
        <v>14135.377358490565</v>
      </c>
      <c r="M211" s="70">
        <f>H211/(1+I211)</f>
        <v>1362.6609442060085</v>
      </c>
      <c r="N211" s="70">
        <f t="shared" si="19"/>
        <v>12772.716414284556</v>
      </c>
      <c r="O211" s="51">
        <f>_xlfn.RANK.EQ(L211,L$3:L$502,0)</f>
        <v>203</v>
      </c>
      <c r="P211" s="91">
        <f>C211-(C211*0.1)</f>
        <v>79290</v>
      </c>
      <c r="Q211" s="104">
        <f t="shared" si="20"/>
        <v>12999.55</v>
      </c>
      <c r="R211" s="105">
        <f t="shared" si="21"/>
        <v>15762.642</v>
      </c>
      <c r="S211" s="105">
        <f t="shared" si="22"/>
        <v>2763.0920000000006</v>
      </c>
      <c r="T211" s="41">
        <f t="shared" si="23"/>
        <v>0.74053039370078777</v>
      </c>
      <c r="U211" s="71">
        <f>_xlfn.RANK.EQ(R211,R$3:R$502,0)</f>
        <v>209</v>
      </c>
      <c r="V211" s="71">
        <f>_xlfn.RANK.EQ(S211,S$3:S$502,0)</f>
        <v>176</v>
      </c>
    </row>
    <row r="212" spans="1:22" x14ac:dyDescent="0.2">
      <c r="A212" s="66" t="s">
        <v>429</v>
      </c>
      <c r="B212" s="67" t="s">
        <v>430</v>
      </c>
      <c r="C212" s="68">
        <v>66000</v>
      </c>
      <c r="D212" s="69">
        <v>2</v>
      </c>
      <c r="E212" s="72">
        <v>14950</v>
      </c>
      <c r="F212" s="73">
        <v>6.6000000000000003E-2</v>
      </c>
      <c r="G212" s="92">
        <f t="shared" si="18"/>
        <v>13300</v>
      </c>
      <c r="H212" s="74">
        <v>1650</v>
      </c>
      <c r="I212" s="75">
        <v>0.106</v>
      </c>
      <c r="J212" s="76">
        <v>21578</v>
      </c>
      <c r="K212" s="77">
        <v>47660.1</v>
      </c>
      <c r="L212" s="50">
        <f>E212/(1+F212)</f>
        <v>14024.390243902439</v>
      </c>
      <c r="M212" s="70">
        <f>H212/(1+I212)</f>
        <v>1491.8625678119347</v>
      </c>
      <c r="N212" s="70">
        <f t="shared" si="19"/>
        <v>12532.527676090504</v>
      </c>
      <c r="O212" s="51">
        <f>_xlfn.RANK.EQ(L212,L$3:L$502,0)</f>
        <v>206</v>
      </c>
      <c r="P212" s="91">
        <f>C212-(C212*0.1)</f>
        <v>59400</v>
      </c>
      <c r="Q212" s="104">
        <f t="shared" si="20"/>
        <v>13003</v>
      </c>
      <c r="R212" s="105">
        <f t="shared" si="21"/>
        <v>15727.4</v>
      </c>
      <c r="S212" s="105">
        <f t="shared" si="22"/>
        <v>2724.3999999999996</v>
      </c>
      <c r="T212" s="41">
        <f t="shared" si="23"/>
        <v>0.65115151515151493</v>
      </c>
      <c r="U212" s="71">
        <f>_xlfn.RANK.EQ(R212,R$3:R$502,0)</f>
        <v>210</v>
      </c>
      <c r="V212" s="71">
        <f>_xlfn.RANK.EQ(S212,S$3:S$502,0)</f>
        <v>180</v>
      </c>
    </row>
    <row r="213" spans="1:22" x14ac:dyDescent="0.2">
      <c r="A213" s="66" t="s">
        <v>429</v>
      </c>
      <c r="B213" s="67" t="s">
        <v>431</v>
      </c>
      <c r="C213" s="68">
        <v>14800</v>
      </c>
      <c r="D213" s="69">
        <v>26</v>
      </c>
      <c r="E213" s="72">
        <v>14950</v>
      </c>
      <c r="F213" s="73">
        <v>0.19600000000000001</v>
      </c>
      <c r="G213" s="92">
        <f t="shared" si="18"/>
        <v>9091</v>
      </c>
      <c r="H213" s="74">
        <v>5859</v>
      </c>
      <c r="I213" s="75">
        <v>0.497</v>
      </c>
      <c r="J213" s="76">
        <v>24860</v>
      </c>
      <c r="K213" s="77">
        <v>241550.3</v>
      </c>
      <c r="L213" s="50">
        <f>E213/(1+F213)</f>
        <v>12500</v>
      </c>
      <c r="M213" s="70">
        <f>H213/(1+I213)</f>
        <v>3913.8276553106216</v>
      </c>
      <c r="N213" s="70">
        <f t="shared" si="19"/>
        <v>8586.1723446893775</v>
      </c>
      <c r="O213" s="51">
        <f>_xlfn.RANK.EQ(L213,L$3:L$502,0)</f>
        <v>231</v>
      </c>
      <c r="P213" s="91">
        <f>C213-(C213*0.1)</f>
        <v>13320</v>
      </c>
      <c r="Q213" s="104">
        <f t="shared" si="20"/>
        <v>9024.4</v>
      </c>
      <c r="R213" s="105">
        <f t="shared" si="21"/>
        <v>15727.4</v>
      </c>
      <c r="S213" s="105">
        <f t="shared" si="22"/>
        <v>6703</v>
      </c>
      <c r="T213" s="41">
        <f t="shared" si="23"/>
        <v>0.14405188598736987</v>
      </c>
      <c r="U213" s="71">
        <f>_xlfn.RANK.EQ(R213,R$3:R$502,0)</f>
        <v>210</v>
      </c>
      <c r="V213" s="71">
        <f>_xlfn.RANK.EQ(S213,S$3:S$502,0)</f>
        <v>76</v>
      </c>
    </row>
    <row r="214" spans="1:22" x14ac:dyDescent="0.2">
      <c r="A214" s="66" t="s">
        <v>432</v>
      </c>
      <c r="B214" s="67" t="s">
        <v>433</v>
      </c>
      <c r="C214" s="68">
        <v>10000</v>
      </c>
      <c r="D214" s="69">
        <v>4</v>
      </c>
      <c r="E214" s="72">
        <v>14936.2</v>
      </c>
      <c r="F214" s="73">
        <v>8.6999999999999994E-2</v>
      </c>
      <c r="G214" s="92">
        <f t="shared" si="18"/>
        <v>14681.7</v>
      </c>
      <c r="H214" s="74">
        <v>254.5</v>
      </c>
      <c r="I214" s="75">
        <v>-0.19</v>
      </c>
      <c r="J214" s="76">
        <v>9124.4</v>
      </c>
      <c r="K214" s="77" t="s">
        <v>12</v>
      </c>
      <c r="L214" s="50">
        <f>E214/(1+F214)</f>
        <v>13740.754369825208</v>
      </c>
      <c r="M214" s="70">
        <f>H214/(1+I214)</f>
        <v>314.19753086419752</v>
      </c>
      <c r="N214" s="70">
        <f t="shared" si="19"/>
        <v>13426.556838961011</v>
      </c>
      <c r="O214" s="51">
        <f>_xlfn.RANK.EQ(L214,L$3:L$502,0)</f>
        <v>210</v>
      </c>
      <c r="P214" s="91">
        <f>C214-(C214*0.1)</f>
        <v>9000</v>
      </c>
      <c r="Q214" s="104">
        <f t="shared" si="20"/>
        <v>14636.7</v>
      </c>
      <c r="R214" s="105">
        <f t="shared" si="21"/>
        <v>15712.8824</v>
      </c>
      <c r="S214" s="105">
        <f t="shared" si="22"/>
        <v>1076.1823999999997</v>
      </c>
      <c r="T214" s="41">
        <f t="shared" si="23"/>
        <v>3.2286145383104112</v>
      </c>
      <c r="U214" s="71">
        <f>_xlfn.RANK.EQ(R214,R$3:R$502,0)</f>
        <v>212</v>
      </c>
      <c r="V214" s="71">
        <f>_xlfn.RANK.EQ(S214,S$3:S$502,0)</f>
        <v>360</v>
      </c>
    </row>
    <row r="215" spans="1:22" x14ac:dyDescent="0.2">
      <c r="A215" s="66" t="s">
        <v>434</v>
      </c>
      <c r="B215" s="67" t="s">
        <v>435</v>
      </c>
      <c r="C215" s="68">
        <v>43700</v>
      </c>
      <c r="D215" s="69">
        <v>-11</v>
      </c>
      <c r="E215" s="72">
        <v>14914</v>
      </c>
      <c r="F215" s="73">
        <v>0.03</v>
      </c>
      <c r="G215" s="92">
        <f t="shared" si="18"/>
        <v>12989</v>
      </c>
      <c r="H215" s="74">
        <v>1925</v>
      </c>
      <c r="I215" s="75">
        <v>-1.2E-2</v>
      </c>
      <c r="J215" s="76">
        <v>22650</v>
      </c>
      <c r="K215" s="77">
        <v>44128.7</v>
      </c>
      <c r="L215" s="50">
        <f>E215/(1+F215)</f>
        <v>14479.611650485436</v>
      </c>
      <c r="M215" s="70">
        <f>H215/(1+I215)</f>
        <v>1948.3805668016194</v>
      </c>
      <c r="N215" s="70">
        <f t="shared" si="19"/>
        <v>12531.231083683817</v>
      </c>
      <c r="O215" s="51">
        <f>_xlfn.RANK.EQ(L215,L$3:L$502,0)</f>
        <v>196</v>
      </c>
      <c r="P215" s="91">
        <f>C215-(C215*0.1)</f>
        <v>39330</v>
      </c>
      <c r="Q215" s="104">
        <f t="shared" si="20"/>
        <v>12792.35</v>
      </c>
      <c r="R215" s="105">
        <f t="shared" si="21"/>
        <v>15689.528</v>
      </c>
      <c r="S215" s="105">
        <f t="shared" si="22"/>
        <v>2897.1779999999999</v>
      </c>
      <c r="T215" s="41">
        <f t="shared" si="23"/>
        <v>0.5050275324675324</v>
      </c>
      <c r="U215" s="71">
        <f>_xlfn.RANK.EQ(R215,R$3:R$502,0)</f>
        <v>213</v>
      </c>
      <c r="V215" s="71">
        <f>_xlfn.RANK.EQ(S215,S$3:S$502,0)</f>
        <v>170</v>
      </c>
    </row>
    <row r="216" spans="1:22" x14ac:dyDescent="0.2">
      <c r="A216" s="66" t="s">
        <v>436</v>
      </c>
      <c r="B216" s="67" t="s">
        <v>437</v>
      </c>
      <c r="C216" s="68">
        <v>48000</v>
      </c>
      <c r="D216" s="69">
        <v>-10</v>
      </c>
      <c r="E216" s="72">
        <v>14768</v>
      </c>
      <c r="F216" s="73">
        <v>3.2000000000000001E-2</v>
      </c>
      <c r="G216" s="92">
        <f t="shared" si="18"/>
        <v>12205</v>
      </c>
      <c r="H216" s="74">
        <v>2563</v>
      </c>
      <c r="I216" s="75">
        <v>0.51900000000000002</v>
      </c>
      <c r="J216" s="76">
        <v>14870</v>
      </c>
      <c r="K216" s="77">
        <v>46922.6</v>
      </c>
      <c r="L216" s="50">
        <f>E216/(1+F216)</f>
        <v>14310.077519379845</v>
      </c>
      <c r="M216" s="70">
        <f>H216/(1+I216)</f>
        <v>1687.2942725477287</v>
      </c>
      <c r="N216" s="70">
        <f t="shared" si="19"/>
        <v>12622.783246832118</v>
      </c>
      <c r="O216" s="51">
        <f>_xlfn.RANK.EQ(L216,L$3:L$502,0)</f>
        <v>198</v>
      </c>
      <c r="P216" s="91">
        <f>C216-(C216*0.1)</f>
        <v>43200</v>
      </c>
      <c r="Q216" s="104">
        <f t="shared" si="20"/>
        <v>11989</v>
      </c>
      <c r="R216" s="105">
        <f t="shared" si="21"/>
        <v>15535.936</v>
      </c>
      <c r="S216" s="105">
        <f t="shared" si="22"/>
        <v>3546.9359999999997</v>
      </c>
      <c r="T216" s="41">
        <f t="shared" si="23"/>
        <v>0.3839001170503315</v>
      </c>
      <c r="U216" s="71">
        <f>_xlfn.RANK.EQ(R216,R$3:R$502,0)</f>
        <v>214</v>
      </c>
      <c r="V216" s="71">
        <f>_xlfn.RANK.EQ(S216,S$3:S$502,0)</f>
        <v>142</v>
      </c>
    </row>
    <row r="217" spans="1:22" x14ac:dyDescent="0.2">
      <c r="A217" s="66" t="s">
        <v>438</v>
      </c>
      <c r="B217" s="67" t="s">
        <v>439</v>
      </c>
      <c r="C217" s="68">
        <v>49000</v>
      </c>
      <c r="D217" s="69" t="s">
        <v>12</v>
      </c>
      <c r="E217" s="72">
        <v>14668.2</v>
      </c>
      <c r="F217" s="73">
        <v>0.06</v>
      </c>
      <c r="G217" s="92">
        <f t="shared" si="18"/>
        <v>13239.1</v>
      </c>
      <c r="H217" s="74">
        <v>1429.1</v>
      </c>
      <c r="I217" s="75">
        <v>-5.2999999999999999E-2</v>
      </c>
      <c r="J217" s="76">
        <v>20074.5</v>
      </c>
      <c r="K217" s="77">
        <v>50908.2</v>
      </c>
      <c r="L217" s="50">
        <f>E217/(1+F217)</f>
        <v>13837.924528301886</v>
      </c>
      <c r="M217" s="70">
        <f>H217/(1+I217)</f>
        <v>1509.0813093980992</v>
      </c>
      <c r="N217" s="70">
        <f t="shared" si="19"/>
        <v>12328.843218903787</v>
      </c>
      <c r="O217" s="51">
        <f>_xlfn.RANK.EQ(L217,L$3:L$502,0)</f>
        <v>209</v>
      </c>
      <c r="P217" s="91">
        <f>C217-(C217*0.1)</f>
        <v>44100</v>
      </c>
      <c r="Q217" s="104">
        <f t="shared" si="20"/>
        <v>13018.6</v>
      </c>
      <c r="R217" s="105">
        <f t="shared" si="21"/>
        <v>15430.946400000001</v>
      </c>
      <c r="S217" s="105">
        <f t="shared" si="22"/>
        <v>2412.3464000000004</v>
      </c>
      <c r="T217" s="41">
        <f t="shared" si="23"/>
        <v>0.68801791337205265</v>
      </c>
      <c r="U217" s="71">
        <f>_xlfn.RANK.EQ(R217,R$3:R$502,0)</f>
        <v>215</v>
      </c>
      <c r="V217" s="71">
        <f>_xlfn.RANK.EQ(S217,S$3:S$502,0)</f>
        <v>194</v>
      </c>
    </row>
    <row r="218" spans="1:22" x14ac:dyDescent="0.2">
      <c r="A218" s="66" t="s">
        <v>440</v>
      </c>
      <c r="B218" s="67" t="s">
        <v>441</v>
      </c>
      <c r="C218" s="68">
        <v>24500</v>
      </c>
      <c r="D218" s="69">
        <v>13</v>
      </c>
      <c r="E218" s="72">
        <v>14527</v>
      </c>
      <c r="F218" s="73">
        <v>0.14599999999999999</v>
      </c>
      <c r="G218" s="92">
        <f t="shared" si="18"/>
        <v>10529</v>
      </c>
      <c r="H218" s="74">
        <v>3998</v>
      </c>
      <c r="I218" s="75">
        <v>0.70799999999999996</v>
      </c>
      <c r="J218" s="76">
        <v>22687</v>
      </c>
      <c r="K218" s="77">
        <v>78543.199999999997</v>
      </c>
      <c r="L218" s="50">
        <f>E218/(1+F218)</f>
        <v>12676.26527050611</v>
      </c>
      <c r="M218" s="70">
        <f>H218/(1+I218)</f>
        <v>2340.7494145199062</v>
      </c>
      <c r="N218" s="70">
        <f t="shared" si="19"/>
        <v>10335.515855986203</v>
      </c>
      <c r="O218" s="51">
        <f>_xlfn.RANK.EQ(L218,L$3:L$502,0)</f>
        <v>224</v>
      </c>
      <c r="P218" s="91">
        <f>C218-(C218*0.1)</f>
        <v>22050</v>
      </c>
      <c r="Q218" s="104">
        <f t="shared" si="20"/>
        <v>10418.75</v>
      </c>
      <c r="R218" s="105">
        <f t="shared" si="21"/>
        <v>15282.404</v>
      </c>
      <c r="S218" s="105">
        <f t="shared" si="22"/>
        <v>4863.6540000000005</v>
      </c>
      <c r="T218" s="41">
        <f t="shared" si="23"/>
        <v>0.21652176088044034</v>
      </c>
      <c r="U218" s="71">
        <f>_xlfn.RANK.EQ(R218,R$3:R$502,0)</f>
        <v>216</v>
      </c>
      <c r="V218" s="71">
        <f>_xlfn.RANK.EQ(S218,S$3:S$502,0)</f>
        <v>98</v>
      </c>
    </row>
    <row r="219" spans="1:22" x14ac:dyDescent="0.2">
      <c r="A219" s="66" t="s">
        <v>442</v>
      </c>
      <c r="B219" s="67" t="s">
        <v>443</v>
      </c>
      <c r="C219" s="68">
        <v>14750</v>
      </c>
      <c r="D219" s="69">
        <v>-20</v>
      </c>
      <c r="E219" s="72">
        <v>14514</v>
      </c>
      <c r="F219" s="73">
        <v>-1.3000000000000001E-2</v>
      </c>
      <c r="G219" s="92">
        <f t="shared" si="18"/>
        <v>12554</v>
      </c>
      <c r="H219" s="74">
        <v>1960</v>
      </c>
      <c r="I219" s="75">
        <v>4.49</v>
      </c>
      <c r="J219" s="76">
        <v>21859</v>
      </c>
      <c r="K219" s="77">
        <v>17727.3</v>
      </c>
      <c r="L219" s="50">
        <f>E219/(1+F219)</f>
        <v>14705.167173252279</v>
      </c>
      <c r="M219" s="70">
        <f>H219/(1+I219)</f>
        <v>357.01275045537341</v>
      </c>
      <c r="N219" s="70">
        <f t="shared" si="19"/>
        <v>14348.154422796906</v>
      </c>
      <c r="O219" s="51">
        <f>_xlfn.RANK.EQ(L219,L$3:L$502,0)</f>
        <v>193</v>
      </c>
      <c r="P219" s="91">
        <f>C219-(C219*0.1)</f>
        <v>13275</v>
      </c>
      <c r="Q219" s="104">
        <f t="shared" si="20"/>
        <v>12487.625</v>
      </c>
      <c r="R219" s="105">
        <f t="shared" si="21"/>
        <v>15268.727999999999</v>
      </c>
      <c r="S219" s="105">
        <f t="shared" si="22"/>
        <v>2781.1029999999992</v>
      </c>
      <c r="T219" s="41">
        <f t="shared" si="23"/>
        <v>0.41893010204081588</v>
      </c>
      <c r="U219" s="71">
        <f>_xlfn.RANK.EQ(R219,R$3:R$502,0)</f>
        <v>217</v>
      </c>
      <c r="V219" s="71">
        <f>_xlfn.RANK.EQ(S219,S$3:S$502,0)</f>
        <v>175</v>
      </c>
    </row>
    <row r="220" spans="1:22" x14ac:dyDescent="0.2">
      <c r="A220" s="66" t="s">
        <v>444</v>
      </c>
      <c r="B220" s="67" t="s">
        <v>445</v>
      </c>
      <c r="C220" s="68">
        <v>57170</v>
      </c>
      <c r="D220" s="69">
        <v>38</v>
      </c>
      <c r="E220" s="72">
        <v>14302.4</v>
      </c>
      <c r="F220" s="73">
        <v>0.18899999999999997</v>
      </c>
      <c r="G220" s="92">
        <f t="shared" si="18"/>
        <v>13241.6</v>
      </c>
      <c r="H220" s="74">
        <v>1060.8</v>
      </c>
      <c r="I220" s="75">
        <v>7.9000000000000001E-2</v>
      </c>
      <c r="J220" s="76">
        <v>15320.1</v>
      </c>
      <c r="K220" s="77">
        <v>22201.7</v>
      </c>
      <c r="L220" s="50">
        <f>E220/(1+F220)</f>
        <v>12028.931875525652</v>
      </c>
      <c r="M220" s="70">
        <f>H220/(1+I220)</f>
        <v>983.13253012048187</v>
      </c>
      <c r="N220" s="70">
        <f t="shared" si="19"/>
        <v>11045.79934540517</v>
      </c>
      <c r="O220" s="51">
        <f>_xlfn.RANK.EQ(L220,L$3:L$502,0)</f>
        <v>251</v>
      </c>
      <c r="P220" s="91">
        <f>C220-(C220*0.1)</f>
        <v>51453</v>
      </c>
      <c r="Q220" s="104">
        <f t="shared" si="20"/>
        <v>12984.334999999999</v>
      </c>
      <c r="R220" s="105">
        <f t="shared" si="21"/>
        <v>15046.1248</v>
      </c>
      <c r="S220" s="105">
        <f t="shared" si="22"/>
        <v>2061.7898000000005</v>
      </c>
      <c r="T220" s="41">
        <f t="shared" si="23"/>
        <v>0.94361783559577728</v>
      </c>
      <c r="U220" s="71">
        <f>_xlfn.RANK.EQ(R220,R$3:R$502,0)</f>
        <v>218</v>
      </c>
      <c r="V220" s="71">
        <f>_xlfn.RANK.EQ(S220,S$3:S$502,0)</f>
        <v>226</v>
      </c>
    </row>
    <row r="221" spans="1:22" x14ac:dyDescent="0.2">
      <c r="A221" s="66" t="s">
        <v>446</v>
      </c>
      <c r="B221" s="67" t="s">
        <v>447</v>
      </c>
      <c r="C221" s="68">
        <v>16475</v>
      </c>
      <c r="D221" s="69">
        <v>-9</v>
      </c>
      <c r="E221" s="72">
        <v>14237.2</v>
      </c>
      <c r="F221" s="73">
        <v>0.01</v>
      </c>
      <c r="G221" s="92">
        <f t="shared" si="18"/>
        <v>12690.7</v>
      </c>
      <c r="H221" s="74">
        <v>1546.5</v>
      </c>
      <c r="I221" s="75">
        <v>-0.33100000000000002</v>
      </c>
      <c r="J221" s="76">
        <v>243036.1</v>
      </c>
      <c r="K221" s="77">
        <v>13968.6</v>
      </c>
      <c r="L221" s="50">
        <f>E221/(1+F221)</f>
        <v>14096.237623762378</v>
      </c>
      <c r="M221" s="70">
        <f>H221/(1+I221)</f>
        <v>2311.6591928251119</v>
      </c>
      <c r="N221" s="70">
        <f t="shared" si="19"/>
        <v>11784.578430937265</v>
      </c>
      <c r="O221" s="51">
        <f>_xlfn.RANK.EQ(L221,L$3:L$502,0)</f>
        <v>204</v>
      </c>
      <c r="P221" s="91">
        <f>C221-(C221*0.1)</f>
        <v>14827.5</v>
      </c>
      <c r="Q221" s="104">
        <f t="shared" si="20"/>
        <v>12616.5625</v>
      </c>
      <c r="R221" s="105">
        <f t="shared" si="21"/>
        <v>14977.5344</v>
      </c>
      <c r="S221" s="105">
        <f t="shared" si="22"/>
        <v>2360.9719000000005</v>
      </c>
      <c r="T221" s="41">
        <f t="shared" si="23"/>
        <v>0.5266549628192696</v>
      </c>
      <c r="U221" s="71">
        <f>_xlfn.RANK.EQ(R221,R$3:R$502,0)</f>
        <v>219</v>
      </c>
      <c r="V221" s="71">
        <f>_xlfn.RANK.EQ(S221,S$3:S$502,0)</f>
        <v>199</v>
      </c>
    </row>
    <row r="222" spans="1:22" x14ac:dyDescent="0.2">
      <c r="A222" s="66" t="s">
        <v>448</v>
      </c>
      <c r="B222" s="67" t="s">
        <v>449</v>
      </c>
      <c r="C222" s="68">
        <v>10600</v>
      </c>
      <c r="D222" s="69">
        <v>12</v>
      </c>
      <c r="E222" s="72">
        <v>14212</v>
      </c>
      <c r="F222" s="73">
        <v>0.127</v>
      </c>
      <c r="G222" s="92">
        <f t="shared" si="18"/>
        <v>13092</v>
      </c>
      <c r="H222" s="74">
        <v>1120</v>
      </c>
      <c r="I222" s="75">
        <v>-1.2E-2</v>
      </c>
      <c r="J222" s="76">
        <v>36288</v>
      </c>
      <c r="K222" s="77">
        <v>22854.2</v>
      </c>
      <c r="L222" s="50">
        <f>E222/(1+F222)</f>
        <v>12610.470275066549</v>
      </c>
      <c r="M222" s="70">
        <f>H222/(1+I222)</f>
        <v>1133.6032388663969</v>
      </c>
      <c r="N222" s="70">
        <f t="shared" si="19"/>
        <v>11476.867036200152</v>
      </c>
      <c r="O222" s="51">
        <f>_xlfn.RANK.EQ(L222,L$3:L$502,0)</f>
        <v>227</v>
      </c>
      <c r="P222" s="91">
        <f>C222-(C222*0.1)</f>
        <v>9540</v>
      </c>
      <c r="Q222" s="104">
        <f t="shared" si="20"/>
        <v>13044.3</v>
      </c>
      <c r="R222" s="105">
        <f t="shared" si="21"/>
        <v>14951.023999999999</v>
      </c>
      <c r="S222" s="105">
        <f t="shared" si="22"/>
        <v>1906.7240000000002</v>
      </c>
      <c r="T222" s="41">
        <f t="shared" si="23"/>
        <v>0.70243214285714295</v>
      </c>
      <c r="U222" s="71">
        <f>_xlfn.RANK.EQ(R222,R$3:R$502,0)</f>
        <v>220</v>
      </c>
      <c r="V222" s="71">
        <f>_xlfn.RANK.EQ(S222,S$3:S$502,0)</f>
        <v>242</v>
      </c>
    </row>
    <row r="223" spans="1:22" x14ac:dyDescent="0.2">
      <c r="A223" s="66" t="s">
        <v>450</v>
      </c>
      <c r="B223" s="67" t="s">
        <v>451</v>
      </c>
      <c r="C223" s="68">
        <v>14900</v>
      </c>
      <c r="D223" s="69">
        <v>16</v>
      </c>
      <c r="E223" s="72">
        <v>14198</v>
      </c>
      <c r="F223" s="73">
        <v>0.13699999999999998</v>
      </c>
      <c r="G223" s="92">
        <f t="shared" si="18"/>
        <v>9893</v>
      </c>
      <c r="H223" s="74">
        <v>4305</v>
      </c>
      <c r="I223" s="75">
        <v>-0.13400000000000001</v>
      </c>
      <c r="J223" s="76">
        <v>159573</v>
      </c>
      <c r="K223" s="77">
        <v>67538.100000000006</v>
      </c>
      <c r="L223" s="50">
        <f>E223/(1+F223)</f>
        <v>12487.247141600703</v>
      </c>
      <c r="M223" s="70">
        <f>H223/(1+I223)</f>
        <v>4971.1316397228638</v>
      </c>
      <c r="N223" s="70">
        <f t="shared" si="19"/>
        <v>7516.1155018778391</v>
      </c>
      <c r="O223" s="51">
        <f>_xlfn.RANK.EQ(L223,L$3:L$502,0)</f>
        <v>232</v>
      </c>
      <c r="P223" s="91">
        <f>C223-(C223*0.1)</f>
        <v>13410</v>
      </c>
      <c r="Q223" s="104">
        <f t="shared" si="20"/>
        <v>9825.9500000000007</v>
      </c>
      <c r="R223" s="105">
        <f t="shared" si="21"/>
        <v>14936.296</v>
      </c>
      <c r="S223" s="105">
        <f t="shared" si="22"/>
        <v>5110.3459999999995</v>
      </c>
      <c r="T223" s="41">
        <f t="shared" si="23"/>
        <v>0.18707224157955854</v>
      </c>
      <c r="U223" s="71">
        <f>_xlfn.RANK.EQ(R223,R$3:R$502,0)</f>
        <v>221</v>
      </c>
      <c r="V223" s="71">
        <f>_xlfn.RANK.EQ(S223,S$3:S$502,0)</f>
        <v>95</v>
      </c>
    </row>
    <row r="224" spans="1:22" x14ac:dyDescent="0.2">
      <c r="A224" s="66" t="s">
        <v>452</v>
      </c>
      <c r="B224" s="67" t="s">
        <v>453</v>
      </c>
      <c r="C224" s="68">
        <v>29000</v>
      </c>
      <c r="D224" s="69">
        <v>24</v>
      </c>
      <c r="E224" s="72">
        <v>14178</v>
      </c>
      <c r="F224" s="73">
        <v>0.157</v>
      </c>
      <c r="G224" s="92">
        <f t="shared" si="18"/>
        <v>13063</v>
      </c>
      <c r="H224" s="74">
        <v>1115</v>
      </c>
      <c r="I224" s="75">
        <v>1.881</v>
      </c>
      <c r="J224" s="76">
        <v>10982</v>
      </c>
      <c r="K224" s="77">
        <v>3378.5</v>
      </c>
      <c r="L224" s="50">
        <f>E224/(1+F224)</f>
        <v>12254.10544511668</v>
      </c>
      <c r="M224" s="70">
        <f>H224/(1+I224)</f>
        <v>387.0183963901423</v>
      </c>
      <c r="N224" s="70">
        <f t="shared" si="19"/>
        <v>11867.087048726538</v>
      </c>
      <c r="O224" s="51">
        <f>_xlfn.RANK.EQ(L224,L$3:L$502,0)</f>
        <v>241</v>
      </c>
      <c r="P224" s="91">
        <f>C224-(C224*0.1)</f>
        <v>26100</v>
      </c>
      <c r="Q224" s="104">
        <f t="shared" si="20"/>
        <v>12932.5</v>
      </c>
      <c r="R224" s="105">
        <f t="shared" si="21"/>
        <v>14915.255999999999</v>
      </c>
      <c r="S224" s="105">
        <f t="shared" si="22"/>
        <v>1982.7559999999994</v>
      </c>
      <c r="T224" s="41">
        <f t="shared" si="23"/>
        <v>0.77825650224215193</v>
      </c>
      <c r="U224" s="71">
        <f>_xlfn.RANK.EQ(R224,R$3:R$502,0)</f>
        <v>222</v>
      </c>
      <c r="V224" s="71">
        <f>_xlfn.RANK.EQ(S224,S$3:S$502,0)</f>
        <v>236</v>
      </c>
    </row>
    <row r="225" spans="1:22" x14ac:dyDescent="0.2">
      <c r="A225" s="66" t="s">
        <v>454</v>
      </c>
      <c r="B225" s="67" t="s">
        <v>455</v>
      </c>
      <c r="C225" s="68">
        <v>78500</v>
      </c>
      <c r="D225" s="69">
        <v>-63</v>
      </c>
      <c r="E225" s="72">
        <v>14155</v>
      </c>
      <c r="F225" s="73">
        <v>-0.23399999999999999</v>
      </c>
      <c r="G225" s="92">
        <f t="shared" si="18"/>
        <v>14943</v>
      </c>
      <c r="H225" s="74">
        <v>-788</v>
      </c>
      <c r="I225" s="75" t="s">
        <v>12</v>
      </c>
      <c r="J225" s="76">
        <v>15859</v>
      </c>
      <c r="K225" s="77">
        <v>433.5</v>
      </c>
      <c r="L225" s="50">
        <f>E225/(1+F225)</f>
        <v>18479.112271540471</v>
      </c>
      <c r="M225" s="70" t="e">
        <f>H225/(1+I225)</f>
        <v>#VALUE!</v>
      </c>
      <c r="N225" s="70" t="e">
        <f t="shared" si="19"/>
        <v>#VALUE!</v>
      </c>
      <c r="O225" s="51">
        <f>_xlfn.RANK.EQ(L225,L$3:L$502,0)</f>
        <v>156</v>
      </c>
      <c r="P225" s="91">
        <f>C225-(C225*0.1)</f>
        <v>70650</v>
      </c>
      <c r="Q225" s="104">
        <f t="shared" si="20"/>
        <v>14589.75</v>
      </c>
      <c r="R225" s="105">
        <f t="shared" si="21"/>
        <v>14891.06</v>
      </c>
      <c r="S225" s="105">
        <f t="shared" si="22"/>
        <v>301.30999999999949</v>
      </c>
      <c r="T225" s="41">
        <f t="shared" si="23"/>
        <v>-1.3823730964466998</v>
      </c>
      <c r="U225" s="71">
        <f>_xlfn.RANK.EQ(R225,R$3:R$502,0)</f>
        <v>223</v>
      </c>
      <c r="V225" s="71">
        <f>_xlfn.RANK.EQ(S225,S$3:S$502,0)</f>
        <v>481</v>
      </c>
    </row>
    <row r="226" spans="1:22" x14ac:dyDescent="0.2">
      <c r="A226" s="66" t="s">
        <v>456</v>
      </c>
      <c r="B226" s="67" t="s">
        <v>457</v>
      </c>
      <c r="C226" s="68">
        <v>11012</v>
      </c>
      <c r="D226" s="69">
        <v>-6</v>
      </c>
      <c r="E226" s="72">
        <v>14144</v>
      </c>
      <c r="F226" s="73">
        <v>3.2000000000000001E-2</v>
      </c>
      <c r="G226" s="92">
        <f t="shared" si="18"/>
        <v>12535</v>
      </c>
      <c r="H226" s="74">
        <v>1609</v>
      </c>
      <c r="I226" s="75">
        <v>7.7919999999999998</v>
      </c>
      <c r="J226" s="76">
        <v>78866</v>
      </c>
      <c r="K226" s="77">
        <v>45294.8</v>
      </c>
      <c r="L226" s="50">
        <f>E226/(1+F226)</f>
        <v>13705.426356589147</v>
      </c>
      <c r="M226" s="70">
        <f>H226/(1+I226)</f>
        <v>183.00727934485897</v>
      </c>
      <c r="N226" s="70">
        <f t="shared" si="19"/>
        <v>13522.419077244287</v>
      </c>
      <c r="O226" s="51">
        <f>_xlfn.RANK.EQ(L226,L$3:L$502,0)</f>
        <v>212</v>
      </c>
      <c r="P226" s="91">
        <f>C226-(C226*0.1)</f>
        <v>9910.7999999999993</v>
      </c>
      <c r="Q226" s="104">
        <f t="shared" si="20"/>
        <v>12485.446</v>
      </c>
      <c r="R226" s="105">
        <f t="shared" si="21"/>
        <v>14879.487999999999</v>
      </c>
      <c r="S226" s="105">
        <f t="shared" si="22"/>
        <v>2394.0419999999995</v>
      </c>
      <c r="T226" s="41">
        <f t="shared" si="23"/>
        <v>0.48790677439403324</v>
      </c>
      <c r="U226" s="71">
        <f>_xlfn.RANK.EQ(R226,R$3:R$502,0)</f>
        <v>224</v>
      </c>
      <c r="V226" s="71">
        <f>_xlfn.RANK.EQ(S226,S$3:S$502,0)</f>
        <v>196</v>
      </c>
    </row>
    <row r="227" spans="1:22" x14ac:dyDescent="0.2">
      <c r="A227" s="66" t="s">
        <v>458</v>
      </c>
      <c r="B227" s="67" t="s">
        <v>459</v>
      </c>
      <c r="C227" s="68">
        <v>27226</v>
      </c>
      <c r="D227" s="69">
        <v>63</v>
      </c>
      <c r="E227" s="72">
        <v>14070</v>
      </c>
      <c r="F227" s="73">
        <v>0.35200000000000004</v>
      </c>
      <c r="G227" s="92">
        <f t="shared" si="18"/>
        <v>13154</v>
      </c>
      <c r="H227" s="74">
        <v>916</v>
      </c>
      <c r="I227" s="75">
        <v>-0.625</v>
      </c>
      <c r="J227" s="76">
        <v>17841</v>
      </c>
      <c r="K227" s="77">
        <v>6961.7</v>
      </c>
      <c r="L227" s="50">
        <f>E227/(1+F227)</f>
        <v>10406.804733727809</v>
      </c>
      <c r="M227" s="70">
        <f>H227/(1+I227)</f>
        <v>2442.6666666666665</v>
      </c>
      <c r="N227" s="70">
        <f t="shared" si="19"/>
        <v>7964.1380670611434</v>
      </c>
      <c r="O227" s="51">
        <f>_xlfn.RANK.EQ(L227,L$3:L$502,0)</f>
        <v>281</v>
      </c>
      <c r="P227" s="91">
        <f>C227-(C227*0.1)</f>
        <v>24503.4</v>
      </c>
      <c r="Q227" s="104">
        <f t="shared" si="20"/>
        <v>13031.483</v>
      </c>
      <c r="R227" s="105">
        <f t="shared" si="21"/>
        <v>14801.64</v>
      </c>
      <c r="S227" s="105">
        <f t="shared" si="22"/>
        <v>1770.1569999999992</v>
      </c>
      <c r="T227" s="41">
        <f t="shared" si="23"/>
        <v>0.93248580786026114</v>
      </c>
      <c r="U227" s="71">
        <f>_xlfn.RANK.EQ(R227,R$3:R$502,0)</f>
        <v>225</v>
      </c>
      <c r="V227" s="71">
        <f>_xlfn.RANK.EQ(S227,S$3:S$502,0)</f>
        <v>255</v>
      </c>
    </row>
    <row r="228" spans="1:22" x14ac:dyDescent="0.2">
      <c r="A228" s="66" t="s">
        <v>460</v>
      </c>
      <c r="B228" s="67" t="s">
        <v>461</v>
      </c>
      <c r="C228" s="68">
        <v>17900</v>
      </c>
      <c r="D228" s="69">
        <v>-9</v>
      </c>
      <c r="E228" s="72">
        <v>14066</v>
      </c>
      <c r="F228" s="73">
        <v>2.4E-2</v>
      </c>
      <c r="G228" s="92">
        <f t="shared" si="18"/>
        <v>13430</v>
      </c>
      <c r="H228" s="74">
        <v>636</v>
      </c>
      <c r="I228" s="75">
        <v>-0.45400000000000001</v>
      </c>
      <c r="J228" s="76">
        <v>78316</v>
      </c>
      <c r="K228" s="77">
        <v>14920.6</v>
      </c>
      <c r="L228" s="50">
        <f>E228/(1+F228)</f>
        <v>13736.328125</v>
      </c>
      <c r="M228" s="70">
        <f>H228/(1+I228)</f>
        <v>1164.8351648351647</v>
      </c>
      <c r="N228" s="70">
        <f t="shared" si="19"/>
        <v>12571.492960164835</v>
      </c>
      <c r="O228" s="51">
        <f>_xlfn.RANK.EQ(L228,L$3:L$502,0)</f>
        <v>211</v>
      </c>
      <c r="P228" s="91">
        <f>C228-(C228*0.1)</f>
        <v>16110</v>
      </c>
      <c r="Q228" s="104">
        <f t="shared" si="20"/>
        <v>13349.45</v>
      </c>
      <c r="R228" s="105">
        <f t="shared" si="21"/>
        <v>14797.432000000001</v>
      </c>
      <c r="S228" s="105">
        <f t="shared" si="22"/>
        <v>1447.982</v>
      </c>
      <c r="T228" s="41">
        <f t="shared" si="23"/>
        <v>1.2767012578616352</v>
      </c>
      <c r="U228" s="71">
        <f>_xlfn.RANK.EQ(R228,R$3:R$502,0)</f>
        <v>226</v>
      </c>
      <c r="V228" s="71">
        <f>_xlfn.RANK.EQ(S228,S$3:S$502,0)</f>
        <v>307</v>
      </c>
    </row>
    <row r="229" spans="1:22" x14ac:dyDescent="0.2">
      <c r="A229" s="66" t="s">
        <v>462</v>
      </c>
      <c r="B229" s="67" t="s">
        <v>463</v>
      </c>
      <c r="C229" s="68">
        <v>43000</v>
      </c>
      <c r="D229" s="69">
        <v>-2</v>
      </c>
      <c r="E229" s="72">
        <v>14014</v>
      </c>
      <c r="F229" s="73">
        <v>8.1000000000000003E-2</v>
      </c>
      <c r="G229" s="92">
        <f t="shared" si="18"/>
        <v>13372</v>
      </c>
      <c r="H229" s="74">
        <v>642</v>
      </c>
      <c r="I229" s="75" t="s">
        <v>12</v>
      </c>
      <c r="J229" s="76">
        <v>18693</v>
      </c>
      <c r="K229" s="77">
        <v>8658.4</v>
      </c>
      <c r="L229" s="50">
        <f>E229/(1+F229)</f>
        <v>12963.922294172064</v>
      </c>
      <c r="M229" s="70" t="e">
        <f>H229/(1+I229)</f>
        <v>#VALUE!</v>
      </c>
      <c r="N229" s="70" t="e">
        <f t="shared" si="19"/>
        <v>#VALUE!</v>
      </c>
      <c r="O229" s="51">
        <f>_xlfn.RANK.EQ(L229,L$3:L$502,0)</f>
        <v>219</v>
      </c>
      <c r="P229" s="91">
        <f>C229-(C229*0.1)</f>
        <v>38700</v>
      </c>
      <c r="Q229" s="104">
        <f t="shared" si="20"/>
        <v>13178.5</v>
      </c>
      <c r="R229" s="105">
        <f t="shared" si="21"/>
        <v>14742.727999999999</v>
      </c>
      <c r="S229" s="105">
        <f t="shared" si="22"/>
        <v>1564.2279999999992</v>
      </c>
      <c r="T229" s="41">
        <f t="shared" si="23"/>
        <v>1.436492211838005</v>
      </c>
      <c r="U229" s="71">
        <f>_xlfn.RANK.EQ(R229,R$3:R$502,0)</f>
        <v>227</v>
      </c>
      <c r="V229" s="71">
        <f>_xlfn.RANK.EQ(S229,S$3:S$502,0)</f>
        <v>287</v>
      </c>
    </row>
    <row r="230" spans="1:22" x14ac:dyDescent="0.2">
      <c r="A230" s="66" t="s">
        <v>464</v>
      </c>
      <c r="B230" s="67" t="s">
        <v>465</v>
      </c>
      <c r="C230" s="68">
        <v>60767</v>
      </c>
      <c r="D230" s="69" t="s">
        <v>12</v>
      </c>
      <c r="E230" s="72">
        <v>13982.4</v>
      </c>
      <c r="F230" s="73">
        <v>9.6999999999999989E-2</v>
      </c>
      <c r="G230" s="92">
        <f t="shared" si="18"/>
        <v>13377.199999999999</v>
      </c>
      <c r="H230" s="74">
        <v>605.20000000000005</v>
      </c>
      <c r="I230" s="75">
        <v>-0.50600000000000001</v>
      </c>
      <c r="J230" s="76">
        <v>19408</v>
      </c>
      <c r="K230" s="77">
        <v>20610.3</v>
      </c>
      <c r="L230" s="50">
        <f>E230/(1+F230)</f>
        <v>12746.034639927073</v>
      </c>
      <c r="M230" s="70">
        <f>H230/(1+I230)</f>
        <v>1225.1012145748989</v>
      </c>
      <c r="N230" s="70">
        <f t="shared" si="19"/>
        <v>11520.933425352174</v>
      </c>
      <c r="O230" s="51">
        <f>_xlfn.RANK.EQ(L230,L$3:L$502,0)</f>
        <v>223</v>
      </c>
      <c r="P230" s="91">
        <f>C230-(C230*0.1)</f>
        <v>54690.3</v>
      </c>
      <c r="Q230" s="104">
        <f t="shared" si="20"/>
        <v>13103.748499999998</v>
      </c>
      <c r="R230" s="105">
        <f t="shared" si="21"/>
        <v>14709.4848</v>
      </c>
      <c r="S230" s="105">
        <f t="shared" si="22"/>
        <v>1605.7363000000023</v>
      </c>
      <c r="T230" s="41">
        <f t="shared" si="23"/>
        <v>1.6532324851288867</v>
      </c>
      <c r="U230" s="71">
        <f>_xlfn.RANK.EQ(R230,R$3:R$502,0)</f>
        <v>228</v>
      </c>
      <c r="V230" s="71">
        <f>_xlfn.RANK.EQ(S230,S$3:S$502,0)</f>
        <v>277</v>
      </c>
    </row>
    <row r="231" spans="1:22" x14ac:dyDescent="0.2">
      <c r="A231" s="66" t="s">
        <v>466</v>
      </c>
      <c r="B231" s="67" t="s">
        <v>467</v>
      </c>
      <c r="C231" s="68">
        <v>35000</v>
      </c>
      <c r="D231" s="69">
        <v>-21</v>
      </c>
      <c r="E231" s="72">
        <v>13972</v>
      </c>
      <c r="F231" s="73">
        <v>-1.6E-2</v>
      </c>
      <c r="G231" s="92">
        <f t="shared" si="18"/>
        <v>12750</v>
      </c>
      <c r="H231" s="74">
        <v>1222</v>
      </c>
      <c r="I231" s="75">
        <v>2.98</v>
      </c>
      <c r="J231" s="76">
        <v>14264</v>
      </c>
      <c r="K231" s="77">
        <v>11846.7</v>
      </c>
      <c r="L231" s="50">
        <f>E231/(1+F231)</f>
        <v>14199.186991869919</v>
      </c>
      <c r="M231" s="70">
        <f>H231/(1+I231)</f>
        <v>307.035175879397</v>
      </c>
      <c r="N231" s="70">
        <f t="shared" si="19"/>
        <v>13892.151815990523</v>
      </c>
      <c r="O231" s="51">
        <f>_xlfn.RANK.EQ(L231,L$3:L$502,0)</f>
        <v>202</v>
      </c>
      <c r="P231" s="91">
        <f>C231-(C231*0.1)</f>
        <v>31500</v>
      </c>
      <c r="Q231" s="104">
        <f t="shared" si="20"/>
        <v>12592.5</v>
      </c>
      <c r="R231" s="105">
        <f t="shared" si="21"/>
        <v>14698.544</v>
      </c>
      <c r="S231" s="105">
        <f t="shared" si="22"/>
        <v>2106.0439999999999</v>
      </c>
      <c r="T231" s="41">
        <f t="shared" si="23"/>
        <v>0.72344026186579369</v>
      </c>
      <c r="U231" s="71">
        <f>_xlfn.RANK.EQ(R231,R$3:R$502,0)</f>
        <v>229</v>
      </c>
      <c r="V231" s="71">
        <f>_xlfn.RANK.EQ(S231,S$3:S$502,0)</f>
        <v>222</v>
      </c>
    </row>
    <row r="232" spans="1:22" x14ac:dyDescent="0.2">
      <c r="A232" s="66" t="s">
        <v>468</v>
      </c>
      <c r="B232" s="67" t="s">
        <v>469</v>
      </c>
      <c r="C232" s="68">
        <v>51500</v>
      </c>
      <c r="D232" s="69">
        <v>-3</v>
      </c>
      <c r="E232" s="72">
        <v>13729</v>
      </c>
      <c r="F232" s="73">
        <v>6.6000000000000003E-2</v>
      </c>
      <c r="G232" s="92">
        <f t="shared" si="18"/>
        <v>11316</v>
      </c>
      <c r="H232" s="74">
        <v>2413</v>
      </c>
      <c r="I232" s="75">
        <v>-0.14000000000000001</v>
      </c>
      <c r="J232" s="76">
        <v>22547</v>
      </c>
      <c r="K232" s="77">
        <v>47247.199999999997</v>
      </c>
      <c r="L232" s="50">
        <f>E232/(1+F232)</f>
        <v>12878.986866791744</v>
      </c>
      <c r="M232" s="70">
        <f>H232/(1+I232)</f>
        <v>2805.8139534883721</v>
      </c>
      <c r="N232" s="70">
        <f t="shared" si="19"/>
        <v>10073.172913303371</v>
      </c>
      <c r="O232" s="51">
        <f>_xlfn.RANK.EQ(L232,L$3:L$502,0)</f>
        <v>221</v>
      </c>
      <c r="P232" s="91">
        <f>C232-(C232*0.1)</f>
        <v>46350</v>
      </c>
      <c r="Q232" s="104">
        <f t="shared" si="20"/>
        <v>11084.25</v>
      </c>
      <c r="R232" s="105">
        <f t="shared" si="21"/>
        <v>14442.907999999999</v>
      </c>
      <c r="S232" s="105">
        <f t="shared" si="22"/>
        <v>3358.6579999999994</v>
      </c>
      <c r="T232" s="41">
        <f t="shared" si="23"/>
        <v>0.39190136759220862</v>
      </c>
      <c r="U232" s="71">
        <f>_xlfn.RANK.EQ(R232,R$3:R$502,0)</f>
        <v>230</v>
      </c>
      <c r="V232" s="71">
        <f>_xlfn.RANK.EQ(S232,S$3:S$502,0)</f>
        <v>153</v>
      </c>
    </row>
    <row r="233" spans="1:22" x14ac:dyDescent="0.2">
      <c r="A233" s="66" t="s">
        <v>470</v>
      </c>
      <c r="B233" s="67" t="s">
        <v>471</v>
      </c>
      <c r="C233" s="68">
        <v>46000</v>
      </c>
      <c r="D233" s="69">
        <v>27</v>
      </c>
      <c r="E233" s="72">
        <v>13683</v>
      </c>
      <c r="F233" s="73">
        <v>0.157</v>
      </c>
      <c r="G233" s="92">
        <f t="shared" si="18"/>
        <v>12575</v>
      </c>
      <c r="H233" s="74">
        <v>1108</v>
      </c>
      <c r="I233" s="75">
        <v>-0.113</v>
      </c>
      <c r="J233" s="76">
        <v>12567</v>
      </c>
      <c r="K233" s="77">
        <v>59790.5</v>
      </c>
      <c r="L233" s="50">
        <f>E233/(1+F233)</f>
        <v>11826.274848746758</v>
      </c>
      <c r="M233" s="70">
        <f>H233/(1+I233)</f>
        <v>1249.1544532130779</v>
      </c>
      <c r="N233" s="70">
        <f t="shared" si="19"/>
        <v>10577.12039553368</v>
      </c>
      <c r="O233" s="51">
        <f>_xlfn.RANK.EQ(L233,L$3:L$502,0)</f>
        <v>253</v>
      </c>
      <c r="P233" s="91">
        <f>C233-(C233*0.1)</f>
        <v>41400</v>
      </c>
      <c r="Q233" s="104">
        <f t="shared" si="20"/>
        <v>12368</v>
      </c>
      <c r="R233" s="105">
        <f t="shared" si="21"/>
        <v>14394.516</v>
      </c>
      <c r="S233" s="105">
        <f t="shared" si="22"/>
        <v>2026.5159999999996</v>
      </c>
      <c r="T233" s="41">
        <f t="shared" si="23"/>
        <v>0.82898555956678666</v>
      </c>
      <c r="U233" s="71">
        <f>_xlfn.RANK.EQ(R233,R$3:R$502,0)</f>
        <v>231</v>
      </c>
      <c r="V233" s="71">
        <f>_xlfn.RANK.EQ(S233,S$3:S$502,0)</f>
        <v>229</v>
      </c>
    </row>
    <row r="234" spans="1:22" x14ac:dyDescent="0.2">
      <c r="A234" s="66" t="s">
        <v>472</v>
      </c>
      <c r="B234" s="67" t="s">
        <v>473</v>
      </c>
      <c r="C234" s="68">
        <v>16000</v>
      </c>
      <c r="D234" s="69">
        <v>-29</v>
      </c>
      <c r="E234" s="72">
        <v>13621.3</v>
      </c>
      <c r="F234" s="73">
        <v>-5.4000000000000006E-2</v>
      </c>
      <c r="G234" s="92">
        <f t="shared" si="18"/>
        <v>12046.199999999999</v>
      </c>
      <c r="H234" s="74">
        <v>1575.1</v>
      </c>
      <c r="I234" s="75">
        <v>-0.249</v>
      </c>
      <c r="J234" s="76">
        <v>30587</v>
      </c>
      <c r="K234" s="77">
        <v>14827.5</v>
      </c>
      <c r="L234" s="50">
        <f>E234/(1+F234)</f>
        <v>14398.837209302326</v>
      </c>
      <c r="M234" s="70">
        <f>H234/(1+I234)</f>
        <v>2097.3368841544607</v>
      </c>
      <c r="N234" s="70">
        <f t="shared" si="19"/>
        <v>12301.500325147867</v>
      </c>
      <c r="O234" s="51">
        <f>_xlfn.RANK.EQ(L234,L$3:L$502,0)</f>
        <v>197</v>
      </c>
      <c r="P234" s="91">
        <f>C234-(C234*0.1)</f>
        <v>14400</v>
      </c>
      <c r="Q234" s="104">
        <f t="shared" si="20"/>
        <v>11974.199999999999</v>
      </c>
      <c r="R234" s="105">
        <f t="shared" si="21"/>
        <v>14329.607599999999</v>
      </c>
      <c r="S234" s="105">
        <f t="shared" si="22"/>
        <v>2355.4076000000005</v>
      </c>
      <c r="T234" s="41">
        <f t="shared" si="23"/>
        <v>0.49540194273379506</v>
      </c>
      <c r="U234" s="71">
        <f>_xlfn.RANK.EQ(R234,R$3:R$502,0)</f>
        <v>232</v>
      </c>
      <c r="V234" s="71">
        <f>_xlfn.RANK.EQ(S234,S$3:S$502,0)</f>
        <v>200</v>
      </c>
    </row>
    <row r="235" spans="1:22" x14ac:dyDescent="0.2">
      <c r="A235" s="66" t="s">
        <v>474</v>
      </c>
      <c r="B235" s="67" t="s">
        <v>475</v>
      </c>
      <c r="C235" s="68">
        <v>36000</v>
      </c>
      <c r="D235" s="69">
        <v>7</v>
      </c>
      <c r="E235" s="72">
        <v>13601</v>
      </c>
      <c r="F235" s="73">
        <v>9.3000000000000013E-2</v>
      </c>
      <c r="G235" s="92">
        <f t="shared" si="18"/>
        <v>10048</v>
      </c>
      <c r="H235" s="74">
        <v>3553</v>
      </c>
      <c r="I235" s="75">
        <v>2.4830000000000001</v>
      </c>
      <c r="J235" s="76">
        <v>27229</v>
      </c>
      <c r="K235" s="77">
        <v>73695.7</v>
      </c>
      <c r="L235" s="50">
        <f>E235/(1+F235)</f>
        <v>12443.732845379689</v>
      </c>
      <c r="M235" s="70">
        <f>H235/(1+I235)</f>
        <v>1020.0976169968418</v>
      </c>
      <c r="N235" s="70">
        <f t="shared" si="19"/>
        <v>11423.635228382847</v>
      </c>
      <c r="O235" s="51">
        <f>_xlfn.RANK.EQ(L235,L$3:L$502,0)</f>
        <v>235</v>
      </c>
      <c r="P235" s="91">
        <f>C235-(C235*0.1)</f>
        <v>32400</v>
      </c>
      <c r="Q235" s="104">
        <f t="shared" si="20"/>
        <v>9886</v>
      </c>
      <c r="R235" s="105">
        <f t="shared" si="21"/>
        <v>14308.252</v>
      </c>
      <c r="S235" s="105">
        <f t="shared" si="22"/>
        <v>4422.2520000000004</v>
      </c>
      <c r="T235" s="41">
        <f t="shared" si="23"/>
        <v>0.24465296932170008</v>
      </c>
      <c r="U235" s="71">
        <f>_xlfn.RANK.EQ(R235,R$3:R$502,0)</f>
        <v>233</v>
      </c>
      <c r="V235" s="71">
        <f>_xlfn.RANK.EQ(S235,S$3:S$502,0)</f>
        <v>111</v>
      </c>
    </row>
    <row r="236" spans="1:22" x14ac:dyDescent="0.2">
      <c r="A236" s="66" t="s">
        <v>476</v>
      </c>
      <c r="B236" s="67" t="s">
        <v>477</v>
      </c>
      <c r="C236" s="68">
        <v>34000</v>
      </c>
      <c r="D236" s="69">
        <v>-8</v>
      </c>
      <c r="E236" s="72">
        <v>13547</v>
      </c>
      <c r="F236" s="73">
        <v>4.8000000000000001E-2</v>
      </c>
      <c r="G236" s="92">
        <f t="shared" si="18"/>
        <v>12211</v>
      </c>
      <c r="H236" s="74">
        <v>1336</v>
      </c>
      <c r="I236" s="75">
        <v>5.2999999999999999E-2</v>
      </c>
      <c r="J236" s="76">
        <v>17780</v>
      </c>
      <c r="K236" s="77">
        <v>19722.599999999999</v>
      </c>
      <c r="L236" s="50">
        <f>E236/(1+F236)</f>
        <v>12926.526717557252</v>
      </c>
      <c r="M236" s="70">
        <f>H236/(1+I236)</f>
        <v>1268.7559354226021</v>
      </c>
      <c r="N236" s="70">
        <f t="shared" si="19"/>
        <v>11657.77078213465</v>
      </c>
      <c r="O236" s="51">
        <f>_xlfn.RANK.EQ(L236,L$3:L$502,0)</f>
        <v>220</v>
      </c>
      <c r="P236" s="91">
        <f>C236-(C236*0.1)</f>
        <v>30600</v>
      </c>
      <c r="Q236" s="104">
        <f t="shared" si="20"/>
        <v>12058</v>
      </c>
      <c r="R236" s="105">
        <f t="shared" si="21"/>
        <v>14251.444</v>
      </c>
      <c r="S236" s="105">
        <f t="shared" si="22"/>
        <v>2193.4439999999995</v>
      </c>
      <c r="T236" s="41">
        <f t="shared" si="23"/>
        <v>0.64179940119760437</v>
      </c>
      <c r="U236" s="71">
        <f>_xlfn.RANK.EQ(R236,R$3:R$502,0)</f>
        <v>234</v>
      </c>
      <c r="V236" s="71">
        <f>_xlfn.RANK.EQ(S236,S$3:S$502,0)</f>
        <v>217</v>
      </c>
    </row>
    <row r="237" spans="1:22" x14ac:dyDescent="0.2">
      <c r="A237" s="66" t="s">
        <v>478</v>
      </c>
      <c r="B237" s="67" t="s">
        <v>479</v>
      </c>
      <c r="C237" s="68">
        <v>7800</v>
      </c>
      <c r="D237" s="69">
        <v>10</v>
      </c>
      <c r="E237" s="72">
        <v>13452.9</v>
      </c>
      <c r="F237" s="73">
        <v>9.6000000000000002E-2</v>
      </c>
      <c r="G237" s="92">
        <f t="shared" si="18"/>
        <v>9022.2000000000007</v>
      </c>
      <c r="H237" s="74">
        <v>4430.7</v>
      </c>
      <c r="I237" s="75">
        <v>0.745</v>
      </c>
      <c r="J237" s="76">
        <v>25288.9</v>
      </c>
      <c r="K237" s="77">
        <v>46498</v>
      </c>
      <c r="L237" s="50">
        <f>E237/(1+F237)</f>
        <v>12274.543795620437</v>
      </c>
      <c r="M237" s="70">
        <f>H237/(1+I237)</f>
        <v>2539.0830945558737</v>
      </c>
      <c r="N237" s="70">
        <f t="shared" si="19"/>
        <v>9735.4607010645632</v>
      </c>
      <c r="O237" s="51">
        <f>_xlfn.RANK.EQ(L237,L$3:L$502,0)</f>
        <v>240</v>
      </c>
      <c r="P237" s="91">
        <f>C237-(C237*0.1)</f>
        <v>7020</v>
      </c>
      <c r="Q237" s="104">
        <f t="shared" si="20"/>
        <v>8987.1</v>
      </c>
      <c r="R237" s="105">
        <f t="shared" si="21"/>
        <v>14152.450799999999</v>
      </c>
      <c r="S237" s="105">
        <f t="shared" si="22"/>
        <v>5165.3507999999983</v>
      </c>
      <c r="T237" s="41">
        <f t="shared" si="23"/>
        <v>0.16580919493533722</v>
      </c>
      <c r="U237" s="71">
        <f>_xlfn.RANK.EQ(R237,R$3:R$502,0)</f>
        <v>235</v>
      </c>
      <c r="V237" s="71">
        <f>_xlfn.RANK.EQ(S237,S$3:S$502,0)</f>
        <v>93</v>
      </c>
    </row>
    <row r="238" spans="1:22" x14ac:dyDescent="0.2">
      <c r="A238" s="66" t="s">
        <v>480</v>
      </c>
      <c r="B238" s="67" t="s">
        <v>481</v>
      </c>
      <c r="C238" s="68">
        <v>14000</v>
      </c>
      <c r="D238" s="69">
        <v>26</v>
      </c>
      <c r="E238" s="72">
        <v>13403</v>
      </c>
      <c r="F238" s="73">
        <v>0.15</v>
      </c>
      <c r="G238" s="92">
        <f t="shared" si="18"/>
        <v>13176</v>
      </c>
      <c r="H238" s="74">
        <v>227</v>
      </c>
      <c r="I238" s="75">
        <v>4.5999999999999999E-2</v>
      </c>
      <c r="J238" s="76">
        <v>15938</v>
      </c>
      <c r="K238" s="77">
        <v>5224.1000000000004</v>
      </c>
      <c r="L238" s="50">
        <f>E238/(1+F238)</f>
        <v>11654.782608695654</v>
      </c>
      <c r="M238" s="70">
        <f>H238/(1+I238)</f>
        <v>217.0172084130019</v>
      </c>
      <c r="N238" s="70">
        <f t="shared" si="19"/>
        <v>11437.765400282651</v>
      </c>
      <c r="O238" s="51">
        <f>_xlfn.RANK.EQ(L238,L$3:L$502,0)</f>
        <v>257</v>
      </c>
      <c r="P238" s="91">
        <f>C238-(C238*0.1)</f>
        <v>12600</v>
      </c>
      <c r="Q238" s="104">
        <f t="shared" si="20"/>
        <v>13113</v>
      </c>
      <c r="R238" s="105">
        <f t="shared" si="21"/>
        <v>14099.956</v>
      </c>
      <c r="S238" s="105">
        <f t="shared" si="22"/>
        <v>986.95600000000013</v>
      </c>
      <c r="T238" s="41">
        <f t="shared" si="23"/>
        <v>3.3478237885462563</v>
      </c>
      <c r="U238" s="71">
        <f>_xlfn.RANK.EQ(R238,R$3:R$502,0)</f>
        <v>236</v>
      </c>
      <c r="V238" s="71">
        <f>_xlfn.RANK.EQ(S238,S$3:S$502,0)</f>
        <v>379</v>
      </c>
    </row>
    <row r="239" spans="1:22" x14ac:dyDescent="0.2">
      <c r="A239" s="66" t="s">
        <v>482</v>
      </c>
      <c r="B239" s="67" t="s">
        <v>483</v>
      </c>
      <c r="C239" s="68">
        <v>4700</v>
      </c>
      <c r="D239" s="69">
        <v>20</v>
      </c>
      <c r="E239" s="72">
        <v>13382</v>
      </c>
      <c r="F239" s="73">
        <v>0.124</v>
      </c>
      <c r="G239" s="92">
        <f t="shared" si="18"/>
        <v>12767</v>
      </c>
      <c r="H239" s="74">
        <v>615</v>
      </c>
      <c r="I239" s="75" t="s">
        <v>12</v>
      </c>
      <c r="J239" s="76">
        <v>40376</v>
      </c>
      <c r="K239" s="77">
        <v>22828.2</v>
      </c>
      <c r="L239" s="50">
        <f>E239/(1+F239)</f>
        <v>11905.693950177934</v>
      </c>
      <c r="M239" s="70" t="e">
        <f>H239/(1+I239)</f>
        <v>#VALUE!</v>
      </c>
      <c r="N239" s="70" t="e">
        <f t="shared" si="19"/>
        <v>#VALUE!</v>
      </c>
      <c r="O239" s="51">
        <f>_xlfn.RANK.EQ(L239,L$3:L$502,0)</f>
        <v>252</v>
      </c>
      <c r="P239" s="91">
        <f>C239-(C239*0.1)</f>
        <v>4230</v>
      </c>
      <c r="Q239" s="104">
        <f t="shared" si="20"/>
        <v>12745.85</v>
      </c>
      <c r="R239" s="105">
        <f t="shared" si="21"/>
        <v>14077.864</v>
      </c>
      <c r="S239" s="105">
        <f t="shared" si="22"/>
        <v>1332.0139999999992</v>
      </c>
      <c r="T239" s="41">
        <f t="shared" si="23"/>
        <v>1.1658764227642264</v>
      </c>
      <c r="U239" s="71">
        <f>_xlfn.RANK.EQ(R239,R$3:R$502,0)</f>
        <v>237</v>
      </c>
      <c r="V239" s="71">
        <f>_xlfn.RANK.EQ(S239,S$3:S$502,0)</f>
        <v>322</v>
      </c>
    </row>
    <row r="240" spans="1:22" x14ac:dyDescent="0.2">
      <c r="A240" s="66" t="s">
        <v>484</v>
      </c>
      <c r="B240" s="67" t="s">
        <v>485</v>
      </c>
      <c r="C240" s="68">
        <v>16100</v>
      </c>
      <c r="D240" s="69">
        <v>-5</v>
      </c>
      <c r="E240" s="72">
        <v>13366</v>
      </c>
      <c r="F240" s="73">
        <v>6.2E-2</v>
      </c>
      <c r="G240" s="92">
        <f t="shared" si="18"/>
        <v>10919</v>
      </c>
      <c r="H240" s="74">
        <v>2447</v>
      </c>
      <c r="I240" s="75">
        <v>-0.184</v>
      </c>
      <c r="J240" s="76">
        <v>77914</v>
      </c>
      <c r="K240" s="77">
        <v>61281.9</v>
      </c>
      <c r="L240" s="50">
        <f>E240/(1+F240)</f>
        <v>12585.68738229755</v>
      </c>
      <c r="M240" s="70">
        <f>H240/(1+I240)</f>
        <v>2998.7745098039213</v>
      </c>
      <c r="N240" s="70">
        <f t="shared" si="19"/>
        <v>9586.912872493629</v>
      </c>
      <c r="O240" s="51">
        <f>_xlfn.RANK.EQ(L240,L$3:L$502,0)</f>
        <v>228</v>
      </c>
      <c r="P240" s="91">
        <f>C240-(C240*0.1)</f>
        <v>14490</v>
      </c>
      <c r="Q240" s="104">
        <f t="shared" si="20"/>
        <v>10846.55</v>
      </c>
      <c r="R240" s="105">
        <f t="shared" si="21"/>
        <v>14061.031999999999</v>
      </c>
      <c r="S240" s="105">
        <f t="shared" si="22"/>
        <v>3214.482</v>
      </c>
      <c r="T240" s="41">
        <f t="shared" si="23"/>
        <v>0.31364201062525543</v>
      </c>
      <c r="U240" s="71">
        <f>_xlfn.RANK.EQ(R240,R$3:R$502,0)</f>
        <v>238</v>
      </c>
      <c r="V240" s="71">
        <f>_xlfn.RANK.EQ(S240,S$3:S$502,0)</f>
        <v>154</v>
      </c>
    </row>
    <row r="241" spans="1:22" x14ac:dyDescent="0.2">
      <c r="A241" s="66" t="s">
        <v>486</v>
      </c>
      <c r="B241" s="67" t="s">
        <v>487</v>
      </c>
      <c r="C241" s="68">
        <v>57000</v>
      </c>
      <c r="D241" s="69">
        <v>4</v>
      </c>
      <c r="E241" s="72">
        <v>13325.8</v>
      </c>
      <c r="F241" s="73">
        <v>7.5999999999999998E-2</v>
      </c>
      <c r="G241" s="92">
        <f t="shared" si="18"/>
        <v>11705</v>
      </c>
      <c r="H241" s="74">
        <v>1620.8</v>
      </c>
      <c r="I241" s="75">
        <v>-6.5000000000000002E-2</v>
      </c>
      <c r="J241" s="76">
        <v>37088.699999999997</v>
      </c>
      <c r="K241" s="77">
        <v>69587.5</v>
      </c>
      <c r="L241" s="50">
        <f>E241/(1+F241)</f>
        <v>12384.572490706318</v>
      </c>
      <c r="M241" s="70">
        <f>H241/(1+I241)</f>
        <v>1733.4759358288768</v>
      </c>
      <c r="N241" s="70">
        <f t="shared" si="19"/>
        <v>10651.09655487744</v>
      </c>
      <c r="O241" s="51">
        <f>_xlfn.RANK.EQ(L241,L$3:L$502,0)</f>
        <v>238</v>
      </c>
      <c r="P241" s="91">
        <f>C241-(C241*0.1)</f>
        <v>51300</v>
      </c>
      <c r="Q241" s="104">
        <f t="shared" si="20"/>
        <v>11448.5</v>
      </c>
      <c r="R241" s="105">
        <f t="shared" si="21"/>
        <v>14018.741599999999</v>
      </c>
      <c r="S241" s="105">
        <f t="shared" si="22"/>
        <v>2570.2415999999994</v>
      </c>
      <c r="T241" s="41">
        <f t="shared" si="23"/>
        <v>0.58578578479763044</v>
      </c>
      <c r="U241" s="71">
        <f>_xlfn.RANK.EQ(R241,R$3:R$502,0)</f>
        <v>239</v>
      </c>
      <c r="V241" s="71">
        <f>_xlfn.RANK.EQ(S241,S$3:S$502,0)</f>
        <v>185</v>
      </c>
    </row>
    <row r="242" spans="1:22" x14ac:dyDescent="0.2">
      <c r="A242" s="66" t="s">
        <v>488</v>
      </c>
      <c r="B242" s="67" t="s">
        <v>489</v>
      </c>
      <c r="C242" s="68">
        <v>35000</v>
      </c>
      <c r="D242" s="69">
        <v>45</v>
      </c>
      <c r="E242" s="72">
        <v>13282</v>
      </c>
      <c r="F242" s="73">
        <v>0.26700000000000002</v>
      </c>
      <c r="G242" s="92">
        <f t="shared" si="18"/>
        <v>12172</v>
      </c>
      <c r="H242" s="74">
        <v>1110</v>
      </c>
      <c r="I242" s="75">
        <v>7.7069999999999999</v>
      </c>
      <c r="J242" s="76">
        <v>30737</v>
      </c>
      <c r="K242" s="77">
        <v>122103.3</v>
      </c>
      <c r="L242" s="50">
        <f>E242/(1+F242)</f>
        <v>10483.030781373323</v>
      </c>
      <c r="M242" s="70">
        <f>H242/(1+I242)</f>
        <v>127.48363385781553</v>
      </c>
      <c r="N242" s="70">
        <f t="shared" si="19"/>
        <v>10355.547147515508</v>
      </c>
      <c r="O242" s="51">
        <f>_xlfn.RANK.EQ(L242,L$3:L$502,0)</f>
        <v>278</v>
      </c>
      <c r="P242" s="91">
        <f>C242-(C242*0.1)</f>
        <v>31500</v>
      </c>
      <c r="Q242" s="104">
        <f t="shared" si="20"/>
        <v>12014.5</v>
      </c>
      <c r="R242" s="105">
        <f t="shared" si="21"/>
        <v>13972.664000000001</v>
      </c>
      <c r="S242" s="105">
        <f t="shared" si="22"/>
        <v>1958.1640000000007</v>
      </c>
      <c r="T242" s="41">
        <f t="shared" si="23"/>
        <v>0.76411171171171233</v>
      </c>
      <c r="U242" s="71">
        <f>_xlfn.RANK.EQ(R242,R$3:R$502,0)</f>
        <v>240</v>
      </c>
      <c r="V242" s="71">
        <f>_xlfn.RANK.EQ(S242,S$3:S$502,0)</f>
        <v>238</v>
      </c>
    </row>
    <row r="243" spans="1:22" x14ac:dyDescent="0.2">
      <c r="A243" s="66" t="s">
        <v>490</v>
      </c>
      <c r="B243" s="67" t="s">
        <v>491</v>
      </c>
      <c r="C243" s="68">
        <v>57200</v>
      </c>
      <c r="D243" s="69">
        <v>-10</v>
      </c>
      <c r="E243" s="72">
        <v>13236.9</v>
      </c>
      <c r="F243" s="73">
        <v>4.8000000000000001E-2</v>
      </c>
      <c r="G243" s="92">
        <f t="shared" si="18"/>
        <v>12593</v>
      </c>
      <c r="H243" s="74">
        <v>643.9</v>
      </c>
      <c r="I243" s="75">
        <v>-0.34499999999999997</v>
      </c>
      <c r="J243" s="76">
        <v>8090.2</v>
      </c>
      <c r="K243" s="77">
        <v>7589.9</v>
      </c>
      <c r="L243" s="50">
        <f>E243/(1+F243)</f>
        <v>12630.629770992366</v>
      </c>
      <c r="M243" s="70">
        <f>H243/(1+I243)</f>
        <v>983.05343511450371</v>
      </c>
      <c r="N243" s="70">
        <f t="shared" si="19"/>
        <v>11647.576335877862</v>
      </c>
      <c r="O243" s="51">
        <f>_xlfn.RANK.EQ(L243,L$3:L$502,0)</f>
        <v>226</v>
      </c>
      <c r="P243" s="91">
        <f>C243-(C243*0.1)</f>
        <v>51480</v>
      </c>
      <c r="Q243" s="104">
        <f t="shared" si="20"/>
        <v>12335.6</v>
      </c>
      <c r="R243" s="105">
        <f t="shared" si="21"/>
        <v>13925.218799999999</v>
      </c>
      <c r="S243" s="105">
        <f t="shared" si="22"/>
        <v>1589.6187999999984</v>
      </c>
      <c r="T243" s="41">
        <f t="shared" si="23"/>
        <v>1.4687355179375654</v>
      </c>
      <c r="U243" s="71">
        <f>_xlfn.RANK.EQ(R243,R$3:R$502,0)</f>
        <v>241</v>
      </c>
      <c r="V243" s="71">
        <f>_xlfn.RANK.EQ(S243,S$3:S$502,0)</f>
        <v>282</v>
      </c>
    </row>
    <row r="244" spans="1:22" x14ac:dyDescent="0.2">
      <c r="A244" s="66" t="s">
        <v>492</v>
      </c>
      <c r="B244" s="67" t="s">
        <v>493</v>
      </c>
      <c r="C244" s="68">
        <v>22600</v>
      </c>
      <c r="D244" s="69">
        <v>-4</v>
      </c>
      <c r="E244" s="72">
        <v>13202</v>
      </c>
      <c r="F244" s="73">
        <v>5.9000000000000004E-2</v>
      </c>
      <c r="G244" s="92">
        <f t="shared" si="18"/>
        <v>12666.1</v>
      </c>
      <c r="H244" s="74">
        <v>535.9</v>
      </c>
      <c r="I244" s="75">
        <v>0.31900000000000001</v>
      </c>
      <c r="J244" s="76">
        <v>8500.5</v>
      </c>
      <c r="K244" s="77">
        <v>9100.9</v>
      </c>
      <c r="L244" s="50">
        <f>E244/(1+F244)</f>
        <v>12466.477809254015</v>
      </c>
      <c r="M244" s="70">
        <f>H244/(1+I244)</f>
        <v>406.2926459438969</v>
      </c>
      <c r="N244" s="70">
        <f t="shared" si="19"/>
        <v>12060.185163310118</v>
      </c>
      <c r="O244" s="51">
        <f>_xlfn.RANK.EQ(L244,L$3:L$502,0)</f>
        <v>233</v>
      </c>
      <c r="P244" s="91">
        <f>C244-(C244*0.1)</f>
        <v>20340</v>
      </c>
      <c r="Q244" s="104">
        <f t="shared" si="20"/>
        <v>12564.4</v>
      </c>
      <c r="R244" s="105">
        <f t="shared" si="21"/>
        <v>13888.504000000001</v>
      </c>
      <c r="S244" s="105">
        <f t="shared" si="22"/>
        <v>1324.1040000000012</v>
      </c>
      <c r="T244" s="41">
        <f t="shared" si="23"/>
        <v>1.4708042545251003</v>
      </c>
      <c r="U244" s="71">
        <f>_xlfn.RANK.EQ(R244,R$3:R$502,0)</f>
        <v>242</v>
      </c>
      <c r="V244" s="71">
        <f>_xlfn.RANK.EQ(S244,S$3:S$502,0)</f>
        <v>325</v>
      </c>
    </row>
    <row r="245" spans="1:22" x14ac:dyDescent="0.2">
      <c r="A245" s="66" t="s">
        <v>494</v>
      </c>
      <c r="B245" s="67" t="s">
        <v>495</v>
      </c>
      <c r="C245" s="68">
        <v>37000</v>
      </c>
      <c r="D245" s="69">
        <v>-47</v>
      </c>
      <c r="E245" s="72">
        <v>13033.1</v>
      </c>
      <c r="F245" s="73">
        <v>-0.11599999999999999</v>
      </c>
      <c r="G245" s="92">
        <f t="shared" si="18"/>
        <v>19951</v>
      </c>
      <c r="H245" s="74">
        <v>-6917.9</v>
      </c>
      <c r="I245" s="75">
        <v>-3.5169999999999999</v>
      </c>
      <c r="J245" s="76">
        <v>17716.400000000001</v>
      </c>
      <c r="K245" s="77">
        <v>6490.1</v>
      </c>
      <c r="L245" s="50">
        <f>E245/(1+F245)</f>
        <v>14743.325791855204</v>
      </c>
      <c r="M245" s="70">
        <f>H245/(1+I245)</f>
        <v>2748.4704012713546</v>
      </c>
      <c r="N245" s="70">
        <f t="shared" si="19"/>
        <v>11994.855390583849</v>
      </c>
      <c r="O245" s="51">
        <f>_xlfn.RANK.EQ(L245,L$3:L$502,0)</f>
        <v>192</v>
      </c>
      <c r="P245" s="91">
        <f>C245-(C245*0.1)</f>
        <v>33300</v>
      </c>
      <c r="Q245" s="104">
        <f t="shared" si="20"/>
        <v>19784.5</v>
      </c>
      <c r="R245" s="105">
        <f t="shared" si="21"/>
        <v>13710.8212</v>
      </c>
      <c r="S245" s="105">
        <f t="shared" si="22"/>
        <v>-6073.6787999999997</v>
      </c>
      <c r="T245" s="41">
        <f t="shared" si="23"/>
        <v>-0.12203431677243094</v>
      </c>
      <c r="U245" s="71">
        <f>_xlfn.RANK.EQ(R245,R$3:R$502,0)</f>
        <v>243</v>
      </c>
      <c r="V245" s="71">
        <f>_xlfn.RANK.EQ(S245,S$3:S$502,0)</f>
        <v>498</v>
      </c>
    </row>
    <row r="246" spans="1:22" x14ac:dyDescent="0.2">
      <c r="A246" s="66" t="s">
        <v>496</v>
      </c>
      <c r="B246" s="67" t="s">
        <v>497</v>
      </c>
      <c r="C246" s="68">
        <v>9556</v>
      </c>
      <c r="D246" s="69">
        <v>-5</v>
      </c>
      <c r="E246" s="72">
        <v>13014.9</v>
      </c>
      <c r="F246" s="73">
        <v>4.4999999999999998E-2</v>
      </c>
      <c r="G246" s="92">
        <f t="shared" si="18"/>
        <v>12550</v>
      </c>
      <c r="H246" s="74">
        <v>464.9</v>
      </c>
      <c r="I246" s="75">
        <v>2.1000000000000001E-2</v>
      </c>
      <c r="J246" s="76">
        <v>74053</v>
      </c>
      <c r="K246" s="77" t="s">
        <v>12</v>
      </c>
      <c r="L246" s="50">
        <f>E246/(1+F246)</f>
        <v>12454.44976076555</v>
      </c>
      <c r="M246" s="70">
        <f>H246/(1+I246)</f>
        <v>455.33790401567092</v>
      </c>
      <c r="N246" s="70">
        <f t="shared" si="19"/>
        <v>11999.11185674988</v>
      </c>
      <c r="O246" s="51">
        <f>_xlfn.RANK.EQ(L246,L$3:L$502,0)</f>
        <v>234</v>
      </c>
      <c r="P246" s="91">
        <f>C246-(C246*0.1)</f>
        <v>8600.4</v>
      </c>
      <c r="Q246" s="104">
        <f t="shared" si="20"/>
        <v>12506.998</v>
      </c>
      <c r="R246" s="105">
        <f t="shared" si="21"/>
        <v>13691.674799999999</v>
      </c>
      <c r="S246" s="105">
        <f t="shared" si="22"/>
        <v>1184.6767999999993</v>
      </c>
      <c r="T246" s="41">
        <f t="shared" si="23"/>
        <v>1.5482400516240038</v>
      </c>
      <c r="U246" s="71">
        <f>_xlfn.RANK.EQ(R246,R$3:R$502,0)</f>
        <v>244</v>
      </c>
      <c r="V246" s="71">
        <f>_xlfn.RANK.EQ(S246,S$3:S$502,0)</f>
        <v>336</v>
      </c>
    </row>
    <row r="247" spans="1:22" x14ac:dyDescent="0.2">
      <c r="A247" s="66" t="s">
        <v>498</v>
      </c>
      <c r="B247" s="67" t="s">
        <v>499</v>
      </c>
      <c r="C247" s="68">
        <v>26383</v>
      </c>
      <c r="D247" s="69" t="s">
        <v>12</v>
      </c>
      <c r="E247" s="72">
        <v>13007.3</v>
      </c>
      <c r="F247" s="73">
        <v>0.02</v>
      </c>
      <c r="G247" s="92">
        <f t="shared" si="18"/>
        <v>12880</v>
      </c>
      <c r="H247" s="74">
        <v>127.3</v>
      </c>
      <c r="I247" s="75">
        <v>1.53</v>
      </c>
      <c r="J247" s="76">
        <v>3239.3</v>
      </c>
      <c r="K247" s="77">
        <v>3776.6</v>
      </c>
      <c r="L247" s="50">
        <f>E247/(1+F247)</f>
        <v>12752.254901960783</v>
      </c>
      <c r="M247" s="70">
        <f>H247/(1+I247)</f>
        <v>50.316205533596829</v>
      </c>
      <c r="N247" s="70">
        <f t="shared" si="19"/>
        <v>12701.938696427187</v>
      </c>
      <c r="O247" s="51">
        <f>_xlfn.RANK.EQ(L247,L$3:L$502,0)</f>
        <v>222</v>
      </c>
      <c r="P247" s="91">
        <f>C247-(C247*0.1)</f>
        <v>23744.7</v>
      </c>
      <c r="Q247" s="104">
        <f t="shared" si="20"/>
        <v>12761.2765</v>
      </c>
      <c r="R247" s="105">
        <f t="shared" si="21"/>
        <v>13683.679599999999</v>
      </c>
      <c r="S247" s="105">
        <f t="shared" si="22"/>
        <v>922.40309999999954</v>
      </c>
      <c r="T247" s="41">
        <f t="shared" si="23"/>
        <v>6.2459002356637834</v>
      </c>
      <c r="U247" s="71">
        <f>_xlfn.RANK.EQ(R247,R$3:R$502,0)</f>
        <v>245</v>
      </c>
      <c r="V247" s="71">
        <f>_xlfn.RANK.EQ(S247,S$3:S$502,0)</f>
        <v>395</v>
      </c>
    </row>
    <row r="248" spans="1:22" x14ac:dyDescent="0.2">
      <c r="A248" s="66" t="s">
        <v>500</v>
      </c>
      <c r="B248" s="67" t="s">
        <v>501</v>
      </c>
      <c r="C248" s="68">
        <v>35852</v>
      </c>
      <c r="D248" s="69">
        <v>4</v>
      </c>
      <c r="E248" s="72">
        <v>12996</v>
      </c>
      <c r="F248" s="73">
        <v>6.9000000000000006E-2</v>
      </c>
      <c r="G248" s="92">
        <f t="shared" si="18"/>
        <v>9759</v>
      </c>
      <c r="H248" s="74">
        <v>3237</v>
      </c>
      <c r="I248" s="75">
        <v>0.35199999999999998</v>
      </c>
      <c r="J248" s="76">
        <v>225697</v>
      </c>
      <c r="K248" s="77">
        <v>35541</v>
      </c>
      <c r="L248" s="50">
        <f>E248/(1+F248)</f>
        <v>12157.156220767072</v>
      </c>
      <c r="M248" s="70">
        <f>H248/(1+I248)</f>
        <v>2394.2307692307695</v>
      </c>
      <c r="N248" s="70">
        <f t="shared" si="19"/>
        <v>9762.9254515363027</v>
      </c>
      <c r="O248" s="51">
        <f>_xlfn.RANK.EQ(L248,L$3:L$502,0)</f>
        <v>245</v>
      </c>
      <c r="P248" s="91">
        <f>C248-(C248*0.1)</f>
        <v>32266.799999999999</v>
      </c>
      <c r="Q248" s="104">
        <f t="shared" si="20"/>
        <v>9597.6659999999993</v>
      </c>
      <c r="R248" s="105">
        <f t="shared" si="21"/>
        <v>13671.791999999999</v>
      </c>
      <c r="S248" s="105">
        <f t="shared" si="22"/>
        <v>4074.1260000000002</v>
      </c>
      <c r="T248" s="41">
        <f t="shared" si="23"/>
        <v>0.25861167747914743</v>
      </c>
      <c r="U248" s="71">
        <f>_xlfn.RANK.EQ(R248,R$3:R$502,0)</f>
        <v>246</v>
      </c>
      <c r="V248" s="71">
        <f>_xlfn.RANK.EQ(S248,S$3:S$502,0)</f>
        <v>125</v>
      </c>
    </row>
    <row r="249" spans="1:22" x14ac:dyDescent="0.2">
      <c r="A249" s="66" t="s">
        <v>502</v>
      </c>
      <c r="B249" s="67" t="s">
        <v>503</v>
      </c>
      <c r="C249" s="68">
        <v>40142</v>
      </c>
      <c r="D249" s="69">
        <v>12</v>
      </c>
      <c r="E249" s="72">
        <v>12973</v>
      </c>
      <c r="F249" s="73">
        <v>0.10199999999999999</v>
      </c>
      <c r="G249" s="92">
        <f t="shared" si="18"/>
        <v>10374</v>
      </c>
      <c r="H249" s="74">
        <v>2599</v>
      </c>
      <c r="I249" s="75">
        <v>0.19400000000000001</v>
      </c>
      <c r="J249" s="76">
        <v>244626</v>
      </c>
      <c r="K249" s="77">
        <v>24919.599999999999</v>
      </c>
      <c r="L249" s="50">
        <f>E249/(1+F249)</f>
        <v>11772.232304900181</v>
      </c>
      <c r="M249" s="70">
        <f>H249/(1+I249)</f>
        <v>2176.7169179229481</v>
      </c>
      <c r="N249" s="70">
        <f t="shared" si="19"/>
        <v>9595.515386977233</v>
      </c>
      <c r="O249" s="51">
        <f>_xlfn.RANK.EQ(L249,L$3:L$502,0)</f>
        <v>254</v>
      </c>
      <c r="P249" s="91">
        <f>C249-(C249*0.1)</f>
        <v>36127.800000000003</v>
      </c>
      <c r="Q249" s="104">
        <f t="shared" si="20"/>
        <v>10193.361000000001</v>
      </c>
      <c r="R249" s="105">
        <f t="shared" si="21"/>
        <v>13647.596</v>
      </c>
      <c r="S249" s="105">
        <f t="shared" si="22"/>
        <v>3454.2349999999988</v>
      </c>
      <c r="T249" s="41">
        <f t="shared" si="23"/>
        <v>0.32906310119276599</v>
      </c>
      <c r="U249" s="71">
        <f>_xlfn.RANK.EQ(R249,R$3:R$502,0)</f>
        <v>247</v>
      </c>
      <c r="V249" s="71">
        <f>_xlfn.RANK.EQ(S249,S$3:S$502,0)</f>
        <v>148</v>
      </c>
    </row>
    <row r="250" spans="1:22" x14ac:dyDescent="0.2">
      <c r="A250" s="66" t="s">
        <v>504</v>
      </c>
      <c r="B250" s="67" t="s">
        <v>505</v>
      </c>
      <c r="C250" s="68">
        <v>10880</v>
      </c>
      <c r="D250" s="69">
        <v>-27</v>
      </c>
      <c r="E250" s="72">
        <v>12943</v>
      </c>
      <c r="F250" s="73">
        <v>-2.4E-2</v>
      </c>
      <c r="G250" s="92">
        <f t="shared" si="18"/>
        <v>11224</v>
      </c>
      <c r="H250" s="74">
        <v>1719</v>
      </c>
      <c r="I250" s="75">
        <v>-8.3000000000000004E-2</v>
      </c>
      <c r="J250" s="76">
        <v>23783</v>
      </c>
      <c r="K250" s="77">
        <v>11530.7</v>
      </c>
      <c r="L250" s="50">
        <f>E250/(1+F250)</f>
        <v>13261.27049180328</v>
      </c>
      <c r="M250" s="70">
        <f>H250/(1+I250)</f>
        <v>1874.5910577971647</v>
      </c>
      <c r="N250" s="70">
        <f t="shared" si="19"/>
        <v>11386.679434006115</v>
      </c>
      <c r="O250" s="51">
        <f>_xlfn.RANK.EQ(L250,L$3:L$502,0)</f>
        <v>215</v>
      </c>
      <c r="P250" s="91">
        <f>C250-(C250*0.1)</f>
        <v>9792</v>
      </c>
      <c r="Q250" s="104">
        <f t="shared" si="20"/>
        <v>11175.04</v>
      </c>
      <c r="R250" s="105">
        <f t="shared" si="21"/>
        <v>13616.036</v>
      </c>
      <c r="S250" s="105">
        <f t="shared" si="22"/>
        <v>2440.9959999999992</v>
      </c>
      <c r="T250" s="41">
        <f t="shared" si="23"/>
        <v>0.42000930773705597</v>
      </c>
      <c r="U250" s="71">
        <f>_xlfn.RANK.EQ(R250,R$3:R$502,0)</f>
        <v>248</v>
      </c>
      <c r="V250" s="71">
        <f>_xlfn.RANK.EQ(S250,S$3:S$502,0)</f>
        <v>191</v>
      </c>
    </row>
    <row r="251" spans="1:22" x14ac:dyDescent="0.2">
      <c r="A251" s="66" t="s">
        <v>506</v>
      </c>
      <c r="B251" s="67" t="s">
        <v>507</v>
      </c>
      <c r="C251" s="68">
        <v>14062</v>
      </c>
      <c r="D251" s="69">
        <v>3</v>
      </c>
      <c r="E251" s="72">
        <v>12924</v>
      </c>
      <c r="F251" s="73">
        <v>7.0000000000000007E-2</v>
      </c>
      <c r="G251" s="92">
        <f t="shared" si="18"/>
        <v>10826</v>
      </c>
      <c r="H251" s="74">
        <v>2098</v>
      </c>
      <c r="I251" s="75">
        <v>0.41799999999999998</v>
      </c>
      <c r="J251" s="76">
        <v>137216</v>
      </c>
      <c r="K251" s="77">
        <v>17345.099999999999</v>
      </c>
      <c r="L251" s="50">
        <f>E251/(1+F251)</f>
        <v>12078.504672897196</v>
      </c>
      <c r="M251" s="70">
        <f>H251/(1+I251)</f>
        <v>1479.5486600846264</v>
      </c>
      <c r="N251" s="70">
        <f t="shared" si="19"/>
        <v>10598.956012812569</v>
      </c>
      <c r="O251" s="51">
        <f>_xlfn.RANK.EQ(L251,L$3:L$502,0)</f>
        <v>247</v>
      </c>
      <c r="P251" s="91">
        <f>C251-(C251*0.1)</f>
        <v>12655.8</v>
      </c>
      <c r="Q251" s="104">
        <f t="shared" si="20"/>
        <v>10762.721</v>
      </c>
      <c r="R251" s="105">
        <f t="shared" si="21"/>
        <v>13596.048000000001</v>
      </c>
      <c r="S251" s="105">
        <f t="shared" si="22"/>
        <v>2833.3270000000011</v>
      </c>
      <c r="T251" s="41">
        <f t="shared" si="23"/>
        <v>0.35048951382268884</v>
      </c>
      <c r="U251" s="71">
        <f>_xlfn.RANK.EQ(R251,R$3:R$502,0)</f>
        <v>249</v>
      </c>
      <c r="V251" s="71">
        <f>_xlfn.RANK.EQ(S251,S$3:S$502,0)</f>
        <v>172</v>
      </c>
    </row>
    <row r="252" spans="1:22" x14ac:dyDescent="0.2">
      <c r="A252" s="66" t="s">
        <v>508</v>
      </c>
      <c r="B252" s="67" t="s">
        <v>509</v>
      </c>
      <c r="C252" s="68">
        <v>8087</v>
      </c>
      <c r="D252" s="69">
        <v>-3</v>
      </c>
      <c r="E252" s="72">
        <v>12903.9</v>
      </c>
      <c r="F252" s="73">
        <v>5.5999999999999994E-2</v>
      </c>
      <c r="G252" s="92">
        <f t="shared" si="18"/>
        <v>12858.4</v>
      </c>
      <c r="H252" s="74">
        <v>45.5</v>
      </c>
      <c r="I252" s="75">
        <v>0.35799999999999998</v>
      </c>
      <c r="J252" s="76">
        <v>1666.1</v>
      </c>
      <c r="K252" s="77">
        <v>1703.2</v>
      </c>
      <c r="L252" s="50">
        <f>E252/(1+F252)</f>
        <v>12219.602272727272</v>
      </c>
      <c r="M252" s="70">
        <f>H252/(1+I252)</f>
        <v>33.505154639175252</v>
      </c>
      <c r="N252" s="70">
        <f t="shared" si="19"/>
        <v>12186.097118088097</v>
      </c>
      <c r="O252" s="51">
        <f>_xlfn.RANK.EQ(L252,L$3:L$502,0)</f>
        <v>242</v>
      </c>
      <c r="P252" s="91">
        <f>C252-(C252*0.1)</f>
        <v>7278.3</v>
      </c>
      <c r="Q252" s="104">
        <f t="shared" si="20"/>
        <v>12822.0085</v>
      </c>
      <c r="R252" s="105">
        <f t="shared" si="21"/>
        <v>13574.9028</v>
      </c>
      <c r="S252" s="105">
        <f t="shared" si="22"/>
        <v>752.89429999999993</v>
      </c>
      <c r="T252" s="41">
        <f t="shared" si="23"/>
        <v>15.547127472527471</v>
      </c>
      <c r="U252" s="71">
        <f>_xlfn.RANK.EQ(R252,R$3:R$502,0)</f>
        <v>250</v>
      </c>
      <c r="V252" s="71">
        <f>_xlfn.RANK.EQ(S252,S$3:S$502,0)</f>
        <v>425</v>
      </c>
    </row>
    <row r="253" spans="1:22" x14ac:dyDescent="0.2">
      <c r="A253" s="66" t="s">
        <v>510</v>
      </c>
      <c r="B253" s="67" t="s">
        <v>511</v>
      </c>
      <c r="C253" s="68">
        <v>2767</v>
      </c>
      <c r="D253" s="69">
        <v>-17</v>
      </c>
      <c r="E253" s="72">
        <v>12875.7</v>
      </c>
      <c r="F253" s="73">
        <v>2.8999999999999998E-2</v>
      </c>
      <c r="G253" s="92">
        <f t="shared" si="18"/>
        <v>12159.900000000001</v>
      </c>
      <c r="H253" s="74">
        <v>715.8</v>
      </c>
      <c r="I253" s="75">
        <v>-0.60699999999999998</v>
      </c>
      <c r="J253" s="76">
        <v>64535.199999999997</v>
      </c>
      <c r="K253" s="77">
        <v>8922</v>
      </c>
      <c r="L253" s="50">
        <f>E253/(1+F253)</f>
        <v>12512.827988338195</v>
      </c>
      <c r="M253" s="70">
        <f>H253/(1+I253)</f>
        <v>1821.3740458015266</v>
      </c>
      <c r="N253" s="70">
        <f t="shared" si="19"/>
        <v>10691.453942536667</v>
      </c>
      <c r="O253" s="51">
        <f>_xlfn.RANK.EQ(L253,L$3:L$502,0)</f>
        <v>229</v>
      </c>
      <c r="P253" s="91">
        <f>C253-(C253*0.1)</f>
        <v>2490.3000000000002</v>
      </c>
      <c r="Q253" s="104">
        <f t="shared" si="20"/>
        <v>12147.448500000002</v>
      </c>
      <c r="R253" s="105">
        <f t="shared" si="21"/>
        <v>13545.236400000002</v>
      </c>
      <c r="S253" s="105">
        <f t="shared" si="22"/>
        <v>1397.7878999999994</v>
      </c>
      <c r="T253" s="41">
        <f t="shared" si="23"/>
        <v>0.95276320201173437</v>
      </c>
      <c r="U253" s="71">
        <f>_xlfn.RANK.EQ(R253,R$3:R$502,0)</f>
        <v>251</v>
      </c>
      <c r="V253" s="71">
        <f>_xlfn.RANK.EQ(S253,S$3:S$502,0)</f>
        <v>312</v>
      </c>
    </row>
    <row r="254" spans="1:22" x14ac:dyDescent="0.2">
      <c r="A254" s="66" t="s">
        <v>512</v>
      </c>
      <c r="B254" s="67" t="s">
        <v>513</v>
      </c>
      <c r="C254" s="68">
        <v>69000</v>
      </c>
      <c r="D254" s="69">
        <v>-10</v>
      </c>
      <c r="E254" s="72">
        <v>12862.3</v>
      </c>
      <c r="F254" s="73">
        <v>3.7000000000000005E-2</v>
      </c>
      <c r="G254" s="92">
        <f t="shared" si="18"/>
        <v>12203.699999999999</v>
      </c>
      <c r="H254" s="74">
        <v>658.6</v>
      </c>
      <c r="I254" s="75">
        <v>7.0999999999999994E-2</v>
      </c>
      <c r="J254" s="76">
        <v>10311.299999999999</v>
      </c>
      <c r="K254" s="77">
        <v>34382.1</v>
      </c>
      <c r="L254" s="50">
        <f>E254/(1+F254)</f>
        <v>12403.37512054002</v>
      </c>
      <c r="M254" s="70">
        <f>H254/(1+I254)</f>
        <v>614.93930905695618</v>
      </c>
      <c r="N254" s="70">
        <f t="shared" si="19"/>
        <v>11788.435811483065</v>
      </c>
      <c r="O254" s="51">
        <f>_xlfn.RANK.EQ(L254,L$3:L$502,0)</f>
        <v>237</v>
      </c>
      <c r="P254" s="91">
        <f>C254-(C254*0.1)</f>
        <v>62100</v>
      </c>
      <c r="Q254" s="104">
        <f t="shared" si="20"/>
        <v>11893.199999999999</v>
      </c>
      <c r="R254" s="105">
        <f t="shared" si="21"/>
        <v>13531.139599999999</v>
      </c>
      <c r="S254" s="105">
        <f t="shared" si="22"/>
        <v>1637.9395999999997</v>
      </c>
      <c r="T254" s="41">
        <f t="shared" si="23"/>
        <v>1.4870021257212263</v>
      </c>
      <c r="U254" s="71">
        <f>_xlfn.RANK.EQ(R254,R$3:R$502,0)</f>
        <v>252</v>
      </c>
      <c r="V254" s="71">
        <f>_xlfn.RANK.EQ(S254,S$3:S$502,0)</f>
        <v>272</v>
      </c>
    </row>
    <row r="255" spans="1:22" x14ac:dyDescent="0.2">
      <c r="A255" s="66" t="s">
        <v>514</v>
      </c>
      <c r="B255" s="67" t="s">
        <v>515</v>
      </c>
      <c r="C255" s="68">
        <v>16600</v>
      </c>
      <c r="D255" s="69">
        <v>10</v>
      </c>
      <c r="E255" s="72">
        <v>12848</v>
      </c>
      <c r="F255" s="73">
        <v>0.113</v>
      </c>
      <c r="G255" s="92">
        <f t="shared" si="18"/>
        <v>10106</v>
      </c>
      <c r="H255" s="74">
        <v>2742</v>
      </c>
      <c r="I255" s="75">
        <v>0.30599999999999999</v>
      </c>
      <c r="J255" s="76">
        <v>109553</v>
      </c>
      <c r="K255" s="77">
        <v>23215.1</v>
      </c>
      <c r="L255" s="50">
        <f>E255/(1+F255)</f>
        <v>11543.575920934412</v>
      </c>
      <c r="M255" s="70">
        <f>H255/(1+I255)</f>
        <v>2099.5405819295556</v>
      </c>
      <c r="N255" s="70">
        <f t="shared" si="19"/>
        <v>9444.0353390048567</v>
      </c>
      <c r="O255" s="51">
        <f>_xlfn.RANK.EQ(L255,L$3:L$502,0)</f>
        <v>258</v>
      </c>
      <c r="P255" s="91">
        <f>C255-(C255*0.1)</f>
        <v>14940</v>
      </c>
      <c r="Q255" s="104">
        <f t="shared" si="20"/>
        <v>10031.299999999999</v>
      </c>
      <c r="R255" s="105">
        <f t="shared" si="21"/>
        <v>13516.096</v>
      </c>
      <c r="S255" s="105">
        <f t="shared" si="22"/>
        <v>3484.7960000000003</v>
      </c>
      <c r="T255" s="41">
        <f t="shared" si="23"/>
        <v>0.27089569657184548</v>
      </c>
      <c r="U255" s="71">
        <f>_xlfn.RANK.EQ(R255,R$3:R$502,0)</f>
        <v>253</v>
      </c>
      <c r="V255" s="71">
        <f>_xlfn.RANK.EQ(S255,S$3:S$502,0)</f>
        <v>146</v>
      </c>
    </row>
    <row r="256" spans="1:22" x14ac:dyDescent="0.2">
      <c r="A256" s="66" t="s">
        <v>516</v>
      </c>
      <c r="B256" s="67" t="s">
        <v>517</v>
      </c>
      <c r="C256" s="68">
        <v>2500</v>
      </c>
      <c r="D256" s="69">
        <v>77</v>
      </c>
      <c r="E256" s="72">
        <v>12672.6</v>
      </c>
      <c r="F256" s="73">
        <v>0.42100000000000004</v>
      </c>
      <c r="G256" s="92">
        <f t="shared" si="18"/>
        <v>12568.7</v>
      </c>
      <c r="H256" s="74">
        <v>103.9</v>
      </c>
      <c r="I256" s="75">
        <v>0.76900000000000002</v>
      </c>
      <c r="J256" s="76">
        <v>2424.3000000000002</v>
      </c>
      <c r="K256" s="77">
        <v>668.4</v>
      </c>
      <c r="L256" s="50">
        <f>E256/(1+F256)</f>
        <v>8918.085855031668</v>
      </c>
      <c r="M256" s="70">
        <f>H256/(1+I256)</f>
        <v>58.733747880158283</v>
      </c>
      <c r="N256" s="70">
        <f t="shared" si="19"/>
        <v>8859.3521071515097</v>
      </c>
      <c r="O256" s="51">
        <f>_xlfn.RANK.EQ(L256,L$3:L$502,0)</f>
        <v>325</v>
      </c>
      <c r="P256" s="91">
        <f>C256-(C256*0.1)</f>
        <v>2250</v>
      </c>
      <c r="Q256" s="104">
        <f t="shared" si="20"/>
        <v>12557.45</v>
      </c>
      <c r="R256" s="105">
        <f t="shared" si="21"/>
        <v>13331.575200000001</v>
      </c>
      <c r="S256" s="105">
        <f t="shared" si="22"/>
        <v>774.1252000000004</v>
      </c>
      <c r="T256" s="41">
        <f t="shared" si="23"/>
        <v>6.4506756496631414</v>
      </c>
      <c r="U256" s="71">
        <f>_xlfn.RANK.EQ(R256,R$3:R$502,0)</f>
        <v>254</v>
      </c>
      <c r="V256" s="71">
        <f>_xlfn.RANK.EQ(S256,S$3:S$502,0)</f>
        <v>422</v>
      </c>
    </row>
    <row r="257" spans="1:22" x14ac:dyDescent="0.2">
      <c r="A257" s="66" t="s">
        <v>518</v>
      </c>
      <c r="B257" s="67" t="s">
        <v>519</v>
      </c>
      <c r="C257" s="68">
        <v>12574</v>
      </c>
      <c r="D257" s="69">
        <v>-11</v>
      </c>
      <c r="E257" s="72">
        <v>12657</v>
      </c>
      <c r="F257" s="73">
        <v>2.7000000000000003E-2</v>
      </c>
      <c r="G257" s="92">
        <f t="shared" si="18"/>
        <v>13080</v>
      </c>
      <c r="H257" s="74">
        <v>-423</v>
      </c>
      <c r="I257" s="75">
        <v>-1.7490000000000001</v>
      </c>
      <c r="J257" s="76">
        <v>56715</v>
      </c>
      <c r="K257" s="77">
        <v>20174.2</v>
      </c>
      <c r="L257" s="50">
        <f>E257/(1+F257)</f>
        <v>12324.245374878288</v>
      </c>
      <c r="M257" s="70">
        <f>H257/(1+I257)</f>
        <v>564.75300400534036</v>
      </c>
      <c r="N257" s="70">
        <f t="shared" si="19"/>
        <v>11759.492370872948</v>
      </c>
      <c r="O257" s="51">
        <f>_xlfn.RANK.EQ(L257,L$3:L$502,0)</f>
        <v>239</v>
      </c>
      <c r="P257" s="91">
        <f>C257-(C257*0.1)</f>
        <v>11316.6</v>
      </c>
      <c r="Q257" s="104">
        <f t="shared" si="20"/>
        <v>13023.416999999999</v>
      </c>
      <c r="R257" s="105">
        <f t="shared" si="21"/>
        <v>13315.164000000001</v>
      </c>
      <c r="S257" s="105">
        <f t="shared" si="22"/>
        <v>291.74700000000121</v>
      </c>
      <c r="T257" s="41">
        <f t="shared" si="23"/>
        <v>-1.6897092198581589</v>
      </c>
      <c r="U257" s="71">
        <f>_xlfn.RANK.EQ(R257,R$3:R$502,0)</f>
        <v>255</v>
      </c>
      <c r="V257" s="71">
        <f>_xlfn.RANK.EQ(S257,S$3:S$502,0)</f>
        <v>483</v>
      </c>
    </row>
    <row r="258" spans="1:22" x14ac:dyDescent="0.2">
      <c r="A258" s="66" t="s">
        <v>520</v>
      </c>
      <c r="B258" s="67" t="s">
        <v>521</v>
      </c>
      <c r="C258" s="68">
        <v>2684</v>
      </c>
      <c r="D258" s="69">
        <v>-7</v>
      </c>
      <c r="E258" s="72">
        <v>12593.2</v>
      </c>
      <c r="F258" s="73">
        <v>3.4000000000000002E-2</v>
      </c>
      <c r="G258" s="92">
        <f t="shared" si="18"/>
        <v>11441.5</v>
      </c>
      <c r="H258" s="74">
        <v>1151.7</v>
      </c>
      <c r="I258" s="75">
        <v>1.97</v>
      </c>
      <c r="J258" s="76">
        <v>18231.7</v>
      </c>
      <c r="K258" s="77">
        <v>28746.9</v>
      </c>
      <c r="L258" s="50">
        <f>E258/(1+F258)</f>
        <v>12179.110251450677</v>
      </c>
      <c r="M258" s="70">
        <f>H258/(1+I258)</f>
        <v>387.77777777777783</v>
      </c>
      <c r="N258" s="70">
        <f t="shared" si="19"/>
        <v>11791.332473672899</v>
      </c>
      <c r="O258" s="51">
        <f>_xlfn.RANK.EQ(L258,L$3:L$502,0)</f>
        <v>244</v>
      </c>
      <c r="P258" s="91">
        <f>C258-(C258*0.1)</f>
        <v>2415.6</v>
      </c>
      <c r="Q258" s="104">
        <f t="shared" si="20"/>
        <v>11429.422</v>
      </c>
      <c r="R258" s="105">
        <f t="shared" si="21"/>
        <v>13248.046400000001</v>
      </c>
      <c r="S258" s="105">
        <f t="shared" si="22"/>
        <v>1818.6244000000006</v>
      </c>
      <c r="T258" s="41">
        <f t="shared" si="23"/>
        <v>0.57907823217851917</v>
      </c>
      <c r="U258" s="71">
        <f>_xlfn.RANK.EQ(R258,R$3:R$502,0)</f>
        <v>256</v>
      </c>
      <c r="V258" s="71">
        <f>_xlfn.RANK.EQ(S258,S$3:S$502,0)</f>
        <v>248</v>
      </c>
    </row>
    <row r="259" spans="1:22" x14ac:dyDescent="0.2">
      <c r="A259" s="66" t="s">
        <v>522</v>
      </c>
      <c r="B259" s="67" t="s">
        <v>523</v>
      </c>
      <c r="C259" s="68">
        <v>6800</v>
      </c>
      <c r="D259" s="69">
        <v>22</v>
      </c>
      <c r="E259" s="72">
        <v>12524</v>
      </c>
      <c r="F259" s="73">
        <v>0.154</v>
      </c>
      <c r="G259" s="92">
        <f t="shared" si="18"/>
        <v>12310.4</v>
      </c>
      <c r="H259" s="74">
        <v>213.6</v>
      </c>
      <c r="I259" s="75">
        <v>-0.129</v>
      </c>
      <c r="J259" s="76">
        <v>2360.8000000000002</v>
      </c>
      <c r="K259" s="77">
        <v>2755.6</v>
      </c>
      <c r="L259" s="50">
        <f>E259/(1+F259)</f>
        <v>10852.686308492202</v>
      </c>
      <c r="M259" s="70">
        <f>H259/(1+I259)</f>
        <v>245.23536165327209</v>
      </c>
      <c r="N259" s="70">
        <f t="shared" si="19"/>
        <v>10607.45094683893</v>
      </c>
      <c r="O259" s="51">
        <f>_xlfn.RANK.EQ(L259,L$3:L$502,0)</f>
        <v>272</v>
      </c>
      <c r="P259" s="91">
        <f>C259-(C259*0.1)</f>
        <v>6120</v>
      </c>
      <c r="Q259" s="104">
        <f t="shared" si="20"/>
        <v>12279.8</v>
      </c>
      <c r="R259" s="105">
        <f t="shared" si="21"/>
        <v>13175.248</v>
      </c>
      <c r="S259" s="105">
        <f t="shared" si="22"/>
        <v>895.44800000000032</v>
      </c>
      <c r="T259" s="41">
        <f t="shared" si="23"/>
        <v>3.1921722846441964</v>
      </c>
      <c r="U259" s="71">
        <f>_xlfn.RANK.EQ(R259,R$3:R$502,0)</f>
        <v>257</v>
      </c>
      <c r="V259" s="71">
        <f>_xlfn.RANK.EQ(S259,S$3:S$502,0)</f>
        <v>397</v>
      </c>
    </row>
    <row r="260" spans="1:22" x14ac:dyDescent="0.2">
      <c r="A260" s="66" t="s">
        <v>524</v>
      </c>
      <c r="B260" s="67" t="s">
        <v>525</v>
      </c>
      <c r="C260" s="68">
        <v>65000</v>
      </c>
      <c r="D260" s="69">
        <v>-10</v>
      </c>
      <c r="E260" s="72">
        <v>12349.3</v>
      </c>
      <c r="F260" s="73">
        <v>1.1000000000000001E-2</v>
      </c>
      <c r="G260" s="92">
        <f t="shared" ref="G260:G323" si="24">E260-H260</f>
        <v>11924.4</v>
      </c>
      <c r="H260" s="74">
        <v>424.9</v>
      </c>
      <c r="I260" s="75">
        <v>-0.38</v>
      </c>
      <c r="J260" s="76">
        <v>7040.8</v>
      </c>
      <c r="K260" s="77">
        <v>2335.6999999999998</v>
      </c>
      <c r="L260" s="50">
        <f>E260/(1+F260)</f>
        <v>12214.935707220575</v>
      </c>
      <c r="M260" s="70">
        <f>H260/(1+I260)</f>
        <v>685.32258064516122</v>
      </c>
      <c r="N260" s="70">
        <f t="shared" ref="N260:N323" si="25">L260-M260</f>
        <v>11529.613126575414</v>
      </c>
      <c r="O260" s="51">
        <f>_xlfn.RANK.EQ(L260,L$3:L$502,0)</f>
        <v>243</v>
      </c>
      <c r="P260" s="91">
        <f>C260-(C260*0.1)</f>
        <v>58500</v>
      </c>
      <c r="Q260" s="104">
        <f t="shared" ref="Q260:Q323" si="26">((G260*1000000)-((C260-P260)*45000))/1000000</f>
        <v>11631.9</v>
      </c>
      <c r="R260" s="105">
        <f t="shared" ref="R260:R323" si="27">E260+(E260*0.052)</f>
        <v>12991.463599999999</v>
      </c>
      <c r="S260" s="105">
        <f t="shared" ref="S260:S323" si="28">R260-Q260</f>
        <v>1359.5635999999995</v>
      </c>
      <c r="T260" s="41">
        <f t="shared" ref="T260:T323" si="29">((S260-H260)/H260)</f>
        <v>2.1997260531889848</v>
      </c>
      <c r="U260" s="71">
        <f>_xlfn.RANK.EQ(R260,R$3:R$502,0)</f>
        <v>258</v>
      </c>
      <c r="V260" s="71">
        <f>_xlfn.RANK.EQ(S260,S$3:S$502,0)</f>
        <v>319</v>
      </c>
    </row>
    <row r="261" spans="1:22" x14ac:dyDescent="0.2">
      <c r="A261" s="66" t="s">
        <v>526</v>
      </c>
      <c r="B261" s="67" t="s">
        <v>527</v>
      </c>
      <c r="C261" s="68">
        <v>15307</v>
      </c>
      <c r="D261" s="69">
        <v>-4</v>
      </c>
      <c r="E261" s="72">
        <v>12337</v>
      </c>
      <c r="F261" s="73">
        <v>2.5000000000000001E-2</v>
      </c>
      <c r="G261" s="92">
        <f t="shared" si="24"/>
        <v>10955</v>
      </c>
      <c r="H261" s="74">
        <v>1382</v>
      </c>
      <c r="I261" s="75">
        <v>-9.4E-2</v>
      </c>
      <c r="J261" s="76">
        <v>53920</v>
      </c>
      <c r="K261" s="77">
        <v>27230.6</v>
      </c>
      <c r="L261" s="50">
        <f>E261/(1+F261)</f>
        <v>12036.097560975611</v>
      </c>
      <c r="M261" s="70">
        <f>H261/(1+I261)</f>
        <v>1525.3863134657836</v>
      </c>
      <c r="N261" s="70">
        <f t="shared" si="25"/>
        <v>10510.711247509827</v>
      </c>
      <c r="O261" s="51">
        <f>_xlfn.RANK.EQ(L261,L$3:L$502,0)</f>
        <v>250</v>
      </c>
      <c r="P261" s="91">
        <f>C261-(C261*0.1)</f>
        <v>13776.3</v>
      </c>
      <c r="Q261" s="104">
        <f t="shared" si="26"/>
        <v>10886.1185</v>
      </c>
      <c r="R261" s="105">
        <f t="shared" si="27"/>
        <v>12978.523999999999</v>
      </c>
      <c r="S261" s="105">
        <f t="shared" si="28"/>
        <v>2092.4054999999989</v>
      </c>
      <c r="T261" s="41">
        <f t="shared" si="29"/>
        <v>0.51404160636758245</v>
      </c>
      <c r="U261" s="71">
        <f>_xlfn.RANK.EQ(R261,R$3:R$502,0)</f>
        <v>259</v>
      </c>
      <c r="V261" s="71">
        <f>_xlfn.RANK.EQ(S261,S$3:S$502,0)</f>
        <v>223</v>
      </c>
    </row>
    <row r="262" spans="1:22" x14ac:dyDescent="0.2">
      <c r="A262" s="66" t="s">
        <v>528</v>
      </c>
      <c r="B262" s="67" t="s">
        <v>529</v>
      </c>
      <c r="C262" s="68">
        <v>22475</v>
      </c>
      <c r="D262" s="69">
        <v>5</v>
      </c>
      <c r="E262" s="72">
        <v>12250</v>
      </c>
      <c r="F262" s="73">
        <v>7.400000000000001E-2</v>
      </c>
      <c r="G262" s="92">
        <f t="shared" si="24"/>
        <v>8941</v>
      </c>
      <c r="H262" s="74">
        <v>3309</v>
      </c>
      <c r="I262" s="75">
        <v>-0.39500000000000002</v>
      </c>
      <c r="J262" s="76">
        <v>36729</v>
      </c>
      <c r="K262" s="77">
        <v>60805.2</v>
      </c>
      <c r="L262" s="50">
        <f>E262/(1+F262)</f>
        <v>11405.959031657356</v>
      </c>
      <c r="M262" s="70">
        <f>H262/(1+I262)</f>
        <v>5469.4214876033056</v>
      </c>
      <c r="N262" s="70">
        <f t="shared" si="25"/>
        <v>5936.5375440540502</v>
      </c>
      <c r="O262" s="51">
        <f>_xlfn.RANK.EQ(L262,L$3:L$502,0)</f>
        <v>259</v>
      </c>
      <c r="P262" s="91">
        <f>C262-(C262*0.1)</f>
        <v>20227.5</v>
      </c>
      <c r="Q262" s="104">
        <f t="shared" si="26"/>
        <v>8839.8624999999993</v>
      </c>
      <c r="R262" s="105">
        <f t="shared" si="27"/>
        <v>12887</v>
      </c>
      <c r="S262" s="105">
        <f t="shared" si="28"/>
        <v>4047.1375000000007</v>
      </c>
      <c r="T262" s="41">
        <f t="shared" si="29"/>
        <v>0.22306965850710206</v>
      </c>
      <c r="U262" s="71">
        <f>_xlfn.RANK.EQ(R262,R$3:R$502,0)</f>
        <v>260</v>
      </c>
      <c r="V262" s="71">
        <f>_xlfn.RANK.EQ(S262,S$3:S$502,0)</f>
        <v>127</v>
      </c>
    </row>
    <row r="263" spans="1:22" x14ac:dyDescent="0.2">
      <c r="A263" s="66" t="s">
        <v>530</v>
      </c>
      <c r="B263" s="67" t="s">
        <v>531</v>
      </c>
      <c r="C263" s="68">
        <v>95000</v>
      </c>
      <c r="D263" s="69">
        <v>-26</v>
      </c>
      <c r="E263" s="72">
        <v>12019</v>
      </c>
      <c r="F263" s="73">
        <v>-3.9E-2</v>
      </c>
      <c r="G263" s="92">
        <f t="shared" si="24"/>
        <v>12274</v>
      </c>
      <c r="H263" s="74">
        <v>-255</v>
      </c>
      <c r="I263" s="75" t="s">
        <v>12</v>
      </c>
      <c r="J263" s="76">
        <v>7721</v>
      </c>
      <c r="K263" s="77">
        <v>471.4</v>
      </c>
      <c r="L263" s="50">
        <f>E263/(1+F263)</f>
        <v>12506.763787721124</v>
      </c>
      <c r="M263" s="70" t="e">
        <f>H263/(1+I263)</f>
        <v>#VALUE!</v>
      </c>
      <c r="N263" s="70" t="e">
        <f t="shared" si="25"/>
        <v>#VALUE!</v>
      </c>
      <c r="O263" s="51">
        <f>_xlfn.RANK.EQ(L263,L$3:L$502,0)</f>
        <v>230</v>
      </c>
      <c r="P263" s="91">
        <f>C263-(C263*0.1)</f>
        <v>85500</v>
      </c>
      <c r="Q263" s="104">
        <f t="shared" si="26"/>
        <v>11846.5</v>
      </c>
      <c r="R263" s="105">
        <f t="shared" si="27"/>
        <v>12643.987999999999</v>
      </c>
      <c r="S263" s="105">
        <f t="shared" si="28"/>
        <v>797.48799999999937</v>
      </c>
      <c r="T263" s="41">
        <f t="shared" si="29"/>
        <v>-4.1274039215686251</v>
      </c>
      <c r="U263" s="71">
        <f>_xlfn.RANK.EQ(R263,R$3:R$502,0)</f>
        <v>261</v>
      </c>
      <c r="V263" s="71">
        <f>_xlfn.RANK.EQ(S263,S$3:S$502,0)</f>
        <v>417</v>
      </c>
    </row>
    <row r="264" spans="1:22" x14ac:dyDescent="0.2">
      <c r="A264" s="66" t="s">
        <v>532</v>
      </c>
      <c r="B264" s="67" t="s">
        <v>533</v>
      </c>
      <c r="C264" s="68">
        <v>51000</v>
      </c>
      <c r="D264" s="69">
        <v>38</v>
      </c>
      <c r="E264" s="72">
        <v>11876.7</v>
      </c>
      <c r="F264" s="73">
        <v>0.20600000000000002</v>
      </c>
      <c r="G264" s="92">
        <f t="shared" si="24"/>
        <v>11396.6</v>
      </c>
      <c r="H264" s="74">
        <v>480.1</v>
      </c>
      <c r="I264" s="75">
        <v>-0.1</v>
      </c>
      <c r="J264" s="76">
        <v>11393.4</v>
      </c>
      <c r="K264" s="77">
        <v>8926.4</v>
      </c>
      <c r="L264" s="50">
        <f>E264/(1+F264)</f>
        <v>9848.0099502487574</v>
      </c>
      <c r="M264" s="70">
        <f>H264/(1+I264)</f>
        <v>533.44444444444446</v>
      </c>
      <c r="N264" s="70">
        <f t="shared" si="25"/>
        <v>9314.5655058043121</v>
      </c>
      <c r="O264" s="51">
        <f>_xlfn.RANK.EQ(L264,L$3:L$502,0)</f>
        <v>293</v>
      </c>
      <c r="P264" s="91">
        <f>C264-(C264*0.1)</f>
        <v>45900</v>
      </c>
      <c r="Q264" s="104">
        <f t="shared" si="26"/>
        <v>11167.1</v>
      </c>
      <c r="R264" s="105">
        <f t="shared" si="27"/>
        <v>12494.288400000001</v>
      </c>
      <c r="S264" s="105">
        <f t="shared" si="28"/>
        <v>1327.1884000000009</v>
      </c>
      <c r="T264" s="41">
        <f t="shared" si="29"/>
        <v>1.7643999166840258</v>
      </c>
      <c r="U264" s="71">
        <f>_xlfn.RANK.EQ(R264,R$3:R$502,0)</f>
        <v>262</v>
      </c>
      <c r="V264" s="71">
        <f>_xlfn.RANK.EQ(S264,S$3:S$502,0)</f>
        <v>323</v>
      </c>
    </row>
    <row r="265" spans="1:22" x14ac:dyDescent="0.2">
      <c r="A265" s="66" t="s">
        <v>534</v>
      </c>
      <c r="B265" s="67" t="s">
        <v>535</v>
      </c>
      <c r="C265" s="68">
        <v>12494</v>
      </c>
      <c r="D265" s="69">
        <v>-44</v>
      </c>
      <c r="E265" s="72">
        <v>11864</v>
      </c>
      <c r="F265" s="73">
        <v>-0.129</v>
      </c>
      <c r="G265" s="92">
        <f t="shared" si="24"/>
        <v>10516</v>
      </c>
      <c r="H265" s="74">
        <v>1348</v>
      </c>
      <c r="I265" s="75" t="s">
        <v>12</v>
      </c>
      <c r="J265" s="76">
        <v>40063</v>
      </c>
      <c r="K265" s="77">
        <v>22059.599999999999</v>
      </c>
      <c r="L265" s="50">
        <f>E265/(1+F265)</f>
        <v>13621.125143513204</v>
      </c>
      <c r="M265" s="70" t="e">
        <f>H265/(1+I265)</f>
        <v>#VALUE!</v>
      </c>
      <c r="N265" s="70" t="e">
        <f t="shared" si="25"/>
        <v>#VALUE!</v>
      </c>
      <c r="O265" s="51">
        <f>_xlfn.RANK.EQ(L265,L$3:L$502,0)</f>
        <v>213</v>
      </c>
      <c r="P265" s="91">
        <f>C265-(C265*0.1)</f>
        <v>11244.6</v>
      </c>
      <c r="Q265" s="104">
        <f t="shared" si="26"/>
        <v>10459.777</v>
      </c>
      <c r="R265" s="105">
        <f t="shared" si="27"/>
        <v>12480.928</v>
      </c>
      <c r="S265" s="105">
        <f t="shared" si="28"/>
        <v>2021.1509999999998</v>
      </c>
      <c r="T265" s="41">
        <f t="shared" si="29"/>
        <v>0.49937017804154293</v>
      </c>
      <c r="U265" s="71">
        <f>_xlfn.RANK.EQ(R265,R$3:R$502,0)</f>
        <v>263</v>
      </c>
      <c r="V265" s="71">
        <f>_xlfn.RANK.EQ(S265,S$3:S$502,0)</f>
        <v>230</v>
      </c>
    </row>
    <row r="266" spans="1:22" x14ac:dyDescent="0.2">
      <c r="A266" s="66" t="s">
        <v>536</v>
      </c>
      <c r="B266" s="67" t="s">
        <v>537</v>
      </c>
      <c r="C266" s="68">
        <v>8200</v>
      </c>
      <c r="D266" s="69">
        <v>48</v>
      </c>
      <c r="E266" s="72">
        <v>11821.8</v>
      </c>
      <c r="F266" s="73">
        <v>0.23899999999999999</v>
      </c>
      <c r="G266" s="92">
        <f t="shared" si="24"/>
        <v>10563.4</v>
      </c>
      <c r="H266" s="74">
        <v>1258.4000000000001</v>
      </c>
      <c r="I266" s="75">
        <v>0.54800000000000004</v>
      </c>
      <c r="J266" s="76">
        <v>7703.6</v>
      </c>
      <c r="K266" s="77">
        <v>7862.8</v>
      </c>
      <c r="L266" s="50">
        <f>E266/(1+F266)</f>
        <v>9541.4043583535113</v>
      </c>
      <c r="M266" s="70">
        <f>H266/(1+I266)</f>
        <v>812.91989664082689</v>
      </c>
      <c r="N266" s="70">
        <f t="shared" si="25"/>
        <v>8728.4844617126837</v>
      </c>
      <c r="O266" s="51">
        <f>_xlfn.RANK.EQ(L266,L$3:L$502,0)</f>
        <v>305</v>
      </c>
      <c r="P266" s="91">
        <f>C266-(C266*0.1)</f>
        <v>7380</v>
      </c>
      <c r="Q266" s="104">
        <f t="shared" si="26"/>
        <v>10526.5</v>
      </c>
      <c r="R266" s="105">
        <f t="shared" si="27"/>
        <v>12436.533599999999</v>
      </c>
      <c r="S266" s="105">
        <f t="shared" si="28"/>
        <v>1910.0335999999988</v>
      </c>
      <c r="T266" s="41">
        <f t="shared" si="29"/>
        <v>0.51782708200889915</v>
      </c>
      <c r="U266" s="71">
        <f>_xlfn.RANK.EQ(R266,R$3:R$502,0)</f>
        <v>264</v>
      </c>
      <c r="V266" s="71">
        <f>_xlfn.RANK.EQ(S266,S$3:S$502,0)</f>
        <v>240</v>
      </c>
    </row>
    <row r="267" spans="1:22" x14ac:dyDescent="0.2">
      <c r="A267" s="66" t="s">
        <v>538</v>
      </c>
      <c r="B267" s="67" t="s">
        <v>539</v>
      </c>
      <c r="C267" s="68">
        <v>13643</v>
      </c>
      <c r="D267" s="69">
        <v>29</v>
      </c>
      <c r="E267" s="72">
        <v>11821.4</v>
      </c>
      <c r="F267" s="73">
        <v>0.17199999999999999</v>
      </c>
      <c r="G267" s="92">
        <f t="shared" si="24"/>
        <v>11555.699999999999</v>
      </c>
      <c r="H267" s="74">
        <v>265.7</v>
      </c>
      <c r="I267" s="75">
        <v>8.4000000000000005E-2</v>
      </c>
      <c r="J267" s="76">
        <v>5384</v>
      </c>
      <c r="K267" s="77">
        <v>2147</v>
      </c>
      <c r="L267" s="50">
        <f>E267/(1+F267)</f>
        <v>10086.518771331059</v>
      </c>
      <c r="M267" s="70">
        <f>H267/(1+I267)</f>
        <v>245.11070110701104</v>
      </c>
      <c r="N267" s="70">
        <f t="shared" si="25"/>
        <v>9841.4080702240481</v>
      </c>
      <c r="O267" s="51">
        <f>_xlfn.RANK.EQ(L267,L$3:L$502,0)</f>
        <v>287</v>
      </c>
      <c r="P267" s="91">
        <f>C267-(C267*0.1)</f>
        <v>12278.7</v>
      </c>
      <c r="Q267" s="104">
        <f t="shared" si="26"/>
        <v>11494.306499999999</v>
      </c>
      <c r="R267" s="105">
        <f t="shared" si="27"/>
        <v>12436.112799999999</v>
      </c>
      <c r="S267" s="105">
        <f t="shared" si="28"/>
        <v>941.80630000000019</v>
      </c>
      <c r="T267" s="41">
        <f t="shared" si="29"/>
        <v>2.5446228829506969</v>
      </c>
      <c r="U267" s="71">
        <f>_xlfn.RANK.EQ(R267,R$3:R$502,0)</f>
        <v>265</v>
      </c>
      <c r="V267" s="71">
        <f>_xlfn.RANK.EQ(S267,S$3:S$502,0)</f>
        <v>391</v>
      </c>
    </row>
    <row r="268" spans="1:22" x14ac:dyDescent="0.2">
      <c r="A268" s="66" t="s">
        <v>540</v>
      </c>
      <c r="B268" s="67" t="s">
        <v>541</v>
      </c>
      <c r="C268" s="68">
        <v>74500</v>
      </c>
      <c r="D268" s="69">
        <v>14</v>
      </c>
      <c r="E268" s="72">
        <v>11763.1</v>
      </c>
      <c r="F268" s="73">
        <v>9.1999999999999998E-2</v>
      </c>
      <c r="G268" s="92">
        <f t="shared" si="24"/>
        <v>11296.300000000001</v>
      </c>
      <c r="H268" s="74">
        <v>466.8</v>
      </c>
      <c r="I268" s="75">
        <v>-0.76200000000000001</v>
      </c>
      <c r="J268" s="76">
        <v>30210.7</v>
      </c>
      <c r="K268" s="77">
        <v>13777.3</v>
      </c>
      <c r="L268" s="50">
        <f>E268/(1+F268)</f>
        <v>10772.069597069596</v>
      </c>
      <c r="M268" s="70">
        <f>H268/(1+I268)</f>
        <v>1961.3445378151262</v>
      </c>
      <c r="N268" s="70">
        <f t="shared" si="25"/>
        <v>8810.7250592544697</v>
      </c>
      <c r="O268" s="51">
        <f>_xlfn.RANK.EQ(L268,L$3:L$502,0)</f>
        <v>273</v>
      </c>
      <c r="P268" s="91">
        <f>C268-(C268*0.1)</f>
        <v>67050</v>
      </c>
      <c r="Q268" s="104">
        <f t="shared" si="26"/>
        <v>10961.050000000001</v>
      </c>
      <c r="R268" s="105">
        <f t="shared" si="27"/>
        <v>12374.781200000001</v>
      </c>
      <c r="S268" s="105">
        <f t="shared" si="28"/>
        <v>1413.7312000000002</v>
      </c>
      <c r="T268" s="41">
        <f t="shared" si="29"/>
        <v>2.0285586975149963</v>
      </c>
      <c r="U268" s="71">
        <f>_xlfn.RANK.EQ(R268,R$3:R$502,0)</f>
        <v>266</v>
      </c>
      <c r="V268" s="71">
        <f>_xlfn.RANK.EQ(S268,S$3:S$502,0)</f>
        <v>311</v>
      </c>
    </row>
    <row r="269" spans="1:22" x14ac:dyDescent="0.2">
      <c r="A269" s="66" t="s">
        <v>542</v>
      </c>
      <c r="B269" s="67" t="s">
        <v>543</v>
      </c>
      <c r="C269" s="68">
        <v>81000</v>
      </c>
      <c r="D269" s="69">
        <v>53</v>
      </c>
      <c r="E269" s="72">
        <v>11763</v>
      </c>
      <c r="F269" s="73">
        <v>0.26800000000000002</v>
      </c>
      <c r="G269" s="92">
        <f t="shared" si="24"/>
        <v>11708</v>
      </c>
      <c r="H269" s="74">
        <v>55</v>
      </c>
      <c r="I269" s="75">
        <v>-0.73399999999999999</v>
      </c>
      <c r="J269" s="76">
        <v>13232</v>
      </c>
      <c r="K269" s="77">
        <v>1793.2</v>
      </c>
      <c r="L269" s="50">
        <f>E269/(1+F269)</f>
        <v>9276.813880126183</v>
      </c>
      <c r="M269" s="70">
        <f>H269/(1+I269)</f>
        <v>206.76691729323306</v>
      </c>
      <c r="N269" s="70">
        <f t="shared" si="25"/>
        <v>9070.0469628329502</v>
      </c>
      <c r="O269" s="51">
        <f>_xlfn.RANK.EQ(L269,L$3:L$502,0)</f>
        <v>313</v>
      </c>
      <c r="P269" s="91">
        <f>C269-(C269*0.1)</f>
        <v>72900</v>
      </c>
      <c r="Q269" s="104">
        <f t="shared" si="26"/>
        <v>11343.5</v>
      </c>
      <c r="R269" s="105">
        <f t="shared" si="27"/>
        <v>12374.675999999999</v>
      </c>
      <c r="S269" s="105">
        <f t="shared" si="28"/>
        <v>1031.1759999999995</v>
      </c>
      <c r="T269" s="41">
        <f t="shared" si="29"/>
        <v>17.748654545454535</v>
      </c>
      <c r="U269" s="71">
        <f>_xlfn.RANK.EQ(R269,R$3:R$502,0)</f>
        <v>267</v>
      </c>
      <c r="V269" s="71">
        <f>_xlfn.RANK.EQ(S269,S$3:S$502,0)</f>
        <v>372</v>
      </c>
    </row>
    <row r="270" spans="1:22" x14ac:dyDescent="0.2">
      <c r="A270" s="66" t="s">
        <v>544</v>
      </c>
      <c r="B270" s="67" t="s">
        <v>545</v>
      </c>
      <c r="C270" s="68">
        <v>13277</v>
      </c>
      <c r="D270" s="69">
        <v>38</v>
      </c>
      <c r="E270" s="72">
        <v>11716</v>
      </c>
      <c r="F270" s="73">
        <v>0.20600000000000002</v>
      </c>
      <c r="G270" s="92">
        <f t="shared" si="24"/>
        <v>7575</v>
      </c>
      <c r="H270" s="74">
        <v>4141</v>
      </c>
      <c r="I270" s="75">
        <v>0.35899999999999999</v>
      </c>
      <c r="J270" s="76">
        <v>13292</v>
      </c>
      <c r="K270" s="77">
        <v>108813.4</v>
      </c>
      <c r="L270" s="50">
        <f>E270/(1+F270)</f>
        <v>9714.7595356550592</v>
      </c>
      <c r="M270" s="70">
        <f>H270/(1+I270)</f>
        <v>3047.0934510669608</v>
      </c>
      <c r="N270" s="70">
        <f t="shared" si="25"/>
        <v>6667.6660845880979</v>
      </c>
      <c r="O270" s="51">
        <f>_xlfn.RANK.EQ(L270,L$3:L$502,0)</f>
        <v>299</v>
      </c>
      <c r="P270" s="91">
        <f>C270-(C270*0.1)</f>
        <v>11949.3</v>
      </c>
      <c r="Q270" s="104">
        <f t="shared" si="26"/>
        <v>7515.2534999999998</v>
      </c>
      <c r="R270" s="105">
        <f t="shared" si="27"/>
        <v>12325.232</v>
      </c>
      <c r="S270" s="105">
        <f t="shared" si="28"/>
        <v>4809.9785000000002</v>
      </c>
      <c r="T270" s="41">
        <f t="shared" si="29"/>
        <v>0.16154998792562186</v>
      </c>
      <c r="U270" s="71">
        <f>_xlfn.RANK.EQ(R270,R$3:R$502,0)</f>
        <v>268</v>
      </c>
      <c r="V270" s="71">
        <f>_xlfn.RANK.EQ(S270,S$3:S$502,0)</f>
        <v>100</v>
      </c>
    </row>
    <row r="271" spans="1:22" x14ac:dyDescent="0.2">
      <c r="A271" s="66" t="s">
        <v>546</v>
      </c>
      <c r="B271" s="67" t="s">
        <v>547</v>
      </c>
      <c r="C271" s="68">
        <v>16823</v>
      </c>
      <c r="D271" s="69">
        <v>2</v>
      </c>
      <c r="E271" s="72">
        <v>11687</v>
      </c>
      <c r="F271" s="73">
        <v>4.2999999999999997E-2</v>
      </c>
      <c r="G271" s="92">
        <f t="shared" si="24"/>
        <v>10638</v>
      </c>
      <c r="H271" s="74">
        <v>1049</v>
      </c>
      <c r="I271" s="75">
        <v>3.0979999999999999</v>
      </c>
      <c r="J271" s="76">
        <v>60638</v>
      </c>
      <c r="K271" s="77">
        <v>34508.6</v>
      </c>
      <c r="L271" s="50">
        <f>E271/(1+F271)</f>
        <v>11205.177372962609</v>
      </c>
      <c r="M271" s="70">
        <f>H271/(1+I271)</f>
        <v>255.97852611029771</v>
      </c>
      <c r="N271" s="70">
        <f t="shared" si="25"/>
        <v>10949.198846852312</v>
      </c>
      <c r="O271" s="51">
        <f>_xlfn.RANK.EQ(L271,L$3:L$502,0)</f>
        <v>265</v>
      </c>
      <c r="P271" s="91">
        <f>C271-(C271*0.1)</f>
        <v>15140.7</v>
      </c>
      <c r="Q271" s="104">
        <f t="shared" si="26"/>
        <v>10562.2965</v>
      </c>
      <c r="R271" s="105">
        <f t="shared" si="27"/>
        <v>12294.724</v>
      </c>
      <c r="S271" s="105">
        <f t="shared" si="28"/>
        <v>1732.4274999999998</v>
      </c>
      <c r="T271" s="41">
        <f t="shared" si="29"/>
        <v>0.65150381315538586</v>
      </c>
      <c r="U271" s="71">
        <f>_xlfn.RANK.EQ(R271,R$3:R$502,0)</f>
        <v>269</v>
      </c>
      <c r="V271" s="71">
        <f>_xlfn.RANK.EQ(S271,S$3:S$502,0)</f>
        <v>261</v>
      </c>
    </row>
    <row r="272" spans="1:22" x14ac:dyDescent="0.2">
      <c r="A272" s="66" t="s">
        <v>548</v>
      </c>
      <c r="B272" s="67" t="s">
        <v>549</v>
      </c>
      <c r="C272" s="68">
        <v>12740</v>
      </c>
      <c r="D272" s="69">
        <v>-17</v>
      </c>
      <c r="E272" s="72">
        <v>11650.4</v>
      </c>
      <c r="F272" s="73">
        <v>-3.5000000000000003E-2</v>
      </c>
      <c r="G272" s="92">
        <f t="shared" si="24"/>
        <v>11720.9</v>
      </c>
      <c r="H272" s="74">
        <v>-70.5</v>
      </c>
      <c r="I272" s="75" t="s">
        <v>12</v>
      </c>
      <c r="J272" s="76">
        <v>17016.3</v>
      </c>
      <c r="K272" s="77" t="s">
        <v>12</v>
      </c>
      <c r="L272" s="50">
        <f>E272/(1+F272)</f>
        <v>12072.953367875647</v>
      </c>
      <c r="M272" s="70" t="e">
        <f>H272/(1+I272)</f>
        <v>#VALUE!</v>
      </c>
      <c r="N272" s="70" t="e">
        <f t="shared" si="25"/>
        <v>#VALUE!</v>
      </c>
      <c r="O272" s="51">
        <f>_xlfn.RANK.EQ(L272,L$3:L$502,0)</f>
        <v>248</v>
      </c>
      <c r="P272" s="91">
        <f>C272-(C272*0.1)</f>
        <v>11466</v>
      </c>
      <c r="Q272" s="104">
        <f t="shared" si="26"/>
        <v>11663.57</v>
      </c>
      <c r="R272" s="105">
        <f t="shared" si="27"/>
        <v>12256.220799999999</v>
      </c>
      <c r="S272" s="105">
        <f t="shared" si="28"/>
        <v>592.65079999999944</v>
      </c>
      <c r="T272" s="41">
        <f t="shared" si="29"/>
        <v>-9.4063943262411271</v>
      </c>
      <c r="U272" s="71">
        <f>_xlfn.RANK.EQ(R272,R$3:R$502,0)</f>
        <v>270</v>
      </c>
      <c r="V272" s="71">
        <f>_xlfn.RANK.EQ(S272,S$3:S$502,0)</f>
        <v>447</v>
      </c>
    </row>
    <row r="273" spans="1:22" x14ac:dyDescent="0.2">
      <c r="A273" s="66" t="s">
        <v>550</v>
      </c>
      <c r="B273" s="67" t="s">
        <v>551</v>
      </c>
      <c r="C273" s="68">
        <v>17500</v>
      </c>
      <c r="D273" s="69">
        <v>6</v>
      </c>
      <c r="E273" s="72">
        <v>11635</v>
      </c>
      <c r="F273" s="73">
        <v>5.9000000000000004E-2</v>
      </c>
      <c r="G273" s="92">
        <f t="shared" si="24"/>
        <v>11181</v>
      </c>
      <c r="H273" s="74">
        <v>454</v>
      </c>
      <c r="I273" s="75">
        <v>0.214</v>
      </c>
      <c r="J273" s="76">
        <v>16554</v>
      </c>
      <c r="K273" s="77">
        <v>19335</v>
      </c>
      <c r="L273" s="50">
        <f>E273/(1+F273)</f>
        <v>10986.779981114259</v>
      </c>
      <c r="M273" s="70">
        <f>H273/(1+I273)</f>
        <v>373.97034596375619</v>
      </c>
      <c r="N273" s="70">
        <f t="shared" si="25"/>
        <v>10612.809635150503</v>
      </c>
      <c r="O273" s="51">
        <f>_xlfn.RANK.EQ(L273,L$3:L$502,0)</f>
        <v>270</v>
      </c>
      <c r="P273" s="91">
        <f>C273-(C273*0.1)</f>
        <v>15750</v>
      </c>
      <c r="Q273" s="104">
        <f t="shared" si="26"/>
        <v>11102.25</v>
      </c>
      <c r="R273" s="105">
        <f t="shared" si="27"/>
        <v>12240.02</v>
      </c>
      <c r="S273" s="105">
        <f t="shared" si="28"/>
        <v>1137.7700000000004</v>
      </c>
      <c r="T273" s="41">
        <f t="shared" si="29"/>
        <v>1.506101321585904</v>
      </c>
      <c r="U273" s="71">
        <f>_xlfn.RANK.EQ(R273,R$3:R$502,0)</f>
        <v>271</v>
      </c>
      <c r="V273" s="71">
        <f>_xlfn.RANK.EQ(S273,S$3:S$502,0)</f>
        <v>349</v>
      </c>
    </row>
    <row r="274" spans="1:22" x14ac:dyDescent="0.2">
      <c r="A274" s="66" t="s">
        <v>552</v>
      </c>
      <c r="B274" s="67" t="s">
        <v>553</v>
      </c>
      <c r="C274" s="68">
        <v>14570</v>
      </c>
      <c r="D274" s="69">
        <v>1</v>
      </c>
      <c r="E274" s="72">
        <v>11601.4</v>
      </c>
      <c r="F274" s="73">
        <v>4.2999999999999997E-2</v>
      </c>
      <c r="G274" s="92">
        <f t="shared" si="24"/>
        <v>11443.6</v>
      </c>
      <c r="H274" s="74">
        <v>157.80000000000001</v>
      </c>
      <c r="I274" s="75">
        <v>-0.26100000000000001</v>
      </c>
      <c r="J274" s="76">
        <v>5001.1000000000004</v>
      </c>
      <c r="K274" s="77">
        <v>1186.5999999999999</v>
      </c>
      <c r="L274" s="50">
        <f>E274/(1+F274)</f>
        <v>11123.106423777564</v>
      </c>
      <c r="M274" s="70">
        <f>H274/(1+I274)</f>
        <v>213.53179972936402</v>
      </c>
      <c r="N274" s="70">
        <f t="shared" si="25"/>
        <v>10909.5746240482</v>
      </c>
      <c r="O274" s="51">
        <f>_xlfn.RANK.EQ(L274,L$3:L$502,0)</f>
        <v>266</v>
      </c>
      <c r="P274" s="91">
        <f>C274-(C274*0.1)</f>
        <v>13113</v>
      </c>
      <c r="Q274" s="104">
        <f t="shared" si="26"/>
        <v>11378.035</v>
      </c>
      <c r="R274" s="105">
        <f t="shared" si="27"/>
        <v>12204.6728</v>
      </c>
      <c r="S274" s="105">
        <f t="shared" si="28"/>
        <v>826.63780000000042</v>
      </c>
      <c r="T274" s="41">
        <f t="shared" si="29"/>
        <v>4.238515842839039</v>
      </c>
      <c r="U274" s="71">
        <f>_xlfn.RANK.EQ(R274,R$3:R$502,0)</f>
        <v>272</v>
      </c>
      <c r="V274" s="71">
        <f>_xlfn.RANK.EQ(S274,S$3:S$502,0)</f>
        <v>413</v>
      </c>
    </row>
    <row r="275" spans="1:22" x14ac:dyDescent="0.2">
      <c r="A275" s="66" t="s">
        <v>554</v>
      </c>
      <c r="B275" s="67" t="s">
        <v>555</v>
      </c>
      <c r="C275" s="68">
        <v>9600</v>
      </c>
      <c r="D275" s="69">
        <v>-6</v>
      </c>
      <c r="E275" s="72">
        <v>11598.5</v>
      </c>
      <c r="F275" s="73">
        <v>2.7999999999999997E-2</v>
      </c>
      <c r="G275" s="92">
        <f t="shared" si="24"/>
        <v>11075.1</v>
      </c>
      <c r="H275" s="74">
        <v>523.4</v>
      </c>
      <c r="I275" s="75">
        <v>-0.47399999999999998</v>
      </c>
      <c r="J275" s="76">
        <v>61875.6</v>
      </c>
      <c r="K275" s="77">
        <v>7260.8</v>
      </c>
      <c r="L275" s="50">
        <f>E275/(1+F275)</f>
        <v>11282.587548638132</v>
      </c>
      <c r="M275" s="70">
        <f>H275/(1+I275)</f>
        <v>995.05703422053227</v>
      </c>
      <c r="N275" s="70">
        <f t="shared" si="25"/>
        <v>10287.5305144176</v>
      </c>
      <c r="O275" s="51">
        <f>_xlfn.RANK.EQ(L275,L$3:L$502,0)</f>
        <v>261</v>
      </c>
      <c r="P275" s="91">
        <f>C275-(C275*0.1)</f>
        <v>8640</v>
      </c>
      <c r="Q275" s="104">
        <f t="shared" si="26"/>
        <v>11031.9</v>
      </c>
      <c r="R275" s="105">
        <f t="shared" si="27"/>
        <v>12201.621999999999</v>
      </c>
      <c r="S275" s="105">
        <f t="shared" si="28"/>
        <v>1169.7219999999998</v>
      </c>
      <c r="T275" s="41">
        <f t="shared" si="29"/>
        <v>1.2348528849828044</v>
      </c>
      <c r="U275" s="71">
        <f>_xlfn.RANK.EQ(R275,R$3:R$502,0)</f>
        <v>273</v>
      </c>
      <c r="V275" s="71">
        <f>_xlfn.RANK.EQ(S275,S$3:S$502,0)</f>
        <v>345</v>
      </c>
    </row>
    <row r="276" spans="1:22" x14ac:dyDescent="0.2">
      <c r="A276" s="66" t="s">
        <v>556</v>
      </c>
      <c r="B276" s="67" t="s">
        <v>557</v>
      </c>
      <c r="C276" s="68">
        <v>11068</v>
      </c>
      <c r="D276" s="69">
        <v>-8</v>
      </c>
      <c r="E276" s="72">
        <v>11537</v>
      </c>
      <c r="F276" s="73">
        <v>1.2E-2</v>
      </c>
      <c r="G276" s="92">
        <f t="shared" si="24"/>
        <v>10276</v>
      </c>
      <c r="H276" s="74">
        <v>1261</v>
      </c>
      <c r="I276" s="75">
        <v>9.8000000000000004E-2</v>
      </c>
      <c r="J276" s="76">
        <v>45987</v>
      </c>
      <c r="K276" s="77">
        <v>28903.8</v>
      </c>
      <c r="L276" s="50">
        <f>E276/(1+F276)</f>
        <v>11400.197628458498</v>
      </c>
      <c r="M276" s="70">
        <f>H276/(1+I276)</f>
        <v>1148.4517304189435</v>
      </c>
      <c r="N276" s="70">
        <f t="shared" si="25"/>
        <v>10251.745898039555</v>
      </c>
      <c r="O276" s="51">
        <f>_xlfn.RANK.EQ(L276,L$3:L$502,0)</f>
        <v>260</v>
      </c>
      <c r="P276" s="91">
        <f>C276-(C276*0.1)</f>
        <v>9961.2000000000007</v>
      </c>
      <c r="Q276" s="104">
        <f t="shared" si="26"/>
        <v>10226.194</v>
      </c>
      <c r="R276" s="105">
        <f t="shared" si="27"/>
        <v>12136.923999999999</v>
      </c>
      <c r="S276" s="105">
        <f t="shared" si="28"/>
        <v>1910.7299999999996</v>
      </c>
      <c r="T276" s="41">
        <f t="shared" si="29"/>
        <v>0.51524980174464674</v>
      </c>
      <c r="U276" s="71">
        <f>_xlfn.RANK.EQ(R276,R$3:R$502,0)</f>
        <v>274</v>
      </c>
      <c r="V276" s="71">
        <f>_xlfn.RANK.EQ(S276,S$3:S$502,0)</f>
        <v>239</v>
      </c>
    </row>
    <row r="277" spans="1:22" x14ac:dyDescent="0.2">
      <c r="A277" s="66" t="s">
        <v>558</v>
      </c>
      <c r="B277" s="67" t="s">
        <v>559</v>
      </c>
      <c r="C277" s="68">
        <v>15600</v>
      </c>
      <c r="D277" s="69">
        <v>30</v>
      </c>
      <c r="E277" s="72">
        <v>11534.5</v>
      </c>
      <c r="F277" s="73">
        <v>0.187</v>
      </c>
      <c r="G277" s="92">
        <f t="shared" si="24"/>
        <v>10900.8</v>
      </c>
      <c r="H277" s="74">
        <v>633.70000000000005</v>
      </c>
      <c r="I277" s="75">
        <v>3.3000000000000002E-2</v>
      </c>
      <c r="J277" s="76">
        <v>8044.9</v>
      </c>
      <c r="K277" s="77">
        <v>6054.5</v>
      </c>
      <c r="L277" s="50">
        <f>E277/(1+F277)</f>
        <v>9717.3546756529067</v>
      </c>
      <c r="M277" s="70">
        <f>H277/(1+I277)</f>
        <v>613.45595353339797</v>
      </c>
      <c r="N277" s="70">
        <f t="shared" si="25"/>
        <v>9103.8987221195093</v>
      </c>
      <c r="O277" s="51">
        <f>_xlfn.RANK.EQ(L277,L$3:L$502,0)</f>
        <v>298</v>
      </c>
      <c r="P277" s="91">
        <f>C277-(C277*0.1)</f>
        <v>14040</v>
      </c>
      <c r="Q277" s="104">
        <f t="shared" si="26"/>
        <v>10830.6</v>
      </c>
      <c r="R277" s="105">
        <f t="shared" si="27"/>
        <v>12134.294</v>
      </c>
      <c r="S277" s="105">
        <f t="shared" si="28"/>
        <v>1303.6939999999995</v>
      </c>
      <c r="T277" s="41">
        <f t="shared" si="29"/>
        <v>1.0572731576455727</v>
      </c>
      <c r="U277" s="71">
        <f>_xlfn.RANK.EQ(R277,R$3:R$502,0)</f>
        <v>275</v>
      </c>
      <c r="V277" s="71">
        <f>_xlfn.RANK.EQ(S277,S$3:S$502,0)</f>
        <v>327</v>
      </c>
    </row>
    <row r="278" spans="1:22" x14ac:dyDescent="0.2">
      <c r="A278" s="66" t="s">
        <v>560</v>
      </c>
      <c r="B278" s="67" t="s">
        <v>561</v>
      </c>
      <c r="C278" s="68">
        <v>10000</v>
      </c>
      <c r="D278" s="69">
        <v>6</v>
      </c>
      <c r="E278" s="72">
        <v>11527</v>
      </c>
      <c r="F278" s="73">
        <v>8.8000000000000009E-2</v>
      </c>
      <c r="G278" s="92">
        <f t="shared" si="24"/>
        <v>11190</v>
      </c>
      <c r="H278" s="74">
        <v>337</v>
      </c>
      <c r="I278" s="75">
        <v>-0.47</v>
      </c>
      <c r="J278" s="76">
        <v>7953</v>
      </c>
      <c r="K278" s="77">
        <v>5251.9</v>
      </c>
      <c r="L278" s="50">
        <f>E278/(1+F278)</f>
        <v>10594.669117647058</v>
      </c>
      <c r="M278" s="70">
        <f>H278/(1+I278)</f>
        <v>635.84905660377353</v>
      </c>
      <c r="N278" s="70">
        <f t="shared" si="25"/>
        <v>9958.8200610432832</v>
      </c>
      <c r="O278" s="51">
        <f>_xlfn.RANK.EQ(L278,L$3:L$502,0)</f>
        <v>275</v>
      </c>
      <c r="P278" s="91">
        <f>C278-(C278*0.1)</f>
        <v>9000</v>
      </c>
      <c r="Q278" s="104">
        <f t="shared" si="26"/>
        <v>11145</v>
      </c>
      <c r="R278" s="105">
        <f t="shared" si="27"/>
        <v>12126.404</v>
      </c>
      <c r="S278" s="105">
        <f t="shared" si="28"/>
        <v>981.40400000000045</v>
      </c>
      <c r="T278" s="41">
        <f t="shared" si="29"/>
        <v>1.9121780415430281</v>
      </c>
      <c r="U278" s="71">
        <f>_xlfn.RANK.EQ(R278,R$3:R$502,0)</f>
        <v>276</v>
      </c>
      <c r="V278" s="71">
        <f>_xlfn.RANK.EQ(S278,S$3:S$502,0)</f>
        <v>381</v>
      </c>
    </row>
    <row r="279" spans="1:22" x14ac:dyDescent="0.2">
      <c r="A279" s="66" t="s">
        <v>562</v>
      </c>
      <c r="B279" s="67" t="s">
        <v>563</v>
      </c>
      <c r="C279" s="68">
        <v>26662</v>
      </c>
      <c r="D279" s="69">
        <v>7</v>
      </c>
      <c r="E279" s="72">
        <v>11458</v>
      </c>
      <c r="F279" s="73">
        <v>8.5999999999999993E-2</v>
      </c>
      <c r="G279" s="92">
        <f t="shared" si="24"/>
        <v>8792</v>
      </c>
      <c r="H279" s="74">
        <v>2666</v>
      </c>
      <c r="I279" s="75">
        <v>-0.50700000000000001</v>
      </c>
      <c r="J279" s="76">
        <v>36239</v>
      </c>
      <c r="K279" s="77">
        <v>49860.3</v>
      </c>
      <c r="L279" s="50">
        <f>E279/(1+F279)</f>
        <v>10550.644567219151</v>
      </c>
      <c r="M279" s="70">
        <f>H279/(1+I279)</f>
        <v>5407.7079107505069</v>
      </c>
      <c r="N279" s="70">
        <f t="shared" si="25"/>
        <v>5142.9366564686443</v>
      </c>
      <c r="O279" s="51">
        <f>_xlfn.RANK.EQ(L279,L$3:L$502,0)</f>
        <v>277</v>
      </c>
      <c r="P279" s="91">
        <f>C279-(C279*0.1)</f>
        <v>23995.8</v>
      </c>
      <c r="Q279" s="104">
        <f t="shared" si="26"/>
        <v>8672.0210000000006</v>
      </c>
      <c r="R279" s="105">
        <f t="shared" si="27"/>
        <v>12053.816000000001</v>
      </c>
      <c r="S279" s="105">
        <f t="shared" si="28"/>
        <v>3381.7950000000001</v>
      </c>
      <c r="T279" s="41">
        <f t="shared" si="29"/>
        <v>0.26849024756189049</v>
      </c>
      <c r="U279" s="71">
        <f>_xlfn.RANK.EQ(R279,R$3:R$502,0)</f>
        <v>277</v>
      </c>
      <c r="V279" s="71">
        <f>_xlfn.RANK.EQ(S279,S$3:S$502,0)</f>
        <v>151</v>
      </c>
    </row>
    <row r="280" spans="1:22" x14ac:dyDescent="0.2">
      <c r="A280" s="66" t="s">
        <v>564</v>
      </c>
      <c r="B280" s="67" t="s">
        <v>565</v>
      </c>
      <c r="C280" s="68">
        <v>61000</v>
      </c>
      <c r="D280" s="69">
        <v>8</v>
      </c>
      <c r="E280" s="72">
        <v>11333.4</v>
      </c>
      <c r="F280" s="73">
        <v>8.5000000000000006E-2</v>
      </c>
      <c r="G280" s="92">
        <f t="shared" si="24"/>
        <v>10449.699999999999</v>
      </c>
      <c r="H280" s="74">
        <v>883.7</v>
      </c>
      <c r="I280" s="75">
        <v>-0.30299999999999999</v>
      </c>
      <c r="J280" s="76">
        <v>16185.3</v>
      </c>
      <c r="K280" s="77">
        <v>15095.8</v>
      </c>
      <c r="L280" s="50">
        <f>E280/(1+F280)</f>
        <v>10445.52995391705</v>
      </c>
      <c r="M280" s="70">
        <f>H280/(1+I280)</f>
        <v>1267.8622668579626</v>
      </c>
      <c r="N280" s="70">
        <f t="shared" si="25"/>
        <v>9177.6676870590873</v>
      </c>
      <c r="O280" s="51">
        <f>_xlfn.RANK.EQ(L280,L$3:L$502,0)</f>
        <v>279</v>
      </c>
      <c r="P280" s="91">
        <f>C280-(C280*0.1)</f>
        <v>54900</v>
      </c>
      <c r="Q280" s="104">
        <f t="shared" si="26"/>
        <v>10175.199999999999</v>
      </c>
      <c r="R280" s="105">
        <f t="shared" si="27"/>
        <v>11922.736799999999</v>
      </c>
      <c r="S280" s="105">
        <f t="shared" si="28"/>
        <v>1747.5367999999999</v>
      </c>
      <c r="T280" s="41">
        <f t="shared" si="29"/>
        <v>0.97752268869525827</v>
      </c>
      <c r="U280" s="71">
        <f>_xlfn.RANK.EQ(R280,R$3:R$502,0)</f>
        <v>278</v>
      </c>
      <c r="V280" s="71">
        <f>_xlfn.RANK.EQ(S280,S$3:S$502,0)</f>
        <v>258</v>
      </c>
    </row>
    <row r="281" spans="1:22" x14ac:dyDescent="0.2">
      <c r="A281" s="66" t="s">
        <v>566</v>
      </c>
      <c r="B281" s="67" t="s">
        <v>567</v>
      </c>
      <c r="C281" s="68">
        <v>51500</v>
      </c>
      <c r="D281" s="69">
        <v>14</v>
      </c>
      <c r="E281" s="72">
        <v>11290</v>
      </c>
      <c r="F281" s="73">
        <v>0.11599999999999999</v>
      </c>
      <c r="G281" s="92">
        <f t="shared" si="24"/>
        <v>10224</v>
      </c>
      <c r="H281" s="74">
        <v>1066</v>
      </c>
      <c r="I281" s="75" t="s">
        <v>12</v>
      </c>
      <c r="J281" s="76">
        <v>27505</v>
      </c>
      <c r="K281" s="77">
        <v>25990.7</v>
      </c>
      <c r="L281" s="50">
        <f>E281/(1+F281)</f>
        <v>10116.487455197132</v>
      </c>
      <c r="M281" s="70" t="e">
        <f>H281/(1+I281)</f>
        <v>#VALUE!</v>
      </c>
      <c r="N281" s="70" t="e">
        <f t="shared" si="25"/>
        <v>#VALUE!</v>
      </c>
      <c r="O281" s="51">
        <f>_xlfn.RANK.EQ(L281,L$3:L$502,0)</f>
        <v>286</v>
      </c>
      <c r="P281" s="91">
        <f>C281-(C281*0.1)</f>
        <v>46350</v>
      </c>
      <c r="Q281" s="104">
        <f t="shared" si="26"/>
        <v>9992.25</v>
      </c>
      <c r="R281" s="105">
        <f t="shared" si="27"/>
        <v>11877.08</v>
      </c>
      <c r="S281" s="105">
        <f t="shared" si="28"/>
        <v>1884.83</v>
      </c>
      <c r="T281" s="41">
        <f t="shared" si="29"/>
        <v>0.76813320825515941</v>
      </c>
      <c r="U281" s="71">
        <f>_xlfn.RANK.EQ(R281,R$3:R$502,0)</f>
        <v>279</v>
      </c>
      <c r="V281" s="71">
        <f>_xlfn.RANK.EQ(S281,S$3:S$502,0)</f>
        <v>244</v>
      </c>
    </row>
    <row r="282" spans="1:22" x14ac:dyDescent="0.2">
      <c r="A282" s="66" t="s">
        <v>568</v>
      </c>
      <c r="B282" s="67" t="s">
        <v>569</v>
      </c>
      <c r="C282" s="68">
        <v>24500</v>
      </c>
      <c r="D282" s="69">
        <v>15</v>
      </c>
      <c r="E282" s="72">
        <v>11223</v>
      </c>
      <c r="F282" s="73">
        <v>0.11599999999999999</v>
      </c>
      <c r="G282" s="92">
        <f t="shared" si="24"/>
        <v>10817</v>
      </c>
      <c r="H282" s="74">
        <v>406</v>
      </c>
      <c r="I282" s="75">
        <v>7.3999999999999996E-2</v>
      </c>
      <c r="J282" s="76">
        <v>18033</v>
      </c>
      <c r="K282" s="77">
        <v>17515.599999999999</v>
      </c>
      <c r="L282" s="50">
        <f>E282/(1+F282)</f>
        <v>10056.451612903225</v>
      </c>
      <c r="M282" s="70">
        <f>H282/(1+I282)</f>
        <v>378.02607076350091</v>
      </c>
      <c r="N282" s="70">
        <f t="shared" si="25"/>
        <v>9678.4255421397247</v>
      </c>
      <c r="O282" s="51">
        <f>_xlfn.RANK.EQ(L282,L$3:L$502,0)</f>
        <v>288</v>
      </c>
      <c r="P282" s="91">
        <f>C282-(C282*0.1)</f>
        <v>22050</v>
      </c>
      <c r="Q282" s="104">
        <f t="shared" si="26"/>
        <v>10706.75</v>
      </c>
      <c r="R282" s="105">
        <f t="shared" si="27"/>
        <v>11806.596</v>
      </c>
      <c r="S282" s="105">
        <f t="shared" si="28"/>
        <v>1099.8459999999995</v>
      </c>
      <c r="T282" s="41">
        <f t="shared" si="29"/>
        <v>1.7089802955665014</v>
      </c>
      <c r="U282" s="71">
        <f>_xlfn.RANK.EQ(R282,R$3:R$502,0)</f>
        <v>280</v>
      </c>
      <c r="V282" s="71">
        <f>_xlfn.RANK.EQ(S282,S$3:S$502,0)</f>
        <v>356</v>
      </c>
    </row>
    <row r="283" spans="1:22" x14ac:dyDescent="0.2">
      <c r="A283" s="66" t="s">
        <v>570</v>
      </c>
      <c r="B283" s="67" t="s">
        <v>571</v>
      </c>
      <c r="C283" s="68">
        <v>72450</v>
      </c>
      <c r="D283" s="69">
        <v>-3</v>
      </c>
      <c r="E283" s="72">
        <v>11221.1</v>
      </c>
      <c r="F283" s="73">
        <v>3.1E-2</v>
      </c>
      <c r="G283" s="92">
        <f t="shared" si="24"/>
        <v>9883.6</v>
      </c>
      <c r="H283" s="74">
        <v>1337.5</v>
      </c>
      <c r="I283" s="75">
        <v>4.3999999999999997E-2</v>
      </c>
      <c r="J283" s="76">
        <v>9347</v>
      </c>
      <c r="K283" s="77">
        <v>25487.9</v>
      </c>
      <c r="L283" s="50">
        <f>E283/(1+F283)</f>
        <v>10883.705140640157</v>
      </c>
      <c r="M283" s="70">
        <f>H283/(1+I283)</f>
        <v>1281.1302681992336</v>
      </c>
      <c r="N283" s="70">
        <f t="shared" si="25"/>
        <v>9602.5748724409241</v>
      </c>
      <c r="O283" s="51">
        <f>_xlfn.RANK.EQ(L283,L$3:L$502,0)</f>
        <v>271</v>
      </c>
      <c r="P283" s="91">
        <f>C283-(C283*0.1)</f>
        <v>65205</v>
      </c>
      <c r="Q283" s="104">
        <f t="shared" si="26"/>
        <v>9557.5750000000007</v>
      </c>
      <c r="R283" s="105">
        <f t="shared" si="27"/>
        <v>11804.5972</v>
      </c>
      <c r="S283" s="105">
        <f t="shared" si="28"/>
        <v>2247.0221999999994</v>
      </c>
      <c r="T283" s="41">
        <f t="shared" si="29"/>
        <v>0.6800165981308407</v>
      </c>
      <c r="U283" s="71">
        <f>_xlfn.RANK.EQ(R283,R$3:R$502,0)</f>
        <v>281</v>
      </c>
      <c r="V283" s="71">
        <f>_xlfn.RANK.EQ(S283,S$3:S$502,0)</f>
        <v>213</v>
      </c>
    </row>
    <row r="284" spans="1:22" x14ac:dyDescent="0.2">
      <c r="A284" s="66" t="s">
        <v>572</v>
      </c>
      <c r="B284" s="67" t="s">
        <v>573</v>
      </c>
      <c r="C284" s="68">
        <v>23850</v>
      </c>
      <c r="D284" s="69">
        <v>5</v>
      </c>
      <c r="E284" s="72">
        <v>11221</v>
      </c>
      <c r="F284" s="73">
        <v>7.5999999999999998E-2</v>
      </c>
      <c r="G284" s="92">
        <f t="shared" si="24"/>
        <v>10439</v>
      </c>
      <c r="H284" s="74">
        <v>782</v>
      </c>
      <c r="I284" s="75">
        <v>0.33500000000000002</v>
      </c>
      <c r="J284" s="76">
        <v>5873</v>
      </c>
      <c r="K284" s="77">
        <v>16732.7</v>
      </c>
      <c r="L284" s="50">
        <f>E284/(1+F284)</f>
        <v>10428.438661710037</v>
      </c>
      <c r="M284" s="70">
        <f>H284/(1+I284)</f>
        <v>585.7677902621723</v>
      </c>
      <c r="N284" s="70">
        <f t="shared" si="25"/>
        <v>9842.6708714478646</v>
      </c>
      <c r="O284" s="51">
        <f>_xlfn.RANK.EQ(L284,L$3:L$502,0)</f>
        <v>280</v>
      </c>
      <c r="P284" s="91">
        <f>C284-(C284*0.1)</f>
        <v>21465</v>
      </c>
      <c r="Q284" s="104">
        <f t="shared" si="26"/>
        <v>10331.674999999999</v>
      </c>
      <c r="R284" s="105">
        <f t="shared" si="27"/>
        <v>11804.492</v>
      </c>
      <c r="S284" s="105">
        <f t="shared" si="28"/>
        <v>1472.8170000000009</v>
      </c>
      <c r="T284" s="41">
        <f t="shared" si="29"/>
        <v>0.88339769820971981</v>
      </c>
      <c r="U284" s="71">
        <f>_xlfn.RANK.EQ(R284,R$3:R$502,0)</f>
        <v>282</v>
      </c>
      <c r="V284" s="71">
        <f>_xlfn.RANK.EQ(S284,S$3:S$502,0)</f>
        <v>302</v>
      </c>
    </row>
    <row r="285" spans="1:22" x14ac:dyDescent="0.2">
      <c r="A285" s="66" t="s">
        <v>574</v>
      </c>
      <c r="B285" s="67" t="s">
        <v>575</v>
      </c>
      <c r="C285" s="68">
        <v>39200</v>
      </c>
      <c r="D285" s="69">
        <v>33</v>
      </c>
      <c r="E285" s="72">
        <v>11171.4</v>
      </c>
      <c r="F285" s="73">
        <v>0.18</v>
      </c>
      <c r="G285" s="92">
        <f t="shared" si="24"/>
        <v>10878.1</v>
      </c>
      <c r="H285" s="74">
        <v>293.3</v>
      </c>
      <c r="I285" s="75">
        <v>-6.9000000000000006E-2</v>
      </c>
      <c r="J285" s="76">
        <v>7075.8</v>
      </c>
      <c r="K285" s="77">
        <v>5336.2</v>
      </c>
      <c r="L285" s="50">
        <f>E285/(1+F285)</f>
        <v>9467.2881355932204</v>
      </c>
      <c r="M285" s="70">
        <f>H285/(1+I285)</f>
        <v>315.03759398496243</v>
      </c>
      <c r="N285" s="70">
        <f t="shared" si="25"/>
        <v>9152.2505416082586</v>
      </c>
      <c r="O285" s="51">
        <f>_xlfn.RANK.EQ(L285,L$3:L$502,0)</f>
        <v>309</v>
      </c>
      <c r="P285" s="91">
        <f>C285-(C285*0.1)</f>
        <v>35280</v>
      </c>
      <c r="Q285" s="104">
        <f t="shared" si="26"/>
        <v>10701.7</v>
      </c>
      <c r="R285" s="105">
        <f t="shared" si="27"/>
        <v>11752.3128</v>
      </c>
      <c r="S285" s="105">
        <f t="shared" si="28"/>
        <v>1050.612799999999</v>
      </c>
      <c r="T285" s="41">
        <f t="shared" si="29"/>
        <v>2.5820415956358644</v>
      </c>
      <c r="U285" s="71">
        <f>_xlfn.RANK.EQ(R285,R$3:R$502,0)</f>
        <v>283</v>
      </c>
      <c r="V285" s="71">
        <f>_xlfn.RANK.EQ(S285,S$3:S$502,0)</f>
        <v>368</v>
      </c>
    </row>
    <row r="286" spans="1:22" x14ac:dyDescent="0.2">
      <c r="A286" s="66" t="s">
        <v>576</v>
      </c>
      <c r="B286" s="67" t="s">
        <v>577</v>
      </c>
      <c r="C286" s="68">
        <v>33429</v>
      </c>
      <c r="D286" s="69">
        <v>54</v>
      </c>
      <c r="E286" s="72">
        <v>11151</v>
      </c>
      <c r="F286" s="73">
        <v>0.28199999999999997</v>
      </c>
      <c r="G286" s="92">
        <f t="shared" si="24"/>
        <v>10712</v>
      </c>
      <c r="H286" s="74">
        <v>439</v>
      </c>
      <c r="I286" s="75">
        <v>0.35899999999999999</v>
      </c>
      <c r="J286" s="76">
        <v>15262</v>
      </c>
      <c r="K286" s="77">
        <v>7384.9</v>
      </c>
      <c r="L286" s="50">
        <f>E286/(1+F286)</f>
        <v>8698.1279251170054</v>
      </c>
      <c r="M286" s="70">
        <f>H286/(1+I286)</f>
        <v>323.03164091243559</v>
      </c>
      <c r="N286" s="70">
        <f t="shared" si="25"/>
        <v>8375.0962842045701</v>
      </c>
      <c r="O286" s="51">
        <f>_xlfn.RANK.EQ(L286,L$3:L$502,0)</f>
        <v>332</v>
      </c>
      <c r="P286" s="91">
        <f>C286-(C286*0.1)</f>
        <v>30086.1</v>
      </c>
      <c r="Q286" s="104">
        <f t="shared" si="26"/>
        <v>10561.5695</v>
      </c>
      <c r="R286" s="105">
        <f t="shared" si="27"/>
        <v>11730.852000000001</v>
      </c>
      <c r="S286" s="105">
        <f t="shared" si="28"/>
        <v>1169.2825000000012</v>
      </c>
      <c r="T286" s="41">
        <f t="shared" si="29"/>
        <v>1.6635136674259707</v>
      </c>
      <c r="U286" s="71">
        <f>_xlfn.RANK.EQ(R286,R$3:R$502,0)</f>
        <v>284</v>
      </c>
      <c r="V286" s="71">
        <f>_xlfn.RANK.EQ(S286,S$3:S$502,0)</f>
        <v>346</v>
      </c>
    </row>
    <row r="287" spans="1:22" x14ac:dyDescent="0.2">
      <c r="A287" s="66" t="s">
        <v>578</v>
      </c>
      <c r="B287" s="67" t="s">
        <v>579</v>
      </c>
      <c r="C287" s="68">
        <v>44000</v>
      </c>
      <c r="D287" s="69">
        <v>-4</v>
      </c>
      <c r="E287" s="72">
        <v>11130</v>
      </c>
      <c r="F287" s="73">
        <v>3.5000000000000003E-2</v>
      </c>
      <c r="G287" s="92">
        <f t="shared" si="24"/>
        <v>11026</v>
      </c>
      <c r="H287" s="74">
        <v>104</v>
      </c>
      <c r="I287" s="75">
        <v>-0.42499999999999999</v>
      </c>
      <c r="J287" s="76">
        <v>6166</v>
      </c>
      <c r="K287" s="77">
        <v>1971.9</v>
      </c>
      <c r="L287" s="50">
        <f>E287/(1+F287)</f>
        <v>10753.623188405798</v>
      </c>
      <c r="M287" s="70">
        <f>H287/(1+I287)</f>
        <v>180.86956521739131</v>
      </c>
      <c r="N287" s="70">
        <f t="shared" si="25"/>
        <v>10572.753623188406</v>
      </c>
      <c r="O287" s="51">
        <f>_xlfn.RANK.EQ(L287,L$3:L$502,0)</f>
        <v>274</v>
      </c>
      <c r="P287" s="91">
        <f>C287-(C287*0.1)</f>
        <v>39600</v>
      </c>
      <c r="Q287" s="104">
        <f t="shared" si="26"/>
        <v>10828</v>
      </c>
      <c r="R287" s="105">
        <f t="shared" si="27"/>
        <v>11708.76</v>
      </c>
      <c r="S287" s="105">
        <f t="shared" si="28"/>
        <v>880.76000000000022</v>
      </c>
      <c r="T287" s="41">
        <f t="shared" si="29"/>
        <v>7.4688461538461564</v>
      </c>
      <c r="U287" s="71">
        <f>_xlfn.RANK.EQ(R287,R$3:R$502,0)</f>
        <v>285</v>
      </c>
      <c r="V287" s="71">
        <f>_xlfn.RANK.EQ(S287,S$3:S$502,0)</f>
        <v>404</v>
      </c>
    </row>
    <row r="288" spans="1:22" x14ac:dyDescent="0.2">
      <c r="A288" s="66" t="s">
        <v>580</v>
      </c>
      <c r="B288" s="67" t="s">
        <v>581</v>
      </c>
      <c r="C288" s="68">
        <v>50000</v>
      </c>
      <c r="D288" s="69">
        <v>-3</v>
      </c>
      <c r="E288" s="72">
        <v>11127</v>
      </c>
      <c r="F288" s="73">
        <v>5.4000000000000006E-2</v>
      </c>
      <c r="G288" s="92">
        <f t="shared" si="24"/>
        <v>9503</v>
      </c>
      <c r="H288" s="74">
        <v>1624</v>
      </c>
      <c r="I288" s="75">
        <v>1.2649999999999999</v>
      </c>
      <c r="J288" s="76">
        <v>15641</v>
      </c>
      <c r="K288" s="77">
        <v>41558.9</v>
      </c>
      <c r="L288" s="50">
        <f>E288/(1+F288)</f>
        <v>10556.925996204933</v>
      </c>
      <c r="M288" s="70">
        <f>H288/(1+I288)</f>
        <v>716.99779249448136</v>
      </c>
      <c r="N288" s="70">
        <f t="shared" si="25"/>
        <v>9839.9282037104513</v>
      </c>
      <c r="O288" s="51">
        <f>_xlfn.RANK.EQ(L288,L$3:L$502,0)</f>
        <v>276</v>
      </c>
      <c r="P288" s="91">
        <f>C288-(C288*0.1)</f>
        <v>45000</v>
      </c>
      <c r="Q288" s="104">
        <f t="shared" si="26"/>
        <v>9278</v>
      </c>
      <c r="R288" s="105">
        <f t="shared" si="27"/>
        <v>11705.603999999999</v>
      </c>
      <c r="S288" s="105">
        <f t="shared" si="28"/>
        <v>2427.6039999999994</v>
      </c>
      <c r="T288" s="41">
        <f t="shared" si="29"/>
        <v>0.49483004926108337</v>
      </c>
      <c r="U288" s="71">
        <f>_xlfn.RANK.EQ(R288,R$3:R$502,0)</f>
        <v>286</v>
      </c>
      <c r="V288" s="71">
        <f>_xlfn.RANK.EQ(S288,S$3:S$502,0)</f>
        <v>193</v>
      </c>
    </row>
    <row r="289" spans="1:22" x14ac:dyDescent="0.2">
      <c r="A289" s="66" t="s">
        <v>582</v>
      </c>
      <c r="B289" s="67" t="s">
        <v>583</v>
      </c>
      <c r="C289" s="68">
        <v>10900</v>
      </c>
      <c r="D289" s="69">
        <v>67</v>
      </c>
      <c r="E289" s="72">
        <v>11077</v>
      </c>
      <c r="F289" s="73">
        <v>0.38200000000000001</v>
      </c>
      <c r="G289" s="92">
        <f t="shared" si="24"/>
        <v>8696.2999999999993</v>
      </c>
      <c r="H289" s="74">
        <v>2380.6999999999998</v>
      </c>
      <c r="I289" s="75">
        <v>0.40200000000000002</v>
      </c>
      <c r="J289" s="76">
        <v>12479.5</v>
      </c>
      <c r="K289" s="77">
        <v>27315.8</v>
      </c>
      <c r="L289" s="50">
        <f>E289/(1+F289)</f>
        <v>8015.1953690303899</v>
      </c>
      <c r="M289" s="70">
        <f>H289/(1+I289)</f>
        <v>1698.0741797432236</v>
      </c>
      <c r="N289" s="70">
        <f t="shared" si="25"/>
        <v>6317.1211892871661</v>
      </c>
      <c r="O289" s="51">
        <f>_xlfn.RANK.EQ(L289,L$3:L$502,0)</f>
        <v>348</v>
      </c>
      <c r="P289" s="91">
        <f>C289-(C289*0.1)</f>
        <v>9810</v>
      </c>
      <c r="Q289" s="104">
        <f t="shared" si="26"/>
        <v>8647.25</v>
      </c>
      <c r="R289" s="105">
        <f t="shared" si="27"/>
        <v>11653.004000000001</v>
      </c>
      <c r="S289" s="105">
        <f t="shared" si="28"/>
        <v>3005.7540000000008</v>
      </c>
      <c r="T289" s="41">
        <f t="shared" si="29"/>
        <v>0.26255051035409799</v>
      </c>
      <c r="U289" s="71">
        <f>_xlfn.RANK.EQ(R289,R$3:R$502,0)</f>
        <v>287</v>
      </c>
      <c r="V289" s="71">
        <f>_xlfn.RANK.EQ(S289,S$3:S$502,0)</f>
        <v>165</v>
      </c>
    </row>
    <row r="290" spans="1:22" x14ac:dyDescent="0.2">
      <c r="A290" s="66" t="s">
        <v>584</v>
      </c>
      <c r="B290" s="67" t="s">
        <v>585</v>
      </c>
      <c r="C290" s="68">
        <v>13688</v>
      </c>
      <c r="D290" s="69">
        <v>-14</v>
      </c>
      <c r="E290" s="72">
        <v>11009.5</v>
      </c>
      <c r="F290" s="73">
        <v>-6.0000000000000001E-3</v>
      </c>
      <c r="G290" s="92">
        <f t="shared" si="24"/>
        <v>10160.799999999999</v>
      </c>
      <c r="H290" s="74">
        <v>848.7</v>
      </c>
      <c r="I290" s="75">
        <v>1.0620000000000001</v>
      </c>
      <c r="J290" s="76">
        <v>48275.1</v>
      </c>
      <c r="K290" s="77">
        <v>18214.599999999999</v>
      </c>
      <c r="L290" s="50">
        <f>E290/(1+F290)</f>
        <v>11075.955734406438</v>
      </c>
      <c r="M290" s="70">
        <f>H290/(1+I290)</f>
        <v>411.59068865179432</v>
      </c>
      <c r="N290" s="70">
        <f t="shared" si="25"/>
        <v>10664.365045754643</v>
      </c>
      <c r="O290" s="51">
        <f>_xlfn.RANK.EQ(L290,L$3:L$502,0)</f>
        <v>267</v>
      </c>
      <c r="P290" s="91">
        <f>C290-(C290*0.1)</f>
        <v>12319.2</v>
      </c>
      <c r="Q290" s="104">
        <f t="shared" si="26"/>
        <v>10099.204</v>
      </c>
      <c r="R290" s="105">
        <f t="shared" si="27"/>
        <v>11581.994000000001</v>
      </c>
      <c r="S290" s="105">
        <f t="shared" si="28"/>
        <v>1482.7900000000009</v>
      </c>
      <c r="T290" s="41">
        <f t="shared" si="29"/>
        <v>0.74713090609167054</v>
      </c>
      <c r="U290" s="71">
        <f>_xlfn.RANK.EQ(R290,R$3:R$502,0)</f>
        <v>288</v>
      </c>
      <c r="V290" s="71">
        <f>_xlfn.RANK.EQ(S290,S$3:S$502,0)</f>
        <v>300</v>
      </c>
    </row>
    <row r="291" spans="1:22" x14ac:dyDescent="0.2">
      <c r="A291" s="66" t="s">
        <v>586</v>
      </c>
      <c r="B291" s="67" t="s">
        <v>587</v>
      </c>
      <c r="C291" s="68">
        <v>19500</v>
      </c>
      <c r="D291" s="69">
        <v>41</v>
      </c>
      <c r="E291" s="72">
        <v>10989</v>
      </c>
      <c r="F291" s="73">
        <v>0.22600000000000001</v>
      </c>
      <c r="G291" s="92">
        <f t="shared" si="24"/>
        <v>7482</v>
      </c>
      <c r="H291" s="74">
        <v>3507</v>
      </c>
      <c r="I291" s="75">
        <v>0.49</v>
      </c>
      <c r="J291" s="76">
        <v>296482</v>
      </c>
      <c r="K291" s="77">
        <v>57051.3</v>
      </c>
      <c r="L291" s="50">
        <f>E291/(1+F291)</f>
        <v>8963.2952691680257</v>
      </c>
      <c r="M291" s="70">
        <f>H291/(1+I291)</f>
        <v>2353.6912751677851</v>
      </c>
      <c r="N291" s="70">
        <f t="shared" si="25"/>
        <v>6609.6039940002411</v>
      </c>
      <c r="O291" s="51">
        <f>_xlfn.RANK.EQ(L291,L$3:L$502,0)</f>
        <v>324</v>
      </c>
      <c r="P291" s="91">
        <f>C291-(C291*0.1)</f>
        <v>17550</v>
      </c>
      <c r="Q291" s="104">
        <f t="shared" si="26"/>
        <v>7394.25</v>
      </c>
      <c r="R291" s="105">
        <f t="shared" si="27"/>
        <v>11560.428</v>
      </c>
      <c r="S291" s="105">
        <f t="shared" si="28"/>
        <v>4166.1779999999999</v>
      </c>
      <c r="T291" s="41">
        <f t="shared" si="29"/>
        <v>0.18796065012831475</v>
      </c>
      <c r="U291" s="71">
        <f>_xlfn.RANK.EQ(R291,R$3:R$502,0)</f>
        <v>289</v>
      </c>
      <c r="V291" s="71">
        <f>_xlfn.RANK.EQ(S291,S$3:S$502,0)</f>
        <v>121</v>
      </c>
    </row>
    <row r="292" spans="1:22" x14ac:dyDescent="0.2">
      <c r="A292" s="66" t="s">
        <v>588</v>
      </c>
      <c r="B292" s="67" t="s">
        <v>589</v>
      </c>
      <c r="C292" s="68">
        <v>31000</v>
      </c>
      <c r="D292" s="69">
        <v>-14</v>
      </c>
      <c r="E292" s="72">
        <v>10841</v>
      </c>
      <c r="F292" s="73">
        <v>-1.4999999999999999E-2</v>
      </c>
      <c r="G292" s="92">
        <f t="shared" si="24"/>
        <v>9836</v>
      </c>
      <c r="H292" s="74">
        <v>1005</v>
      </c>
      <c r="I292" s="75">
        <v>0.48399999999999999</v>
      </c>
      <c r="J292" s="76">
        <v>13518</v>
      </c>
      <c r="K292" s="77">
        <v>16368.2</v>
      </c>
      <c r="L292" s="50">
        <f>E292/(1+F292)</f>
        <v>11006.091370558375</v>
      </c>
      <c r="M292" s="70">
        <f>H292/(1+I292)</f>
        <v>677.22371967654988</v>
      </c>
      <c r="N292" s="70">
        <f t="shared" si="25"/>
        <v>10328.867650881826</v>
      </c>
      <c r="O292" s="51">
        <f>_xlfn.RANK.EQ(L292,L$3:L$502,0)</f>
        <v>268</v>
      </c>
      <c r="P292" s="91">
        <f>C292-(C292*0.1)</f>
        <v>27900</v>
      </c>
      <c r="Q292" s="104">
        <f t="shared" si="26"/>
        <v>9696.5</v>
      </c>
      <c r="R292" s="105">
        <f t="shared" si="27"/>
        <v>11404.732</v>
      </c>
      <c r="S292" s="105">
        <f t="shared" si="28"/>
        <v>1708.232</v>
      </c>
      <c r="T292" s="41">
        <f t="shared" si="29"/>
        <v>0.69973333333333332</v>
      </c>
      <c r="U292" s="71">
        <f>_xlfn.RANK.EQ(R292,R$3:R$502,0)</f>
        <v>290</v>
      </c>
      <c r="V292" s="71">
        <f>_xlfn.RANK.EQ(S292,S$3:S$502,0)</f>
        <v>265</v>
      </c>
    </row>
    <row r="293" spans="1:22" x14ac:dyDescent="0.2">
      <c r="A293" s="66" t="s">
        <v>590</v>
      </c>
      <c r="B293" s="67" t="s">
        <v>591</v>
      </c>
      <c r="C293" s="68">
        <v>4862</v>
      </c>
      <c r="D293" s="69">
        <v>-22</v>
      </c>
      <c r="E293" s="72">
        <v>10797</v>
      </c>
      <c r="F293" s="73">
        <v>-4.2000000000000003E-2</v>
      </c>
      <c r="G293" s="92">
        <f t="shared" si="24"/>
        <v>10529</v>
      </c>
      <c r="H293" s="74">
        <v>268</v>
      </c>
      <c r="I293" s="75" t="s">
        <v>12</v>
      </c>
      <c r="J293" s="76">
        <v>10628</v>
      </c>
      <c r="K293" s="77">
        <v>11850.9</v>
      </c>
      <c r="L293" s="50">
        <f>E293/(1+F293)</f>
        <v>11270.354906054281</v>
      </c>
      <c r="M293" s="70" t="e">
        <f>H293/(1+I293)</f>
        <v>#VALUE!</v>
      </c>
      <c r="N293" s="70" t="e">
        <f t="shared" si="25"/>
        <v>#VALUE!</v>
      </c>
      <c r="O293" s="51">
        <f>_xlfn.RANK.EQ(L293,L$3:L$502,0)</f>
        <v>263</v>
      </c>
      <c r="P293" s="91">
        <f>C293-(C293*0.1)</f>
        <v>4375.8</v>
      </c>
      <c r="Q293" s="104">
        <f t="shared" si="26"/>
        <v>10507.120999999999</v>
      </c>
      <c r="R293" s="105">
        <f t="shared" si="27"/>
        <v>11358.444</v>
      </c>
      <c r="S293" s="105">
        <f t="shared" si="28"/>
        <v>851.32300000000032</v>
      </c>
      <c r="T293" s="41">
        <f t="shared" si="29"/>
        <v>2.1765783582089564</v>
      </c>
      <c r="U293" s="71">
        <f>_xlfn.RANK.EQ(R293,R$3:R$502,0)</f>
        <v>291</v>
      </c>
      <c r="V293" s="71">
        <f>_xlfn.RANK.EQ(S293,S$3:S$502,0)</f>
        <v>409</v>
      </c>
    </row>
    <row r="294" spans="1:22" x14ac:dyDescent="0.2">
      <c r="A294" s="66" t="s">
        <v>592</v>
      </c>
      <c r="B294" s="67" t="s">
        <v>593</v>
      </c>
      <c r="C294" s="68">
        <v>16000</v>
      </c>
      <c r="D294" s="69">
        <v>-2</v>
      </c>
      <c r="E294" s="72">
        <v>10787.8</v>
      </c>
      <c r="F294" s="73">
        <v>4.4000000000000004E-2</v>
      </c>
      <c r="G294" s="92">
        <f t="shared" si="24"/>
        <v>10727.599999999999</v>
      </c>
      <c r="H294" s="74">
        <v>60.2</v>
      </c>
      <c r="I294" s="75" t="s">
        <v>12</v>
      </c>
      <c r="J294" s="76">
        <v>8496.9</v>
      </c>
      <c r="K294" s="77">
        <v>13400.5</v>
      </c>
      <c r="L294" s="50">
        <f>E294/(1+F294)</f>
        <v>10333.141762452105</v>
      </c>
      <c r="M294" s="70" t="e">
        <f>H294/(1+I294)</f>
        <v>#VALUE!</v>
      </c>
      <c r="N294" s="70" t="e">
        <f t="shared" si="25"/>
        <v>#VALUE!</v>
      </c>
      <c r="O294" s="51">
        <f>_xlfn.RANK.EQ(L294,L$3:L$502,0)</f>
        <v>283</v>
      </c>
      <c r="P294" s="91">
        <f>C294-(C294*0.1)</f>
        <v>14400</v>
      </c>
      <c r="Q294" s="104">
        <f t="shared" si="26"/>
        <v>10655.599999999999</v>
      </c>
      <c r="R294" s="105">
        <f t="shared" si="27"/>
        <v>11348.765599999999</v>
      </c>
      <c r="S294" s="105">
        <f t="shared" si="28"/>
        <v>693.16560000000027</v>
      </c>
      <c r="T294" s="41">
        <f t="shared" si="29"/>
        <v>10.514378737541531</v>
      </c>
      <c r="U294" s="71">
        <f>_xlfn.RANK.EQ(R294,R$3:R$502,0)</f>
        <v>292</v>
      </c>
      <c r="V294" s="71">
        <f>_xlfn.RANK.EQ(S294,S$3:S$502,0)</f>
        <v>438</v>
      </c>
    </row>
    <row r="295" spans="1:22" x14ac:dyDescent="0.2">
      <c r="A295" s="66" t="s">
        <v>594</v>
      </c>
      <c r="B295" s="67" t="s">
        <v>595</v>
      </c>
      <c r="C295" s="68">
        <v>75650</v>
      </c>
      <c r="D295" s="69">
        <v>-25</v>
      </c>
      <c r="E295" s="72">
        <v>10772.3</v>
      </c>
      <c r="F295" s="73">
        <v>-4.4999999999999998E-2</v>
      </c>
      <c r="G295" s="92">
        <f t="shared" si="24"/>
        <v>9992.5999999999985</v>
      </c>
      <c r="H295" s="74">
        <v>779.7</v>
      </c>
      <c r="I295" s="75">
        <v>3.5999999999999997E-2</v>
      </c>
      <c r="J295" s="76">
        <v>11265.5</v>
      </c>
      <c r="K295" s="77">
        <v>12144.3</v>
      </c>
      <c r="L295" s="50">
        <f>E295/(1+F295)</f>
        <v>11279.895287958116</v>
      </c>
      <c r="M295" s="70">
        <f>H295/(1+I295)</f>
        <v>752.60617760617765</v>
      </c>
      <c r="N295" s="70">
        <f t="shared" si="25"/>
        <v>10527.289110351938</v>
      </c>
      <c r="O295" s="51">
        <f>_xlfn.RANK.EQ(L295,L$3:L$502,0)</f>
        <v>262</v>
      </c>
      <c r="P295" s="91">
        <f>C295-(C295*0.1)</f>
        <v>68085</v>
      </c>
      <c r="Q295" s="104">
        <f t="shared" si="26"/>
        <v>9652.1749999999975</v>
      </c>
      <c r="R295" s="105">
        <f t="shared" si="27"/>
        <v>11332.459599999998</v>
      </c>
      <c r="S295" s="105">
        <f t="shared" si="28"/>
        <v>1680.2846000000009</v>
      </c>
      <c r="T295" s="41">
        <f t="shared" si="29"/>
        <v>1.155039887136079</v>
      </c>
      <c r="U295" s="71">
        <f>_xlfn.RANK.EQ(R295,R$3:R$502,0)</f>
        <v>293</v>
      </c>
      <c r="V295" s="71">
        <f>_xlfn.RANK.EQ(S295,S$3:S$502,0)</f>
        <v>267</v>
      </c>
    </row>
    <row r="296" spans="1:22" x14ac:dyDescent="0.2">
      <c r="A296" s="66" t="s">
        <v>596</v>
      </c>
      <c r="B296" s="67" t="s">
        <v>597</v>
      </c>
      <c r="C296" s="68">
        <v>17750</v>
      </c>
      <c r="D296" s="69">
        <v>-19</v>
      </c>
      <c r="E296" s="72">
        <v>10769.6</v>
      </c>
      <c r="F296" s="73">
        <v>-2.1000000000000001E-2</v>
      </c>
      <c r="G296" s="92">
        <f t="shared" si="24"/>
        <v>9653.1</v>
      </c>
      <c r="H296" s="74">
        <v>1116.5</v>
      </c>
      <c r="I296" s="75">
        <v>-0.28699999999999998</v>
      </c>
      <c r="J296" s="76">
        <v>30109.8</v>
      </c>
      <c r="K296" s="77">
        <v>12958</v>
      </c>
      <c r="L296" s="50">
        <f>E296/(1+F296)</f>
        <v>11000.612870275792</v>
      </c>
      <c r="M296" s="70">
        <f>H296/(1+I296)</f>
        <v>1565.9186535764375</v>
      </c>
      <c r="N296" s="70">
        <f t="shared" si="25"/>
        <v>9434.694216699354</v>
      </c>
      <c r="O296" s="51">
        <f>_xlfn.RANK.EQ(L296,L$3:L$502,0)</f>
        <v>269</v>
      </c>
      <c r="P296" s="91">
        <f>C296-(C296*0.1)</f>
        <v>15975</v>
      </c>
      <c r="Q296" s="104">
        <f t="shared" si="26"/>
        <v>9573.2250000000004</v>
      </c>
      <c r="R296" s="105">
        <f t="shared" si="27"/>
        <v>11329.619200000001</v>
      </c>
      <c r="S296" s="105">
        <f t="shared" si="28"/>
        <v>1756.3942000000006</v>
      </c>
      <c r="T296" s="41">
        <f t="shared" si="29"/>
        <v>0.57312512315270991</v>
      </c>
      <c r="U296" s="71">
        <f>_xlfn.RANK.EQ(R296,R$3:R$502,0)</f>
        <v>294</v>
      </c>
      <c r="V296" s="71">
        <f>_xlfn.RANK.EQ(S296,S$3:S$502,0)</f>
        <v>256</v>
      </c>
    </row>
    <row r="297" spans="1:22" x14ac:dyDescent="0.2">
      <c r="A297" s="66" t="s">
        <v>598</v>
      </c>
      <c r="B297" s="67" t="s">
        <v>599</v>
      </c>
      <c r="C297" s="68">
        <v>14000</v>
      </c>
      <c r="D297" s="69">
        <v>14</v>
      </c>
      <c r="E297" s="72">
        <v>10746</v>
      </c>
      <c r="F297" s="73">
        <v>0.12300000000000001</v>
      </c>
      <c r="G297" s="92">
        <f t="shared" si="24"/>
        <v>8216</v>
      </c>
      <c r="H297" s="74">
        <v>2530</v>
      </c>
      <c r="I297" s="75" t="s">
        <v>12</v>
      </c>
      <c r="J297" s="76">
        <v>22819</v>
      </c>
      <c r="K297" s="77">
        <v>33978.699999999997</v>
      </c>
      <c r="L297" s="50">
        <f>E297/(1+F297)</f>
        <v>9569.0115761353518</v>
      </c>
      <c r="M297" s="70" t="e">
        <f>H297/(1+I297)</f>
        <v>#VALUE!</v>
      </c>
      <c r="N297" s="70" t="e">
        <f t="shared" si="25"/>
        <v>#VALUE!</v>
      </c>
      <c r="O297" s="51">
        <f>_xlfn.RANK.EQ(L297,L$3:L$502,0)</f>
        <v>302</v>
      </c>
      <c r="P297" s="91">
        <f>C297-(C297*0.1)</f>
        <v>12600</v>
      </c>
      <c r="Q297" s="104">
        <f t="shared" si="26"/>
        <v>8153</v>
      </c>
      <c r="R297" s="105">
        <f t="shared" si="27"/>
        <v>11304.791999999999</v>
      </c>
      <c r="S297" s="105">
        <f t="shared" si="28"/>
        <v>3151.7919999999995</v>
      </c>
      <c r="T297" s="41">
        <f t="shared" si="29"/>
        <v>0.24576758893280612</v>
      </c>
      <c r="U297" s="71">
        <f>_xlfn.RANK.EQ(R297,R$3:R$502,0)</f>
        <v>295</v>
      </c>
      <c r="V297" s="71">
        <f>_xlfn.RANK.EQ(S297,S$3:S$502,0)</f>
        <v>159</v>
      </c>
    </row>
    <row r="298" spans="1:22" x14ac:dyDescent="0.2">
      <c r="A298" s="66" t="s">
        <v>600</v>
      </c>
      <c r="B298" s="67" t="s">
        <v>601</v>
      </c>
      <c r="C298" s="68">
        <v>9000</v>
      </c>
      <c r="D298" s="69">
        <v>-82</v>
      </c>
      <c r="E298" s="72">
        <v>10736</v>
      </c>
      <c r="F298" s="73">
        <v>-0.22500000000000001</v>
      </c>
      <c r="G298" s="92">
        <f t="shared" si="24"/>
        <v>9533</v>
      </c>
      <c r="H298" s="74">
        <v>1203</v>
      </c>
      <c r="I298" s="75" t="s">
        <v>12</v>
      </c>
      <c r="J298" s="76">
        <v>32521</v>
      </c>
      <c r="K298" s="77">
        <v>11975.4</v>
      </c>
      <c r="L298" s="50">
        <f>E298/(1+F298)</f>
        <v>13852.903225806451</v>
      </c>
      <c r="M298" s="70" t="e">
        <f>H298/(1+I298)</f>
        <v>#VALUE!</v>
      </c>
      <c r="N298" s="70" t="e">
        <f t="shared" si="25"/>
        <v>#VALUE!</v>
      </c>
      <c r="O298" s="51">
        <f>_xlfn.RANK.EQ(L298,L$3:L$502,0)</f>
        <v>208</v>
      </c>
      <c r="P298" s="91">
        <f>C298-(C298*0.1)</f>
        <v>8100</v>
      </c>
      <c r="Q298" s="104">
        <f t="shared" si="26"/>
        <v>9492.5</v>
      </c>
      <c r="R298" s="105">
        <f t="shared" si="27"/>
        <v>11294.272000000001</v>
      </c>
      <c r="S298" s="105">
        <f t="shared" si="28"/>
        <v>1801.7720000000008</v>
      </c>
      <c r="T298" s="41">
        <f t="shared" si="29"/>
        <v>0.49773233582709964</v>
      </c>
      <c r="U298" s="71">
        <f>_xlfn.RANK.EQ(R298,R$3:R$502,0)</f>
        <v>296</v>
      </c>
      <c r="V298" s="71">
        <f>_xlfn.RANK.EQ(S298,S$3:S$502,0)</f>
        <v>249</v>
      </c>
    </row>
    <row r="299" spans="1:22" x14ac:dyDescent="0.2">
      <c r="A299" s="66" t="s">
        <v>602</v>
      </c>
      <c r="B299" s="67" t="s">
        <v>603</v>
      </c>
      <c r="C299" s="68">
        <v>2880</v>
      </c>
      <c r="D299" s="69">
        <v>-84</v>
      </c>
      <c r="E299" s="72">
        <v>10734</v>
      </c>
      <c r="F299" s="73">
        <v>-0.23</v>
      </c>
      <c r="G299" s="92">
        <f t="shared" si="24"/>
        <v>7670</v>
      </c>
      <c r="H299" s="74">
        <v>3064</v>
      </c>
      <c r="I299" s="75">
        <v>2.4119999999999999</v>
      </c>
      <c r="J299" s="76">
        <v>19566</v>
      </c>
      <c r="K299" s="77">
        <v>13832.7</v>
      </c>
      <c r="L299" s="50">
        <f>E299/(1+F299)</f>
        <v>13940.25974025974</v>
      </c>
      <c r="M299" s="70">
        <f>H299/(1+I299)</f>
        <v>898.0070339976553</v>
      </c>
      <c r="N299" s="70">
        <f t="shared" si="25"/>
        <v>13042.252706262085</v>
      </c>
      <c r="O299" s="51">
        <f>_xlfn.RANK.EQ(L299,L$3:L$502,0)</f>
        <v>207</v>
      </c>
      <c r="P299" s="91">
        <f>C299-(C299*0.1)</f>
        <v>2592</v>
      </c>
      <c r="Q299" s="104">
        <f t="shared" si="26"/>
        <v>7657.04</v>
      </c>
      <c r="R299" s="105">
        <f t="shared" si="27"/>
        <v>11292.168</v>
      </c>
      <c r="S299" s="105">
        <f t="shared" si="28"/>
        <v>3635.1279999999997</v>
      </c>
      <c r="T299" s="41">
        <f t="shared" si="29"/>
        <v>0.18639947780678842</v>
      </c>
      <c r="U299" s="71">
        <f>_xlfn.RANK.EQ(R299,R$3:R$502,0)</f>
        <v>297</v>
      </c>
      <c r="V299" s="71">
        <f>_xlfn.RANK.EQ(S299,S$3:S$502,0)</f>
        <v>140</v>
      </c>
    </row>
    <row r="300" spans="1:22" x14ac:dyDescent="0.2">
      <c r="A300" s="66" t="s">
        <v>604</v>
      </c>
      <c r="B300" s="67" t="s">
        <v>605</v>
      </c>
      <c r="C300" s="68">
        <v>3776</v>
      </c>
      <c r="D300" s="69">
        <v>15</v>
      </c>
      <c r="E300" s="72">
        <v>10699</v>
      </c>
      <c r="F300" s="73">
        <v>0.125</v>
      </c>
      <c r="G300" s="92">
        <f t="shared" si="24"/>
        <v>9786</v>
      </c>
      <c r="H300" s="74">
        <v>913</v>
      </c>
      <c r="I300" s="75">
        <v>-0.33100000000000002</v>
      </c>
      <c r="J300" s="76">
        <v>157699</v>
      </c>
      <c r="K300" s="77" t="s">
        <v>12</v>
      </c>
      <c r="L300" s="50">
        <f>E300/(1+F300)</f>
        <v>9510.2222222222226</v>
      </c>
      <c r="M300" s="70">
        <f>H300/(1+I300)</f>
        <v>1364.7234678624811</v>
      </c>
      <c r="N300" s="70">
        <f t="shared" si="25"/>
        <v>8145.4987543597417</v>
      </c>
      <c r="O300" s="51">
        <f>_xlfn.RANK.EQ(L300,L$3:L$502,0)</f>
        <v>306</v>
      </c>
      <c r="P300" s="91">
        <f>C300-(C300*0.1)</f>
        <v>3398.4</v>
      </c>
      <c r="Q300" s="104">
        <f t="shared" si="26"/>
        <v>9769.0079999999998</v>
      </c>
      <c r="R300" s="105">
        <f t="shared" si="27"/>
        <v>11255.348</v>
      </c>
      <c r="S300" s="105">
        <f t="shared" si="28"/>
        <v>1486.3400000000001</v>
      </c>
      <c r="T300" s="41">
        <f t="shared" si="29"/>
        <v>0.62797371303395411</v>
      </c>
      <c r="U300" s="71">
        <f>_xlfn.RANK.EQ(R300,R$3:R$502,0)</f>
        <v>298</v>
      </c>
      <c r="V300" s="71">
        <f>_xlfn.RANK.EQ(S300,S$3:S$502,0)</f>
        <v>297</v>
      </c>
    </row>
    <row r="301" spans="1:22" x14ac:dyDescent="0.2">
      <c r="A301" s="66" t="s">
        <v>606</v>
      </c>
      <c r="B301" s="67" t="s">
        <v>607</v>
      </c>
      <c r="C301" s="68">
        <v>7977</v>
      </c>
      <c r="D301" s="69">
        <v>9</v>
      </c>
      <c r="E301" s="72">
        <v>10589</v>
      </c>
      <c r="F301" s="73">
        <v>0.10099999999999999</v>
      </c>
      <c r="G301" s="92">
        <f t="shared" si="24"/>
        <v>10221</v>
      </c>
      <c r="H301" s="74">
        <v>368</v>
      </c>
      <c r="I301" s="75">
        <v>-0.79500000000000004</v>
      </c>
      <c r="J301" s="76">
        <v>27009</v>
      </c>
      <c r="K301" s="77">
        <v>15394.2</v>
      </c>
      <c r="L301" s="50">
        <f>E301/(1+F301)</f>
        <v>9617.6203451407819</v>
      </c>
      <c r="M301" s="70">
        <f>H301/(1+I301)</f>
        <v>1795.1219512195125</v>
      </c>
      <c r="N301" s="70">
        <f t="shared" si="25"/>
        <v>7822.4983939212689</v>
      </c>
      <c r="O301" s="51">
        <f>_xlfn.RANK.EQ(L301,L$3:L$502,0)</f>
        <v>301</v>
      </c>
      <c r="P301" s="91">
        <f>C301-(C301*0.1)</f>
        <v>7179.3</v>
      </c>
      <c r="Q301" s="104">
        <f t="shared" si="26"/>
        <v>10185.103499999999</v>
      </c>
      <c r="R301" s="105">
        <f t="shared" si="27"/>
        <v>11139.628000000001</v>
      </c>
      <c r="S301" s="105">
        <f t="shared" si="28"/>
        <v>954.52450000000135</v>
      </c>
      <c r="T301" s="41">
        <f t="shared" si="29"/>
        <v>1.5938165760869603</v>
      </c>
      <c r="U301" s="71">
        <f>_xlfn.RANK.EQ(R301,R$3:R$502,0)</f>
        <v>299</v>
      </c>
      <c r="V301" s="71">
        <f>_xlfn.RANK.EQ(S301,S$3:S$502,0)</f>
        <v>389</v>
      </c>
    </row>
    <row r="302" spans="1:22" x14ac:dyDescent="0.2">
      <c r="A302" s="66" t="s">
        <v>608</v>
      </c>
      <c r="B302" s="67" t="s">
        <v>609</v>
      </c>
      <c r="C302" s="68">
        <v>9000</v>
      </c>
      <c r="D302" s="69">
        <v>109</v>
      </c>
      <c r="E302" s="72">
        <v>10553</v>
      </c>
      <c r="F302" s="73">
        <v>0.53500000000000003</v>
      </c>
      <c r="G302" s="92">
        <f t="shared" si="24"/>
        <v>9959</v>
      </c>
      <c r="H302" s="74">
        <v>594</v>
      </c>
      <c r="I302" s="75" t="s">
        <v>12</v>
      </c>
      <c r="J302" s="76">
        <v>32550</v>
      </c>
      <c r="K302" s="77">
        <v>13632.8</v>
      </c>
      <c r="L302" s="50">
        <f>E302/(1+F302)</f>
        <v>6874.9185667752436</v>
      </c>
      <c r="M302" s="70" t="e">
        <f>H302/(1+I302)</f>
        <v>#VALUE!</v>
      </c>
      <c r="N302" s="70" t="e">
        <f t="shared" si="25"/>
        <v>#VALUE!</v>
      </c>
      <c r="O302" s="51">
        <f>_xlfn.RANK.EQ(L302,L$3:L$502,0)</f>
        <v>402</v>
      </c>
      <c r="P302" s="91">
        <f>C302-(C302*0.1)</f>
        <v>8100</v>
      </c>
      <c r="Q302" s="104">
        <f t="shared" si="26"/>
        <v>9918.5</v>
      </c>
      <c r="R302" s="105">
        <f t="shared" si="27"/>
        <v>11101.755999999999</v>
      </c>
      <c r="S302" s="105">
        <f t="shared" si="28"/>
        <v>1183.2559999999994</v>
      </c>
      <c r="T302" s="41">
        <f t="shared" si="29"/>
        <v>0.99201346801346701</v>
      </c>
      <c r="U302" s="71">
        <f>_xlfn.RANK.EQ(R302,R$3:R$502,0)</f>
        <v>300</v>
      </c>
      <c r="V302" s="71">
        <f>_xlfn.RANK.EQ(S302,S$3:S$502,0)</f>
        <v>337</v>
      </c>
    </row>
    <row r="303" spans="1:22" x14ac:dyDescent="0.2">
      <c r="A303" s="66" t="s">
        <v>610</v>
      </c>
      <c r="B303" s="67" t="s">
        <v>611</v>
      </c>
      <c r="C303" s="68">
        <v>30000</v>
      </c>
      <c r="D303" s="69" t="s">
        <v>12</v>
      </c>
      <c r="E303" s="72">
        <v>10529.6</v>
      </c>
      <c r="F303" s="73">
        <v>7.4999999999999997E-2</v>
      </c>
      <c r="G303" s="92">
        <f t="shared" si="24"/>
        <v>9598.9</v>
      </c>
      <c r="H303" s="74">
        <v>930.7</v>
      </c>
      <c r="I303" s="75">
        <v>1.1160000000000001</v>
      </c>
      <c r="J303" s="76">
        <v>10095.299999999999</v>
      </c>
      <c r="K303" s="77">
        <v>7974.3</v>
      </c>
      <c r="L303" s="50">
        <f>E303/(1+F303)</f>
        <v>9794.9767441860477</v>
      </c>
      <c r="M303" s="70">
        <f>H303/(1+I303)</f>
        <v>439.83931947069942</v>
      </c>
      <c r="N303" s="70">
        <f t="shared" si="25"/>
        <v>9355.137424715349</v>
      </c>
      <c r="O303" s="51">
        <f>_xlfn.RANK.EQ(L303,L$3:L$502,0)</f>
        <v>294</v>
      </c>
      <c r="P303" s="91">
        <f>C303-(C303*0.1)</f>
        <v>27000</v>
      </c>
      <c r="Q303" s="104">
        <f t="shared" si="26"/>
        <v>9463.9</v>
      </c>
      <c r="R303" s="105">
        <f t="shared" si="27"/>
        <v>11077.1392</v>
      </c>
      <c r="S303" s="105">
        <f t="shared" si="28"/>
        <v>1613.2392</v>
      </c>
      <c r="T303" s="41">
        <f t="shared" si="29"/>
        <v>0.7333611260341677</v>
      </c>
      <c r="U303" s="71">
        <f>_xlfn.RANK.EQ(R303,R$3:R$502,0)</f>
        <v>301</v>
      </c>
      <c r="V303" s="71">
        <f>_xlfn.RANK.EQ(S303,S$3:S$502,0)</f>
        <v>276</v>
      </c>
    </row>
    <row r="304" spans="1:22" x14ac:dyDescent="0.2">
      <c r="A304" s="66" t="s">
        <v>612</v>
      </c>
      <c r="B304" s="67" t="s">
        <v>613</v>
      </c>
      <c r="C304" s="68">
        <v>2460</v>
      </c>
      <c r="D304" s="69">
        <v>32</v>
      </c>
      <c r="E304" s="72">
        <v>10484</v>
      </c>
      <c r="F304" s="73">
        <v>0.18899999999999997</v>
      </c>
      <c r="G304" s="92">
        <f t="shared" si="24"/>
        <v>10482.4</v>
      </c>
      <c r="H304" s="74">
        <v>1.6</v>
      </c>
      <c r="I304" s="75">
        <v>-0.97</v>
      </c>
      <c r="J304" s="76">
        <v>16938.2</v>
      </c>
      <c r="K304" s="77">
        <v>9645.6</v>
      </c>
      <c r="L304" s="50">
        <f>E304/(1+F304)</f>
        <v>8817.493692178301</v>
      </c>
      <c r="M304" s="70">
        <f>H304/(1+I304)</f>
        <v>53.333333333333286</v>
      </c>
      <c r="N304" s="70">
        <f t="shared" si="25"/>
        <v>8764.160358844967</v>
      </c>
      <c r="O304" s="51">
        <f>_xlfn.RANK.EQ(L304,L$3:L$502,0)</f>
        <v>328</v>
      </c>
      <c r="P304" s="91">
        <f>C304-(C304*0.1)</f>
        <v>2214</v>
      </c>
      <c r="Q304" s="104">
        <f t="shared" si="26"/>
        <v>10471.33</v>
      </c>
      <c r="R304" s="105">
        <f t="shared" si="27"/>
        <v>11029.168</v>
      </c>
      <c r="S304" s="105">
        <f t="shared" si="28"/>
        <v>557.83799999999974</v>
      </c>
      <c r="T304" s="41">
        <f t="shared" si="29"/>
        <v>347.64874999999978</v>
      </c>
      <c r="U304" s="71">
        <f>_xlfn.RANK.EQ(R304,R$3:R$502,0)</f>
        <v>302</v>
      </c>
      <c r="V304" s="71">
        <f>_xlfn.RANK.EQ(S304,S$3:S$502,0)</f>
        <v>455</v>
      </c>
    </row>
    <row r="305" spans="1:22" x14ac:dyDescent="0.2">
      <c r="A305" s="66" t="s">
        <v>614</v>
      </c>
      <c r="B305" s="67" t="s">
        <v>615</v>
      </c>
      <c r="C305" s="68">
        <v>8200</v>
      </c>
      <c r="D305" s="69">
        <v>-4</v>
      </c>
      <c r="E305" s="72">
        <v>10466</v>
      </c>
      <c r="F305" s="73">
        <v>6.0999999999999999E-2</v>
      </c>
      <c r="G305" s="92">
        <f t="shared" si="24"/>
        <v>9203</v>
      </c>
      <c r="H305" s="74">
        <v>1263</v>
      </c>
      <c r="I305" s="75">
        <v>0.36</v>
      </c>
      <c r="J305" s="76">
        <v>178869</v>
      </c>
      <c r="K305" s="77">
        <v>11025.3</v>
      </c>
      <c r="L305" s="50">
        <f>E305/(1+F305)</f>
        <v>9864.2789820923663</v>
      </c>
      <c r="M305" s="70">
        <f>H305/(1+I305)</f>
        <v>928.67647058823536</v>
      </c>
      <c r="N305" s="70">
        <f t="shared" si="25"/>
        <v>8935.6025115041302</v>
      </c>
      <c r="O305" s="51">
        <f>_xlfn.RANK.EQ(L305,L$3:L$502,0)</f>
        <v>291</v>
      </c>
      <c r="P305" s="91">
        <f>C305-(C305*0.1)</f>
        <v>7380</v>
      </c>
      <c r="Q305" s="104">
        <f t="shared" si="26"/>
        <v>9166.1</v>
      </c>
      <c r="R305" s="105">
        <f t="shared" si="27"/>
        <v>11010.232</v>
      </c>
      <c r="S305" s="105">
        <f t="shared" si="28"/>
        <v>1844.1319999999996</v>
      </c>
      <c r="T305" s="41">
        <f t="shared" si="29"/>
        <v>0.46012034837688015</v>
      </c>
      <c r="U305" s="71">
        <f>_xlfn.RANK.EQ(R305,R$3:R$502,0)</f>
        <v>303</v>
      </c>
      <c r="V305" s="71">
        <f>_xlfn.RANK.EQ(S305,S$3:S$502,0)</f>
        <v>245</v>
      </c>
    </row>
    <row r="306" spans="1:22" x14ac:dyDescent="0.2">
      <c r="A306" s="66" t="s">
        <v>616</v>
      </c>
      <c r="B306" s="67" t="s">
        <v>617</v>
      </c>
      <c r="C306" s="68">
        <v>22899</v>
      </c>
      <c r="D306" s="69">
        <v>-1</v>
      </c>
      <c r="E306" s="72">
        <v>10431</v>
      </c>
      <c r="F306" s="73">
        <v>7.0999999999999994E-2</v>
      </c>
      <c r="G306" s="92">
        <f t="shared" si="24"/>
        <v>7656</v>
      </c>
      <c r="H306" s="74">
        <v>2775</v>
      </c>
      <c r="I306" s="75">
        <v>0.221</v>
      </c>
      <c r="J306" s="76">
        <v>215543</v>
      </c>
      <c r="K306" s="77">
        <v>26262.9</v>
      </c>
      <c r="L306" s="50">
        <f>E306/(1+F306)</f>
        <v>9739.495798319329</v>
      </c>
      <c r="M306" s="70">
        <f>H306/(1+I306)</f>
        <v>2272.7272727272725</v>
      </c>
      <c r="N306" s="70">
        <f t="shared" si="25"/>
        <v>7466.7685255920569</v>
      </c>
      <c r="O306" s="51">
        <f>_xlfn.RANK.EQ(L306,L$3:L$502,0)</f>
        <v>297</v>
      </c>
      <c r="P306" s="91">
        <f>C306-(C306*0.1)</f>
        <v>20609.099999999999</v>
      </c>
      <c r="Q306" s="104">
        <f t="shared" si="26"/>
        <v>7552.9544999999998</v>
      </c>
      <c r="R306" s="105">
        <f t="shared" si="27"/>
        <v>10973.412</v>
      </c>
      <c r="S306" s="105">
        <f t="shared" si="28"/>
        <v>3420.4575000000004</v>
      </c>
      <c r="T306" s="41">
        <f t="shared" si="29"/>
        <v>0.23259729729729745</v>
      </c>
      <c r="U306" s="71">
        <f>_xlfn.RANK.EQ(R306,R$3:R$502,0)</f>
        <v>304</v>
      </c>
      <c r="V306" s="71">
        <f>_xlfn.RANK.EQ(S306,S$3:S$502,0)</f>
        <v>149</v>
      </c>
    </row>
    <row r="307" spans="1:22" x14ac:dyDescent="0.2">
      <c r="A307" s="66" t="s">
        <v>618</v>
      </c>
      <c r="B307" s="67" t="s">
        <v>619</v>
      </c>
      <c r="C307" s="68">
        <v>58000</v>
      </c>
      <c r="D307" s="69">
        <v>-1</v>
      </c>
      <c r="E307" s="72">
        <v>10412</v>
      </c>
      <c r="F307" s="73">
        <v>6.9000000000000006E-2</v>
      </c>
      <c r="G307" s="92">
        <f t="shared" si="24"/>
        <v>10153</v>
      </c>
      <c r="H307" s="74">
        <v>259</v>
      </c>
      <c r="I307" s="75">
        <v>-0.80200000000000005</v>
      </c>
      <c r="J307" s="76">
        <v>22549</v>
      </c>
      <c r="K307" s="77">
        <v>28280.9</v>
      </c>
      <c r="L307" s="50">
        <f>E307/(1+F307)</f>
        <v>9739.9438727782981</v>
      </c>
      <c r="M307" s="70">
        <f>H307/(1+I307)</f>
        <v>1308.0808080808083</v>
      </c>
      <c r="N307" s="70">
        <f t="shared" si="25"/>
        <v>8431.8630646974889</v>
      </c>
      <c r="O307" s="51">
        <f>_xlfn.RANK.EQ(L307,L$3:L$502,0)</f>
        <v>296</v>
      </c>
      <c r="P307" s="91">
        <f>C307-(C307*0.1)</f>
        <v>52200</v>
      </c>
      <c r="Q307" s="104">
        <f t="shared" si="26"/>
        <v>9892</v>
      </c>
      <c r="R307" s="105">
        <f t="shared" si="27"/>
        <v>10953.423999999999</v>
      </c>
      <c r="S307" s="105">
        <f t="shared" si="28"/>
        <v>1061.4239999999991</v>
      </c>
      <c r="T307" s="41">
        <f t="shared" si="29"/>
        <v>3.0981621621621587</v>
      </c>
      <c r="U307" s="71">
        <f>_xlfn.RANK.EQ(R307,R$3:R$502,0)</f>
        <v>305</v>
      </c>
      <c r="V307" s="71">
        <f>_xlfn.RANK.EQ(S307,S$3:S$502,0)</f>
        <v>366</v>
      </c>
    </row>
    <row r="308" spans="1:22" x14ac:dyDescent="0.2">
      <c r="A308" s="66" t="s">
        <v>620</v>
      </c>
      <c r="B308" s="67" t="s">
        <v>621</v>
      </c>
      <c r="C308" s="68">
        <v>11975</v>
      </c>
      <c r="D308" s="69">
        <v>5</v>
      </c>
      <c r="E308" s="72">
        <v>10336.200000000001</v>
      </c>
      <c r="F308" s="73">
        <v>8.3000000000000004E-2</v>
      </c>
      <c r="G308" s="92">
        <f t="shared" si="24"/>
        <v>10040.900000000001</v>
      </c>
      <c r="H308" s="74">
        <v>295.3</v>
      </c>
      <c r="I308" s="75">
        <v>0.89700000000000002</v>
      </c>
      <c r="J308" s="76">
        <v>27502.5</v>
      </c>
      <c r="K308" s="77" t="s">
        <v>12</v>
      </c>
      <c r="L308" s="50">
        <f>E308/(1+F308)</f>
        <v>9544.0443213296403</v>
      </c>
      <c r="M308" s="70">
        <f>H308/(1+I308)</f>
        <v>155.66684238270955</v>
      </c>
      <c r="N308" s="70">
        <f t="shared" si="25"/>
        <v>9388.3774789469317</v>
      </c>
      <c r="O308" s="51">
        <f>_xlfn.RANK.EQ(L308,L$3:L$502,0)</f>
        <v>304</v>
      </c>
      <c r="P308" s="91">
        <f>C308-(C308*0.1)</f>
        <v>10777.5</v>
      </c>
      <c r="Q308" s="104">
        <f t="shared" si="26"/>
        <v>9987.0125000000025</v>
      </c>
      <c r="R308" s="105">
        <f t="shared" si="27"/>
        <v>10873.682400000002</v>
      </c>
      <c r="S308" s="105">
        <f t="shared" si="28"/>
        <v>886.66989999999896</v>
      </c>
      <c r="T308" s="41">
        <f t="shared" si="29"/>
        <v>2.0026071791398543</v>
      </c>
      <c r="U308" s="71">
        <f>_xlfn.RANK.EQ(R308,R$3:R$502,0)</f>
        <v>306</v>
      </c>
      <c r="V308" s="71">
        <f>_xlfn.RANK.EQ(S308,S$3:S$502,0)</f>
        <v>401</v>
      </c>
    </row>
    <row r="309" spans="1:22" x14ac:dyDescent="0.2">
      <c r="A309" s="66" t="s">
        <v>622</v>
      </c>
      <c r="B309" s="67" t="s">
        <v>623</v>
      </c>
      <c r="C309" s="68">
        <v>3717</v>
      </c>
      <c r="D309" s="69">
        <v>77</v>
      </c>
      <c r="E309" s="72">
        <v>10265.6</v>
      </c>
      <c r="F309" s="73">
        <v>0.39700000000000002</v>
      </c>
      <c r="G309" s="92">
        <f t="shared" si="24"/>
        <v>9925.5</v>
      </c>
      <c r="H309" s="74">
        <v>340.1</v>
      </c>
      <c r="I309" s="75">
        <v>0.17799999999999999</v>
      </c>
      <c r="J309" s="76">
        <v>5760.6</v>
      </c>
      <c r="K309" s="77">
        <v>2821.7</v>
      </c>
      <c r="L309" s="50">
        <f>E309/(1+F309)</f>
        <v>7348.3178239083754</v>
      </c>
      <c r="M309" s="70">
        <f>H309/(1+I309)</f>
        <v>288.70967741935488</v>
      </c>
      <c r="N309" s="70">
        <f t="shared" si="25"/>
        <v>7059.6081464890203</v>
      </c>
      <c r="O309" s="51">
        <f>_xlfn.RANK.EQ(L309,L$3:L$502,0)</f>
        <v>379</v>
      </c>
      <c r="P309" s="91">
        <f>C309-(C309*0.1)</f>
        <v>3345.3</v>
      </c>
      <c r="Q309" s="104">
        <f t="shared" si="26"/>
        <v>9908.7734999999993</v>
      </c>
      <c r="R309" s="105">
        <f t="shared" si="27"/>
        <v>10799.4112</v>
      </c>
      <c r="S309" s="105">
        <f t="shared" si="28"/>
        <v>890.63770000000113</v>
      </c>
      <c r="T309" s="41">
        <f t="shared" si="29"/>
        <v>1.6187524257571335</v>
      </c>
      <c r="U309" s="71">
        <f>_xlfn.RANK.EQ(R309,R$3:R$502,0)</f>
        <v>307</v>
      </c>
      <c r="V309" s="71">
        <f>_xlfn.RANK.EQ(S309,S$3:S$502,0)</f>
        <v>399</v>
      </c>
    </row>
    <row r="310" spans="1:22" x14ac:dyDescent="0.2">
      <c r="A310" s="66" t="s">
        <v>624</v>
      </c>
      <c r="B310" s="67" t="s">
        <v>625</v>
      </c>
      <c r="C310" s="68">
        <v>13100</v>
      </c>
      <c r="D310" s="69">
        <v>34</v>
      </c>
      <c r="E310" s="72">
        <v>10250</v>
      </c>
      <c r="F310" s="73">
        <v>0.19600000000000001</v>
      </c>
      <c r="G310" s="92">
        <f t="shared" si="24"/>
        <v>9910</v>
      </c>
      <c r="H310" s="74">
        <v>340</v>
      </c>
      <c r="I310" s="75">
        <v>10.333</v>
      </c>
      <c r="J310" s="76">
        <v>7230</v>
      </c>
      <c r="K310" s="77">
        <v>3199.8</v>
      </c>
      <c r="L310" s="50">
        <f>E310/(1+F310)</f>
        <v>8570.2341137123749</v>
      </c>
      <c r="M310" s="70">
        <f>H310/(1+I310)</f>
        <v>30.000882378893497</v>
      </c>
      <c r="N310" s="70">
        <f t="shared" si="25"/>
        <v>8540.2332313334809</v>
      </c>
      <c r="O310" s="51">
        <f>_xlfn.RANK.EQ(L310,L$3:L$502,0)</f>
        <v>336</v>
      </c>
      <c r="P310" s="91">
        <f>C310-(C310*0.1)</f>
        <v>11790</v>
      </c>
      <c r="Q310" s="104">
        <f t="shared" si="26"/>
        <v>9851.0499999999993</v>
      </c>
      <c r="R310" s="105">
        <f t="shared" si="27"/>
        <v>10783</v>
      </c>
      <c r="S310" s="105">
        <f t="shared" si="28"/>
        <v>931.95000000000073</v>
      </c>
      <c r="T310" s="41">
        <f t="shared" si="29"/>
        <v>1.741029411764708</v>
      </c>
      <c r="U310" s="71">
        <f>_xlfn.RANK.EQ(R310,R$3:R$502,0)</f>
        <v>308</v>
      </c>
      <c r="V310" s="71">
        <f>_xlfn.RANK.EQ(S310,S$3:S$502,0)</f>
        <v>394</v>
      </c>
    </row>
    <row r="311" spans="1:22" x14ac:dyDescent="0.2">
      <c r="A311" s="66" t="s">
        <v>626</v>
      </c>
      <c r="B311" s="67" t="s">
        <v>627</v>
      </c>
      <c r="C311" s="68">
        <v>2350</v>
      </c>
      <c r="D311" s="69">
        <v>5</v>
      </c>
      <c r="E311" s="72">
        <v>10231</v>
      </c>
      <c r="F311" s="73">
        <v>7.6999999999999999E-2</v>
      </c>
      <c r="G311" s="92">
        <f t="shared" si="24"/>
        <v>9358</v>
      </c>
      <c r="H311" s="74">
        <v>873</v>
      </c>
      <c r="I311" s="75">
        <v>-0.08</v>
      </c>
      <c r="J311" s="76">
        <v>10947</v>
      </c>
      <c r="K311" s="77">
        <v>5058.3</v>
      </c>
      <c r="L311" s="50">
        <f>E311/(1+F311)</f>
        <v>9499.5357474466109</v>
      </c>
      <c r="M311" s="70">
        <f>H311/(1+I311)</f>
        <v>948.91304347826087</v>
      </c>
      <c r="N311" s="70">
        <f t="shared" si="25"/>
        <v>8550.6227039683508</v>
      </c>
      <c r="O311" s="51">
        <f>_xlfn.RANK.EQ(L311,L$3:L$502,0)</f>
        <v>307</v>
      </c>
      <c r="P311" s="91">
        <f>C311-(C311*0.1)</f>
        <v>2115</v>
      </c>
      <c r="Q311" s="104">
        <f t="shared" si="26"/>
        <v>9347.4249999999993</v>
      </c>
      <c r="R311" s="105">
        <f t="shared" si="27"/>
        <v>10763.012000000001</v>
      </c>
      <c r="S311" s="105">
        <f t="shared" si="28"/>
        <v>1415.5870000000014</v>
      </c>
      <c r="T311" s="41">
        <f t="shared" si="29"/>
        <v>0.62152004581901643</v>
      </c>
      <c r="U311" s="71">
        <f>_xlfn.RANK.EQ(R311,R$3:R$502,0)</f>
        <v>309</v>
      </c>
      <c r="V311" s="71">
        <f>_xlfn.RANK.EQ(S311,S$3:S$502,0)</f>
        <v>310</v>
      </c>
    </row>
    <row r="312" spans="1:22" x14ac:dyDescent="0.2">
      <c r="A312" s="66" t="s">
        <v>628</v>
      </c>
      <c r="B312" s="67" t="s">
        <v>629</v>
      </c>
      <c r="C312" s="68">
        <v>10000</v>
      </c>
      <c r="D312" s="69">
        <v>9</v>
      </c>
      <c r="E312" s="72">
        <v>10226.700000000001</v>
      </c>
      <c r="F312" s="73">
        <v>0.10300000000000001</v>
      </c>
      <c r="G312" s="92">
        <f t="shared" si="24"/>
        <v>10061</v>
      </c>
      <c r="H312" s="74">
        <v>165.7</v>
      </c>
      <c r="I312" s="75">
        <v>0.27300000000000002</v>
      </c>
      <c r="J312" s="76">
        <v>2964.5</v>
      </c>
      <c r="K312" s="77">
        <v>671.8</v>
      </c>
      <c r="L312" s="50">
        <f>E312/(1+F312)</f>
        <v>9271.7135086128746</v>
      </c>
      <c r="M312" s="70">
        <f>H312/(1+I312)</f>
        <v>130.16496465043204</v>
      </c>
      <c r="N312" s="70">
        <f t="shared" si="25"/>
        <v>9141.5485439624426</v>
      </c>
      <c r="O312" s="51">
        <f>_xlfn.RANK.EQ(L312,L$3:L$502,0)</f>
        <v>314</v>
      </c>
      <c r="P312" s="91">
        <f>C312-(C312*0.1)</f>
        <v>9000</v>
      </c>
      <c r="Q312" s="104">
        <f t="shared" si="26"/>
        <v>10016</v>
      </c>
      <c r="R312" s="105">
        <f t="shared" si="27"/>
        <v>10758.4884</v>
      </c>
      <c r="S312" s="105">
        <f t="shared" si="28"/>
        <v>742.48840000000018</v>
      </c>
      <c r="T312" s="41">
        <f t="shared" si="29"/>
        <v>3.4809197344598681</v>
      </c>
      <c r="U312" s="71">
        <f>_xlfn.RANK.EQ(R312,R$3:R$502,0)</f>
        <v>310</v>
      </c>
      <c r="V312" s="71">
        <f>_xlfn.RANK.EQ(S312,S$3:S$502,0)</f>
        <v>426</v>
      </c>
    </row>
    <row r="313" spans="1:22" x14ac:dyDescent="0.2">
      <c r="A313" s="66" t="s">
        <v>630</v>
      </c>
      <c r="B313" s="67" t="s">
        <v>631</v>
      </c>
      <c r="C313" s="68">
        <v>32000</v>
      </c>
      <c r="D313" s="69">
        <v>-19</v>
      </c>
      <c r="E313" s="72">
        <v>10194</v>
      </c>
      <c r="F313" s="73">
        <v>2E-3</v>
      </c>
      <c r="G313" s="92">
        <f t="shared" si="24"/>
        <v>9613</v>
      </c>
      <c r="H313" s="74">
        <v>581</v>
      </c>
      <c r="I313" s="75">
        <v>0.58699999999999997</v>
      </c>
      <c r="J313" s="76">
        <v>8770</v>
      </c>
      <c r="K313" s="77">
        <v>9205.1</v>
      </c>
      <c r="L313" s="50">
        <f>E313/(1+F313)</f>
        <v>10173.652694610779</v>
      </c>
      <c r="M313" s="70">
        <f>H313/(1+I313)</f>
        <v>366.0995589161941</v>
      </c>
      <c r="N313" s="70">
        <f t="shared" si="25"/>
        <v>9807.5531356945849</v>
      </c>
      <c r="O313" s="51">
        <f>_xlfn.RANK.EQ(L313,L$3:L$502,0)</f>
        <v>285</v>
      </c>
      <c r="P313" s="91">
        <f>C313-(C313*0.1)</f>
        <v>28800</v>
      </c>
      <c r="Q313" s="104">
        <f t="shared" si="26"/>
        <v>9469</v>
      </c>
      <c r="R313" s="105">
        <f t="shared" si="27"/>
        <v>10724.088</v>
      </c>
      <c r="S313" s="105">
        <f t="shared" si="28"/>
        <v>1255.0879999999997</v>
      </c>
      <c r="T313" s="41">
        <f t="shared" si="29"/>
        <v>1.1602203098106707</v>
      </c>
      <c r="U313" s="71">
        <f>_xlfn.RANK.EQ(R313,R$3:R$502,0)</f>
        <v>311</v>
      </c>
      <c r="V313" s="71">
        <f>_xlfn.RANK.EQ(S313,S$3:S$502,0)</f>
        <v>331</v>
      </c>
    </row>
    <row r="314" spans="1:22" x14ac:dyDescent="0.2">
      <c r="A314" s="66" t="s">
        <v>632</v>
      </c>
      <c r="B314" s="67" t="s">
        <v>633</v>
      </c>
      <c r="C314" s="68">
        <v>5086</v>
      </c>
      <c r="D314" s="69">
        <v>29</v>
      </c>
      <c r="E314" s="72">
        <v>10188.299999999999</v>
      </c>
      <c r="F314" s="73">
        <v>0.188</v>
      </c>
      <c r="G314" s="92">
        <f t="shared" si="24"/>
        <v>9166.2999999999993</v>
      </c>
      <c r="H314" s="74">
        <v>1022</v>
      </c>
      <c r="I314" s="75">
        <v>1.2849999999999999</v>
      </c>
      <c r="J314" s="76">
        <v>10173</v>
      </c>
      <c r="K314" s="77">
        <v>7758.4</v>
      </c>
      <c r="L314" s="50">
        <f>E314/(1+F314)</f>
        <v>8576.0101010101007</v>
      </c>
      <c r="M314" s="70">
        <f>H314/(1+I314)</f>
        <v>447.26477024070022</v>
      </c>
      <c r="N314" s="70">
        <f t="shared" si="25"/>
        <v>8128.7453307694004</v>
      </c>
      <c r="O314" s="51">
        <f>_xlfn.RANK.EQ(L314,L$3:L$502,0)</f>
        <v>335</v>
      </c>
      <c r="P314" s="91">
        <f>C314-(C314*0.1)</f>
        <v>4577.3999999999996</v>
      </c>
      <c r="Q314" s="104">
        <f t="shared" si="26"/>
        <v>9143.4130000000005</v>
      </c>
      <c r="R314" s="105">
        <f t="shared" si="27"/>
        <v>10718.0916</v>
      </c>
      <c r="S314" s="105">
        <f t="shared" si="28"/>
        <v>1574.6785999999993</v>
      </c>
      <c r="T314" s="41">
        <f t="shared" si="29"/>
        <v>0.54078140900195626</v>
      </c>
      <c r="U314" s="71">
        <f>_xlfn.RANK.EQ(R314,R$3:R$502,0)</f>
        <v>312</v>
      </c>
      <c r="V314" s="71">
        <f>_xlfn.RANK.EQ(S314,S$3:S$502,0)</f>
        <v>285</v>
      </c>
    </row>
    <row r="315" spans="1:22" x14ac:dyDescent="0.2">
      <c r="A315" s="66" t="s">
        <v>634</v>
      </c>
      <c r="B315" s="67" t="s">
        <v>635</v>
      </c>
      <c r="C315" s="68">
        <v>14595</v>
      </c>
      <c r="D315" s="69">
        <v>-3</v>
      </c>
      <c r="E315" s="72">
        <v>10151</v>
      </c>
      <c r="F315" s="73">
        <v>6.3E-2</v>
      </c>
      <c r="G315" s="92">
        <f t="shared" si="24"/>
        <v>9071</v>
      </c>
      <c r="H315" s="74">
        <v>1080</v>
      </c>
      <c r="I315" s="75">
        <v>-0.22</v>
      </c>
      <c r="J315" s="76">
        <v>15995</v>
      </c>
      <c r="K315" s="77">
        <v>10531.1</v>
      </c>
      <c r="L315" s="50">
        <f>E315/(1+F315)</f>
        <v>9549.3885230479773</v>
      </c>
      <c r="M315" s="70">
        <f>H315/(1+I315)</f>
        <v>1384.6153846153845</v>
      </c>
      <c r="N315" s="70">
        <f t="shared" si="25"/>
        <v>8164.7731384325925</v>
      </c>
      <c r="O315" s="51">
        <f>_xlfn.RANK.EQ(L315,L$3:L$502,0)</f>
        <v>303</v>
      </c>
      <c r="P315" s="91">
        <f>C315-(C315*0.1)</f>
        <v>13135.5</v>
      </c>
      <c r="Q315" s="104">
        <f t="shared" si="26"/>
        <v>9005.3225000000002</v>
      </c>
      <c r="R315" s="105">
        <f t="shared" si="27"/>
        <v>10678.852000000001</v>
      </c>
      <c r="S315" s="105">
        <f t="shared" si="28"/>
        <v>1673.5295000000006</v>
      </c>
      <c r="T315" s="41">
        <f t="shared" si="29"/>
        <v>0.54956435185185237</v>
      </c>
      <c r="U315" s="71">
        <f>_xlfn.RANK.EQ(R315,R$3:R$502,0)</f>
        <v>313</v>
      </c>
      <c r="V315" s="71">
        <f>_xlfn.RANK.EQ(S315,S$3:S$502,0)</f>
        <v>268</v>
      </c>
    </row>
    <row r="316" spans="1:22" x14ac:dyDescent="0.2">
      <c r="A316" s="66" t="s">
        <v>636</v>
      </c>
      <c r="B316" s="67" t="s">
        <v>637</v>
      </c>
      <c r="C316" s="68">
        <v>36000</v>
      </c>
      <c r="D316" s="69">
        <v>-18</v>
      </c>
      <c r="E316" s="72">
        <v>10040.9</v>
      </c>
      <c r="F316" s="73">
        <v>0</v>
      </c>
      <c r="G316" s="92">
        <f t="shared" si="24"/>
        <v>9004</v>
      </c>
      <c r="H316" s="74">
        <v>1036.9000000000001</v>
      </c>
      <c r="I316" s="75">
        <v>-0.189</v>
      </c>
      <c r="J316" s="76">
        <v>21617</v>
      </c>
      <c r="K316" s="77">
        <v>25851.5</v>
      </c>
      <c r="L316" s="50">
        <f>E316/(1+F316)</f>
        <v>10040.9</v>
      </c>
      <c r="M316" s="70">
        <f>H316/(1+I316)</f>
        <v>1278.5450061652284</v>
      </c>
      <c r="N316" s="70">
        <f t="shared" si="25"/>
        <v>8762.3549938347714</v>
      </c>
      <c r="O316" s="51">
        <f>_xlfn.RANK.EQ(L316,L$3:L$502,0)</f>
        <v>289</v>
      </c>
      <c r="P316" s="91">
        <f>C316-(C316*0.1)</f>
        <v>32400</v>
      </c>
      <c r="Q316" s="104">
        <f t="shared" si="26"/>
        <v>8842</v>
      </c>
      <c r="R316" s="105">
        <f t="shared" si="27"/>
        <v>10563.0268</v>
      </c>
      <c r="S316" s="105">
        <f t="shared" si="28"/>
        <v>1721.0267999999996</v>
      </c>
      <c r="T316" s="41">
        <f t="shared" si="29"/>
        <v>0.65978088533127544</v>
      </c>
      <c r="U316" s="71">
        <f>_xlfn.RANK.EQ(R316,R$3:R$502,0)</f>
        <v>314</v>
      </c>
      <c r="V316" s="71">
        <f>_xlfn.RANK.EQ(S316,S$3:S$502,0)</f>
        <v>263</v>
      </c>
    </row>
    <row r="317" spans="1:22" x14ac:dyDescent="0.2">
      <c r="A317" s="66" t="s">
        <v>638</v>
      </c>
      <c r="B317" s="67" t="s">
        <v>639</v>
      </c>
      <c r="C317" s="68">
        <v>42100</v>
      </c>
      <c r="D317" s="69" t="s">
        <v>12</v>
      </c>
      <c r="E317" s="72">
        <v>9983.6</v>
      </c>
      <c r="F317" s="73">
        <v>5.2000000000000005E-2</v>
      </c>
      <c r="G317" s="92">
        <f t="shared" si="24"/>
        <v>9121.9</v>
      </c>
      <c r="H317" s="74">
        <v>861.7</v>
      </c>
      <c r="I317" s="75">
        <v>-0.113</v>
      </c>
      <c r="J317" s="76">
        <v>13099.1</v>
      </c>
      <c r="K317" s="77">
        <v>9121.9</v>
      </c>
      <c r="L317" s="50">
        <f>E317/(1+F317)</f>
        <v>9490.1140684410639</v>
      </c>
      <c r="M317" s="70">
        <f>H317/(1+I317)</f>
        <v>971.47688838782415</v>
      </c>
      <c r="N317" s="70">
        <f t="shared" si="25"/>
        <v>8518.6371800532397</v>
      </c>
      <c r="O317" s="51">
        <f>_xlfn.RANK.EQ(L317,L$3:L$502,0)</f>
        <v>308</v>
      </c>
      <c r="P317" s="91">
        <f>C317-(C317*0.1)</f>
        <v>37890</v>
      </c>
      <c r="Q317" s="104">
        <f t="shared" si="26"/>
        <v>8932.4500000000007</v>
      </c>
      <c r="R317" s="105">
        <f t="shared" si="27"/>
        <v>10502.7472</v>
      </c>
      <c r="S317" s="105">
        <f t="shared" si="28"/>
        <v>1570.2971999999991</v>
      </c>
      <c r="T317" s="41">
        <f t="shared" si="29"/>
        <v>0.82232470697458393</v>
      </c>
      <c r="U317" s="71">
        <f>_xlfn.RANK.EQ(R317,R$3:R$502,0)</f>
        <v>315</v>
      </c>
      <c r="V317" s="71">
        <f>_xlfn.RANK.EQ(S317,S$3:S$502,0)</f>
        <v>286</v>
      </c>
    </row>
    <row r="318" spans="1:22" x14ac:dyDescent="0.2">
      <c r="A318" s="66" t="s">
        <v>640</v>
      </c>
      <c r="B318" s="67" t="s">
        <v>641</v>
      </c>
      <c r="C318" s="68">
        <v>9700</v>
      </c>
      <c r="D318" s="69">
        <v>-18</v>
      </c>
      <c r="E318" s="72">
        <v>9951.6</v>
      </c>
      <c r="F318" s="73">
        <v>9.0000000000000011E-3</v>
      </c>
      <c r="G318" s="92">
        <f t="shared" si="24"/>
        <v>9899.9</v>
      </c>
      <c r="H318" s="74">
        <v>51.7</v>
      </c>
      <c r="I318" s="75">
        <v>-0.44500000000000001</v>
      </c>
      <c r="J318" s="76">
        <v>3796.8</v>
      </c>
      <c r="K318" s="77">
        <v>636.70000000000005</v>
      </c>
      <c r="L318" s="50">
        <f>E318/(1+F318)</f>
        <v>9862.8344895936589</v>
      </c>
      <c r="M318" s="70">
        <f>H318/(1+I318)</f>
        <v>93.15315315315317</v>
      </c>
      <c r="N318" s="70">
        <f t="shared" si="25"/>
        <v>9769.6813364405061</v>
      </c>
      <c r="O318" s="51">
        <f>_xlfn.RANK.EQ(L318,L$3:L$502,0)</f>
        <v>292</v>
      </c>
      <c r="P318" s="91">
        <f>C318-(C318*0.1)</f>
        <v>8730</v>
      </c>
      <c r="Q318" s="104">
        <f t="shared" si="26"/>
        <v>9856.25</v>
      </c>
      <c r="R318" s="105">
        <f t="shared" si="27"/>
        <v>10469.083200000001</v>
      </c>
      <c r="S318" s="105">
        <f t="shared" si="28"/>
        <v>612.83320000000094</v>
      </c>
      <c r="T318" s="41">
        <f t="shared" si="29"/>
        <v>10.853640232108335</v>
      </c>
      <c r="U318" s="71">
        <f>_xlfn.RANK.EQ(R318,R$3:R$502,0)</f>
        <v>316</v>
      </c>
      <c r="V318" s="71">
        <f>_xlfn.RANK.EQ(S318,S$3:S$502,0)</f>
        <v>446</v>
      </c>
    </row>
    <row r="319" spans="1:22" x14ac:dyDescent="0.2">
      <c r="A319" s="66" t="s">
        <v>642</v>
      </c>
      <c r="B319" s="67" t="s">
        <v>643</v>
      </c>
      <c r="C319" s="68">
        <v>17900</v>
      </c>
      <c r="D319" s="69">
        <v>1</v>
      </c>
      <c r="E319" s="72">
        <v>9838.7000000000007</v>
      </c>
      <c r="F319" s="73">
        <v>5.5999999999999994E-2</v>
      </c>
      <c r="G319" s="92">
        <f t="shared" si="24"/>
        <v>10275.700000000001</v>
      </c>
      <c r="H319" s="74">
        <v>-437</v>
      </c>
      <c r="I319" s="75">
        <v>-7.0030000000000001</v>
      </c>
      <c r="J319" s="76">
        <v>3773.8</v>
      </c>
      <c r="K319" s="77">
        <v>258.39999999999998</v>
      </c>
      <c r="L319" s="50">
        <f>E319/(1+F319)</f>
        <v>9316.950757575758</v>
      </c>
      <c r="M319" s="70">
        <f>H319/(1+I319)</f>
        <v>72.796934865900383</v>
      </c>
      <c r="N319" s="70">
        <f t="shared" si="25"/>
        <v>9244.1538227098572</v>
      </c>
      <c r="O319" s="51">
        <f>_xlfn.RANK.EQ(L319,L$3:L$502,0)</f>
        <v>312</v>
      </c>
      <c r="P319" s="91">
        <f>C319-(C319*0.1)</f>
        <v>16110</v>
      </c>
      <c r="Q319" s="104">
        <f t="shared" si="26"/>
        <v>10195.15</v>
      </c>
      <c r="R319" s="105">
        <f t="shared" si="27"/>
        <v>10350.312400000001</v>
      </c>
      <c r="S319" s="105">
        <f t="shared" si="28"/>
        <v>155.16240000000107</v>
      </c>
      <c r="T319" s="41">
        <f t="shared" si="29"/>
        <v>-1.3550627002288353</v>
      </c>
      <c r="U319" s="71">
        <f>_xlfn.RANK.EQ(R319,R$3:R$502,0)</f>
        <v>317</v>
      </c>
      <c r="V319" s="71">
        <f>_xlfn.RANK.EQ(S319,S$3:S$502,0)</f>
        <v>485</v>
      </c>
    </row>
    <row r="320" spans="1:22" x14ac:dyDescent="0.2">
      <c r="A320" s="66" t="s">
        <v>644</v>
      </c>
      <c r="B320" s="67" t="s">
        <v>645</v>
      </c>
      <c r="C320" s="68">
        <v>32400</v>
      </c>
      <c r="D320" s="69">
        <v>-27</v>
      </c>
      <c r="E320" s="72">
        <v>9830</v>
      </c>
      <c r="F320" s="73">
        <v>-4.2000000000000003E-2</v>
      </c>
      <c r="G320" s="92">
        <f t="shared" si="24"/>
        <v>9469</v>
      </c>
      <c r="H320" s="74">
        <v>361</v>
      </c>
      <c r="I320" s="75">
        <v>0.85099999999999998</v>
      </c>
      <c r="J320" s="76">
        <v>14874</v>
      </c>
      <c r="K320" s="77">
        <v>7307.6</v>
      </c>
      <c r="L320" s="50">
        <f>E320/(1+F320)</f>
        <v>10260.960334029229</v>
      </c>
      <c r="M320" s="70">
        <f>H320/(1+I320)</f>
        <v>195.02971366828743</v>
      </c>
      <c r="N320" s="70">
        <f t="shared" si="25"/>
        <v>10065.930620360941</v>
      </c>
      <c r="O320" s="51">
        <f>_xlfn.RANK.EQ(L320,L$3:L$502,0)</f>
        <v>284</v>
      </c>
      <c r="P320" s="91">
        <f>C320-(C320*0.1)</f>
        <v>29160</v>
      </c>
      <c r="Q320" s="104">
        <f t="shared" si="26"/>
        <v>9323.2000000000007</v>
      </c>
      <c r="R320" s="105">
        <f t="shared" si="27"/>
        <v>10341.16</v>
      </c>
      <c r="S320" s="105">
        <f t="shared" si="28"/>
        <v>1017.9599999999991</v>
      </c>
      <c r="T320" s="41">
        <f t="shared" si="29"/>
        <v>1.8198337950138479</v>
      </c>
      <c r="U320" s="71">
        <f>_xlfn.RANK.EQ(R320,R$3:R$502,0)</f>
        <v>318</v>
      </c>
      <c r="V320" s="71">
        <f>_xlfn.RANK.EQ(S320,S$3:S$502,0)</f>
        <v>375</v>
      </c>
    </row>
    <row r="321" spans="1:22" x14ac:dyDescent="0.2">
      <c r="A321" s="66" t="s">
        <v>646</v>
      </c>
      <c r="B321" s="67" t="s">
        <v>647</v>
      </c>
      <c r="C321" s="68">
        <v>32000</v>
      </c>
      <c r="D321" s="69">
        <v>9</v>
      </c>
      <c r="E321" s="72">
        <v>9823</v>
      </c>
      <c r="F321" s="73">
        <v>8.5999999999999993E-2</v>
      </c>
      <c r="G321" s="92">
        <f t="shared" si="24"/>
        <v>8152</v>
      </c>
      <c r="H321" s="74">
        <v>1671</v>
      </c>
      <c r="I321" s="75">
        <v>15.067</v>
      </c>
      <c r="J321" s="76">
        <v>20999</v>
      </c>
      <c r="K321" s="77">
        <v>53367.4</v>
      </c>
      <c r="L321" s="50">
        <f>E321/(1+F321)</f>
        <v>9045.1197053406995</v>
      </c>
      <c r="M321" s="70">
        <f>H321/(1+I321)</f>
        <v>104.00199165992407</v>
      </c>
      <c r="N321" s="70">
        <f t="shared" si="25"/>
        <v>8941.1177136807746</v>
      </c>
      <c r="O321" s="51">
        <f>_xlfn.RANK.EQ(L321,L$3:L$502,0)</f>
        <v>322</v>
      </c>
      <c r="P321" s="91">
        <f>C321-(C321*0.1)</f>
        <v>28800</v>
      </c>
      <c r="Q321" s="104">
        <f t="shared" si="26"/>
        <v>8008</v>
      </c>
      <c r="R321" s="105">
        <f t="shared" si="27"/>
        <v>10333.796</v>
      </c>
      <c r="S321" s="105">
        <f t="shared" si="28"/>
        <v>2325.7960000000003</v>
      </c>
      <c r="T321" s="41">
        <f t="shared" si="29"/>
        <v>0.39185876720526647</v>
      </c>
      <c r="U321" s="71">
        <f>_xlfn.RANK.EQ(R321,R$3:R$502,0)</f>
        <v>319</v>
      </c>
      <c r="V321" s="71">
        <f>_xlfn.RANK.EQ(S321,S$3:S$502,0)</f>
        <v>208</v>
      </c>
    </row>
    <row r="322" spans="1:22" x14ac:dyDescent="0.2">
      <c r="A322" s="66" t="s">
        <v>648</v>
      </c>
      <c r="B322" s="67" t="s">
        <v>649</v>
      </c>
      <c r="C322" s="68">
        <v>2650</v>
      </c>
      <c r="D322" s="69">
        <v>24</v>
      </c>
      <c r="E322" s="72">
        <v>9822</v>
      </c>
      <c r="F322" s="73">
        <v>0.161</v>
      </c>
      <c r="G322" s="92">
        <f t="shared" si="24"/>
        <v>9524</v>
      </c>
      <c r="H322" s="74">
        <v>298</v>
      </c>
      <c r="I322" s="75">
        <v>0.30099999999999999</v>
      </c>
      <c r="J322" s="76">
        <v>14266</v>
      </c>
      <c r="K322" s="77">
        <v>4736.6000000000004</v>
      </c>
      <c r="L322" s="50">
        <f>E322/(1+F322)</f>
        <v>8459.9483204134358</v>
      </c>
      <c r="M322" s="70">
        <f>H322/(1+I322)</f>
        <v>229.05457340507303</v>
      </c>
      <c r="N322" s="70">
        <f t="shared" si="25"/>
        <v>8230.893747008362</v>
      </c>
      <c r="O322" s="51">
        <f>_xlfn.RANK.EQ(L322,L$3:L$502,0)</f>
        <v>338</v>
      </c>
      <c r="P322" s="91">
        <f>C322-(C322*0.1)</f>
        <v>2385</v>
      </c>
      <c r="Q322" s="104">
        <f t="shared" si="26"/>
        <v>9512.0750000000007</v>
      </c>
      <c r="R322" s="105">
        <f t="shared" si="27"/>
        <v>10332.744000000001</v>
      </c>
      <c r="S322" s="105">
        <f t="shared" si="28"/>
        <v>820.66899999999987</v>
      </c>
      <c r="T322" s="41">
        <f t="shared" si="29"/>
        <v>1.7539228187919458</v>
      </c>
      <c r="U322" s="71">
        <f>_xlfn.RANK.EQ(R322,R$3:R$502,0)</f>
        <v>320</v>
      </c>
      <c r="V322" s="71">
        <f>_xlfn.RANK.EQ(S322,S$3:S$502,0)</f>
        <v>415</v>
      </c>
    </row>
    <row r="323" spans="1:22" x14ac:dyDescent="0.2">
      <c r="A323" s="66" t="s">
        <v>650</v>
      </c>
      <c r="B323" s="67" t="s">
        <v>651</v>
      </c>
      <c r="C323" s="68">
        <v>62091</v>
      </c>
      <c r="D323" s="69">
        <v>-32</v>
      </c>
      <c r="E323" s="72">
        <v>9801.1</v>
      </c>
      <c r="F323" s="73">
        <v>-5.5999999999999994E-2</v>
      </c>
      <c r="G323" s="92">
        <f t="shared" si="24"/>
        <v>9610.7000000000007</v>
      </c>
      <c r="H323" s="74">
        <v>190.4</v>
      </c>
      <c r="I323" s="75">
        <v>-0.55400000000000005</v>
      </c>
      <c r="J323" s="76">
        <v>6721.6</v>
      </c>
      <c r="K323" s="77">
        <v>6413.4</v>
      </c>
      <c r="L323" s="50">
        <f>E323/(1+F323)</f>
        <v>10382.521186440679</v>
      </c>
      <c r="M323" s="70">
        <f>H323/(1+I323)</f>
        <v>426.90582959641262</v>
      </c>
      <c r="N323" s="70">
        <f t="shared" si="25"/>
        <v>9955.615356844266</v>
      </c>
      <c r="O323" s="51">
        <f>_xlfn.RANK.EQ(L323,L$3:L$502,0)</f>
        <v>282</v>
      </c>
      <c r="P323" s="91">
        <f>C323-(C323*0.1)</f>
        <v>55881.9</v>
      </c>
      <c r="Q323" s="104">
        <f t="shared" si="26"/>
        <v>9331.2904999999992</v>
      </c>
      <c r="R323" s="105">
        <f t="shared" si="27"/>
        <v>10310.7572</v>
      </c>
      <c r="S323" s="105">
        <f t="shared" si="28"/>
        <v>979.46670000000086</v>
      </c>
      <c r="T323" s="41">
        <f t="shared" si="29"/>
        <v>4.1442578781512651</v>
      </c>
      <c r="U323" s="71">
        <f>_xlfn.RANK.EQ(R323,R$3:R$502,0)</f>
        <v>321</v>
      </c>
      <c r="V323" s="71">
        <f>_xlfn.RANK.EQ(S323,S$3:S$502,0)</f>
        <v>382</v>
      </c>
    </row>
    <row r="324" spans="1:22" x14ac:dyDescent="0.2">
      <c r="A324" s="66" t="s">
        <v>652</v>
      </c>
      <c r="B324" s="67" t="s">
        <v>653</v>
      </c>
      <c r="C324" s="68">
        <v>54000</v>
      </c>
      <c r="D324" s="69">
        <v>37</v>
      </c>
      <c r="E324" s="72">
        <v>9714.4</v>
      </c>
      <c r="F324" s="73">
        <v>0.23199999999999998</v>
      </c>
      <c r="G324" s="92">
        <f t="shared" ref="G324:G387" si="30">E324-H324</f>
        <v>9095.5</v>
      </c>
      <c r="H324" s="74">
        <v>618.9</v>
      </c>
      <c r="I324" s="75">
        <v>6.9000000000000006E-2</v>
      </c>
      <c r="J324" s="76">
        <v>15620.3</v>
      </c>
      <c r="K324" s="77">
        <v>8087</v>
      </c>
      <c r="L324" s="50">
        <f>E324/(1+F324)</f>
        <v>7885.0649350649346</v>
      </c>
      <c r="M324" s="70">
        <f>H324/(1+I324)</f>
        <v>578.95229186155291</v>
      </c>
      <c r="N324" s="70">
        <f t="shared" ref="N324:N387" si="31">L324-M324</f>
        <v>7306.1126432033816</v>
      </c>
      <c r="O324" s="51">
        <f>_xlfn.RANK.EQ(L324,L$3:L$502,0)</f>
        <v>353</v>
      </c>
      <c r="P324" s="91">
        <f>C324-(C324*0.1)</f>
        <v>48600</v>
      </c>
      <c r="Q324" s="104">
        <f t="shared" ref="Q324:Q387" si="32">((G324*1000000)-((C324-P324)*45000))/1000000</f>
        <v>8852.5</v>
      </c>
      <c r="R324" s="105">
        <f t="shared" ref="R324:R387" si="33">E324+(E324*0.052)</f>
        <v>10219.5488</v>
      </c>
      <c r="S324" s="105">
        <f t="shared" ref="S324:S387" si="34">R324-Q324</f>
        <v>1367.0488000000005</v>
      </c>
      <c r="T324" s="41">
        <f t="shared" ref="T324:T387" si="35">((S324-H324)/H324)</f>
        <v>1.2088363225076757</v>
      </c>
      <c r="U324" s="71">
        <f>_xlfn.RANK.EQ(R324,R$3:R$502,0)</f>
        <v>322</v>
      </c>
      <c r="V324" s="71">
        <f>_xlfn.RANK.EQ(S324,S$3:S$502,0)</f>
        <v>315</v>
      </c>
    </row>
    <row r="325" spans="1:22" x14ac:dyDescent="0.2">
      <c r="A325" s="66" t="s">
        <v>654</v>
      </c>
      <c r="B325" s="67" t="s">
        <v>655</v>
      </c>
      <c r="C325" s="68">
        <v>13145</v>
      </c>
      <c r="D325" s="69">
        <v>4</v>
      </c>
      <c r="E325" s="72">
        <v>9696</v>
      </c>
      <c r="F325" s="73">
        <v>6.7000000000000004E-2</v>
      </c>
      <c r="G325" s="92">
        <f t="shared" si="30"/>
        <v>8258</v>
      </c>
      <c r="H325" s="74">
        <v>1438</v>
      </c>
      <c r="I325" s="75">
        <v>-8.5999999999999993E-2</v>
      </c>
      <c r="J325" s="76">
        <v>45326</v>
      </c>
      <c r="K325" s="77">
        <v>30002</v>
      </c>
      <c r="L325" s="50">
        <f>E325/(1+F325)</f>
        <v>9087.1602624179941</v>
      </c>
      <c r="M325" s="70">
        <f>H325/(1+I325)</f>
        <v>1573.3041575492341</v>
      </c>
      <c r="N325" s="70">
        <f t="shared" si="31"/>
        <v>7513.8561048687598</v>
      </c>
      <c r="O325" s="51">
        <f>_xlfn.RANK.EQ(L325,L$3:L$502,0)</f>
        <v>321</v>
      </c>
      <c r="P325" s="91">
        <f>C325-(C325*0.1)</f>
        <v>11830.5</v>
      </c>
      <c r="Q325" s="104">
        <f t="shared" si="32"/>
        <v>8198.8474999999999</v>
      </c>
      <c r="R325" s="105">
        <f t="shared" si="33"/>
        <v>10200.191999999999</v>
      </c>
      <c r="S325" s="105">
        <f t="shared" si="34"/>
        <v>2001.3444999999992</v>
      </c>
      <c r="T325" s="41">
        <f t="shared" si="35"/>
        <v>0.39175556328233607</v>
      </c>
      <c r="U325" s="71">
        <f>_xlfn.RANK.EQ(R325,R$3:R$502,0)</f>
        <v>323</v>
      </c>
      <c r="V325" s="71">
        <f>_xlfn.RANK.EQ(S325,S$3:S$502,0)</f>
        <v>232</v>
      </c>
    </row>
    <row r="326" spans="1:22" x14ac:dyDescent="0.2">
      <c r="A326" s="66" t="s">
        <v>656</v>
      </c>
      <c r="B326" s="67" t="s">
        <v>657</v>
      </c>
      <c r="C326" s="68">
        <v>29350</v>
      </c>
      <c r="D326" s="69">
        <v>8</v>
      </c>
      <c r="E326" s="72">
        <v>9656.7999999999993</v>
      </c>
      <c r="F326" s="73">
        <v>8.3000000000000004E-2</v>
      </c>
      <c r="G326" s="92">
        <f t="shared" si="30"/>
        <v>8910.4</v>
      </c>
      <c r="H326" s="74">
        <v>746.4</v>
      </c>
      <c r="I326" s="75">
        <v>0.38800000000000001</v>
      </c>
      <c r="J326" s="76">
        <v>11863.7</v>
      </c>
      <c r="K326" s="77">
        <v>9164.1</v>
      </c>
      <c r="L326" s="50">
        <f>E326/(1+F326)</f>
        <v>8916.7128347183752</v>
      </c>
      <c r="M326" s="70">
        <f>H326/(1+I326)</f>
        <v>537.75216138328528</v>
      </c>
      <c r="N326" s="70">
        <f t="shared" si="31"/>
        <v>8378.9606733350902</v>
      </c>
      <c r="O326" s="51">
        <f>_xlfn.RANK.EQ(L326,L$3:L$502,0)</f>
        <v>326</v>
      </c>
      <c r="P326" s="91">
        <f>C326-(C326*0.1)</f>
        <v>26415</v>
      </c>
      <c r="Q326" s="104">
        <f t="shared" si="32"/>
        <v>8778.3250000000007</v>
      </c>
      <c r="R326" s="105">
        <f t="shared" si="33"/>
        <v>10158.953599999999</v>
      </c>
      <c r="S326" s="105">
        <f t="shared" si="34"/>
        <v>1380.6285999999982</v>
      </c>
      <c r="T326" s="41">
        <f t="shared" si="35"/>
        <v>0.84971677384780042</v>
      </c>
      <c r="U326" s="71">
        <f>_xlfn.RANK.EQ(R326,R$3:R$502,0)</f>
        <v>324</v>
      </c>
      <c r="V326" s="71">
        <f>_xlfn.RANK.EQ(S326,S$3:S$502,0)</f>
        <v>313</v>
      </c>
    </row>
    <row r="327" spans="1:22" x14ac:dyDescent="0.2">
      <c r="A327" s="66" t="s">
        <v>658</v>
      </c>
      <c r="B327" s="67" t="s">
        <v>659</v>
      </c>
      <c r="C327" s="68">
        <v>13600</v>
      </c>
      <c r="D327" s="69">
        <v>57</v>
      </c>
      <c r="E327" s="72">
        <v>9587.2999999999993</v>
      </c>
      <c r="F327" s="73">
        <v>0.29399999999999998</v>
      </c>
      <c r="G327" s="92">
        <f t="shared" si="30"/>
        <v>9117.2999999999993</v>
      </c>
      <c r="H327" s="74">
        <v>470</v>
      </c>
      <c r="I327" s="75" t="s">
        <v>12</v>
      </c>
      <c r="J327" s="76">
        <v>20119.2</v>
      </c>
      <c r="K327" s="77">
        <v>10527.2</v>
      </c>
      <c r="L327" s="50">
        <f>E327/(1+F327)</f>
        <v>7409.0417310664598</v>
      </c>
      <c r="M327" s="70" t="e">
        <f>H327/(1+I327)</f>
        <v>#VALUE!</v>
      </c>
      <c r="N327" s="70" t="e">
        <f t="shared" si="31"/>
        <v>#VALUE!</v>
      </c>
      <c r="O327" s="51">
        <f>_xlfn.RANK.EQ(L327,L$3:L$502,0)</f>
        <v>376</v>
      </c>
      <c r="P327" s="91">
        <f>C327-(C327*0.1)</f>
        <v>12240</v>
      </c>
      <c r="Q327" s="104">
        <f t="shared" si="32"/>
        <v>9056.1</v>
      </c>
      <c r="R327" s="105">
        <f t="shared" si="33"/>
        <v>10085.839599999999</v>
      </c>
      <c r="S327" s="105">
        <f t="shared" si="34"/>
        <v>1029.739599999999</v>
      </c>
      <c r="T327" s="41">
        <f t="shared" si="35"/>
        <v>1.190935319148934</v>
      </c>
      <c r="U327" s="71">
        <f>_xlfn.RANK.EQ(R327,R$3:R$502,0)</f>
        <v>325</v>
      </c>
      <c r="V327" s="71">
        <f>_xlfn.RANK.EQ(S327,S$3:S$502,0)</f>
        <v>373</v>
      </c>
    </row>
    <row r="328" spans="1:22" x14ac:dyDescent="0.2">
      <c r="A328" s="66" t="s">
        <v>660</v>
      </c>
      <c r="B328" s="67" t="s">
        <v>661</v>
      </c>
      <c r="C328" s="68">
        <v>55500</v>
      </c>
      <c r="D328" s="69">
        <v>-9</v>
      </c>
      <c r="E328" s="72">
        <v>9580.6</v>
      </c>
      <c r="F328" s="73">
        <v>2.2000000000000002E-2</v>
      </c>
      <c r="G328" s="92">
        <f t="shared" si="30"/>
        <v>9156.8000000000011</v>
      </c>
      <c r="H328" s="74">
        <v>423.8</v>
      </c>
      <c r="I328" s="75">
        <v>-0.109</v>
      </c>
      <c r="J328" s="76">
        <v>9040.6</v>
      </c>
      <c r="K328" s="77">
        <v>12221.9</v>
      </c>
      <c r="L328" s="50">
        <f>E328/(1+F328)</f>
        <v>9374.3639921722115</v>
      </c>
      <c r="M328" s="70">
        <f>H328/(1+I328)</f>
        <v>475.64534231200901</v>
      </c>
      <c r="N328" s="70">
        <f t="shared" si="31"/>
        <v>8898.7186498602023</v>
      </c>
      <c r="O328" s="51">
        <f>_xlfn.RANK.EQ(L328,L$3:L$502,0)</f>
        <v>310</v>
      </c>
      <c r="P328" s="91">
        <f>C328-(C328*0.1)</f>
        <v>49950</v>
      </c>
      <c r="Q328" s="104">
        <f t="shared" si="32"/>
        <v>8907.0500000000011</v>
      </c>
      <c r="R328" s="105">
        <f t="shared" si="33"/>
        <v>10078.7912</v>
      </c>
      <c r="S328" s="105">
        <f t="shared" si="34"/>
        <v>1171.7411999999986</v>
      </c>
      <c r="T328" s="41">
        <f t="shared" si="35"/>
        <v>1.7648447380839987</v>
      </c>
      <c r="U328" s="71">
        <f>_xlfn.RANK.EQ(R328,R$3:R$502,0)</f>
        <v>326</v>
      </c>
      <c r="V328" s="71">
        <f>_xlfn.RANK.EQ(S328,S$3:S$502,0)</f>
        <v>343</v>
      </c>
    </row>
    <row r="329" spans="1:22" x14ac:dyDescent="0.2">
      <c r="A329" s="66" t="s">
        <v>662</v>
      </c>
      <c r="B329" s="67" t="s">
        <v>663</v>
      </c>
      <c r="C329" s="68">
        <v>11993</v>
      </c>
      <c r="D329" s="69" t="s">
        <v>12</v>
      </c>
      <c r="E329" s="72">
        <v>9566.6</v>
      </c>
      <c r="F329" s="73">
        <v>2.6000000000000002E-2</v>
      </c>
      <c r="G329" s="92">
        <f t="shared" si="30"/>
        <v>9547.8000000000011</v>
      </c>
      <c r="H329" s="74">
        <v>18.8</v>
      </c>
      <c r="I329" s="75">
        <v>-0.98799999999999999</v>
      </c>
      <c r="J329" s="76">
        <v>33613.800000000003</v>
      </c>
      <c r="K329" s="77">
        <v>14708</v>
      </c>
      <c r="L329" s="50">
        <f>E329/(1+F329)</f>
        <v>9324.171539961013</v>
      </c>
      <c r="M329" s="70">
        <f>H329/(1+I329)</f>
        <v>1566.6666666666654</v>
      </c>
      <c r="N329" s="70">
        <f t="shared" si="31"/>
        <v>7757.5048732943478</v>
      </c>
      <c r="O329" s="51">
        <f>_xlfn.RANK.EQ(L329,L$3:L$502,0)</f>
        <v>311</v>
      </c>
      <c r="P329" s="91">
        <f>C329-(C329*0.1)</f>
        <v>10793.7</v>
      </c>
      <c r="Q329" s="104">
        <f t="shared" si="32"/>
        <v>9493.8315000000021</v>
      </c>
      <c r="R329" s="105">
        <f t="shared" si="33"/>
        <v>10064.063200000001</v>
      </c>
      <c r="S329" s="105">
        <f t="shared" si="34"/>
        <v>570.23169999999845</v>
      </c>
      <c r="T329" s="41">
        <f t="shared" si="35"/>
        <v>29.331473404255238</v>
      </c>
      <c r="U329" s="71">
        <f>_xlfn.RANK.EQ(R329,R$3:R$502,0)</f>
        <v>327</v>
      </c>
      <c r="V329" s="71">
        <f>_xlfn.RANK.EQ(S329,S$3:S$502,0)</f>
        <v>450</v>
      </c>
    </row>
    <row r="330" spans="1:22" x14ac:dyDescent="0.2">
      <c r="A330" s="66" t="s">
        <v>664</v>
      </c>
      <c r="B330" s="67" t="s">
        <v>665</v>
      </c>
      <c r="C330" s="68">
        <v>20100</v>
      </c>
      <c r="D330" s="69">
        <v>-5</v>
      </c>
      <c r="E330" s="72">
        <v>9545.7000000000007</v>
      </c>
      <c r="F330" s="73">
        <v>4.0999999999999995E-2</v>
      </c>
      <c r="G330" s="92">
        <f t="shared" si="30"/>
        <v>8533.6</v>
      </c>
      <c r="H330" s="74">
        <v>1012.1</v>
      </c>
      <c r="I330" s="75">
        <v>0.19500000000000001</v>
      </c>
      <c r="J330" s="76">
        <v>8142.3</v>
      </c>
      <c r="K330" s="77">
        <v>23976.799999999999</v>
      </c>
      <c r="L330" s="50">
        <f>E330/(1+F330)</f>
        <v>9169.7406340057642</v>
      </c>
      <c r="M330" s="70">
        <f>H330/(1+I330)</f>
        <v>846.94560669456064</v>
      </c>
      <c r="N330" s="70">
        <f t="shared" si="31"/>
        <v>8322.7950273112037</v>
      </c>
      <c r="O330" s="51">
        <f>_xlfn.RANK.EQ(L330,L$3:L$502,0)</f>
        <v>317</v>
      </c>
      <c r="P330" s="91">
        <f>C330-(C330*0.1)</f>
        <v>18090</v>
      </c>
      <c r="Q330" s="104">
        <f t="shared" si="32"/>
        <v>8443.15</v>
      </c>
      <c r="R330" s="105">
        <f t="shared" si="33"/>
        <v>10042.0764</v>
      </c>
      <c r="S330" s="105">
        <f t="shared" si="34"/>
        <v>1598.9264000000003</v>
      </c>
      <c r="T330" s="41">
        <f t="shared" si="35"/>
        <v>0.57981069064321733</v>
      </c>
      <c r="U330" s="71">
        <f>_xlfn.RANK.EQ(R330,R$3:R$502,0)</f>
        <v>328</v>
      </c>
      <c r="V330" s="71">
        <f>_xlfn.RANK.EQ(S330,S$3:S$502,0)</f>
        <v>278</v>
      </c>
    </row>
    <row r="331" spans="1:22" x14ac:dyDescent="0.2">
      <c r="A331" s="66" t="s">
        <v>666</v>
      </c>
      <c r="B331" s="67" t="s">
        <v>667</v>
      </c>
      <c r="C331" s="68">
        <v>64325</v>
      </c>
      <c r="D331" s="69" t="s">
        <v>12</v>
      </c>
      <c r="E331" s="72">
        <v>9536.4</v>
      </c>
      <c r="F331" s="73">
        <v>6.2E-2</v>
      </c>
      <c r="G331" s="92">
        <f t="shared" si="30"/>
        <v>8211.9</v>
      </c>
      <c r="H331" s="74">
        <v>1324.5</v>
      </c>
      <c r="I331" s="75">
        <v>0.16800000000000001</v>
      </c>
      <c r="J331" s="76">
        <v>7980.8</v>
      </c>
      <c r="K331" s="77">
        <v>30438.400000000001</v>
      </c>
      <c r="L331" s="50">
        <f>E331/(1+F331)</f>
        <v>8979.6610169491523</v>
      </c>
      <c r="M331" s="70">
        <f>H331/(1+I331)</f>
        <v>1133.9897260273974</v>
      </c>
      <c r="N331" s="70">
        <f t="shared" si="31"/>
        <v>7845.6712909217549</v>
      </c>
      <c r="O331" s="51">
        <f>_xlfn.RANK.EQ(L331,L$3:L$502,0)</f>
        <v>323</v>
      </c>
      <c r="P331" s="91">
        <f>C331-(C331*0.1)</f>
        <v>57892.5</v>
      </c>
      <c r="Q331" s="104">
        <f t="shared" si="32"/>
        <v>7922.4375</v>
      </c>
      <c r="R331" s="105">
        <f t="shared" si="33"/>
        <v>10032.292799999999</v>
      </c>
      <c r="S331" s="105">
        <f t="shared" si="34"/>
        <v>2109.8552999999993</v>
      </c>
      <c r="T331" s="41">
        <f t="shared" si="35"/>
        <v>0.59294473386183411</v>
      </c>
      <c r="U331" s="71">
        <f>_xlfn.RANK.EQ(R331,R$3:R$502,0)</f>
        <v>329</v>
      </c>
      <c r="V331" s="71">
        <f>_xlfn.RANK.EQ(S331,S$3:S$502,0)</f>
        <v>221</v>
      </c>
    </row>
    <row r="332" spans="1:22" x14ac:dyDescent="0.2">
      <c r="A332" s="66" t="s">
        <v>668</v>
      </c>
      <c r="B332" s="67" t="s">
        <v>669</v>
      </c>
      <c r="C332" s="68">
        <v>2282</v>
      </c>
      <c r="D332" s="69">
        <v>6</v>
      </c>
      <c r="E332" s="72">
        <v>9512</v>
      </c>
      <c r="F332" s="73">
        <v>8.6999999999999994E-2</v>
      </c>
      <c r="G332" s="92">
        <f t="shared" si="30"/>
        <v>9502</v>
      </c>
      <c r="H332" s="74">
        <v>10</v>
      </c>
      <c r="I332" s="75" t="s">
        <v>12</v>
      </c>
      <c r="J332" s="76">
        <v>16062</v>
      </c>
      <c r="K332" s="77" t="s">
        <v>12</v>
      </c>
      <c r="L332" s="50">
        <f>E332/(1+F332)</f>
        <v>8750.6899724011037</v>
      </c>
      <c r="M332" s="70" t="e">
        <f>H332/(1+I332)</f>
        <v>#VALUE!</v>
      </c>
      <c r="N332" s="70" t="e">
        <f t="shared" si="31"/>
        <v>#VALUE!</v>
      </c>
      <c r="O332" s="51">
        <f>_xlfn.RANK.EQ(L332,L$3:L$502,0)</f>
        <v>330</v>
      </c>
      <c r="P332" s="91">
        <f>C332-(C332*0.1)</f>
        <v>2053.8000000000002</v>
      </c>
      <c r="Q332" s="104">
        <f t="shared" si="32"/>
        <v>9491.7309999999998</v>
      </c>
      <c r="R332" s="105">
        <f t="shared" si="33"/>
        <v>10006.624</v>
      </c>
      <c r="S332" s="105">
        <f t="shared" si="34"/>
        <v>514.89300000000003</v>
      </c>
      <c r="T332" s="41">
        <f t="shared" si="35"/>
        <v>50.4893</v>
      </c>
      <c r="U332" s="71">
        <f>_xlfn.RANK.EQ(R332,R$3:R$502,0)</f>
        <v>330</v>
      </c>
      <c r="V332" s="71">
        <f>_xlfn.RANK.EQ(S332,S$3:S$502,0)</f>
        <v>458</v>
      </c>
    </row>
    <row r="333" spans="1:22" x14ac:dyDescent="0.2">
      <c r="A333" s="66" t="s">
        <v>670</v>
      </c>
      <c r="B333" s="67" t="s">
        <v>671</v>
      </c>
      <c r="C333" s="68">
        <v>38000</v>
      </c>
      <c r="D333" s="69">
        <v>4</v>
      </c>
      <c r="E333" s="72">
        <v>9504</v>
      </c>
      <c r="F333" s="73">
        <v>0.08</v>
      </c>
      <c r="G333" s="92">
        <f t="shared" si="30"/>
        <v>9729</v>
      </c>
      <c r="H333" s="74">
        <v>-225</v>
      </c>
      <c r="I333" s="75">
        <v>-1.6879999999999999</v>
      </c>
      <c r="J333" s="76">
        <v>21382</v>
      </c>
      <c r="K333" s="77">
        <v>1457.8</v>
      </c>
      <c r="L333" s="50">
        <f>E333/(1+F333)</f>
        <v>8800</v>
      </c>
      <c r="M333" s="70">
        <f>H333/(1+I333)</f>
        <v>327.03488372093028</v>
      </c>
      <c r="N333" s="70">
        <f t="shared" si="31"/>
        <v>8472.9651162790706</v>
      </c>
      <c r="O333" s="51">
        <f>_xlfn.RANK.EQ(L333,L$3:L$502,0)</f>
        <v>329</v>
      </c>
      <c r="P333" s="91">
        <f>C333-(C333*0.1)</f>
        <v>34200</v>
      </c>
      <c r="Q333" s="104">
        <f t="shared" si="32"/>
        <v>9558</v>
      </c>
      <c r="R333" s="105">
        <f t="shared" si="33"/>
        <v>9998.2080000000005</v>
      </c>
      <c r="S333" s="105">
        <f t="shared" si="34"/>
        <v>440.20800000000054</v>
      </c>
      <c r="T333" s="41">
        <f t="shared" si="35"/>
        <v>-2.9564800000000022</v>
      </c>
      <c r="U333" s="71">
        <f>_xlfn.RANK.EQ(R333,R$3:R$502,0)</f>
        <v>331</v>
      </c>
      <c r="V333" s="71">
        <f>_xlfn.RANK.EQ(S333,S$3:S$502,0)</f>
        <v>468</v>
      </c>
    </row>
    <row r="334" spans="1:22" x14ac:dyDescent="0.2">
      <c r="A334" s="66" t="s">
        <v>672</v>
      </c>
      <c r="B334" s="67" t="s">
        <v>673</v>
      </c>
      <c r="C334" s="68">
        <v>19000</v>
      </c>
      <c r="D334" s="69">
        <v>-78</v>
      </c>
      <c r="E334" s="72">
        <v>9498</v>
      </c>
      <c r="F334" s="73">
        <v>-0.21199999999999999</v>
      </c>
      <c r="G334" s="92">
        <f t="shared" si="30"/>
        <v>8493</v>
      </c>
      <c r="H334" s="74">
        <v>1005</v>
      </c>
      <c r="I334" s="75">
        <v>-0.314</v>
      </c>
      <c r="J334" s="76">
        <v>38327</v>
      </c>
      <c r="K334" s="77">
        <v>24767.200000000001</v>
      </c>
      <c r="L334" s="50">
        <f>E334/(1+F334)</f>
        <v>12053.299492385786</v>
      </c>
      <c r="M334" s="70">
        <f>H334/(1+I334)</f>
        <v>1465.0145772594753</v>
      </c>
      <c r="N334" s="70">
        <f t="shared" si="31"/>
        <v>10588.284915126311</v>
      </c>
      <c r="O334" s="51">
        <f>_xlfn.RANK.EQ(L334,L$3:L$502,0)</f>
        <v>249</v>
      </c>
      <c r="P334" s="91">
        <f>C334-(C334*0.1)</f>
        <v>17100</v>
      </c>
      <c r="Q334" s="104">
        <f t="shared" si="32"/>
        <v>8407.5</v>
      </c>
      <c r="R334" s="105">
        <f t="shared" si="33"/>
        <v>9991.8960000000006</v>
      </c>
      <c r="S334" s="105">
        <f t="shared" si="34"/>
        <v>1584.3960000000006</v>
      </c>
      <c r="T334" s="41">
        <f t="shared" si="35"/>
        <v>0.57651343283582157</v>
      </c>
      <c r="U334" s="71">
        <f>_xlfn.RANK.EQ(R334,R$3:R$502,0)</f>
        <v>332</v>
      </c>
      <c r="V334" s="71">
        <f>_xlfn.RANK.EQ(S334,S$3:S$502,0)</f>
        <v>283</v>
      </c>
    </row>
    <row r="335" spans="1:22" x14ac:dyDescent="0.2">
      <c r="A335" s="66" t="s">
        <v>674</v>
      </c>
      <c r="B335" s="67" t="s">
        <v>675</v>
      </c>
      <c r="C335" s="68">
        <v>3177</v>
      </c>
      <c r="D335" s="69">
        <v>164</v>
      </c>
      <c r="E335" s="72">
        <v>9415</v>
      </c>
      <c r="F335" s="73">
        <v>0.72599999999999998</v>
      </c>
      <c r="G335" s="92">
        <f t="shared" si="30"/>
        <v>8437</v>
      </c>
      <c r="H335" s="74">
        <v>978</v>
      </c>
      <c r="I335" s="75">
        <v>0.17399999999999999</v>
      </c>
      <c r="J335" s="76">
        <v>17903</v>
      </c>
      <c r="K335" s="77">
        <v>25639.3</v>
      </c>
      <c r="L335" s="50">
        <f>E335/(1+F335)</f>
        <v>5454.8088064889916</v>
      </c>
      <c r="M335" s="70">
        <f>H335/(1+I335)</f>
        <v>833.04940374787054</v>
      </c>
      <c r="N335" s="70">
        <f t="shared" si="31"/>
        <v>4621.7594027411214</v>
      </c>
      <c r="O335" s="51">
        <f>_xlfn.RANK.EQ(L335,L$3:L$502,0)</f>
        <v>481</v>
      </c>
      <c r="P335" s="91">
        <f>C335-(C335*0.1)</f>
        <v>2859.3</v>
      </c>
      <c r="Q335" s="104">
        <f t="shared" si="32"/>
        <v>8422.7034999999996</v>
      </c>
      <c r="R335" s="105">
        <f t="shared" si="33"/>
        <v>9904.58</v>
      </c>
      <c r="S335" s="105">
        <f t="shared" si="34"/>
        <v>1481.8765000000003</v>
      </c>
      <c r="T335" s="41">
        <f t="shared" si="35"/>
        <v>0.51521114519427436</v>
      </c>
      <c r="U335" s="71">
        <f>_xlfn.RANK.EQ(R335,R$3:R$502,0)</f>
        <v>333</v>
      </c>
      <c r="V335" s="71">
        <f>_xlfn.RANK.EQ(S335,S$3:S$502,0)</f>
        <v>301</v>
      </c>
    </row>
    <row r="336" spans="1:22" x14ac:dyDescent="0.2">
      <c r="A336" s="66" t="s">
        <v>676</v>
      </c>
      <c r="B336" s="67" t="s">
        <v>677</v>
      </c>
      <c r="C336" s="68">
        <v>20000</v>
      </c>
      <c r="D336" s="69">
        <v>37</v>
      </c>
      <c r="E336" s="72">
        <v>9398</v>
      </c>
      <c r="F336" s="73">
        <v>0.22800000000000001</v>
      </c>
      <c r="G336" s="92">
        <f t="shared" si="30"/>
        <v>9566.7999999999993</v>
      </c>
      <c r="H336" s="74">
        <v>-168.8</v>
      </c>
      <c r="I336" s="75" t="s">
        <v>12</v>
      </c>
      <c r="J336" s="76">
        <v>22630.2</v>
      </c>
      <c r="K336" s="77">
        <v>8639.5</v>
      </c>
      <c r="L336" s="50">
        <f>E336/(1+F336)</f>
        <v>7653.0944625407164</v>
      </c>
      <c r="M336" s="70" t="e">
        <f>H336/(1+I336)</f>
        <v>#VALUE!</v>
      </c>
      <c r="N336" s="70" t="e">
        <f t="shared" si="31"/>
        <v>#VALUE!</v>
      </c>
      <c r="O336" s="51">
        <f>_xlfn.RANK.EQ(L336,L$3:L$502,0)</f>
        <v>365</v>
      </c>
      <c r="P336" s="91">
        <f>C336-(C336*0.1)</f>
        <v>18000</v>
      </c>
      <c r="Q336" s="104">
        <f t="shared" si="32"/>
        <v>9476.7999999999993</v>
      </c>
      <c r="R336" s="105">
        <f t="shared" si="33"/>
        <v>9886.6959999999999</v>
      </c>
      <c r="S336" s="105">
        <f t="shared" si="34"/>
        <v>409.89600000000064</v>
      </c>
      <c r="T336" s="41">
        <f t="shared" si="35"/>
        <v>-3.4282938388625626</v>
      </c>
      <c r="U336" s="71">
        <f>_xlfn.RANK.EQ(R336,R$3:R$502,0)</f>
        <v>334</v>
      </c>
      <c r="V336" s="71">
        <f>_xlfn.RANK.EQ(S336,S$3:S$502,0)</f>
        <v>472</v>
      </c>
    </row>
    <row r="337" spans="1:22" x14ac:dyDescent="0.2">
      <c r="A337" s="66" t="s">
        <v>678</v>
      </c>
      <c r="B337" s="67" t="s">
        <v>679</v>
      </c>
      <c r="C337" s="68">
        <v>21200</v>
      </c>
      <c r="D337" s="69">
        <v>12</v>
      </c>
      <c r="E337" s="72">
        <v>9352</v>
      </c>
      <c r="F337" s="73">
        <v>0.126</v>
      </c>
      <c r="G337" s="92">
        <f t="shared" si="30"/>
        <v>9066.5</v>
      </c>
      <c r="H337" s="74">
        <v>285.5</v>
      </c>
      <c r="I337" s="75">
        <v>0.53200000000000003</v>
      </c>
      <c r="J337" s="76">
        <v>7626.4</v>
      </c>
      <c r="K337" s="77">
        <v>5335.4</v>
      </c>
      <c r="L337" s="50">
        <f>E337/(1+F337)</f>
        <v>8305.5062166962707</v>
      </c>
      <c r="M337" s="70">
        <f>H337/(1+I337)</f>
        <v>186.35770234986944</v>
      </c>
      <c r="N337" s="70">
        <f t="shared" si="31"/>
        <v>8119.1485143464015</v>
      </c>
      <c r="O337" s="51">
        <f>_xlfn.RANK.EQ(L337,L$3:L$502,0)</f>
        <v>341</v>
      </c>
      <c r="P337" s="91">
        <f>C337-(C337*0.1)</f>
        <v>19080</v>
      </c>
      <c r="Q337" s="104">
        <f t="shared" si="32"/>
        <v>8971.1</v>
      </c>
      <c r="R337" s="105">
        <f t="shared" si="33"/>
        <v>9838.3040000000001</v>
      </c>
      <c r="S337" s="105">
        <f t="shared" si="34"/>
        <v>867.20399999999972</v>
      </c>
      <c r="T337" s="41">
        <f t="shared" si="35"/>
        <v>2.037492119089316</v>
      </c>
      <c r="U337" s="71">
        <f>_xlfn.RANK.EQ(R337,R$3:R$502,0)</f>
        <v>335</v>
      </c>
      <c r="V337" s="71">
        <f>_xlfn.RANK.EQ(S337,S$3:S$502,0)</f>
        <v>405</v>
      </c>
    </row>
    <row r="338" spans="1:22" x14ac:dyDescent="0.2">
      <c r="A338" s="66" t="s">
        <v>680</v>
      </c>
      <c r="B338" s="67" t="s">
        <v>681</v>
      </c>
      <c r="C338" s="68">
        <v>6314</v>
      </c>
      <c r="D338" s="69">
        <v>1</v>
      </c>
      <c r="E338" s="72">
        <v>9347.2000000000007</v>
      </c>
      <c r="F338" s="73">
        <v>7.0000000000000007E-2</v>
      </c>
      <c r="G338" s="92">
        <f t="shared" si="30"/>
        <v>9069.9000000000015</v>
      </c>
      <c r="H338" s="74">
        <v>277.3</v>
      </c>
      <c r="I338" s="75">
        <v>-0.67900000000000005</v>
      </c>
      <c r="J338" s="76">
        <v>43913.4</v>
      </c>
      <c r="K338" s="77" t="s">
        <v>12</v>
      </c>
      <c r="L338" s="50">
        <f>E338/(1+F338)</f>
        <v>8735.7009345794395</v>
      </c>
      <c r="M338" s="70">
        <f>H338/(1+I338)</f>
        <v>863.8629283489098</v>
      </c>
      <c r="N338" s="70">
        <f t="shared" si="31"/>
        <v>7871.8380062305296</v>
      </c>
      <c r="O338" s="51">
        <f>_xlfn.RANK.EQ(L338,L$3:L$502,0)</f>
        <v>331</v>
      </c>
      <c r="P338" s="91">
        <f>C338-(C338*0.1)</f>
        <v>5682.6</v>
      </c>
      <c r="Q338" s="104">
        <f t="shared" si="32"/>
        <v>9041.4870000000028</v>
      </c>
      <c r="R338" s="105">
        <f t="shared" si="33"/>
        <v>9833.2544000000016</v>
      </c>
      <c r="S338" s="105">
        <f t="shared" si="34"/>
        <v>791.76739999999882</v>
      </c>
      <c r="T338" s="41">
        <f t="shared" si="35"/>
        <v>1.8552737107825419</v>
      </c>
      <c r="U338" s="71">
        <f>_xlfn.RANK.EQ(R338,R$3:R$502,0)</f>
        <v>336</v>
      </c>
      <c r="V338" s="71">
        <f>_xlfn.RANK.EQ(S338,S$3:S$502,0)</f>
        <v>419</v>
      </c>
    </row>
    <row r="339" spans="1:22" x14ac:dyDescent="0.2">
      <c r="A339" s="66" t="s">
        <v>682</v>
      </c>
      <c r="B339" s="67" t="s">
        <v>683</v>
      </c>
      <c r="C339" s="68">
        <v>5275</v>
      </c>
      <c r="D339" s="69">
        <v>162</v>
      </c>
      <c r="E339" s="72">
        <v>9144</v>
      </c>
      <c r="F339" s="73">
        <v>0.68400000000000005</v>
      </c>
      <c r="G339" s="92">
        <f t="shared" si="30"/>
        <v>9198</v>
      </c>
      <c r="H339" s="74">
        <v>-54</v>
      </c>
      <c r="I339" s="75" t="s">
        <v>12</v>
      </c>
      <c r="J339" s="76">
        <v>26024</v>
      </c>
      <c r="K339" s="77">
        <v>12647.8</v>
      </c>
      <c r="L339" s="50">
        <f>E339/(1+F339)</f>
        <v>5429.9287410926363</v>
      </c>
      <c r="M339" s="70" t="e">
        <f>H339/(1+I339)</f>
        <v>#VALUE!</v>
      </c>
      <c r="N339" s="70" t="e">
        <f t="shared" si="31"/>
        <v>#VALUE!</v>
      </c>
      <c r="O339" s="51">
        <f>_xlfn.RANK.EQ(L339,L$3:L$502,0)</f>
        <v>482</v>
      </c>
      <c r="P339" s="91">
        <f>C339-(C339*0.1)</f>
        <v>4747.5</v>
      </c>
      <c r="Q339" s="104">
        <f t="shared" si="32"/>
        <v>9174.2625000000007</v>
      </c>
      <c r="R339" s="105">
        <f t="shared" si="33"/>
        <v>9619.4879999999994</v>
      </c>
      <c r="S339" s="105">
        <f t="shared" si="34"/>
        <v>445.22549999999865</v>
      </c>
      <c r="T339" s="41">
        <f t="shared" si="35"/>
        <v>-9.2449166666666418</v>
      </c>
      <c r="U339" s="71">
        <f>_xlfn.RANK.EQ(R339,R$3:R$502,0)</f>
        <v>337</v>
      </c>
      <c r="V339" s="71">
        <f>_xlfn.RANK.EQ(S339,S$3:S$502,0)</f>
        <v>466</v>
      </c>
    </row>
    <row r="340" spans="1:22" x14ac:dyDescent="0.2">
      <c r="A340" s="66" t="s">
        <v>684</v>
      </c>
      <c r="B340" s="67" t="s">
        <v>685</v>
      </c>
      <c r="C340" s="68">
        <v>25600</v>
      </c>
      <c r="D340" s="69">
        <v>-5</v>
      </c>
      <c r="E340" s="72">
        <v>9124</v>
      </c>
      <c r="F340" s="73">
        <v>3.1E-2</v>
      </c>
      <c r="G340" s="92">
        <f t="shared" si="30"/>
        <v>8959</v>
      </c>
      <c r="H340" s="74">
        <v>165</v>
      </c>
      <c r="I340" s="75">
        <v>-0.54300000000000004</v>
      </c>
      <c r="J340" s="76">
        <v>19149</v>
      </c>
      <c r="K340" s="77">
        <v>2646.2</v>
      </c>
      <c r="L340" s="50">
        <f>E340/(1+F340)</f>
        <v>8849.6605237633376</v>
      </c>
      <c r="M340" s="70">
        <f>H340/(1+I340)</f>
        <v>361.05032822757113</v>
      </c>
      <c r="N340" s="70">
        <f t="shared" si="31"/>
        <v>8488.6101955357663</v>
      </c>
      <c r="O340" s="51">
        <f>_xlfn.RANK.EQ(L340,L$3:L$502,0)</f>
        <v>327</v>
      </c>
      <c r="P340" s="91">
        <f>C340-(C340*0.1)</f>
        <v>23040</v>
      </c>
      <c r="Q340" s="104">
        <f t="shared" si="32"/>
        <v>8843.7999999999993</v>
      </c>
      <c r="R340" s="105">
        <f t="shared" si="33"/>
        <v>9598.4480000000003</v>
      </c>
      <c r="S340" s="105">
        <f t="shared" si="34"/>
        <v>754.64800000000105</v>
      </c>
      <c r="T340" s="41">
        <f t="shared" si="35"/>
        <v>3.5736242424242488</v>
      </c>
      <c r="U340" s="71">
        <f>_xlfn.RANK.EQ(R340,R$3:R$502,0)</f>
        <v>338</v>
      </c>
      <c r="V340" s="71">
        <f>_xlfn.RANK.EQ(S340,S$3:S$502,0)</f>
        <v>424</v>
      </c>
    </row>
    <row r="341" spans="1:22" x14ac:dyDescent="0.2">
      <c r="A341" s="66" t="s">
        <v>686</v>
      </c>
      <c r="B341" s="67" t="s">
        <v>687</v>
      </c>
      <c r="C341" s="68">
        <v>21357</v>
      </c>
      <c r="D341" s="69">
        <v>50</v>
      </c>
      <c r="E341" s="72">
        <v>9030</v>
      </c>
      <c r="F341" s="73">
        <v>0.23699999999999999</v>
      </c>
      <c r="G341" s="92">
        <f t="shared" si="30"/>
        <v>6439.2</v>
      </c>
      <c r="H341" s="74">
        <v>2590.8000000000002</v>
      </c>
      <c r="I341" s="75">
        <v>0.52900000000000003</v>
      </c>
      <c r="J341" s="76">
        <v>18768.7</v>
      </c>
      <c r="K341" s="77">
        <v>130034</v>
      </c>
      <c r="L341" s="50">
        <f>E341/(1+F341)</f>
        <v>7299.9191592562647</v>
      </c>
      <c r="M341" s="70">
        <f>H341/(1+I341)</f>
        <v>1694.4408109875737</v>
      </c>
      <c r="N341" s="70">
        <f t="shared" si="31"/>
        <v>5605.4783482686908</v>
      </c>
      <c r="O341" s="51">
        <f>_xlfn.RANK.EQ(L341,L$3:L$502,0)</f>
        <v>383</v>
      </c>
      <c r="P341" s="91">
        <f>C341-(C341*0.1)</f>
        <v>19221.3</v>
      </c>
      <c r="Q341" s="104">
        <f t="shared" si="32"/>
        <v>6343.0934999999999</v>
      </c>
      <c r="R341" s="105">
        <f t="shared" si="33"/>
        <v>9499.56</v>
      </c>
      <c r="S341" s="105">
        <f t="shared" si="34"/>
        <v>3156.4664999999995</v>
      </c>
      <c r="T341" s="41">
        <f t="shared" si="35"/>
        <v>0.21833661417322808</v>
      </c>
      <c r="U341" s="71">
        <f>_xlfn.RANK.EQ(R341,R$3:R$502,0)</f>
        <v>339</v>
      </c>
      <c r="V341" s="71">
        <f>_xlfn.RANK.EQ(S341,S$3:S$502,0)</f>
        <v>158</v>
      </c>
    </row>
    <row r="342" spans="1:22" x14ac:dyDescent="0.2">
      <c r="A342" s="66" t="s">
        <v>688</v>
      </c>
      <c r="B342" s="67" t="s">
        <v>689</v>
      </c>
      <c r="C342" s="68">
        <v>20000</v>
      </c>
      <c r="D342" s="69">
        <v>-1</v>
      </c>
      <c r="E342" s="72">
        <v>9025</v>
      </c>
      <c r="F342" s="73">
        <v>0.04</v>
      </c>
      <c r="G342" s="92">
        <f t="shared" si="30"/>
        <v>8557</v>
      </c>
      <c r="H342" s="74">
        <v>468</v>
      </c>
      <c r="I342" s="75">
        <v>0.26100000000000001</v>
      </c>
      <c r="J342" s="76">
        <v>4760</v>
      </c>
      <c r="K342" s="77" t="s">
        <v>12</v>
      </c>
      <c r="L342" s="50">
        <f>E342/(1+F342)</f>
        <v>8677.8846153846152</v>
      </c>
      <c r="M342" s="70">
        <f>H342/(1+I342)</f>
        <v>371.13402061855669</v>
      </c>
      <c r="N342" s="70">
        <f t="shared" si="31"/>
        <v>8306.7505947660593</v>
      </c>
      <c r="O342" s="51">
        <f>_xlfn.RANK.EQ(L342,L$3:L$502,0)</f>
        <v>333</v>
      </c>
      <c r="P342" s="91">
        <f>C342-(C342*0.1)</f>
        <v>18000</v>
      </c>
      <c r="Q342" s="104">
        <f t="shared" si="32"/>
        <v>8467</v>
      </c>
      <c r="R342" s="105">
        <f t="shared" si="33"/>
        <v>9494.2999999999993</v>
      </c>
      <c r="S342" s="105">
        <f t="shared" si="34"/>
        <v>1027.2999999999993</v>
      </c>
      <c r="T342" s="41">
        <f t="shared" si="35"/>
        <v>1.1950854700854685</v>
      </c>
      <c r="U342" s="71">
        <f>_xlfn.RANK.EQ(R342,R$3:R$502,0)</f>
        <v>340</v>
      </c>
      <c r="V342" s="71">
        <f>_xlfn.RANK.EQ(S342,S$3:S$502,0)</f>
        <v>374</v>
      </c>
    </row>
    <row r="343" spans="1:22" x14ac:dyDescent="0.2">
      <c r="A343" s="66" t="s">
        <v>690</v>
      </c>
      <c r="B343" s="67" t="s">
        <v>691</v>
      </c>
      <c r="C343" s="68">
        <v>28000</v>
      </c>
      <c r="D343" s="69">
        <v>9</v>
      </c>
      <c r="E343" s="72">
        <v>9024</v>
      </c>
      <c r="F343" s="73">
        <v>0.109</v>
      </c>
      <c r="G343" s="92">
        <f t="shared" si="30"/>
        <v>10538</v>
      </c>
      <c r="H343" s="74">
        <v>-1514</v>
      </c>
      <c r="I343" s="75" t="s">
        <v>12</v>
      </c>
      <c r="J343" s="76">
        <v>16346</v>
      </c>
      <c r="K343" s="77">
        <v>7286.8</v>
      </c>
      <c r="L343" s="50">
        <f>E343/(1+F343)</f>
        <v>8137.0604147880977</v>
      </c>
      <c r="M343" s="70" t="e">
        <f>H343/(1+I343)</f>
        <v>#VALUE!</v>
      </c>
      <c r="N343" s="70" t="e">
        <f t="shared" si="31"/>
        <v>#VALUE!</v>
      </c>
      <c r="O343" s="51">
        <f>_xlfn.RANK.EQ(L343,L$3:L$502,0)</f>
        <v>344</v>
      </c>
      <c r="P343" s="91">
        <f>C343-(C343*0.1)</f>
        <v>25200</v>
      </c>
      <c r="Q343" s="104">
        <f t="shared" si="32"/>
        <v>10412</v>
      </c>
      <c r="R343" s="105">
        <f t="shared" si="33"/>
        <v>9493.2479999999996</v>
      </c>
      <c r="S343" s="105">
        <f t="shared" si="34"/>
        <v>-918.75200000000041</v>
      </c>
      <c r="T343" s="41">
        <f t="shared" si="35"/>
        <v>-0.3931624834874502</v>
      </c>
      <c r="U343" s="71">
        <f>_xlfn.RANK.EQ(R343,R$3:R$502,0)</f>
        <v>341</v>
      </c>
      <c r="V343" s="71">
        <f>_xlfn.RANK.EQ(S343,S$3:S$502,0)</f>
        <v>495</v>
      </c>
    </row>
    <row r="344" spans="1:22" x14ac:dyDescent="0.2">
      <c r="A344" s="66" t="s">
        <v>692</v>
      </c>
      <c r="B344" s="67" t="s">
        <v>693</v>
      </c>
      <c r="C344" s="68">
        <v>1260</v>
      </c>
      <c r="D344" s="69" t="s">
        <v>12</v>
      </c>
      <c r="E344" s="72">
        <v>8965</v>
      </c>
      <c r="F344" s="73" t="s">
        <v>12</v>
      </c>
      <c r="G344" s="92">
        <f t="shared" si="30"/>
        <v>8100</v>
      </c>
      <c r="H344" s="74">
        <v>865</v>
      </c>
      <c r="I344" s="75" t="s">
        <v>12</v>
      </c>
      <c r="J344" s="76">
        <v>206294</v>
      </c>
      <c r="K344" s="77">
        <v>4230.2</v>
      </c>
      <c r="L344" s="50" t="s">
        <v>12</v>
      </c>
      <c r="M344" s="70" t="e">
        <f>H344/(1+I344)</f>
        <v>#VALUE!</v>
      </c>
      <c r="N344" s="70" t="e">
        <f t="shared" si="31"/>
        <v>#VALUE!</v>
      </c>
      <c r="O344" s="51" t="e">
        <f>_xlfn.RANK.EQ(L344,L$3:L$502,0)</f>
        <v>#VALUE!</v>
      </c>
      <c r="P344" s="91">
        <f>C344-(C344*0.1)</f>
        <v>1134</v>
      </c>
      <c r="Q344" s="104">
        <f t="shared" si="32"/>
        <v>8094.33</v>
      </c>
      <c r="R344" s="105">
        <f t="shared" si="33"/>
        <v>9431.18</v>
      </c>
      <c r="S344" s="105">
        <f t="shared" si="34"/>
        <v>1336.8500000000004</v>
      </c>
      <c r="T344" s="41">
        <f t="shared" si="35"/>
        <v>0.54549132947976919</v>
      </c>
      <c r="U344" s="71">
        <f>_xlfn.RANK.EQ(R344,R$3:R$502,0)</f>
        <v>342</v>
      </c>
      <c r="V344" s="71">
        <f>_xlfn.RANK.EQ(S344,S$3:S$502,0)</f>
        <v>320</v>
      </c>
    </row>
    <row r="345" spans="1:22" x14ac:dyDescent="0.2">
      <c r="A345" s="66" t="s">
        <v>694</v>
      </c>
      <c r="B345" s="67" t="s">
        <v>695</v>
      </c>
      <c r="C345" s="68">
        <v>6000</v>
      </c>
      <c r="D345" s="69">
        <v>-36</v>
      </c>
      <c r="E345" s="72">
        <v>8934</v>
      </c>
      <c r="F345" s="73">
        <v>-7.4999999999999997E-2</v>
      </c>
      <c r="G345" s="92">
        <f t="shared" si="30"/>
        <v>8059</v>
      </c>
      <c r="H345" s="74">
        <v>875</v>
      </c>
      <c r="I345" s="75" t="s">
        <v>12</v>
      </c>
      <c r="J345" s="76">
        <v>154682</v>
      </c>
      <c r="K345" s="77">
        <v>7291</v>
      </c>
      <c r="L345" s="50">
        <f>E345/(1+F345)</f>
        <v>9658.3783783783783</v>
      </c>
      <c r="M345" s="70" t="e">
        <f>H345/(1+I345)</f>
        <v>#VALUE!</v>
      </c>
      <c r="N345" s="70" t="e">
        <f t="shared" si="31"/>
        <v>#VALUE!</v>
      </c>
      <c r="O345" s="51">
        <f>_xlfn.RANK.EQ(L345,L$3:L$502,0)</f>
        <v>300</v>
      </c>
      <c r="P345" s="91">
        <f>C345-(C345*0.1)</f>
        <v>5400</v>
      </c>
      <c r="Q345" s="104">
        <f t="shared" si="32"/>
        <v>8032</v>
      </c>
      <c r="R345" s="105">
        <f t="shared" si="33"/>
        <v>9398.5679999999993</v>
      </c>
      <c r="S345" s="105">
        <f t="shared" si="34"/>
        <v>1366.5679999999993</v>
      </c>
      <c r="T345" s="41">
        <f t="shared" si="35"/>
        <v>0.56179199999999918</v>
      </c>
      <c r="U345" s="71">
        <f>_xlfn.RANK.EQ(R345,R$3:R$502,0)</f>
        <v>343</v>
      </c>
      <c r="V345" s="71">
        <f>_xlfn.RANK.EQ(S345,S$3:S$502,0)</f>
        <v>316</v>
      </c>
    </row>
    <row r="346" spans="1:22" x14ac:dyDescent="0.2">
      <c r="A346" s="66" t="s">
        <v>696</v>
      </c>
      <c r="B346" s="67" t="s">
        <v>697</v>
      </c>
      <c r="C346" s="68">
        <v>16150</v>
      </c>
      <c r="D346" s="69">
        <v>1</v>
      </c>
      <c r="E346" s="72">
        <v>8930.2000000000007</v>
      </c>
      <c r="F346" s="73">
        <v>5.7999999999999996E-2</v>
      </c>
      <c r="G346" s="92">
        <f t="shared" si="30"/>
        <v>7432.4000000000005</v>
      </c>
      <c r="H346" s="74">
        <v>1497.8</v>
      </c>
      <c r="I346" s="75">
        <v>-0.501</v>
      </c>
      <c r="J346" s="76">
        <v>19178.3</v>
      </c>
      <c r="K346" s="77">
        <v>41940.800000000003</v>
      </c>
      <c r="L346" s="50">
        <f>E346/(1+F346)</f>
        <v>8440.6427221172034</v>
      </c>
      <c r="M346" s="70">
        <f>H346/(1+I346)</f>
        <v>3001.6032064128258</v>
      </c>
      <c r="N346" s="70">
        <f t="shared" si="31"/>
        <v>5439.0395157043777</v>
      </c>
      <c r="O346" s="51">
        <f>_xlfn.RANK.EQ(L346,L$3:L$502,0)</f>
        <v>339</v>
      </c>
      <c r="P346" s="91">
        <f>C346-(C346*0.1)</f>
        <v>14535</v>
      </c>
      <c r="Q346" s="104">
        <f t="shared" si="32"/>
        <v>7359.7250000000013</v>
      </c>
      <c r="R346" s="105">
        <f t="shared" si="33"/>
        <v>9394.5704000000005</v>
      </c>
      <c r="S346" s="105">
        <f t="shared" si="34"/>
        <v>2034.8453999999992</v>
      </c>
      <c r="T346" s="41">
        <f t="shared" si="35"/>
        <v>0.35855614901856009</v>
      </c>
      <c r="U346" s="71">
        <f>_xlfn.RANK.EQ(R346,R$3:R$502,0)</f>
        <v>344</v>
      </c>
      <c r="V346" s="71">
        <f>_xlfn.RANK.EQ(S346,S$3:S$502,0)</f>
        <v>228</v>
      </c>
    </row>
    <row r="347" spans="1:22" x14ac:dyDescent="0.2">
      <c r="A347" s="66" t="s">
        <v>698</v>
      </c>
      <c r="B347" s="67" t="s">
        <v>699</v>
      </c>
      <c r="C347" s="68">
        <v>169000</v>
      </c>
      <c r="D347" s="69">
        <v>-21</v>
      </c>
      <c r="E347" s="72">
        <v>8906</v>
      </c>
      <c r="F347" s="73">
        <v>-2.6000000000000002E-2</v>
      </c>
      <c r="G347" s="92">
        <f t="shared" si="30"/>
        <v>8142</v>
      </c>
      <c r="H347" s="74">
        <v>764</v>
      </c>
      <c r="I347" s="75">
        <v>-0.39300000000000002</v>
      </c>
      <c r="J347" s="76">
        <v>13995</v>
      </c>
      <c r="K347" s="77">
        <v>24292.799999999999</v>
      </c>
      <c r="L347" s="50">
        <f>E347/(1+F347)</f>
        <v>9143.7371663244357</v>
      </c>
      <c r="M347" s="70">
        <f>H347/(1+I347)</f>
        <v>1258.6490939044481</v>
      </c>
      <c r="N347" s="70">
        <f t="shared" si="31"/>
        <v>7885.0880724199878</v>
      </c>
      <c r="O347" s="51">
        <f>_xlfn.RANK.EQ(L347,L$3:L$502,0)</f>
        <v>318</v>
      </c>
      <c r="P347" s="91">
        <f>C347-(C347*0.1)</f>
        <v>152100</v>
      </c>
      <c r="Q347" s="104">
        <f t="shared" si="32"/>
        <v>7381.5</v>
      </c>
      <c r="R347" s="105">
        <f t="shared" si="33"/>
        <v>9369.1119999999992</v>
      </c>
      <c r="S347" s="105">
        <f t="shared" si="34"/>
        <v>1987.6119999999992</v>
      </c>
      <c r="T347" s="41">
        <f t="shared" si="35"/>
        <v>1.6015863874345539</v>
      </c>
      <c r="U347" s="71">
        <f>_xlfn.RANK.EQ(R347,R$3:R$502,0)</f>
        <v>345</v>
      </c>
      <c r="V347" s="71">
        <f>_xlfn.RANK.EQ(S347,S$3:S$502,0)</f>
        <v>234</v>
      </c>
    </row>
    <row r="348" spans="1:22" x14ac:dyDescent="0.2">
      <c r="A348" s="66" t="s">
        <v>700</v>
      </c>
      <c r="B348" s="67" t="s">
        <v>701</v>
      </c>
      <c r="C348" s="68">
        <v>33000</v>
      </c>
      <c r="D348" s="69">
        <v>-24</v>
      </c>
      <c r="E348" s="72">
        <v>8850.7000000000007</v>
      </c>
      <c r="F348" s="73">
        <v>-4.0999999999999995E-2</v>
      </c>
      <c r="G348" s="92">
        <f t="shared" si="30"/>
        <v>9523.7000000000007</v>
      </c>
      <c r="H348" s="74">
        <v>-673</v>
      </c>
      <c r="I348" s="75">
        <v>-20.395</v>
      </c>
      <c r="J348" s="76">
        <v>4044.3</v>
      </c>
      <c r="K348" s="77">
        <v>1036</v>
      </c>
      <c r="L348" s="50">
        <f>E348/(1+F348)</f>
        <v>9229.0928050052153</v>
      </c>
      <c r="M348" s="70">
        <f>H348/(1+I348)</f>
        <v>34.699664862077853</v>
      </c>
      <c r="N348" s="70">
        <f t="shared" si="31"/>
        <v>9194.3931401431382</v>
      </c>
      <c r="O348" s="51">
        <f>_xlfn.RANK.EQ(L348,L$3:L$502,0)</f>
        <v>316</v>
      </c>
      <c r="P348" s="91">
        <f>C348-(C348*0.1)</f>
        <v>29700</v>
      </c>
      <c r="Q348" s="104">
        <f t="shared" si="32"/>
        <v>9375.2000000000007</v>
      </c>
      <c r="R348" s="105">
        <f t="shared" si="33"/>
        <v>9310.9364000000005</v>
      </c>
      <c r="S348" s="105">
        <f t="shared" si="34"/>
        <v>-64.263600000000224</v>
      </c>
      <c r="T348" s="41">
        <f t="shared" si="35"/>
        <v>-0.90451173848439792</v>
      </c>
      <c r="U348" s="71">
        <f>_xlfn.RANK.EQ(R348,R$3:R$502,0)</f>
        <v>346</v>
      </c>
      <c r="V348" s="71">
        <f>_xlfn.RANK.EQ(S348,S$3:S$502,0)</f>
        <v>490</v>
      </c>
    </row>
    <row r="349" spans="1:22" x14ac:dyDescent="0.2">
      <c r="A349" s="66" t="s">
        <v>702</v>
      </c>
      <c r="B349" s="67" t="s">
        <v>703</v>
      </c>
      <c r="C349" s="68">
        <v>8700</v>
      </c>
      <c r="D349" s="69">
        <v>-1</v>
      </c>
      <c r="E349" s="72">
        <v>8696.2000000000007</v>
      </c>
      <c r="F349" s="73">
        <v>0.04</v>
      </c>
      <c r="G349" s="92">
        <f t="shared" si="30"/>
        <v>8711.9000000000015</v>
      </c>
      <c r="H349" s="74">
        <v>-15.7</v>
      </c>
      <c r="I349" s="75" t="s">
        <v>12</v>
      </c>
      <c r="J349" s="76">
        <v>2529.6999999999998</v>
      </c>
      <c r="K349" s="77">
        <v>418.5</v>
      </c>
      <c r="L349" s="50">
        <f>E349/(1+F349)</f>
        <v>8361.7307692307695</v>
      </c>
      <c r="M349" s="70" t="e">
        <f>H349/(1+I349)</f>
        <v>#VALUE!</v>
      </c>
      <c r="N349" s="70" t="e">
        <f t="shared" si="31"/>
        <v>#VALUE!</v>
      </c>
      <c r="O349" s="51">
        <f>_xlfn.RANK.EQ(L349,L$3:L$502,0)</f>
        <v>340</v>
      </c>
      <c r="P349" s="91">
        <f>C349-(C349*0.1)</f>
        <v>7830</v>
      </c>
      <c r="Q349" s="104">
        <f t="shared" si="32"/>
        <v>8672.7500000000018</v>
      </c>
      <c r="R349" s="105">
        <f t="shared" si="33"/>
        <v>9148.4024000000009</v>
      </c>
      <c r="S349" s="105">
        <f t="shared" si="34"/>
        <v>475.65239999999903</v>
      </c>
      <c r="T349" s="41">
        <f t="shared" si="35"/>
        <v>-31.29633121019102</v>
      </c>
      <c r="U349" s="71">
        <f>_xlfn.RANK.EQ(R349,R$3:R$502,0)</f>
        <v>347</v>
      </c>
      <c r="V349" s="71">
        <f>_xlfn.RANK.EQ(S349,S$3:S$502,0)</f>
        <v>462</v>
      </c>
    </row>
    <row r="350" spans="1:22" x14ac:dyDescent="0.2">
      <c r="A350" s="66" t="s">
        <v>704</v>
      </c>
      <c r="B350" s="67" t="s">
        <v>705</v>
      </c>
      <c r="C350" s="68">
        <v>5322</v>
      </c>
      <c r="D350" s="69">
        <v>5</v>
      </c>
      <c r="E350" s="72">
        <v>8686</v>
      </c>
      <c r="F350" s="73">
        <v>8.199999999999999E-2</v>
      </c>
      <c r="G350" s="92">
        <f t="shared" si="30"/>
        <v>8841</v>
      </c>
      <c r="H350" s="74">
        <v>-155</v>
      </c>
      <c r="I350" s="75">
        <v>-1.071</v>
      </c>
      <c r="J350" s="76">
        <v>45302</v>
      </c>
      <c r="K350" s="77">
        <v>34801.1</v>
      </c>
      <c r="L350" s="50">
        <f>E350/(1+F350)</f>
        <v>8027.7264325323467</v>
      </c>
      <c r="M350" s="70">
        <f>H350/(1+I350)</f>
        <v>2183.0985915492975</v>
      </c>
      <c r="N350" s="70">
        <f t="shared" si="31"/>
        <v>5844.6278409830493</v>
      </c>
      <c r="O350" s="51">
        <f>_xlfn.RANK.EQ(L350,L$3:L$502,0)</f>
        <v>347</v>
      </c>
      <c r="P350" s="91">
        <f>C350-(C350*0.1)</f>
        <v>4789.8</v>
      </c>
      <c r="Q350" s="104">
        <f t="shared" si="32"/>
        <v>8817.0509999999995</v>
      </c>
      <c r="R350" s="105">
        <f t="shared" si="33"/>
        <v>9137.6720000000005</v>
      </c>
      <c r="S350" s="105">
        <f t="shared" si="34"/>
        <v>320.621000000001</v>
      </c>
      <c r="T350" s="41">
        <f t="shared" si="35"/>
        <v>-3.0685225806451677</v>
      </c>
      <c r="U350" s="71">
        <f>_xlfn.RANK.EQ(R350,R$3:R$502,0)</f>
        <v>348</v>
      </c>
      <c r="V350" s="71">
        <f>_xlfn.RANK.EQ(S350,S$3:S$502,0)</f>
        <v>479</v>
      </c>
    </row>
    <row r="351" spans="1:22" x14ac:dyDescent="0.2">
      <c r="A351" s="66" t="s">
        <v>706</v>
      </c>
      <c r="B351" s="67" t="s">
        <v>707</v>
      </c>
      <c r="C351" s="68">
        <v>23000</v>
      </c>
      <c r="D351" s="69">
        <v>9</v>
      </c>
      <c r="E351" s="72">
        <v>8685</v>
      </c>
      <c r="F351" s="73">
        <v>0.10099999999999999</v>
      </c>
      <c r="G351" s="92">
        <f t="shared" si="30"/>
        <v>8424</v>
      </c>
      <c r="H351" s="74">
        <v>261</v>
      </c>
      <c r="I351" s="75">
        <v>-0.70599999999999996</v>
      </c>
      <c r="J351" s="76">
        <v>14529</v>
      </c>
      <c r="K351" s="77">
        <v>11481.6</v>
      </c>
      <c r="L351" s="50">
        <f>E351/(1+F351)</f>
        <v>7888.2833787465943</v>
      </c>
      <c r="M351" s="70">
        <f>H351/(1+I351)</f>
        <v>887.75510204081615</v>
      </c>
      <c r="N351" s="70">
        <f t="shared" si="31"/>
        <v>7000.5282767057779</v>
      </c>
      <c r="O351" s="51">
        <f>_xlfn.RANK.EQ(L351,L$3:L$502,0)</f>
        <v>352</v>
      </c>
      <c r="P351" s="91">
        <f>C351-(C351*0.1)</f>
        <v>20700</v>
      </c>
      <c r="Q351" s="104">
        <f t="shared" si="32"/>
        <v>8320.5</v>
      </c>
      <c r="R351" s="105">
        <f t="shared" si="33"/>
        <v>9136.6200000000008</v>
      </c>
      <c r="S351" s="105">
        <f t="shared" si="34"/>
        <v>816.1200000000008</v>
      </c>
      <c r="T351" s="41">
        <f t="shared" si="35"/>
        <v>2.1268965517241409</v>
      </c>
      <c r="U351" s="71">
        <f>_xlfn.RANK.EQ(R351,R$3:R$502,0)</f>
        <v>349</v>
      </c>
      <c r="V351" s="71">
        <f>_xlfn.RANK.EQ(S351,S$3:S$502,0)</f>
        <v>416</v>
      </c>
    </row>
    <row r="352" spans="1:22" x14ac:dyDescent="0.2">
      <c r="A352" s="66" t="s">
        <v>708</v>
      </c>
      <c r="B352" s="67" t="s">
        <v>709</v>
      </c>
      <c r="C352" s="68">
        <v>31200</v>
      </c>
      <c r="D352" s="69">
        <v>65</v>
      </c>
      <c r="E352" s="72">
        <v>8665</v>
      </c>
      <c r="F352" s="73">
        <v>0.27</v>
      </c>
      <c r="G352" s="92">
        <f t="shared" si="30"/>
        <v>7633</v>
      </c>
      <c r="H352" s="74">
        <v>1032</v>
      </c>
      <c r="I352" s="75">
        <v>0.46400000000000002</v>
      </c>
      <c r="J352" s="76">
        <v>19026</v>
      </c>
      <c r="K352" s="77" t="s">
        <v>12</v>
      </c>
      <c r="L352" s="50">
        <f>E352/(1+F352)</f>
        <v>6822.8346456692916</v>
      </c>
      <c r="M352" s="70">
        <f>H352/(1+I352)</f>
        <v>704.91803278688531</v>
      </c>
      <c r="N352" s="70">
        <f t="shared" si="31"/>
        <v>6117.9166128824063</v>
      </c>
      <c r="O352" s="51">
        <f>_xlfn.RANK.EQ(L352,L$3:L$502,0)</f>
        <v>408</v>
      </c>
      <c r="P352" s="91">
        <f>C352-(C352*0.1)</f>
        <v>28080</v>
      </c>
      <c r="Q352" s="104">
        <f t="shared" si="32"/>
        <v>7492.6</v>
      </c>
      <c r="R352" s="105">
        <f t="shared" si="33"/>
        <v>9115.58</v>
      </c>
      <c r="S352" s="105">
        <f t="shared" si="34"/>
        <v>1622.9799999999996</v>
      </c>
      <c r="T352" s="41">
        <f t="shared" si="35"/>
        <v>0.57265503875968948</v>
      </c>
      <c r="U352" s="71">
        <f>_xlfn.RANK.EQ(R352,R$3:R$502,0)</f>
        <v>350</v>
      </c>
      <c r="V352" s="71">
        <f>_xlfn.RANK.EQ(S352,S$3:S$502,0)</f>
        <v>274</v>
      </c>
    </row>
    <row r="353" spans="1:22" x14ac:dyDescent="0.2">
      <c r="A353" s="66" t="s">
        <v>710</v>
      </c>
      <c r="B353" s="67" t="s">
        <v>711</v>
      </c>
      <c r="C353" s="68">
        <v>3708</v>
      </c>
      <c r="D353" s="69">
        <v>-8</v>
      </c>
      <c r="E353" s="72">
        <v>8635.2000000000007</v>
      </c>
      <c r="F353" s="73">
        <v>1.3000000000000001E-2</v>
      </c>
      <c r="G353" s="92">
        <f t="shared" si="30"/>
        <v>7401.3000000000011</v>
      </c>
      <c r="H353" s="74">
        <v>1233.9000000000001</v>
      </c>
      <c r="I353" s="75">
        <v>1.21</v>
      </c>
      <c r="J353" s="76">
        <v>94482.9</v>
      </c>
      <c r="K353" s="77" t="s">
        <v>12</v>
      </c>
      <c r="L353" s="50">
        <f>E353/(1+F353)</f>
        <v>8524.3830207305055</v>
      </c>
      <c r="M353" s="70">
        <f>H353/(1+I353)</f>
        <v>558.32579185520365</v>
      </c>
      <c r="N353" s="70">
        <f t="shared" si="31"/>
        <v>7966.0572288753019</v>
      </c>
      <c r="O353" s="51">
        <f>_xlfn.RANK.EQ(L353,L$3:L$502,0)</f>
        <v>337</v>
      </c>
      <c r="P353" s="91">
        <f>C353-(C353*0.1)</f>
        <v>3337.2</v>
      </c>
      <c r="Q353" s="104">
        <f t="shared" si="32"/>
        <v>7384.6140000000014</v>
      </c>
      <c r="R353" s="105">
        <f t="shared" si="33"/>
        <v>9084.2304000000004</v>
      </c>
      <c r="S353" s="105">
        <f t="shared" si="34"/>
        <v>1699.616399999999</v>
      </c>
      <c r="T353" s="41">
        <f t="shared" si="35"/>
        <v>0.37743447605154296</v>
      </c>
      <c r="U353" s="71">
        <f>_xlfn.RANK.EQ(R353,R$3:R$502,0)</f>
        <v>351</v>
      </c>
      <c r="V353" s="71">
        <f>_xlfn.RANK.EQ(S353,S$3:S$502,0)</f>
        <v>266</v>
      </c>
    </row>
    <row r="354" spans="1:22" x14ac:dyDescent="0.2">
      <c r="A354" s="66" t="s">
        <v>712</v>
      </c>
      <c r="B354" s="67" t="s">
        <v>713</v>
      </c>
      <c r="C354" s="68">
        <v>8870</v>
      </c>
      <c r="D354" s="69" t="s">
        <v>12</v>
      </c>
      <c r="E354" s="72">
        <v>8635</v>
      </c>
      <c r="F354" s="73">
        <v>7.400000000000001E-2</v>
      </c>
      <c r="G354" s="92">
        <f t="shared" si="30"/>
        <v>7639</v>
      </c>
      <c r="H354" s="74">
        <v>996</v>
      </c>
      <c r="I354" s="75">
        <v>-0.23599999999999999</v>
      </c>
      <c r="J354" s="76">
        <v>11602</v>
      </c>
      <c r="K354" s="77">
        <v>8718.2999999999993</v>
      </c>
      <c r="L354" s="50">
        <f>E354/(1+F354)</f>
        <v>8040.0372439478579</v>
      </c>
      <c r="M354" s="70">
        <f>H354/(1+I354)</f>
        <v>1303.6649214659685</v>
      </c>
      <c r="N354" s="70">
        <f t="shared" si="31"/>
        <v>6736.3723224818896</v>
      </c>
      <c r="O354" s="51">
        <f>_xlfn.RANK.EQ(L354,L$3:L$502,0)</f>
        <v>346</v>
      </c>
      <c r="P354" s="91">
        <f>C354-(C354*0.1)</f>
        <v>7983</v>
      </c>
      <c r="Q354" s="104">
        <f t="shared" si="32"/>
        <v>7599.085</v>
      </c>
      <c r="R354" s="105">
        <f t="shared" si="33"/>
        <v>9084.02</v>
      </c>
      <c r="S354" s="105">
        <f t="shared" si="34"/>
        <v>1484.9350000000004</v>
      </c>
      <c r="T354" s="41">
        <f t="shared" si="35"/>
        <v>0.49089859437751043</v>
      </c>
      <c r="U354" s="71">
        <f>_xlfn.RANK.EQ(R354,R$3:R$502,0)</f>
        <v>352</v>
      </c>
      <c r="V354" s="71">
        <f>_xlfn.RANK.EQ(S354,S$3:S$502,0)</f>
        <v>298</v>
      </c>
    </row>
    <row r="355" spans="1:22" x14ac:dyDescent="0.2">
      <c r="A355" s="66" t="s">
        <v>714</v>
      </c>
      <c r="B355" s="67" t="s">
        <v>715</v>
      </c>
      <c r="C355" s="68">
        <v>8500</v>
      </c>
      <c r="D355" s="69">
        <v>-4</v>
      </c>
      <c r="E355" s="72">
        <v>8632.5</v>
      </c>
      <c r="F355" s="73">
        <v>4.5999999999999999E-2</v>
      </c>
      <c r="G355" s="92">
        <f t="shared" si="30"/>
        <v>8460.2000000000007</v>
      </c>
      <c r="H355" s="74">
        <v>172.3</v>
      </c>
      <c r="I355" s="75">
        <v>0.438</v>
      </c>
      <c r="J355" s="76">
        <v>5272.4</v>
      </c>
      <c r="K355" s="77">
        <v>3760.5</v>
      </c>
      <c r="L355" s="50">
        <f>E355/(1+F355)</f>
        <v>8252.8680688336517</v>
      </c>
      <c r="M355" s="70">
        <f>H355/(1+I355)</f>
        <v>119.8191933240612</v>
      </c>
      <c r="N355" s="70">
        <f t="shared" si="31"/>
        <v>8133.0488755095903</v>
      </c>
      <c r="O355" s="51">
        <f>_xlfn.RANK.EQ(L355,L$3:L$502,0)</f>
        <v>343</v>
      </c>
      <c r="P355" s="91">
        <f>C355-(C355*0.1)</f>
        <v>7650</v>
      </c>
      <c r="Q355" s="104">
        <f t="shared" si="32"/>
        <v>8421.9500000000007</v>
      </c>
      <c r="R355" s="105">
        <f t="shared" si="33"/>
        <v>9081.39</v>
      </c>
      <c r="S355" s="105">
        <f t="shared" si="34"/>
        <v>659.43999999999869</v>
      </c>
      <c r="T355" s="41">
        <f t="shared" si="35"/>
        <v>2.8272780034822906</v>
      </c>
      <c r="U355" s="71">
        <f>_xlfn.RANK.EQ(R355,R$3:R$502,0)</f>
        <v>353</v>
      </c>
      <c r="V355" s="71">
        <f>_xlfn.RANK.EQ(S355,S$3:S$502,0)</f>
        <v>441</v>
      </c>
    </row>
    <row r="356" spans="1:22" x14ac:dyDescent="0.2">
      <c r="A356" s="66" t="s">
        <v>716</v>
      </c>
      <c r="B356" s="67" t="s">
        <v>717</v>
      </c>
      <c r="C356" s="68">
        <v>27621</v>
      </c>
      <c r="D356" s="69">
        <v>41</v>
      </c>
      <c r="E356" s="72">
        <v>8614.9</v>
      </c>
      <c r="F356" s="73">
        <v>0.19800000000000001</v>
      </c>
      <c r="G356" s="92">
        <f t="shared" si="30"/>
        <v>8125.2999999999993</v>
      </c>
      <c r="H356" s="74">
        <v>489.6</v>
      </c>
      <c r="I356" s="75">
        <v>-0.28699999999999998</v>
      </c>
      <c r="J356" s="76">
        <v>5091.6000000000004</v>
      </c>
      <c r="K356" s="77">
        <v>11014.2</v>
      </c>
      <c r="L356" s="50">
        <f>E356/(1+F356)</f>
        <v>7191.0684474123536</v>
      </c>
      <c r="M356" s="70">
        <f>H356/(1+I356)</f>
        <v>686.67601683029454</v>
      </c>
      <c r="N356" s="70">
        <f t="shared" si="31"/>
        <v>6504.3924305820592</v>
      </c>
      <c r="O356" s="51">
        <f>_xlfn.RANK.EQ(L356,L$3:L$502,0)</f>
        <v>388</v>
      </c>
      <c r="P356" s="91">
        <f>C356-(C356*0.1)</f>
        <v>24858.9</v>
      </c>
      <c r="Q356" s="104">
        <f t="shared" si="32"/>
        <v>8001.0054999999993</v>
      </c>
      <c r="R356" s="105">
        <f t="shared" si="33"/>
        <v>9062.8747999999996</v>
      </c>
      <c r="S356" s="105">
        <f t="shared" si="34"/>
        <v>1061.8693000000003</v>
      </c>
      <c r="T356" s="41">
        <f t="shared" si="35"/>
        <v>1.168850694444445</v>
      </c>
      <c r="U356" s="71">
        <f>_xlfn.RANK.EQ(R356,R$3:R$502,0)</f>
        <v>354</v>
      </c>
      <c r="V356" s="71">
        <f>_xlfn.RANK.EQ(S356,S$3:S$502,0)</f>
        <v>365</v>
      </c>
    </row>
    <row r="357" spans="1:22" x14ac:dyDescent="0.2">
      <c r="A357" s="66" t="s">
        <v>718</v>
      </c>
      <c r="B357" s="67" t="s">
        <v>719</v>
      </c>
      <c r="C357" s="68">
        <v>21173</v>
      </c>
      <c r="D357" s="69">
        <v>-30</v>
      </c>
      <c r="E357" s="72">
        <v>8611</v>
      </c>
      <c r="F357" s="73">
        <v>-5.7000000000000002E-2</v>
      </c>
      <c r="G357" s="92">
        <f t="shared" si="30"/>
        <v>9254</v>
      </c>
      <c r="H357" s="74">
        <v>-643</v>
      </c>
      <c r="I357" s="75" t="s">
        <v>12</v>
      </c>
      <c r="J357" s="76">
        <v>23659</v>
      </c>
      <c r="K357" s="77">
        <v>209.6</v>
      </c>
      <c r="L357" s="50">
        <f>E357/(1+F357)</f>
        <v>9131.4952279957579</v>
      </c>
      <c r="M357" s="70" t="e">
        <f>H357/(1+I357)</f>
        <v>#VALUE!</v>
      </c>
      <c r="N357" s="70" t="e">
        <f t="shared" si="31"/>
        <v>#VALUE!</v>
      </c>
      <c r="O357" s="51">
        <f>_xlfn.RANK.EQ(L357,L$3:L$502,0)</f>
        <v>319</v>
      </c>
      <c r="P357" s="91">
        <f>C357-(C357*0.1)</f>
        <v>19055.7</v>
      </c>
      <c r="Q357" s="104">
        <f t="shared" si="32"/>
        <v>9158.7214999999997</v>
      </c>
      <c r="R357" s="105">
        <f t="shared" si="33"/>
        <v>9058.7720000000008</v>
      </c>
      <c r="S357" s="105">
        <f t="shared" si="34"/>
        <v>-99.949499999998807</v>
      </c>
      <c r="T357" s="41">
        <f t="shared" si="35"/>
        <v>-0.84455754276827555</v>
      </c>
      <c r="U357" s="71">
        <f>_xlfn.RANK.EQ(R357,R$3:R$502,0)</f>
        <v>355</v>
      </c>
      <c r="V357" s="71">
        <f>_xlfn.RANK.EQ(S357,S$3:S$502,0)</f>
        <v>492</v>
      </c>
    </row>
    <row r="358" spans="1:22" x14ac:dyDescent="0.2">
      <c r="A358" s="66" t="s">
        <v>720</v>
      </c>
      <c r="B358" s="67" t="s">
        <v>721</v>
      </c>
      <c r="C358" s="68">
        <v>47000</v>
      </c>
      <c r="D358" s="69">
        <v>20</v>
      </c>
      <c r="E358" s="72">
        <v>8594</v>
      </c>
      <c r="F358" s="73">
        <v>0.13100000000000001</v>
      </c>
      <c r="G358" s="92">
        <f t="shared" si="30"/>
        <v>7604</v>
      </c>
      <c r="H358" s="74">
        <v>990</v>
      </c>
      <c r="I358" s="75">
        <v>0.13500000000000001</v>
      </c>
      <c r="J358" s="76">
        <v>15815</v>
      </c>
      <c r="K358" s="77" t="s">
        <v>12</v>
      </c>
      <c r="L358" s="50">
        <f>E358/(1+F358)</f>
        <v>7598.5853227232537</v>
      </c>
      <c r="M358" s="70">
        <f>H358/(1+I358)</f>
        <v>872.24669603524228</v>
      </c>
      <c r="N358" s="70">
        <f t="shared" si="31"/>
        <v>6726.3386266880116</v>
      </c>
      <c r="O358" s="51">
        <f>_xlfn.RANK.EQ(L358,L$3:L$502,0)</f>
        <v>370</v>
      </c>
      <c r="P358" s="91">
        <f>C358-(C358*0.1)</f>
        <v>42300</v>
      </c>
      <c r="Q358" s="104">
        <f t="shared" si="32"/>
        <v>7392.5</v>
      </c>
      <c r="R358" s="105">
        <f t="shared" si="33"/>
        <v>9040.8880000000008</v>
      </c>
      <c r="S358" s="105">
        <f t="shared" si="34"/>
        <v>1648.3880000000008</v>
      </c>
      <c r="T358" s="41">
        <f t="shared" si="35"/>
        <v>0.66503838383838465</v>
      </c>
      <c r="U358" s="71">
        <f>_xlfn.RANK.EQ(R358,R$3:R$502,0)</f>
        <v>356</v>
      </c>
      <c r="V358" s="71">
        <f>_xlfn.RANK.EQ(S358,S$3:S$502,0)</f>
        <v>270</v>
      </c>
    </row>
    <row r="359" spans="1:22" x14ac:dyDescent="0.2">
      <c r="A359" s="66" t="s">
        <v>722</v>
      </c>
      <c r="B359" s="67" t="s">
        <v>723</v>
      </c>
      <c r="C359" s="68">
        <v>34642</v>
      </c>
      <c r="D359" s="69">
        <v>31</v>
      </c>
      <c r="E359" s="72">
        <v>8453</v>
      </c>
      <c r="F359" s="73">
        <v>0.157</v>
      </c>
      <c r="G359" s="92">
        <f t="shared" si="30"/>
        <v>8484</v>
      </c>
      <c r="H359" s="74">
        <v>-31</v>
      </c>
      <c r="I359" s="75" t="s">
        <v>12</v>
      </c>
      <c r="J359" s="76">
        <v>19796</v>
      </c>
      <c r="K359" s="77">
        <v>10214.700000000001</v>
      </c>
      <c r="L359" s="50">
        <f>E359/(1+F359)</f>
        <v>7305.9636992221258</v>
      </c>
      <c r="M359" s="70" t="e">
        <f>H359/(1+I359)</f>
        <v>#VALUE!</v>
      </c>
      <c r="N359" s="70" t="e">
        <f t="shared" si="31"/>
        <v>#VALUE!</v>
      </c>
      <c r="O359" s="51">
        <f>_xlfn.RANK.EQ(L359,L$3:L$502,0)</f>
        <v>382</v>
      </c>
      <c r="P359" s="91">
        <f>C359-(C359*0.1)</f>
        <v>31177.8</v>
      </c>
      <c r="Q359" s="104">
        <f t="shared" si="32"/>
        <v>8328.1110000000008</v>
      </c>
      <c r="R359" s="105">
        <f t="shared" si="33"/>
        <v>8892.5560000000005</v>
      </c>
      <c r="S359" s="105">
        <f t="shared" si="34"/>
        <v>564.44499999999971</v>
      </c>
      <c r="T359" s="41">
        <f t="shared" si="35"/>
        <v>-19.207903225806444</v>
      </c>
      <c r="U359" s="71">
        <f>_xlfn.RANK.EQ(R359,R$3:R$502,0)</f>
        <v>357</v>
      </c>
      <c r="V359" s="71">
        <f>_xlfn.RANK.EQ(S359,S$3:S$502,0)</f>
        <v>453</v>
      </c>
    </row>
    <row r="360" spans="1:22" x14ac:dyDescent="0.2">
      <c r="A360" s="66" t="s">
        <v>724</v>
      </c>
      <c r="B360" s="67" t="s">
        <v>725</v>
      </c>
      <c r="C360" s="68">
        <v>7998</v>
      </c>
      <c r="D360" s="69">
        <v>6</v>
      </c>
      <c r="E360" s="72">
        <v>8448.2000000000007</v>
      </c>
      <c r="F360" s="73">
        <v>0.09</v>
      </c>
      <c r="G360" s="92">
        <f t="shared" si="30"/>
        <v>7415.2000000000007</v>
      </c>
      <c r="H360" s="74">
        <v>1033</v>
      </c>
      <c r="I360" s="75">
        <v>4.5999999999999999E-2</v>
      </c>
      <c r="J360" s="76">
        <v>38241.300000000003</v>
      </c>
      <c r="K360" s="77">
        <v>22512.6</v>
      </c>
      <c r="L360" s="50">
        <f>E360/(1+F360)</f>
        <v>7750.6422018348621</v>
      </c>
      <c r="M360" s="70">
        <f>H360/(1+I360)</f>
        <v>987.57170172084125</v>
      </c>
      <c r="N360" s="70">
        <f t="shared" si="31"/>
        <v>6763.0705001140213</v>
      </c>
      <c r="O360" s="51">
        <f>_xlfn.RANK.EQ(L360,L$3:L$502,0)</f>
        <v>358</v>
      </c>
      <c r="P360" s="91">
        <f>C360-(C360*0.1)</f>
        <v>7198.2</v>
      </c>
      <c r="Q360" s="104">
        <f t="shared" si="32"/>
        <v>7379.2090000000007</v>
      </c>
      <c r="R360" s="105">
        <f t="shared" si="33"/>
        <v>8887.5064000000002</v>
      </c>
      <c r="S360" s="105">
        <f t="shared" si="34"/>
        <v>1508.2973999999995</v>
      </c>
      <c r="T360" s="41">
        <f t="shared" si="35"/>
        <v>0.46011364956437512</v>
      </c>
      <c r="U360" s="71">
        <f>_xlfn.RANK.EQ(R360,R$3:R$502,0)</f>
        <v>358</v>
      </c>
      <c r="V360" s="71">
        <f>_xlfn.RANK.EQ(S360,S$3:S$502,0)</f>
        <v>293</v>
      </c>
    </row>
    <row r="361" spans="1:22" x14ac:dyDescent="0.2">
      <c r="A361" s="66" t="s">
        <v>726</v>
      </c>
      <c r="B361" s="67" t="s">
        <v>727</v>
      </c>
      <c r="C361" s="68">
        <v>27950</v>
      </c>
      <c r="D361" s="69">
        <v>-19</v>
      </c>
      <c r="E361" s="72">
        <v>8436.6</v>
      </c>
      <c r="F361" s="73">
        <v>-1.8000000000000002E-2</v>
      </c>
      <c r="G361" s="92">
        <f t="shared" si="30"/>
        <v>8116.7000000000007</v>
      </c>
      <c r="H361" s="74">
        <v>319.89999999999998</v>
      </c>
      <c r="I361" s="75">
        <v>-1.0999999999999999E-2</v>
      </c>
      <c r="J361" s="76">
        <v>4187.1000000000004</v>
      </c>
      <c r="K361" s="77">
        <v>3544.9</v>
      </c>
      <c r="L361" s="50">
        <f>E361/(1+F361)</f>
        <v>8591.2423625254596</v>
      </c>
      <c r="M361" s="70">
        <f>H361/(1+I361)</f>
        <v>323.45803842264911</v>
      </c>
      <c r="N361" s="70">
        <f t="shared" si="31"/>
        <v>8267.7843241028113</v>
      </c>
      <c r="O361" s="51">
        <f>_xlfn.RANK.EQ(L361,L$3:L$502,0)</f>
        <v>334</v>
      </c>
      <c r="P361" s="91">
        <f>C361-(C361*0.1)</f>
        <v>25155</v>
      </c>
      <c r="Q361" s="104">
        <f t="shared" si="32"/>
        <v>7990.9250000000011</v>
      </c>
      <c r="R361" s="105">
        <f t="shared" si="33"/>
        <v>8875.3032000000003</v>
      </c>
      <c r="S361" s="105">
        <f t="shared" si="34"/>
        <v>884.3781999999992</v>
      </c>
      <c r="T361" s="41">
        <f t="shared" si="35"/>
        <v>1.7645457955611106</v>
      </c>
      <c r="U361" s="71">
        <f>_xlfn.RANK.EQ(R361,R$3:R$502,0)</f>
        <v>359</v>
      </c>
      <c r="V361" s="71">
        <f>_xlfn.RANK.EQ(S361,S$3:S$502,0)</f>
        <v>402</v>
      </c>
    </row>
    <row r="362" spans="1:22" x14ac:dyDescent="0.2">
      <c r="A362" s="66" t="s">
        <v>728</v>
      </c>
      <c r="B362" s="67" t="s">
        <v>729</v>
      </c>
      <c r="C362" s="68">
        <v>3500</v>
      </c>
      <c r="D362" s="69">
        <v>-12</v>
      </c>
      <c r="E362" s="72">
        <v>8430</v>
      </c>
      <c r="F362" s="73">
        <v>1.6E-2</v>
      </c>
      <c r="G362" s="92">
        <f t="shared" si="30"/>
        <v>8311</v>
      </c>
      <c r="H362" s="74">
        <v>119</v>
      </c>
      <c r="I362" s="75">
        <v>-0.85399999999999998</v>
      </c>
      <c r="J362" s="76">
        <v>100923</v>
      </c>
      <c r="K362" s="77">
        <v>1918.5</v>
      </c>
      <c r="L362" s="50">
        <f>E362/(1+F362)</f>
        <v>8297.2440944881891</v>
      </c>
      <c r="M362" s="70">
        <f>H362/(1+I362)</f>
        <v>815.06849315068484</v>
      </c>
      <c r="N362" s="70">
        <f t="shared" si="31"/>
        <v>7482.1756013375043</v>
      </c>
      <c r="O362" s="51">
        <f>_xlfn.RANK.EQ(L362,L$3:L$502,0)</f>
        <v>342</v>
      </c>
      <c r="P362" s="91">
        <f>C362-(C362*0.1)</f>
        <v>3150</v>
      </c>
      <c r="Q362" s="104">
        <f t="shared" si="32"/>
        <v>8295.25</v>
      </c>
      <c r="R362" s="105">
        <f t="shared" si="33"/>
        <v>8868.36</v>
      </c>
      <c r="S362" s="105">
        <f t="shared" si="34"/>
        <v>573.11000000000058</v>
      </c>
      <c r="T362" s="41">
        <f t="shared" si="35"/>
        <v>3.8160504201680721</v>
      </c>
      <c r="U362" s="71">
        <f>_xlfn.RANK.EQ(R362,R$3:R$502,0)</f>
        <v>360</v>
      </c>
      <c r="V362" s="71">
        <f>_xlfn.RANK.EQ(S362,S$3:S$502,0)</f>
        <v>449</v>
      </c>
    </row>
    <row r="363" spans="1:22" x14ac:dyDescent="0.2">
      <c r="A363" s="66" t="s">
        <v>730</v>
      </c>
      <c r="B363" s="67" t="s">
        <v>731</v>
      </c>
      <c r="C363" s="68">
        <v>47000</v>
      </c>
      <c r="D363" s="69">
        <v>-35</v>
      </c>
      <c r="E363" s="72">
        <v>8423</v>
      </c>
      <c r="F363" s="73">
        <v>-7.6999999999999999E-2</v>
      </c>
      <c r="G363" s="92">
        <f t="shared" si="30"/>
        <v>7577</v>
      </c>
      <c r="H363" s="74">
        <v>846</v>
      </c>
      <c r="I363" s="75">
        <v>-0.35899999999999999</v>
      </c>
      <c r="J363" s="76">
        <v>23770</v>
      </c>
      <c r="K363" s="77">
        <v>36546.5</v>
      </c>
      <c r="L363" s="50">
        <f>E363/(1+F363)</f>
        <v>9125.6771397616467</v>
      </c>
      <c r="M363" s="70">
        <f>H363/(1+I363)</f>
        <v>1319.8127925117005</v>
      </c>
      <c r="N363" s="70">
        <f t="shared" si="31"/>
        <v>7805.8643472499461</v>
      </c>
      <c r="O363" s="51">
        <f>_xlfn.RANK.EQ(L363,L$3:L$502,0)</f>
        <v>320</v>
      </c>
      <c r="P363" s="91">
        <f>C363-(C363*0.1)</f>
        <v>42300</v>
      </c>
      <c r="Q363" s="104">
        <f t="shared" si="32"/>
        <v>7365.5</v>
      </c>
      <c r="R363" s="105">
        <f t="shared" si="33"/>
        <v>8860.9959999999992</v>
      </c>
      <c r="S363" s="105">
        <f t="shared" si="34"/>
        <v>1495.4959999999992</v>
      </c>
      <c r="T363" s="41">
        <f t="shared" si="35"/>
        <v>0.76772576832151207</v>
      </c>
      <c r="U363" s="71">
        <f>_xlfn.RANK.EQ(R363,R$3:R$502,0)</f>
        <v>361</v>
      </c>
      <c r="V363" s="71">
        <f>_xlfn.RANK.EQ(S363,S$3:S$502,0)</f>
        <v>295</v>
      </c>
    </row>
    <row r="364" spans="1:22" x14ac:dyDescent="0.2">
      <c r="A364" s="66" t="s">
        <v>732</v>
      </c>
      <c r="B364" s="67" t="s">
        <v>733</v>
      </c>
      <c r="C364" s="68">
        <v>450000</v>
      </c>
      <c r="D364" s="69">
        <v>35</v>
      </c>
      <c r="E364" s="72">
        <v>8415</v>
      </c>
      <c r="F364" s="73">
        <v>0.17800000000000002</v>
      </c>
      <c r="G364" s="92">
        <f t="shared" si="30"/>
        <v>7707</v>
      </c>
      <c r="H364" s="74">
        <v>708</v>
      </c>
      <c r="I364" s="75">
        <v>0.75700000000000001</v>
      </c>
      <c r="J364" s="76">
        <v>4610</v>
      </c>
      <c r="K364" s="77">
        <v>17019.2</v>
      </c>
      <c r="L364" s="50">
        <f>E364/(1+F364)</f>
        <v>7143.463497453311</v>
      </c>
      <c r="M364" s="70">
        <f>H364/(1+I364)</f>
        <v>402.95959021058621</v>
      </c>
      <c r="N364" s="70">
        <f t="shared" si="31"/>
        <v>6740.5039072427244</v>
      </c>
      <c r="O364" s="51">
        <f>_xlfn.RANK.EQ(L364,L$3:L$502,0)</f>
        <v>390</v>
      </c>
      <c r="P364" s="91">
        <f>C364-(C364*0.1)</f>
        <v>405000</v>
      </c>
      <c r="Q364" s="104">
        <f t="shared" si="32"/>
        <v>5682</v>
      </c>
      <c r="R364" s="105">
        <f t="shared" si="33"/>
        <v>8852.58</v>
      </c>
      <c r="S364" s="105">
        <f t="shared" si="34"/>
        <v>3170.58</v>
      </c>
      <c r="T364" s="41">
        <f t="shared" si="35"/>
        <v>3.4782203389830508</v>
      </c>
      <c r="U364" s="71">
        <f>_xlfn.RANK.EQ(R364,R$3:R$502,0)</f>
        <v>362</v>
      </c>
      <c r="V364" s="71">
        <f>_xlfn.RANK.EQ(S364,S$3:S$502,0)</f>
        <v>157</v>
      </c>
    </row>
    <row r="365" spans="1:22" x14ac:dyDescent="0.2">
      <c r="A365" s="66" t="s">
        <v>734</v>
      </c>
      <c r="B365" s="67" t="s">
        <v>735</v>
      </c>
      <c r="C365" s="68">
        <v>39600</v>
      </c>
      <c r="D365" s="69">
        <v>24</v>
      </c>
      <c r="E365" s="72">
        <v>8409.2000000000007</v>
      </c>
      <c r="F365" s="73">
        <v>0.14699999999999999</v>
      </c>
      <c r="G365" s="92">
        <f t="shared" si="30"/>
        <v>8135.9000000000005</v>
      </c>
      <c r="H365" s="74">
        <v>273.3</v>
      </c>
      <c r="I365" s="75">
        <v>-0.65400000000000003</v>
      </c>
      <c r="J365" s="76">
        <v>13051.1</v>
      </c>
      <c r="K365" s="77">
        <v>3302.5</v>
      </c>
      <c r="L365" s="50">
        <f>E365/(1+F365)</f>
        <v>7331.4734088927644</v>
      </c>
      <c r="M365" s="70">
        <f>H365/(1+I365)</f>
        <v>789.88439306358396</v>
      </c>
      <c r="N365" s="70">
        <f t="shared" si="31"/>
        <v>6541.5890158291804</v>
      </c>
      <c r="O365" s="51">
        <f>_xlfn.RANK.EQ(L365,L$3:L$502,0)</f>
        <v>380</v>
      </c>
      <c r="P365" s="91">
        <f>C365-(C365*0.1)</f>
        <v>35640</v>
      </c>
      <c r="Q365" s="104">
        <f t="shared" si="32"/>
        <v>7957.7000000000007</v>
      </c>
      <c r="R365" s="105">
        <f t="shared" si="33"/>
        <v>8846.4784</v>
      </c>
      <c r="S365" s="105">
        <f t="shared" si="34"/>
        <v>888.77839999999924</v>
      </c>
      <c r="T365" s="41">
        <f t="shared" si="35"/>
        <v>2.2520248810830563</v>
      </c>
      <c r="U365" s="71">
        <f>_xlfn.RANK.EQ(R365,R$3:R$502,0)</f>
        <v>363</v>
      </c>
      <c r="V365" s="71">
        <f>_xlfn.RANK.EQ(S365,S$3:S$502,0)</f>
        <v>400</v>
      </c>
    </row>
    <row r="366" spans="1:22" x14ac:dyDescent="0.2">
      <c r="A366" s="66" t="s">
        <v>736</v>
      </c>
      <c r="B366" s="67" t="s">
        <v>737</v>
      </c>
      <c r="C366" s="68">
        <v>9300</v>
      </c>
      <c r="D366" s="69">
        <v>-7</v>
      </c>
      <c r="E366" s="72">
        <v>8400.2000000000007</v>
      </c>
      <c r="F366" s="73">
        <v>0.06</v>
      </c>
      <c r="G366" s="92">
        <f t="shared" si="30"/>
        <v>8243.9000000000015</v>
      </c>
      <c r="H366" s="74">
        <v>156.30000000000001</v>
      </c>
      <c r="I366" s="75">
        <v>0.434</v>
      </c>
      <c r="J366" s="76">
        <v>4653.1000000000004</v>
      </c>
      <c r="K366" s="77">
        <v>1878.7</v>
      </c>
      <c r="L366" s="50">
        <f>E366/(1+F366)</f>
        <v>7924.7169811320755</v>
      </c>
      <c r="M366" s="70">
        <f>H366/(1+I366)</f>
        <v>108.9958158995816</v>
      </c>
      <c r="N366" s="70">
        <f t="shared" si="31"/>
        <v>7815.7211652324941</v>
      </c>
      <c r="O366" s="51">
        <f>_xlfn.RANK.EQ(L366,L$3:L$502,0)</f>
        <v>351</v>
      </c>
      <c r="P366" s="91">
        <f>C366-(C366*0.1)</f>
        <v>8370</v>
      </c>
      <c r="Q366" s="104">
        <f t="shared" si="32"/>
        <v>8202.0500000000011</v>
      </c>
      <c r="R366" s="105">
        <f t="shared" si="33"/>
        <v>8837.010400000001</v>
      </c>
      <c r="S366" s="105">
        <f t="shared" si="34"/>
        <v>634.96039999999994</v>
      </c>
      <c r="T366" s="41">
        <f t="shared" si="35"/>
        <v>3.0624465770953289</v>
      </c>
      <c r="U366" s="71">
        <f>_xlfn.RANK.EQ(R366,R$3:R$502,0)</f>
        <v>364</v>
      </c>
      <c r="V366" s="71">
        <f>_xlfn.RANK.EQ(S366,S$3:S$502,0)</f>
        <v>444</v>
      </c>
    </row>
    <row r="367" spans="1:22" x14ac:dyDescent="0.2">
      <c r="A367" s="66" t="s">
        <v>738</v>
      </c>
      <c r="B367" s="67" t="s">
        <v>739</v>
      </c>
      <c r="C367" s="68">
        <v>66000</v>
      </c>
      <c r="D367" s="69" t="s">
        <v>12</v>
      </c>
      <c r="E367" s="72">
        <v>8391</v>
      </c>
      <c r="F367" s="73">
        <v>0.72900000000000009</v>
      </c>
      <c r="G367" s="92">
        <f t="shared" si="30"/>
        <v>8088</v>
      </c>
      <c r="H367" s="74">
        <v>303</v>
      </c>
      <c r="I367" s="75" t="s">
        <v>12</v>
      </c>
      <c r="J367" s="76">
        <v>25775</v>
      </c>
      <c r="K367" s="77">
        <v>5823.5</v>
      </c>
      <c r="L367" s="50">
        <f>E367/(1+F367)</f>
        <v>4853.0942741469053</v>
      </c>
      <c r="M367" s="70" t="e">
        <f>H367/(1+I367)</f>
        <v>#VALUE!</v>
      </c>
      <c r="N367" s="70" t="e">
        <f t="shared" si="31"/>
        <v>#VALUE!</v>
      </c>
      <c r="O367" s="51">
        <f>_xlfn.RANK.EQ(L367,L$3:L$502,0)</f>
        <v>495</v>
      </c>
      <c r="P367" s="91">
        <f>C367-(C367*0.1)</f>
        <v>59400</v>
      </c>
      <c r="Q367" s="104">
        <f t="shared" si="32"/>
        <v>7791</v>
      </c>
      <c r="R367" s="105">
        <f t="shared" si="33"/>
        <v>8827.3320000000003</v>
      </c>
      <c r="S367" s="105">
        <f t="shared" si="34"/>
        <v>1036.3320000000003</v>
      </c>
      <c r="T367" s="41">
        <f t="shared" si="35"/>
        <v>2.4202376237623775</v>
      </c>
      <c r="U367" s="71">
        <f>_xlfn.RANK.EQ(R367,R$3:R$502,0)</f>
        <v>365</v>
      </c>
      <c r="V367" s="71">
        <f>_xlfn.RANK.EQ(S367,S$3:S$502,0)</f>
        <v>371</v>
      </c>
    </row>
    <row r="368" spans="1:22" x14ac:dyDescent="0.2">
      <c r="A368" s="66" t="s">
        <v>740</v>
      </c>
      <c r="B368" s="67" t="s">
        <v>741</v>
      </c>
      <c r="C368" s="68">
        <v>26000</v>
      </c>
      <c r="D368" s="69">
        <v>7</v>
      </c>
      <c r="E368" s="72">
        <v>8359</v>
      </c>
      <c r="F368" s="73">
        <v>9.4E-2</v>
      </c>
      <c r="G368" s="92">
        <f t="shared" si="30"/>
        <v>7625</v>
      </c>
      <c r="H368" s="74">
        <v>734</v>
      </c>
      <c r="I368" s="75">
        <v>0.377</v>
      </c>
      <c r="J368" s="76">
        <v>5393</v>
      </c>
      <c r="K368" s="77">
        <v>11568.7</v>
      </c>
      <c r="L368" s="50">
        <f>E368/(1+F368)</f>
        <v>7640.7678244972576</v>
      </c>
      <c r="M368" s="70">
        <f>H368/(1+I368)</f>
        <v>533.04284676833697</v>
      </c>
      <c r="N368" s="70">
        <f t="shared" si="31"/>
        <v>7107.7249777289207</v>
      </c>
      <c r="O368" s="51">
        <f>_xlfn.RANK.EQ(L368,L$3:L$502,0)</f>
        <v>367</v>
      </c>
      <c r="P368" s="91">
        <f>C368-(C368*0.1)</f>
        <v>23400</v>
      </c>
      <c r="Q368" s="104">
        <f t="shared" si="32"/>
        <v>7508</v>
      </c>
      <c r="R368" s="105">
        <f t="shared" si="33"/>
        <v>8793.6679999999997</v>
      </c>
      <c r="S368" s="105">
        <f t="shared" si="34"/>
        <v>1285.6679999999997</v>
      </c>
      <c r="T368" s="41">
        <f t="shared" si="35"/>
        <v>0.75159128065395053</v>
      </c>
      <c r="U368" s="71">
        <f>_xlfn.RANK.EQ(R368,R$3:R$502,0)</f>
        <v>366</v>
      </c>
      <c r="V368" s="71">
        <f>_xlfn.RANK.EQ(S368,S$3:S$502,0)</f>
        <v>329</v>
      </c>
    </row>
    <row r="369" spans="1:22" x14ac:dyDescent="0.2">
      <c r="A369" s="66" t="s">
        <v>742</v>
      </c>
      <c r="B369" s="67" t="s">
        <v>743</v>
      </c>
      <c r="C369" s="68">
        <v>17500</v>
      </c>
      <c r="D369" s="69">
        <v>25</v>
      </c>
      <c r="E369" s="72">
        <v>8328.9</v>
      </c>
      <c r="F369" s="73">
        <v>0.14899999999999999</v>
      </c>
      <c r="G369" s="92">
        <f t="shared" si="30"/>
        <v>7898.7</v>
      </c>
      <c r="H369" s="74">
        <v>430.2</v>
      </c>
      <c r="I369" s="75">
        <v>0.14899999999999999</v>
      </c>
      <c r="J369" s="76">
        <v>2778.7</v>
      </c>
      <c r="K369" s="77">
        <v>3434.3</v>
      </c>
      <c r="L369" s="50">
        <f>E369/(1+F369)</f>
        <v>7248.8250652741508</v>
      </c>
      <c r="M369" s="70">
        <f>H369/(1+I369)</f>
        <v>374.41253263707569</v>
      </c>
      <c r="N369" s="70">
        <f t="shared" si="31"/>
        <v>6874.4125326370749</v>
      </c>
      <c r="O369" s="51">
        <f>_xlfn.RANK.EQ(L369,L$3:L$502,0)</f>
        <v>385</v>
      </c>
      <c r="P369" s="91">
        <f>C369-(C369*0.1)</f>
        <v>15750</v>
      </c>
      <c r="Q369" s="104">
        <f t="shared" si="32"/>
        <v>7819.95</v>
      </c>
      <c r="R369" s="105">
        <f t="shared" si="33"/>
        <v>8762.0028000000002</v>
      </c>
      <c r="S369" s="105">
        <f t="shared" si="34"/>
        <v>942.05280000000039</v>
      </c>
      <c r="T369" s="41">
        <f t="shared" si="35"/>
        <v>1.1898019525801962</v>
      </c>
      <c r="U369" s="71">
        <f>_xlfn.RANK.EQ(R369,R$3:R$502,0)</f>
        <v>367</v>
      </c>
      <c r="V369" s="71">
        <f>_xlfn.RANK.EQ(S369,S$3:S$502,0)</f>
        <v>390</v>
      </c>
    </row>
    <row r="370" spans="1:22" x14ac:dyDescent="0.2">
      <c r="A370" s="66" t="s">
        <v>744</v>
      </c>
      <c r="B370" s="67" t="s">
        <v>745</v>
      </c>
      <c r="C370" s="68">
        <v>23376</v>
      </c>
      <c r="D370" s="69">
        <v>-13</v>
      </c>
      <c r="E370" s="72">
        <v>8264</v>
      </c>
      <c r="F370" s="73">
        <v>4.2000000000000003E-2</v>
      </c>
      <c r="G370" s="92">
        <f t="shared" si="30"/>
        <v>7827</v>
      </c>
      <c r="H370" s="74">
        <v>437</v>
      </c>
      <c r="I370" s="75">
        <v>-0.57699999999999996</v>
      </c>
      <c r="J370" s="76">
        <v>10912</v>
      </c>
      <c r="K370" s="77">
        <v>6937.1</v>
      </c>
      <c r="L370" s="50">
        <f>E370/(1+F370)</f>
        <v>7930.9021113243762</v>
      </c>
      <c r="M370" s="70">
        <f>H370/(1+I370)</f>
        <v>1033.0969267139478</v>
      </c>
      <c r="N370" s="70">
        <f t="shared" si="31"/>
        <v>6897.8051846104281</v>
      </c>
      <c r="O370" s="51">
        <f>_xlfn.RANK.EQ(L370,L$3:L$502,0)</f>
        <v>350</v>
      </c>
      <c r="P370" s="91">
        <f>C370-(C370*0.1)</f>
        <v>21038.400000000001</v>
      </c>
      <c r="Q370" s="104">
        <f t="shared" si="32"/>
        <v>7721.808</v>
      </c>
      <c r="R370" s="105">
        <f t="shared" si="33"/>
        <v>8693.7279999999992</v>
      </c>
      <c r="S370" s="105">
        <f t="shared" si="34"/>
        <v>971.91999999999916</v>
      </c>
      <c r="T370" s="41">
        <f t="shared" si="35"/>
        <v>1.2240732265446206</v>
      </c>
      <c r="U370" s="71">
        <f>_xlfn.RANK.EQ(R370,R$3:R$502,0)</f>
        <v>368</v>
      </c>
      <c r="V370" s="71">
        <f>_xlfn.RANK.EQ(S370,S$3:S$502,0)</f>
        <v>384</v>
      </c>
    </row>
    <row r="371" spans="1:22" x14ac:dyDescent="0.2">
      <c r="A371" s="66" t="s">
        <v>746</v>
      </c>
      <c r="B371" s="67" t="s">
        <v>747</v>
      </c>
      <c r="C371" s="68">
        <v>73600</v>
      </c>
      <c r="D371" s="69">
        <v>34</v>
      </c>
      <c r="E371" s="72">
        <v>8202</v>
      </c>
      <c r="F371" s="73">
        <v>0.17</v>
      </c>
      <c r="G371" s="92">
        <f t="shared" si="30"/>
        <v>6997</v>
      </c>
      <c r="H371" s="74">
        <v>1205</v>
      </c>
      <c r="I371" s="75">
        <v>0.85199999999999998</v>
      </c>
      <c r="J371" s="76">
        <v>10044.9</v>
      </c>
      <c r="K371" s="77">
        <v>28151.4</v>
      </c>
      <c r="L371" s="50">
        <f>E371/(1+F371)</f>
        <v>7010.2564102564111</v>
      </c>
      <c r="M371" s="70">
        <f>H371/(1+I371)</f>
        <v>650.6479481641469</v>
      </c>
      <c r="N371" s="70">
        <f t="shared" si="31"/>
        <v>6359.6084620922638</v>
      </c>
      <c r="O371" s="51">
        <f>_xlfn.RANK.EQ(L371,L$3:L$502,0)</f>
        <v>396</v>
      </c>
      <c r="P371" s="91">
        <f>C371-(C371*0.1)</f>
        <v>66240</v>
      </c>
      <c r="Q371" s="104">
        <f t="shared" si="32"/>
        <v>6665.8</v>
      </c>
      <c r="R371" s="105">
        <f t="shared" si="33"/>
        <v>8628.5040000000008</v>
      </c>
      <c r="S371" s="105">
        <f t="shared" si="34"/>
        <v>1962.7040000000006</v>
      </c>
      <c r="T371" s="41">
        <f t="shared" si="35"/>
        <v>0.62880000000000058</v>
      </c>
      <c r="U371" s="71">
        <f>_xlfn.RANK.EQ(R371,R$3:R$502,0)</f>
        <v>369</v>
      </c>
      <c r="V371" s="71">
        <f>_xlfn.RANK.EQ(S371,S$3:S$502,0)</f>
        <v>237</v>
      </c>
    </row>
    <row r="372" spans="1:22" x14ac:dyDescent="0.2">
      <c r="A372" s="66" t="s">
        <v>748</v>
      </c>
      <c r="B372" s="67" t="s">
        <v>749</v>
      </c>
      <c r="C372" s="68">
        <v>9100</v>
      </c>
      <c r="D372" s="69" t="s">
        <v>12</v>
      </c>
      <c r="E372" s="72">
        <v>8176.6</v>
      </c>
      <c r="F372" s="73">
        <v>6.5000000000000002E-2</v>
      </c>
      <c r="G372" s="92">
        <f t="shared" si="30"/>
        <v>7949.3</v>
      </c>
      <c r="H372" s="74">
        <v>227.3</v>
      </c>
      <c r="I372" s="75">
        <v>0.39100000000000001</v>
      </c>
      <c r="J372" s="76">
        <v>4605</v>
      </c>
      <c r="K372" s="77">
        <v>2395.8000000000002</v>
      </c>
      <c r="L372" s="50">
        <f>E372/(1+F372)</f>
        <v>7677.5586854460098</v>
      </c>
      <c r="M372" s="70">
        <f>H372/(1+I372)</f>
        <v>163.40762041696621</v>
      </c>
      <c r="N372" s="70">
        <f t="shared" si="31"/>
        <v>7514.1510650290438</v>
      </c>
      <c r="O372" s="51">
        <f>_xlfn.RANK.EQ(L372,L$3:L$502,0)</f>
        <v>364</v>
      </c>
      <c r="P372" s="91">
        <f>C372-(C372*0.1)</f>
        <v>8190</v>
      </c>
      <c r="Q372" s="104">
        <f t="shared" si="32"/>
        <v>7908.35</v>
      </c>
      <c r="R372" s="105">
        <f t="shared" si="33"/>
        <v>8601.7831999999999</v>
      </c>
      <c r="S372" s="105">
        <f t="shared" si="34"/>
        <v>693.43319999999949</v>
      </c>
      <c r="T372" s="41">
        <f t="shared" si="35"/>
        <v>2.0507399912010533</v>
      </c>
      <c r="U372" s="71">
        <f>_xlfn.RANK.EQ(R372,R$3:R$502,0)</f>
        <v>370</v>
      </c>
      <c r="V372" s="71">
        <f>_xlfn.RANK.EQ(S372,S$3:S$502,0)</f>
        <v>437</v>
      </c>
    </row>
    <row r="373" spans="1:22" x14ac:dyDescent="0.2">
      <c r="A373" s="66" t="s">
        <v>750</v>
      </c>
      <c r="B373" s="67" t="s">
        <v>751</v>
      </c>
      <c r="C373" s="68">
        <v>40000</v>
      </c>
      <c r="D373" s="69">
        <v>10</v>
      </c>
      <c r="E373" s="72">
        <v>8176</v>
      </c>
      <c r="F373" s="73">
        <v>9.9000000000000005E-2</v>
      </c>
      <c r="G373" s="92">
        <f t="shared" si="30"/>
        <v>7340</v>
      </c>
      <c r="H373" s="74">
        <v>836</v>
      </c>
      <c r="I373" s="75">
        <v>0.745</v>
      </c>
      <c r="J373" s="76">
        <v>6383</v>
      </c>
      <c r="K373" s="77">
        <v>8631.2999999999993</v>
      </c>
      <c r="L373" s="50">
        <f>E373/(1+F373)</f>
        <v>7439.490445859873</v>
      </c>
      <c r="M373" s="70">
        <f>H373/(1+I373)</f>
        <v>479.08309455587391</v>
      </c>
      <c r="N373" s="70">
        <f t="shared" si="31"/>
        <v>6960.4073513039993</v>
      </c>
      <c r="O373" s="51">
        <f>_xlfn.RANK.EQ(L373,L$3:L$502,0)</f>
        <v>375</v>
      </c>
      <c r="P373" s="91">
        <f>C373-(C373*0.1)</f>
        <v>36000</v>
      </c>
      <c r="Q373" s="104">
        <f t="shared" si="32"/>
        <v>7160</v>
      </c>
      <c r="R373" s="105">
        <f t="shared" si="33"/>
        <v>8601.152</v>
      </c>
      <c r="S373" s="105">
        <f t="shared" si="34"/>
        <v>1441.152</v>
      </c>
      <c r="T373" s="41">
        <f t="shared" si="35"/>
        <v>0.72386602870813399</v>
      </c>
      <c r="U373" s="71">
        <f>_xlfn.RANK.EQ(R373,R$3:R$502,0)</f>
        <v>371</v>
      </c>
      <c r="V373" s="71">
        <f>_xlfn.RANK.EQ(S373,S$3:S$502,0)</f>
        <v>308</v>
      </c>
    </row>
    <row r="374" spans="1:22" x14ac:dyDescent="0.2">
      <c r="A374" s="66" t="s">
        <v>752</v>
      </c>
      <c r="B374" s="67" t="s">
        <v>753</v>
      </c>
      <c r="C374" s="68">
        <v>4700</v>
      </c>
      <c r="D374" s="69">
        <v>-131</v>
      </c>
      <c r="E374" s="72">
        <v>8151.8</v>
      </c>
      <c r="F374" s="73">
        <v>-0.34299999999999997</v>
      </c>
      <c r="G374" s="92">
        <f t="shared" si="30"/>
        <v>7125</v>
      </c>
      <c r="H374" s="74">
        <v>1026.8</v>
      </c>
      <c r="I374" s="75">
        <v>4.9790000000000001</v>
      </c>
      <c r="J374" s="76">
        <v>47131.1</v>
      </c>
      <c r="K374" s="77">
        <v>5686.9</v>
      </c>
      <c r="L374" s="50">
        <f>E374/(1+F374)</f>
        <v>12407.610350076104</v>
      </c>
      <c r="M374" s="70">
        <f>H374/(1+I374)</f>
        <v>171.73440374644588</v>
      </c>
      <c r="N374" s="70">
        <f t="shared" si="31"/>
        <v>12235.875946329657</v>
      </c>
      <c r="O374" s="51">
        <f>_xlfn.RANK.EQ(L374,L$3:L$502,0)</f>
        <v>236</v>
      </c>
      <c r="P374" s="91">
        <f>C374-(C374*0.1)</f>
        <v>4230</v>
      </c>
      <c r="Q374" s="104">
        <f t="shared" si="32"/>
        <v>7103.85</v>
      </c>
      <c r="R374" s="105">
        <f t="shared" si="33"/>
        <v>8575.6936000000005</v>
      </c>
      <c r="S374" s="105">
        <f t="shared" si="34"/>
        <v>1471.8436000000002</v>
      </c>
      <c r="T374" s="41">
        <f t="shared" si="35"/>
        <v>0.43342773665757717</v>
      </c>
      <c r="U374" s="71">
        <f>_xlfn.RANK.EQ(R374,R$3:R$502,0)</f>
        <v>372</v>
      </c>
      <c r="V374" s="71">
        <f>_xlfn.RANK.EQ(S374,S$3:S$502,0)</f>
        <v>303</v>
      </c>
    </row>
    <row r="375" spans="1:22" x14ac:dyDescent="0.2">
      <c r="A375" s="66" t="s">
        <v>754</v>
      </c>
      <c r="B375" s="67" t="s">
        <v>755</v>
      </c>
      <c r="C375" s="68">
        <v>30900</v>
      </c>
      <c r="D375" s="69">
        <v>20</v>
      </c>
      <c r="E375" s="72">
        <v>8143</v>
      </c>
      <c r="F375" s="73">
        <v>0.13</v>
      </c>
      <c r="G375" s="92">
        <f t="shared" si="30"/>
        <v>7716</v>
      </c>
      <c r="H375" s="74">
        <v>427</v>
      </c>
      <c r="I375" s="75">
        <v>2.847</v>
      </c>
      <c r="J375" s="76">
        <v>5918</v>
      </c>
      <c r="K375" s="77">
        <v>2545</v>
      </c>
      <c r="L375" s="50">
        <f>E375/(1+F375)</f>
        <v>7206.1946902654872</v>
      </c>
      <c r="M375" s="70">
        <f>H375/(1+I375)</f>
        <v>110.99558097218612</v>
      </c>
      <c r="N375" s="70">
        <f t="shared" si="31"/>
        <v>7095.1991092933013</v>
      </c>
      <c r="O375" s="51">
        <f>_xlfn.RANK.EQ(L375,L$3:L$502,0)</f>
        <v>386</v>
      </c>
      <c r="P375" s="91">
        <f>C375-(C375*0.1)</f>
        <v>27810</v>
      </c>
      <c r="Q375" s="104">
        <f t="shared" si="32"/>
        <v>7576.95</v>
      </c>
      <c r="R375" s="105">
        <f t="shared" si="33"/>
        <v>8566.4359999999997</v>
      </c>
      <c r="S375" s="105">
        <f t="shared" si="34"/>
        <v>989.48599999999988</v>
      </c>
      <c r="T375" s="41">
        <f t="shared" si="35"/>
        <v>1.3172974238875876</v>
      </c>
      <c r="U375" s="71">
        <f>_xlfn.RANK.EQ(R375,R$3:R$502,0)</f>
        <v>373</v>
      </c>
      <c r="V375" s="71">
        <f>_xlfn.RANK.EQ(S375,S$3:S$502,0)</f>
        <v>378</v>
      </c>
    </row>
    <row r="376" spans="1:22" x14ac:dyDescent="0.2">
      <c r="A376" s="66" t="s">
        <v>756</v>
      </c>
      <c r="B376" s="67" t="s">
        <v>757</v>
      </c>
      <c r="C376" s="68">
        <v>17400</v>
      </c>
      <c r="D376" s="69">
        <v>34</v>
      </c>
      <c r="E376" s="72">
        <v>8138.4</v>
      </c>
      <c r="F376" s="73">
        <v>0.17600000000000002</v>
      </c>
      <c r="G376" s="92">
        <f t="shared" si="30"/>
        <v>7520.2</v>
      </c>
      <c r="H376" s="74">
        <v>618.20000000000005</v>
      </c>
      <c r="I376" s="75">
        <v>0.26300000000000001</v>
      </c>
      <c r="J376" s="76">
        <v>3314.6</v>
      </c>
      <c r="K376" s="77">
        <v>13043.9</v>
      </c>
      <c r="L376" s="50">
        <f>E376/(1+F376)</f>
        <v>6920.408163265306</v>
      </c>
      <c r="M376" s="70">
        <f>H376/(1+I376)</f>
        <v>489.46951702296127</v>
      </c>
      <c r="N376" s="70">
        <f t="shared" si="31"/>
        <v>6430.9386462423445</v>
      </c>
      <c r="O376" s="51">
        <f>_xlfn.RANK.EQ(L376,L$3:L$502,0)</f>
        <v>401</v>
      </c>
      <c r="P376" s="91">
        <f>C376-(C376*0.1)</f>
        <v>15660</v>
      </c>
      <c r="Q376" s="104">
        <f t="shared" si="32"/>
        <v>7441.9</v>
      </c>
      <c r="R376" s="105">
        <f t="shared" si="33"/>
        <v>8561.5967999999993</v>
      </c>
      <c r="S376" s="105">
        <f t="shared" si="34"/>
        <v>1119.6967999999997</v>
      </c>
      <c r="T376" s="41">
        <f t="shared" si="35"/>
        <v>0.8112209640892909</v>
      </c>
      <c r="U376" s="71">
        <f>_xlfn.RANK.EQ(R376,R$3:R$502,0)</f>
        <v>374</v>
      </c>
      <c r="V376" s="71">
        <f>_xlfn.RANK.EQ(S376,S$3:S$502,0)</f>
        <v>354</v>
      </c>
    </row>
    <row r="377" spans="1:22" x14ac:dyDescent="0.2">
      <c r="A377" s="66" t="s">
        <v>758</v>
      </c>
      <c r="B377" s="67" t="s">
        <v>759</v>
      </c>
      <c r="C377" s="68">
        <v>33000</v>
      </c>
      <c r="D377" s="69">
        <v>-7</v>
      </c>
      <c r="E377" s="72">
        <v>8130.6</v>
      </c>
      <c r="F377" s="73">
        <v>5.7999999999999996E-2</v>
      </c>
      <c r="G377" s="92">
        <f t="shared" si="30"/>
        <v>7847.1</v>
      </c>
      <c r="H377" s="74">
        <v>283.5</v>
      </c>
      <c r="I377" s="75">
        <v>0.248</v>
      </c>
      <c r="J377" s="76">
        <v>4088.8</v>
      </c>
      <c r="K377" s="77">
        <v>4092.3</v>
      </c>
      <c r="L377" s="50">
        <f>E377/(1+F377)</f>
        <v>7684.8771266540643</v>
      </c>
      <c r="M377" s="70">
        <f>H377/(1+I377)</f>
        <v>227.16346153846155</v>
      </c>
      <c r="N377" s="70">
        <f t="shared" si="31"/>
        <v>7457.7136651156025</v>
      </c>
      <c r="O377" s="51">
        <f>_xlfn.RANK.EQ(L377,L$3:L$502,0)</f>
        <v>362</v>
      </c>
      <c r="P377" s="91">
        <f>C377-(C377*0.1)</f>
        <v>29700</v>
      </c>
      <c r="Q377" s="104">
        <f t="shared" si="32"/>
        <v>7698.6</v>
      </c>
      <c r="R377" s="105">
        <f t="shared" si="33"/>
        <v>8553.3912</v>
      </c>
      <c r="S377" s="105">
        <f t="shared" si="34"/>
        <v>854.79119999999966</v>
      </c>
      <c r="T377" s="41">
        <f t="shared" si="35"/>
        <v>2.0151365079365067</v>
      </c>
      <c r="U377" s="71">
        <f>_xlfn.RANK.EQ(R377,R$3:R$502,0)</f>
        <v>375</v>
      </c>
      <c r="V377" s="71">
        <f>_xlfn.RANK.EQ(S377,S$3:S$502,0)</f>
        <v>408</v>
      </c>
    </row>
    <row r="378" spans="1:22" x14ac:dyDescent="0.2">
      <c r="A378" s="66" t="s">
        <v>760</v>
      </c>
      <c r="B378" s="67" t="s">
        <v>761</v>
      </c>
      <c r="C378" s="68">
        <v>180656</v>
      </c>
      <c r="D378" s="69">
        <v>20</v>
      </c>
      <c r="E378" s="72">
        <v>8080.1</v>
      </c>
      <c r="F378" s="73">
        <v>0.127</v>
      </c>
      <c r="G378" s="92">
        <f t="shared" si="30"/>
        <v>7484.1</v>
      </c>
      <c r="H378" s="74">
        <v>596</v>
      </c>
      <c r="I378" s="75">
        <v>0.24399999999999999</v>
      </c>
      <c r="J378" s="76">
        <v>5469.6</v>
      </c>
      <c r="K378" s="77">
        <v>15002.6</v>
      </c>
      <c r="L378" s="50">
        <f>E378/(1+F378)</f>
        <v>7169.5652173913049</v>
      </c>
      <c r="M378" s="70">
        <f>H378/(1+I378)</f>
        <v>479.09967845659162</v>
      </c>
      <c r="N378" s="70">
        <f t="shared" si="31"/>
        <v>6690.4655389347135</v>
      </c>
      <c r="O378" s="51">
        <f>_xlfn.RANK.EQ(L378,L$3:L$502,0)</f>
        <v>389</v>
      </c>
      <c r="P378" s="91">
        <f>C378-(C378*0.1)</f>
        <v>162590.39999999999</v>
      </c>
      <c r="Q378" s="104">
        <f t="shared" si="32"/>
        <v>6671.1480000000001</v>
      </c>
      <c r="R378" s="105">
        <f t="shared" si="33"/>
        <v>8500.2651999999998</v>
      </c>
      <c r="S378" s="105">
        <f t="shared" si="34"/>
        <v>1829.1171999999997</v>
      </c>
      <c r="T378" s="41">
        <f t="shared" si="35"/>
        <v>2.0689885906040262</v>
      </c>
      <c r="U378" s="71">
        <f>_xlfn.RANK.EQ(R378,R$3:R$502,0)</f>
        <v>376</v>
      </c>
      <c r="V378" s="71">
        <f>_xlfn.RANK.EQ(S378,S$3:S$502,0)</f>
        <v>247</v>
      </c>
    </row>
    <row r="379" spans="1:22" x14ac:dyDescent="0.2">
      <c r="A379" s="66" t="s">
        <v>762</v>
      </c>
      <c r="B379" s="67" t="s">
        <v>763</v>
      </c>
      <c r="C379" s="68">
        <v>11400</v>
      </c>
      <c r="D379" s="69">
        <v>-26</v>
      </c>
      <c r="E379" s="72">
        <v>8064.6</v>
      </c>
      <c r="F379" s="73">
        <v>-8.0000000000000002E-3</v>
      </c>
      <c r="G379" s="92">
        <f t="shared" si="30"/>
        <v>8031</v>
      </c>
      <c r="H379" s="74">
        <v>33.6</v>
      </c>
      <c r="I379" s="75" t="s">
        <v>12</v>
      </c>
      <c r="J379" s="76">
        <v>1971.9</v>
      </c>
      <c r="K379" s="77">
        <v>570.6</v>
      </c>
      <c r="L379" s="50">
        <f>E379/(1+F379)</f>
        <v>8129.6370967741941</v>
      </c>
      <c r="M379" s="70" t="e">
        <f>H379/(1+I379)</f>
        <v>#VALUE!</v>
      </c>
      <c r="N379" s="70" t="e">
        <f t="shared" si="31"/>
        <v>#VALUE!</v>
      </c>
      <c r="O379" s="51">
        <f>_xlfn.RANK.EQ(L379,L$3:L$502,0)</f>
        <v>345</v>
      </c>
      <c r="P379" s="91">
        <f>C379-(C379*0.1)</f>
        <v>10260</v>
      </c>
      <c r="Q379" s="104">
        <f t="shared" si="32"/>
        <v>7979.7</v>
      </c>
      <c r="R379" s="105">
        <f t="shared" si="33"/>
        <v>8483.9592000000011</v>
      </c>
      <c r="S379" s="105">
        <f t="shared" si="34"/>
        <v>504.25920000000133</v>
      </c>
      <c r="T379" s="41">
        <f t="shared" si="35"/>
        <v>14.007714285714323</v>
      </c>
      <c r="U379" s="71">
        <f>_xlfn.RANK.EQ(R379,R$3:R$502,0)</f>
        <v>377</v>
      </c>
      <c r="V379" s="71">
        <f>_xlfn.RANK.EQ(S379,S$3:S$502,0)</f>
        <v>460</v>
      </c>
    </row>
    <row r="380" spans="1:22" x14ac:dyDescent="0.2">
      <c r="A380" s="66" t="s">
        <v>764</v>
      </c>
      <c r="B380" s="67" t="s">
        <v>765</v>
      </c>
      <c r="C380" s="68">
        <v>14250</v>
      </c>
      <c r="D380" s="69">
        <v>62</v>
      </c>
      <c r="E380" s="72">
        <v>8057.6</v>
      </c>
      <c r="F380" s="73">
        <v>0.25600000000000001</v>
      </c>
      <c r="G380" s="92">
        <f t="shared" si="30"/>
        <v>7806.6</v>
      </c>
      <c r="H380" s="74">
        <v>251</v>
      </c>
      <c r="I380" s="75">
        <v>-0.51700000000000002</v>
      </c>
      <c r="J380" s="76">
        <v>41089.300000000003</v>
      </c>
      <c r="K380" s="77">
        <v>5854.3</v>
      </c>
      <c r="L380" s="50">
        <f>E380/(1+F380)</f>
        <v>6415.2866242038217</v>
      </c>
      <c r="M380" s="70">
        <f>H380/(1+I380)</f>
        <v>519.66873706004139</v>
      </c>
      <c r="N380" s="70">
        <f t="shared" si="31"/>
        <v>5895.6178871437805</v>
      </c>
      <c r="O380" s="51">
        <f>_xlfn.RANK.EQ(L380,L$3:L$502,0)</f>
        <v>431</v>
      </c>
      <c r="P380" s="91">
        <f>C380-(C380*0.1)</f>
        <v>12825</v>
      </c>
      <c r="Q380" s="104">
        <f t="shared" si="32"/>
        <v>7742.4750000000004</v>
      </c>
      <c r="R380" s="105">
        <f t="shared" si="33"/>
        <v>8476.5951999999997</v>
      </c>
      <c r="S380" s="105">
        <f t="shared" si="34"/>
        <v>734.12019999999939</v>
      </c>
      <c r="T380" s="41">
        <f t="shared" si="35"/>
        <v>1.9247816733067704</v>
      </c>
      <c r="U380" s="71">
        <f>_xlfn.RANK.EQ(R380,R$3:R$502,0)</f>
        <v>378</v>
      </c>
      <c r="V380" s="71">
        <f>_xlfn.RANK.EQ(S380,S$3:S$502,0)</f>
        <v>428</v>
      </c>
    </row>
    <row r="381" spans="1:22" x14ac:dyDescent="0.2">
      <c r="A381" s="66" t="s">
        <v>766</v>
      </c>
      <c r="B381" s="67" t="s">
        <v>767</v>
      </c>
      <c r="C381" s="68">
        <v>18500</v>
      </c>
      <c r="D381" s="69">
        <v>45</v>
      </c>
      <c r="E381" s="72">
        <v>8047</v>
      </c>
      <c r="F381" s="73">
        <v>0.21199999999999999</v>
      </c>
      <c r="G381" s="92">
        <f t="shared" si="30"/>
        <v>6951</v>
      </c>
      <c r="H381" s="74">
        <v>1096</v>
      </c>
      <c r="I381" s="75">
        <v>-0.186</v>
      </c>
      <c r="J381" s="76">
        <v>18133</v>
      </c>
      <c r="K381" s="77">
        <v>9002.2000000000007</v>
      </c>
      <c r="L381" s="50">
        <f>E381/(1+F381)</f>
        <v>6639.4389438943899</v>
      </c>
      <c r="M381" s="70">
        <f>H381/(1+I381)</f>
        <v>1346.4373464373464</v>
      </c>
      <c r="N381" s="70">
        <f t="shared" si="31"/>
        <v>5293.0015974570433</v>
      </c>
      <c r="O381" s="51">
        <f>_xlfn.RANK.EQ(L381,L$3:L$502,0)</f>
        <v>416</v>
      </c>
      <c r="P381" s="91">
        <f>C381-(C381*0.1)</f>
        <v>16650</v>
      </c>
      <c r="Q381" s="104">
        <f t="shared" si="32"/>
        <v>6867.75</v>
      </c>
      <c r="R381" s="105">
        <f t="shared" si="33"/>
        <v>8465.4439999999995</v>
      </c>
      <c r="S381" s="105">
        <f t="shared" si="34"/>
        <v>1597.6939999999995</v>
      </c>
      <c r="T381" s="41">
        <f t="shared" si="35"/>
        <v>0.45774999999999955</v>
      </c>
      <c r="U381" s="71">
        <f>_xlfn.RANK.EQ(R381,R$3:R$502,0)</f>
        <v>379</v>
      </c>
      <c r="V381" s="71">
        <f>_xlfn.RANK.EQ(S381,S$3:S$502,0)</f>
        <v>281</v>
      </c>
    </row>
    <row r="382" spans="1:22" x14ac:dyDescent="0.2">
      <c r="A382" s="66" t="s">
        <v>768</v>
      </c>
      <c r="B382" s="67" t="s">
        <v>769</v>
      </c>
      <c r="C382" s="68">
        <v>4641</v>
      </c>
      <c r="D382" s="69">
        <v>-3</v>
      </c>
      <c r="E382" s="72">
        <v>8040</v>
      </c>
      <c r="F382" s="73">
        <v>5.9000000000000004E-2</v>
      </c>
      <c r="G382" s="92">
        <f t="shared" si="30"/>
        <v>7509</v>
      </c>
      <c r="H382" s="74">
        <v>531</v>
      </c>
      <c r="I382" s="75">
        <v>-0.60799999999999998</v>
      </c>
      <c r="J382" s="76">
        <v>40828</v>
      </c>
      <c r="K382" s="77">
        <v>12349.5</v>
      </c>
      <c r="L382" s="50">
        <f>E382/(1+F382)</f>
        <v>7592.0679886685557</v>
      </c>
      <c r="M382" s="70">
        <f>H382/(1+I382)</f>
        <v>1354.5918367346937</v>
      </c>
      <c r="N382" s="70">
        <f t="shared" si="31"/>
        <v>6237.4761519338617</v>
      </c>
      <c r="O382" s="51">
        <f>_xlfn.RANK.EQ(L382,L$3:L$502,0)</f>
        <v>371</v>
      </c>
      <c r="P382" s="91">
        <f>C382-(C382*0.1)</f>
        <v>4176.8999999999996</v>
      </c>
      <c r="Q382" s="104">
        <f t="shared" si="32"/>
        <v>7488.1154999999999</v>
      </c>
      <c r="R382" s="105">
        <f t="shared" si="33"/>
        <v>8458.08</v>
      </c>
      <c r="S382" s="105">
        <f t="shared" si="34"/>
        <v>969.96450000000004</v>
      </c>
      <c r="T382" s="41">
        <f t="shared" si="35"/>
        <v>0.82667514124293795</v>
      </c>
      <c r="U382" s="71">
        <f>_xlfn.RANK.EQ(R382,R$3:R$502,0)</f>
        <v>380</v>
      </c>
      <c r="V382" s="71">
        <f>_xlfn.RANK.EQ(S382,S$3:S$502,0)</f>
        <v>386</v>
      </c>
    </row>
    <row r="383" spans="1:22" x14ac:dyDescent="0.2">
      <c r="A383" s="66" t="s">
        <v>770</v>
      </c>
      <c r="B383" s="67" t="s">
        <v>771</v>
      </c>
      <c r="C383" s="68">
        <v>5547</v>
      </c>
      <c r="D383" s="69">
        <v>-3</v>
      </c>
      <c r="E383" s="72">
        <v>8030.7</v>
      </c>
      <c r="F383" s="73">
        <v>6.6000000000000003E-2</v>
      </c>
      <c r="G383" s="92">
        <f t="shared" si="30"/>
        <v>7344.4</v>
      </c>
      <c r="H383" s="74">
        <v>686.3</v>
      </c>
      <c r="I383" s="75">
        <v>-0.2</v>
      </c>
      <c r="J383" s="76">
        <v>21178.2</v>
      </c>
      <c r="K383" s="77" t="s">
        <v>12</v>
      </c>
      <c r="L383" s="50">
        <f>E383/(1+F383)</f>
        <v>7533.4896810506561</v>
      </c>
      <c r="M383" s="70">
        <f>H383/(1+I383)</f>
        <v>857.87499999999989</v>
      </c>
      <c r="N383" s="70">
        <f t="shared" si="31"/>
        <v>6675.6146810506561</v>
      </c>
      <c r="O383" s="51">
        <f>_xlfn.RANK.EQ(L383,L$3:L$502,0)</f>
        <v>372</v>
      </c>
      <c r="P383" s="91">
        <f>C383-(C383*0.1)</f>
        <v>4992.3</v>
      </c>
      <c r="Q383" s="104">
        <f t="shared" si="32"/>
        <v>7319.4385000000002</v>
      </c>
      <c r="R383" s="105">
        <f t="shared" si="33"/>
        <v>8448.2963999999993</v>
      </c>
      <c r="S383" s="105">
        <f t="shared" si="34"/>
        <v>1128.8578999999991</v>
      </c>
      <c r="T383" s="41">
        <f t="shared" si="35"/>
        <v>0.64484613142940284</v>
      </c>
      <c r="U383" s="71">
        <f>_xlfn.RANK.EQ(R383,R$3:R$502,0)</f>
        <v>381</v>
      </c>
      <c r="V383" s="71">
        <f>_xlfn.RANK.EQ(S383,S$3:S$502,0)</f>
        <v>352</v>
      </c>
    </row>
    <row r="384" spans="1:22" x14ac:dyDescent="0.2">
      <c r="A384" s="66" t="s">
        <v>772</v>
      </c>
      <c r="B384" s="67" t="s">
        <v>773</v>
      </c>
      <c r="C384" s="68">
        <v>5517</v>
      </c>
      <c r="D384" s="69">
        <v>-7</v>
      </c>
      <c r="E384" s="72">
        <v>7999.3</v>
      </c>
      <c r="F384" s="73">
        <v>5.2000000000000005E-2</v>
      </c>
      <c r="G384" s="92">
        <f t="shared" si="30"/>
        <v>7244.8</v>
      </c>
      <c r="H384" s="74">
        <v>754.5</v>
      </c>
      <c r="I384" s="75">
        <v>0.16800000000000001</v>
      </c>
      <c r="J384" s="76">
        <v>24476.400000000001</v>
      </c>
      <c r="K384" s="77" t="s">
        <v>12</v>
      </c>
      <c r="L384" s="50">
        <f>E384/(1+F384)</f>
        <v>7603.8973384030414</v>
      </c>
      <c r="M384" s="70">
        <f>H384/(1+I384)</f>
        <v>645.97602739726028</v>
      </c>
      <c r="N384" s="70">
        <f t="shared" si="31"/>
        <v>6957.9213110057808</v>
      </c>
      <c r="O384" s="51">
        <f>_xlfn.RANK.EQ(L384,L$3:L$502,0)</f>
        <v>369</v>
      </c>
      <c r="P384" s="91">
        <f>C384-(C384*0.1)</f>
        <v>4965.3</v>
      </c>
      <c r="Q384" s="104">
        <f t="shared" si="32"/>
        <v>7219.9735000000001</v>
      </c>
      <c r="R384" s="105">
        <f t="shared" si="33"/>
        <v>8415.2636000000002</v>
      </c>
      <c r="S384" s="105">
        <f t="shared" si="34"/>
        <v>1195.2901000000002</v>
      </c>
      <c r="T384" s="41">
        <f t="shared" si="35"/>
        <v>0.58421484426772718</v>
      </c>
      <c r="U384" s="71">
        <f>_xlfn.RANK.EQ(R384,R$3:R$502,0)</f>
        <v>382</v>
      </c>
      <c r="V384" s="71">
        <f>_xlfn.RANK.EQ(S384,S$3:S$502,0)</f>
        <v>335</v>
      </c>
    </row>
    <row r="385" spans="1:22" x14ac:dyDescent="0.2">
      <c r="A385" s="66" t="s">
        <v>774</v>
      </c>
      <c r="B385" s="67" t="s">
        <v>775</v>
      </c>
      <c r="C385" s="68">
        <v>1372</v>
      </c>
      <c r="D385" s="69">
        <v>106</v>
      </c>
      <c r="E385" s="72">
        <v>7987</v>
      </c>
      <c r="F385" s="73">
        <v>0.42599999999999999</v>
      </c>
      <c r="G385" s="92">
        <f t="shared" si="30"/>
        <v>7516</v>
      </c>
      <c r="H385" s="74">
        <v>471</v>
      </c>
      <c r="I385" s="75" t="s">
        <v>12</v>
      </c>
      <c r="J385" s="76">
        <v>31987</v>
      </c>
      <c r="K385" s="77">
        <v>17596.900000000001</v>
      </c>
      <c r="L385" s="50">
        <f>E385/(1+F385)</f>
        <v>5600.981767180926</v>
      </c>
      <c r="M385" s="70" t="e">
        <f>H385/(1+I385)</f>
        <v>#VALUE!</v>
      </c>
      <c r="N385" s="70" t="e">
        <f t="shared" si="31"/>
        <v>#VALUE!</v>
      </c>
      <c r="O385" s="51">
        <f>_xlfn.RANK.EQ(L385,L$3:L$502,0)</f>
        <v>473</v>
      </c>
      <c r="P385" s="91">
        <f>C385-(C385*0.1)</f>
        <v>1234.8</v>
      </c>
      <c r="Q385" s="104">
        <f t="shared" si="32"/>
        <v>7509.826</v>
      </c>
      <c r="R385" s="105">
        <f t="shared" si="33"/>
        <v>8402.3240000000005</v>
      </c>
      <c r="S385" s="105">
        <f t="shared" si="34"/>
        <v>892.4980000000005</v>
      </c>
      <c r="T385" s="41">
        <f t="shared" si="35"/>
        <v>0.89490021231422612</v>
      </c>
      <c r="U385" s="71">
        <f>_xlfn.RANK.EQ(R385,R$3:R$502,0)</f>
        <v>383</v>
      </c>
      <c r="V385" s="71">
        <f>_xlfn.RANK.EQ(S385,S$3:S$502,0)</f>
        <v>398</v>
      </c>
    </row>
    <row r="386" spans="1:22" x14ac:dyDescent="0.2">
      <c r="A386" s="66" t="s">
        <v>776</v>
      </c>
      <c r="B386" s="67" t="s">
        <v>777</v>
      </c>
      <c r="C386" s="68">
        <v>17437</v>
      </c>
      <c r="D386" s="69">
        <v>-18</v>
      </c>
      <c r="E386" s="72">
        <v>7973</v>
      </c>
      <c r="F386" s="73">
        <v>3.4000000000000002E-2</v>
      </c>
      <c r="G386" s="92">
        <f t="shared" si="30"/>
        <v>5780</v>
      </c>
      <c r="H386" s="74">
        <v>2193</v>
      </c>
      <c r="I386" s="75">
        <v>0</v>
      </c>
      <c r="J386" s="76">
        <v>146069</v>
      </c>
      <c r="K386" s="77">
        <v>19447.400000000001</v>
      </c>
      <c r="L386" s="50">
        <f>E386/(1+F386)</f>
        <v>7710.8317214700191</v>
      </c>
      <c r="M386" s="70">
        <f>H386/(1+I386)</f>
        <v>2193</v>
      </c>
      <c r="N386" s="70">
        <f t="shared" si="31"/>
        <v>5517.8317214700191</v>
      </c>
      <c r="O386" s="51">
        <f>_xlfn.RANK.EQ(L386,L$3:L$502,0)</f>
        <v>360</v>
      </c>
      <c r="P386" s="91">
        <f>C386-(C386*0.1)</f>
        <v>15693.3</v>
      </c>
      <c r="Q386" s="104">
        <f t="shared" si="32"/>
        <v>5701.5334999999995</v>
      </c>
      <c r="R386" s="105">
        <f t="shared" si="33"/>
        <v>8387.5959999999995</v>
      </c>
      <c r="S386" s="105">
        <f t="shared" si="34"/>
        <v>2686.0625</v>
      </c>
      <c r="T386" s="41">
        <f t="shared" si="35"/>
        <v>0.22483470132238942</v>
      </c>
      <c r="U386" s="71">
        <f>_xlfn.RANK.EQ(R386,R$3:R$502,0)</f>
        <v>384</v>
      </c>
      <c r="V386" s="71">
        <f>_xlfn.RANK.EQ(S386,S$3:S$502,0)</f>
        <v>181</v>
      </c>
    </row>
    <row r="387" spans="1:22" x14ac:dyDescent="0.2">
      <c r="A387" s="66" t="s">
        <v>778</v>
      </c>
      <c r="B387" s="67" t="s">
        <v>779</v>
      </c>
      <c r="C387" s="68">
        <v>32401</v>
      </c>
      <c r="D387" s="69">
        <v>-22</v>
      </c>
      <c r="E387" s="72">
        <v>7939</v>
      </c>
      <c r="F387" s="73">
        <v>0.02</v>
      </c>
      <c r="G387" s="92">
        <f t="shared" si="30"/>
        <v>7398</v>
      </c>
      <c r="H387" s="74">
        <v>541</v>
      </c>
      <c r="I387" s="75">
        <v>0.90500000000000003</v>
      </c>
      <c r="J387" s="76">
        <v>3820</v>
      </c>
      <c r="K387" s="77">
        <v>6841.1</v>
      </c>
      <c r="L387" s="50">
        <f>E387/(1+F387)</f>
        <v>7783.333333333333</v>
      </c>
      <c r="M387" s="70">
        <f>H387/(1+I387)</f>
        <v>283.98950131233596</v>
      </c>
      <c r="N387" s="70">
        <f t="shared" si="31"/>
        <v>7499.3438320209971</v>
      </c>
      <c r="O387" s="51">
        <f>_xlfn.RANK.EQ(L387,L$3:L$502,0)</f>
        <v>357</v>
      </c>
      <c r="P387" s="91">
        <f>C387-(C387*0.1)</f>
        <v>29160.9</v>
      </c>
      <c r="Q387" s="104">
        <f t="shared" si="32"/>
        <v>7252.1954999999998</v>
      </c>
      <c r="R387" s="105">
        <f t="shared" si="33"/>
        <v>8351.8279999999995</v>
      </c>
      <c r="S387" s="105">
        <f t="shared" si="34"/>
        <v>1099.6324999999997</v>
      </c>
      <c r="T387" s="41">
        <f t="shared" si="35"/>
        <v>1.0325924214417739</v>
      </c>
      <c r="U387" s="71">
        <f>_xlfn.RANK.EQ(R387,R$3:R$502,0)</f>
        <v>385</v>
      </c>
      <c r="V387" s="71">
        <f>_xlfn.RANK.EQ(S387,S$3:S$502,0)</f>
        <v>357</v>
      </c>
    </row>
    <row r="388" spans="1:22" x14ac:dyDescent="0.2">
      <c r="A388" s="66" t="s">
        <v>780</v>
      </c>
      <c r="B388" s="67" t="s">
        <v>781</v>
      </c>
      <c r="C388" s="68">
        <v>12400</v>
      </c>
      <c r="D388" s="69">
        <v>-65</v>
      </c>
      <c r="E388" s="72">
        <v>7938.3</v>
      </c>
      <c r="F388" s="73">
        <v>-0.14000000000000001</v>
      </c>
      <c r="G388" s="92">
        <f t="shared" ref="G388:G451" si="36">E388-H388</f>
        <v>7129.9000000000005</v>
      </c>
      <c r="H388" s="74">
        <v>808.4</v>
      </c>
      <c r="I388" s="75">
        <v>0.26500000000000001</v>
      </c>
      <c r="J388" s="76">
        <v>10389.5</v>
      </c>
      <c r="K388" s="77">
        <v>13471.7</v>
      </c>
      <c r="L388" s="50">
        <f>E388/(1+F388)</f>
        <v>9230.5813953488378</v>
      </c>
      <c r="M388" s="70">
        <f>H388/(1+I388)</f>
        <v>639.05138339920939</v>
      </c>
      <c r="N388" s="70">
        <f t="shared" ref="N388:N451" si="37">L388-M388</f>
        <v>8591.5300119496278</v>
      </c>
      <c r="O388" s="51">
        <f>_xlfn.RANK.EQ(L388,L$3:L$502,0)</f>
        <v>315</v>
      </c>
      <c r="P388" s="91">
        <f>C388-(C388*0.1)</f>
        <v>11160</v>
      </c>
      <c r="Q388" s="104">
        <f t="shared" ref="Q388:Q451" si="38">((G388*1000000)-((C388-P388)*45000))/1000000</f>
        <v>7074.1000000000013</v>
      </c>
      <c r="R388" s="105">
        <f t="shared" ref="R388:R451" si="39">E388+(E388*0.052)</f>
        <v>8351.0915999999997</v>
      </c>
      <c r="S388" s="105">
        <f t="shared" ref="S388:S451" si="40">R388-Q388</f>
        <v>1276.9915999999985</v>
      </c>
      <c r="T388" s="41">
        <f t="shared" ref="T388:T451" si="41">((S388-H388)/H388)</f>
        <v>0.57965314200890461</v>
      </c>
      <c r="U388" s="71">
        <f>_xlfn.RANK.EQ(R388,R$3:R$502,0)</f>
        <v>386</v>
      </c>
      <c r="V388" s="71">
        <f>_xlfn.RANK.EQ(S388,S$3:S$502,0)</f>
        <v>330</v>
      </c>
    </row>
    <row r="389" spans="1:22" x14ac:dyDescent="0.2">
      <c r="A389" s="66" t="s">
        <v>782</v>
      </c>
      <c r="B389" s="67" t="s">
        <v>783</v>
      </c>
      <c r="C389" s="68">
        <v>19800</v>
      </c>
      <c r="D389" s="69">
        <v>-26</v>
      </c>
      <c r="E389" s="72">
        <v>7932.9</v>
      </c>
      <c r="F389" s="73">
        <v>1.3999999999999999E-2</v>
      </c>
      <c r="G389" s="92">
        <f t="shared" si="36"/>
        <v>8312.1</v>
      </c>
      <c r="H389" s="74">
        <v>-379.2</v>
      </c>
      <c r="I389" s="75">
        <v>-1.2090000000000001</v>
      </c>
      <c r="J389" s="76">
        <v>24126.799999999999</v>
      </c>
      <c r="K389" s="77">
        <v>26124.799999999999</v>
      </c>
      <c r="L389" s="50">
        <f>E389/(1+F389)</f>
        <v>7823.372781065088</v>
      </c>
      <c r="M389" s="70">
        <f>H389/(1+I389)</f>
        <v>1814.3540669856452</v>
      </c>
      <c r="N389" s="70">
        <f t="shared" si="37"/>
        <v>6009.0187140794424</v>
      </c>
      <c r="O389" s="51">
        <f>_xlfn.RANK.EQ(L389,L$3:L$502,0)</f>
        <v>355</v>
      </c>
      <c r="P389" s="91">
        <f>C389-(C389*0.1)</f>
        <v>17820</v>
      </c>
      <c r="Q389" s="104">
        <f t="shared" si="38"/>
        <v>8223</v>
      </c>
      <c r="R389" s="105">
        <f t="shared" si="39"/>
        <v>8345.4107999999997</v>
      </c>
      <c r="S389" s="105">
        <f t="shared" si="40"/>
        <v>122.41079999999965</v>
      </c>
      <c r="T389" s="41">
        <f t="shared" si="41"/>
        <v>-1.3228132911392396</v>
      </c>
      <c r="U389" s="71">
        <f>_xlfn.RANK.EQ(R389,R$3:R$502,0)</f>
        <v>387</v>
      </c>
      <c r="V389" s="71">
        <f>_xlfn.RANK.EQ(S389,S$3:S$502,0)</f>
        <v>488</v>
      </c>
    </row>
    <row r="390" spans="1:22" x14ac:dyDescent="0.2">
      <c r="A390" s="66" t="s">
        <v>784</v>
      </c>
      <c r="B390" s="67" t="s">
        <v>785</v>
      </c>
      <c r="C390" s="68">
        <v>22000</v>
      </c>
      <c r="D390" s="69">
        <v>3</v>
      </c>
      <c r="E390" s="72">
        <v>7911</v>
      </c>
      <c r="F390" s="73">
        <v>0.09</v>
      </c>
      <c r="G390" s="92">
        <f t="shared" si="36"/>
        <v>7378.6</v>
      </c>
      <c r="H390" s="74">
        <v>532.4</v>
      </c>
      <c r="I390" s="75">
        <v>0.26</v>
      </c>
      <c r="J390" s="76">
        <v>3085.3</v>
      </c>
      <c r="K390" s="77">
        <v>11839.7</v>
      </c>
      <c r="L390" s="50">
        <f>E390/(1+F390)</f>
        <v>7257.798165137614</v>
      </c>
      <c r="M390" s="70">
        <f>H390/(1+I390)</f>
        <v>422.53968253968253</v>
      </c>
      <c r="N390" s="70">
        <f t="shared" si="37"/>
        <v>6835.2584825979311</v>
      </c>
      <c r="O390" s="51">
        <f>_xlfn.RANK.EQ(L390,L$3:L$502,0)</f>
        <v>384</v>
      </c>
      <c r="P390" s="91">
        <f>C390-(C390*0.1)</f>
        <v>19800</v>
      </c>
      <c r="Q390" s="104">
        <f t="shared" si="38"/>
        <v>7279.6</v>
      </c>
      <c r="R390" s="105">
        <f t="shared" si="39"/>
        <v>8322.3719999999994</v>
      </c>
      <c r="S390" s="105">
        <f t="shared" si="40"/>
        <v>1042.771999999999</v>
      </c>
      <c r="T390" s="41">
        <f t="shared" si="41"/>
        <v>0.95862509391434836</v>
      </c>
      <c r="U390" s="71">
        <f>_xlfn.RANK.EQ(R390,R$3:R$502,0)</f>
        <v>388</v>
      </c>
      <c r="V390" s="71">
        <f>_xlfn.RANK.EQ(S390,S$3:S$502,0)</f>
        <v>369</v>
      </c>
    </row>
    <row r="391" spans="1:22" x14ac:dyDescent="0.2">
      <c r="A391" s="66" t="s">
        <v>786</v>
      </c>
      <c r="B391" s="67" t="s">
        <v>787</v>
      </c>
      <c r="C391" s="68">
        <v>24000</v>
      </c>
      <c r="D391" s="69">
        <v>10</v>
      </c>
      <c r="E391" s="72">
        <v>7869</v>
      </c>
      <c r="F391" s="73">
        <v>0.109</v>
      </c>
      <c r="G391" s="92">
        <f t="shared" si="36"/>
        <v>7373</v>
      </c>
      <c r="H391" s="74">
        <v>496</v>
      </c>
      <c r="I391" s="75">
        <v>0.45900000000000002</v>
      </c>
      <c r="J391" s="76">
        <v>9131</v>
      </c>
      <c r="K391" s="77">
        <v>7024.9</v>
      </c>
      <c r="L391" s="50">
        <f>E391/(1+F391)</f>
        <v>7095.5816050495941</v>
      </c>
      <c r="M391" s="70">
        <f>H391/(1+I391)</f>
        <v>339.95887594242629</v>
      </c>
      <c r="N391" s="70">
        <f t="shared" si="37"/>
        <v>6755.6227291071682</v>
      </c>
      <c r="O391" s="51">
        <f>_xlfn.RANK.EQ(L391,L$3:L$502,0)</f>
        <v>392</v>
      </c>
      <c r="P391" s="91">
        <f>C391-(C391*0.1)</f>
        <v>21600</v>
      </c>
      <c r="Q391" s="104">
        <f t="shared" si="38"/>
        <v>7265</v>
      </c>
      <c r="R391" s="105">
        <f t="shared" si="39"/>
        <v>8278.1880000000001</v>
      </c>
      <c r="S391" s="105">
        <f t="shared" si="40"/>
        <v>1013.1880000000001</v>
      </c>
      <c r="T391" s="41">
        <f t="shared" si="41"/>
        <v>1.0427177419354841</v>
      </c>
      <c r="U391" s="71">
        <f>_xlfn.RANK.EQ(R391,R$3:R$502,0)</f>
        <v>389</v>
      </c>
      <c r="V391" s="71">
        <f>_xlfn.RANK.EQ(S391,S$3:S$502,0)</f>
        <v>376</v>
      </c>
    </row>
    <row r="392" spans="1:22" x14ac:dyDescent="0.2">
      <c r="A392" s="66" t="s">
        <v>788</v>
      </c>
      <c r="B392" s="67" t="s">
        <v>789</v>
      </c>
      <c r="C392" s="68">
        <v>20000</v>
      </c>
      <c r="D392" s="69">
        <v>-25</v>
      </c>
      <c r="E392" s="72">
        <v>7791.2</v>
      </c>
      <c r="F392" s="73">
        <v>9.0000000000000011E-3</v>
      </c>
      <c r="G392" s="92">
        <f t="shared" si="36"/>
        <v>6828.0999999999995</v>
      </c>
      <c r="H392" s="74">
        <v>963.1</v>
      </c>
      <c r="I392" s="75">
        <v>0.221</v>
      </c>
      <c r="J392" s="76">
        <v>30387.7</v>
      </c>
      <c r="K392" s="77">
        <v>9273.5</v>
      </c>
      <c r="L392" s="50">
        <f>E392/(1+F392)</f>
        <v>7721.7046580773049</v>
      </c>
      <c r="M392" s="70">
        <f>H392/(1+I392)</f>
        <v>788.77968877968874</v>
      </c>
      <c r="N392" s="70">
        <f t="shared" si="37"/>
        <v>6932.9249692976164</v>
      </c>
      <c r="O392" s="51">
        <f>_xlfn.RANK.EQ(L392,L$3:L$502,0)</f>
        <v>359</v>
      </c>
      <c r="P392" s="91">
        <f>C392-(C392*0.1)</f>
        <v>18000</v>
      </c>
      <c r="Q392" s="104">
        <f t="shared" si="38"/>
        <v>6738.0999999999995</v>
      </c>
      <c r="R392" s="105">
        <f t="shared" si="39"/>
        <v>8196.3423999999995</v>
      </c>
      <c r="S392" s="105">
        <f t="shared" si="40"/>
        <v>1458.2424000000001</v>
      </c>
      <c r="T392" s="41">
        <f t="shared" si="41"/>
        <v>0.51411317620184827</v>
      </c>
      <c r="U392" s="71">
        <f>_xlfn.RANK.EQ(R392,R$3:R$502,0)</f>
        <v>390</v>
      </c>
      <c r="V392" s="71">
        <f>_xlfn.RANK.EQ(S392,S$3:S$502,0)</f>
        <v>305</v>
      </c>
    </row>
    <row r="393" spans="1:22" x14ac:dyDescent="0.2">
      <c r="A393" s="66" t="s">
        <v>790</v>
      </c>
      <c r="B393" s="67" t="s">
        <v>791</v>
      </c>
      <c r="C393" s="68">
        <v>15675</v>
      </c>
      <c r="D393" s="69">
        <v>-12</v>
      </c>
      <c r="E393" s="72">
        <v>7791.1</v>
      </c>
      <c r="F393" s="73">
        <v>3.7000000000000005E-2</v>
      </c>
      <c r="G393" s="92">
        <f t="shared" si="36"/>
        <v>6613.5</v>
      </c>
      <c r="H393" s="74">
        <v>1177.5999999999999</v>
      </c>
      <c r="I393" s="75">
        <v>0.504</v>
      </c>
      <c r="J393" s="76">
        <v>7703</v>
      </c>
      <c r="K393" s="77">
        <v>23944.3</v>
      </c>
      <c r="L393" s="50">
        <f>E393/(1+F393)</f>
        <v>7513.114754098362</v>
      </c>
      <c r="M393" s="70">
        <f>H393/(1+I393)</f>
        <v>782.97872340425522</v>
      </c>
      <c r="N393" s="70">
        <f t="shared" si="37"/>
        <v>6730.1360306941069</v>
      </c>
      <c r="O393" s="51">
        <f>_xlfn.RANK.EQ(L393,L$3:L$502,0)</f>
        <v>373</v>
      </c>
      <c r="P393" s="91">
        <f>C393-(C393*0.1)</f>
        <v>14107.5</v>
      </c>
      <c r="Q393" s="104">
        <f t="shared" si="38"/>
        <v>6542.9624999999996</v>
      </c>
      <c r="R393" s="105">
        <f t="shared" si="39"/>
        <v>8196.2371999999996</v>
      </c>
      <c r="S393" s="105">
        <f t="shared" si="40"/>
        <v>1653.2746999999999</v>
      </c>
      <c r="T393" s="41">
        <f t="shared" si="41"/>
        <v>0.4039357167119566</v>
      </c>
      <c r="U393" s="71">
        <f>_xlfn.RANK.EQ(R393,R$3:R$502,0)</f>
        <v>391</v>
      </c>
      <c r="V393" s="71">
        <f>_xlfn.RANK.EQ(S393,S$3:S$502,0)</f>
        <v>269</v>
      </c>
    </row>
    <row r="394" spans="1:22" x14ac:dyDescent="0.2">
      <c r="A394" s="66" t="s">
        <v>792</v>
      </c>
      <c r="B394" s="67" t="s">
        <v>793</v>
      </c>
      <c r="C394" s="68">
        <v>12444</v>
      </c>
      <c r="D394" s="69">
        <v>-12</v>
      </c>
      <c r="E394" s="72">
        <v>7785</v>
      </c>
      <c r="F394" s="73">
        <v>4.4999999999999998E-2</v>
      </c>
      <c r="G394" s="92">
        <f t="shared" si="36"/>
        <v>5958</v>
      </c>
      <c r="H394" s="74">
        <v>1827</v>
      </c>
      <c r="I394" s="75">
        <v>0.62</v>
      </c>
      <c r="J394" s="76">
        <v>43396</v>
      </c>
      <c r="K394" s="77">
        <v>22882.5</v>
      </c>
      <c r="L394" s="50">
        <f>E394/(1+F394)</f>
        <v>7449.7607655502397</v>
      </c>
      <c r="M394" s="70">
        <f>H394/(1+I394)</f>
        <v>1127.7777777777776</v>
      </c>
      <c r="N394" s="70">
        <f t="shared" si="37"/>
        <v>6321.9829877724624</v>
      </c>
      <c r="O394" s="51">
        <f>_xlfn.RANK.EQ(L394,L$3:L$502,0)</f>
        <v>374</v>
      </c>
      <c r="P394" s="91">
        <f>C394-(C394*0.1)</f>
        <v>11199.6</v>
      </c>
      <c r="Q394" s="104">
        <f t="shared" si="38"/>
        <v>5902.0020000000004</v>
      </c>
      <c r="R394" s="105">
        <f t="shared" si="39"/>
        <v>8189.82</v>
      </c>
      <c r="S394" s="105">
        <f t="shared" si="40"/>
        <v>2287.8179999999993</v>
      </c>
      <c r="T394" s="41">
        <f t="shared" si="41"/>
        <v>0.25222660098522132</v>
      </c>
      <c r="U394" s="71">
        <f>_xlfn.RANK.EQ(R394,R$3:R$502,0)</f>
        <v>392</v>
      </c>
      <c r="V394" s="71">
        <f>_xlfn.RANK.EQ(S394,S$3:S$502,0)</f>
        <v>210</v>
      </c>
    </row>
    <row r="395" spans="1:22" x14ac:dyDescent="0.2">
      <c r="A395" s="66" t="s">
        <v>794</v>
      </c>
      <c r="B395" s="67" t="s">
        <v>795</v>
      </c>
      <c r="C395" s="68">
        <v>15000</v>
      </c>
      <c r="D395" s="69">
        <v>-31</v>
      </c>
      <c r="E395" s="72">
        <v>7755.3</v>
      </c>
      <c r="F395" s="73">
        <v>-5.0000000000000001E-3</v>
      </c>
      <c r="G395" s="92">
        <f t="shared" si="36"/>
        <v>8082.2</v>
      </c>
      <c r="H395" s="74">
        <v>-326.89999999999998</v>
      </c>
      <c r="I395" s="75">
        <v>-6.3079999999999998</v>
      </c>
      <c r="J395" s="76">
        <v>2118.5</v>
      </c>
      <c r="K395" s="77">
        <v>277.89999999999998</v>
      </c>
      <c r="L395" s="50">
        <f>E395/(1+F395)</f>
        <v>7794.2713567839201</v>
      </c>
      <c r="M395" s="70">
        <f>H395/(1+I395)</f>
        <v>61.586284853051993</v>
      </c>
      <c r="N395" s="70">
        <f t="shared" si="37"/>
        <v>7732.6850719308677</v>
      </c>
      <c r="O395" s="51">
        <f>_xlfn.RANK.EQ(L395,L$3:L$502,0)</f>
        <v>356</v>
      </c>
      <c r="P395" s="91">
        <f>C395-(C395*0.1)</f>
        <v>13500</v>
      </c>
      <c r="Q395" s="104">
        <f t="shared" si="38"/>
        <v>8014.7</v>
      </c>
      <c r="R395" s="105">
        <f t="shared" si="39"/>
        <v>8158.5756000000001</v>
      </c>
      <c r="S395" s="105">
        <f t="shared" si="40"/>
        <v>143.8756000000003</v>
      </c>
      <c r="T395" s="41">
        <f t="shared" si="41"/>
        <v>-1.4401211379626806</v>
      </c>
      <c r="U395" s="71">
        <f>_xlfn.RANK.EQ(R395,R$3:R$502,0)</f>
        <v>393</v>
      </c>
      <c r="V395" s="71">
        <f>_xlfn.RANK.EQ(S395,S$3:S$502,0)</f>
        <v>486</v>
      </c>
    </row>
    <row r="396" spans="1:22" x14ac:dyDescent="0.2">
      <c r="A396" s="66" t="s">
        <v>796</v>
      </c>
      <c r="B396" s="67" t="s">
        <v>797</v>
      </c>
      <c r="C396" s="68">
        <v>15000</v>
      </c>
      <c r="D396" s="69">
        <v>6</v>
      </c>
      <c r="E396" s="72">
        <v>7724.8</v>
      </c>
      <c r="F396" s="73">
        <v>9.8000000000000004E-2</v>
      </c>
      <c r="G396" s="92">
        <f t="shared" si="36"/>
        <v>7519.6</v>
      </c>
      <c r="H396" s="74">
        <v>205.2</v>
      </c>
      <c r="I396" s="75">
        <v>4.2910000000000004</v>
      </c>
      <c r="J396" s="76">
        <v>2932.3</v>
      </c>
      <c r="K396" s="77">
        <v>1538.9</v>
      </c>
      <c r="L396" s="50">
        <f>E396/(1+F396)</f>
        <v>7035.3369763205828</v>
      </c>
      <c r="M396" s="70">
        <f>H396/(1+I396)</f>
        <v>38.78283878283878</v>
      </c>
      <c r="N396" s="70">
        <f t="shared" si="37"/>
        <v>6996.5541375377443</v>
      </c>
      <c r="O396" s="51">
        <f>_xlfn.RANK.EQ(L396,L$3:L$502,0)</f>
        <v>393</v>
      </c>
      <c r="P396" s="91">
        <f>C396-(C396*0.1)</f>
        <v>13500</v>
      </c>
      <c r="Q396" s="104">
        <f t="shared" si="38"/>
        <v>7452.1</v>
      </c>
      <c r="R396" s="105">
        <f t="shared" si="39"/>
        <v>8126.4895999999999</v>
      </c>
      <c r="S396" s="105">
        <f t="shared" si="40"/>
        <v>674.38959999999952</v>
      </c>
      <c r="T396" s="41">
        <f t="shared" si="41"/>
        <v>2.2864990253411284</v>
      </c>
      <c r="U396" s="71">
        <f>_xlfn.RANK.EQ(R396,R$3:R$502,0)</f>
        <v>394</v>
      </c>
      <c r="V396" s="71">
        <f>_xlfn.RANK.EQ(S396,S$3:S$502,0)</f>
        <v>439</v>
      </c>
    </row>
    <row r="397" spans="1:22" x14ac:dyDescent="0.2">
      <c r="A397" s="66" t="s">
        <v>798</v>
      </c>
      <c r="B397" s="67" t="s">
        <v>799</v>
      </c>
      <c r="C397" s="68">
        <v>15000</v>
      </c>
      <c r="D397" s="69">
        <v>19</v>
      </c>
      <c r="E397" s="72">
        <v>7705.5</v>
      </c>
      <c r="F397" s="73">
        <v>0.128</v>
      </c>
      <c r="G397" s="92">
        <f t="shared" si="36"/>
        <v>7233.6</v>
      </c>
      <c r="H397" s="74">
        <v>471.9</v>
      </c>
      <c r="I397" s="75">
        <v>0.65200000000000002</v>
      </c>
      <c r="J397" s="76">
        <v>5294.2</v>
      </c>
      <c r="K397" s="77">
        <v>5262.6</v>
      </c>
      <c r="L397" s="50">
        <f>E397/(1+F397)</f>
        <v>6831.1170212765946</v>
      </c>
      <c r="M397" s="70">
        <f>H397/(1+I397)</f>
        <v>285.65375302663432</v>
      </c>
      <c r="N397" s="70">
        <f t="shared" si="37"/>
        <v>6545.4632682499605</v>
      </c>
      <c r="O397" s="51">
        <f>_xlfn.RANK.EQ(L397,L$3:L$502,0)</f>
        <v>407</v>
      </c>
      <c r="P397" s="91">
        <f>C397-(C397*0.1)</f>
        <v>13500</v>
      </c>
      <c r="Q397" s="104">
        <f t="shared" si="38"/>
        <v>7166.1</v>
      </c>
      <c r="R397" s="105">
        <f t="shared" si="39"/>
        <v>8106.1859999999997</v>
      </c>
      <c r="S397" s="105">
        <f t="shared" si="40"/>
        <v>940.08599999999933</v>
      </c>
      <c r="T397" s="41">
        <f t="shared" si="41"/>
        <v>0.9921296884933235</v>
      </c>
      <c r="U397" s="71">
        <f>_xlfn.RANK.EQ(R397,R$3:R$502,0)</f>
        <v>395</v>
      </c>
      <c r="V397" s="71">
        <f>_xlfn.RANK.EQ(S397,S$3:S$502,0)</f>
        <v>392</v>
      </c>
    </row>
    <row r="398" spans="1:22" x14ac:dyDescent="0.2">
      <c r="A398" s="66" t="s">
        <v>800</v>
      </c>
      <c r="B398" s="67" t="s">
        <v>801</v>
      </c>
      <c r="C398" s="68">
        <v>1449</v>
      </c>
      <c r="D398" s="69" t="s">
        <v>12</v>
      </c>
      <c r="E398" s="72">
        <v>7699</v>
      </c>
      <c r="F398" s="73">
        <v>0.34100000000000003</v>
      </c>
      <c r="G398" s="92">
        <f t="shared" si="36"/>
        <v>7712.2</v>
      </c>
      <c r="H398" s="74">
        <v>-13.2</v>
      </c>
      <c r="I398" s="75">
        <v>-1.0620000000000001</v>
      </c>
      <c r="J398" s="76">
        <v>10694.1</v>
      </c>
      <c r="K398" s="77">
        <v>6219.2</v>
      </c>
      <c r="L398" s="50">
        <f>E398/(1+F398)</f>
        <v>5741.2378821774801</v>
      </c>
      <c r="M398" s="70">
        <f>H398/(1+I398)</f>
        <v>212.90322580645142</v>
      </c>
      <c r="N398" s="70">
        <f t="shared" si="37"/>
        <v>5528.3346563710284</v>
      </c>
      <c r="O398" s="51">
        <f>_xlfn.RANK.EQ(L398,L$3:L$502,0)</f>
        <v>469</v>
      </c>
      <c r="P398" s="91">
        <f>C398-(C398*0.1)</f>
        <v>1304.0999999999999</v>
      </c>
      <c r="Q398" s="104">
        <f t="shared" si="38"/>
        <v>7705.6795000000002</v>
      </c>
      <c r="R398" s="105">
        <f t="shared" si="39"/>
        <v>8099.348</v>
      </c>
      <c r="S398" s="105">
        <f t="shared" si="40"/>
        <v>393.66849999999977</v>
      </c>
      <c r="T398" s="41">
        <f t="shared" si="41"/>
        <v>-30.823371212121195</v>
      </c>
      <c r="U398" s="71">
        <f>_xlfn.RANK.EQ(R398,R$3:R$502,0)</f>
        <v>396</v>
      </c>
      <c r="V398" s="71">
        <f>_xlfn.RANK.EQ(S398,S$3:S$502,0)</f>
        <v>474</v>
      </c>
    </row>
    <row r="399" spans="1:22" x14ac:dyDescent="0.2">
      <c r="A399" s="66" t="s">
        <v>802</v>
      </c>
      <c r="B399" s="67" t="s">
        <v>803</v>
      </c>
      <c r="C399" s="68">
        <v>7448</v>
      </c>
      <c r="D399" s="69">
        <v>-28</v>
      </c>
      <c r="E399" s="72">
        <v>7691.7</v>
      </c>
      <c r="F399" s="73">
        <v>1E-3</v>
      </c>
      <c r="G399" s="92">
        <f t="shared" si="36"/>
        <v>7051</v>
      </c>
      <c r="H399" s="74">
        <v>640.70000000000005</v>
      </c>
      <c r="I399" s="75">
        <v>0.16700000000000001</v>
      </c>
      <c r="J399" s="76">
        <v>24896</v>
      </c>
      <c r="K399" s="77">
        <v>10337</v>
      </c>
      <c r="L399" s="50">
        <f>E399/(1+F399)</f>
        <v>7684.0159840159849</v>
      </c>
      <c r="M399" s="70">
        <f>H399/(1+I399)</f>
        <v>549.01456726649531</v>
      </c>
      <c r="N399" s="70">
        <f t="shared" si="37"/>
        <v>7135.0014167494901</v>
      </c>
      <c r="O399" s="51">
        <f>_xlfn.RANK.EQ(L399,L$3:L$502,0)</f>
        <v>363</v>
      </c>
      <c r="P399" s="91">
        <f>C399-(C399*0.1)</f>
        <v>6703.2</v>
      </c>
      <c r="Q399" s="104">
        <f t="shared" si="38"/>
        <v>7017.4840000000004</v>
      </c>
      <c r="R399" s="105">
        <f t="shared" si="39"/>
        <v>8091.6683999999996</v>
      </c>
      <c r="S399" s="105">
        <f t="shared" si="40"/>
        <v>1074.1843999999992</v>
      </c>
      <c r="T399" s="41">
        <f t="shared" si="41"/>
        <v>0.67657936631808824</v>
      </c>
      <c r="U399" s="71">
        <f>_xlfn.RANK.EQ(R399,R$3:R$502,0)</f>
        <v>397</v>
      </c>
      <c r="V399" s="71">
        <f>_xlfn.RANK.EQ(S399,S$3:S$502,0)</f>
        <v>361</v>
      </c>
    </row>
    <row r="400" spans="1:22" x14ac:dyDescent="0.2">
      <c r="A400" s="66" t="s">
        <v>804</v>
      </c>
      <c r="B400" s="67" t="s">
        <v>805</v>
      </c>
      <c r="C400" s="68">
        <v>7878</v>
      </c>
      <c r="D400" s="69">
        <v>-26</v>
      </c>
      <c r="E400" s="72">
        <v>7679.5</v>
      </c>
      <c r="F400" s="73">
        <v>4.0000000000000001E-3</v>
      </c>
      <c r="G400" s="92">
        <f t="shared" si="36"/>
        <v>6620.2</v>
      </c>
      <c r="H400" s="74">
        <v>1059.3</v>
      </c>
      <c r="I400" s="75">
        <v>-0.12</v>
      </c>
      <c r="J400" s="76">
        <v>33475.800000000003</v>
      </c>
      <c r="K400" s="77">
        <v>24945.8</v>
      </c>
      <c r="L400" s="50">
        <f>E400/(1+F400)</f>
        <v>7648.9043824701193</v>
      </c>
      <c r="M400" s="70">
        <f>H400/(1+I400)</f>
        <v>1203.75</v>
      </c>
      <c r="N400" s="70">
        <f t="shared" si="37"/>
        <v>6445.1543824701193</v>
      </c>
      <c r="O400" s="51">
        <f>_xlfn.RANK.EQ(L400,L$3:L$502,0)</f>
        <v>366</v>
      </c>
      <c r="P400" s="91">
        <f>C400-(C400*0.1)</f>
        <v>7090.2</v>
      </c>
      <c r="Q400" s="104">
        <f t="shared" si="38"/>
        <v>6584.7489999999998</v>
      </c>
      <c r="R400" s="105">
        <f t="shared" si="39"/>
        <v>8078.8339999999998</v>
      </c>
      <c r="S400" s="105">
        <f t="shared" si="40"/>
        <v>1494.085</v>
      </c>
      <c r="T400" s="41">
        <f t="shared" si="41"/>
        <v>0.41044557726800729</v>
      </c>
      <c r="U400" s="71">
        <f>_xlfn.RANK.EQ(R400,R$3:R$502,0)</f>
        <v>398</v>
      </c>
      <c r="V400" s="71">
        <f>_xlfn.RANK.EQ(S400,S$3:S$502,0)</f>
        <v>296</v>
      </c>
    </row>
    <row r="401" spans="1:22" x14ac:dyDescent="0.2">
      <c r="A401" s="66" t="s">
        <v>806</v>
      </c>
      <c r="B401" s="67" t="s">
        <v>807</v>
      </c>
      <c r="C401" s="68">
        <v>18268</v>
      </c>
      <c r="D401" s="69">
        <v>3</v>
      </c>
      <c r="E401" s="72">
        <v>7658</v>
      </c>
      <c r="F401" s="73">
        <v>9.1999999999999998E-2</v>
      </c>
      <c r="G401" s="92">
        <f t="shared" si="36"/>
        <v>7470</v>
      </c>
      <c r="H401" s="74">
        <v>188</v>
      </c>
      <c r="I401" s="75">
        <v>-0.83599999999999997</v>
      </c>
      <c r="J401" s="76">
        <v>10426</v>
      </c>
      <c r="K401" s="77">
        <v>5014.8999999999996</v>
      </c>
      <c r="L401" s="50">
        <f>E401/(1+F401)</f>
        <v>7012.8205128205127</v>
      </c>
      <c r="M401" s="70">
        <f>H401/(1+I401)</f>
        <v>1146.3414634146338</v>
      </c>
      <c r="N401" s="70">
        <f t="shared" si="37"/>
        <v>5866.4790494058789</v>
      </c>
      <c r="O401" s="51">
        <f>_xlfn.RANK.EQ(L401,L$3:L$502,0)</f>
        <v>395</v>
      </c>
      <c r="P401" s="91">
        <f>C401-(C401*0.1)</f>
        <v>16441.2</v>
      </c>
      <c r="Q401" s="104">
        <f t="shared" si="38"/>
        <v>7387.7939999999999</v>
      </c>
      <c r="R401" s="105">
        <f t="shared" si="39"/>
        <v>8056.2160000000003</v>
      </c>
      <c r="S401" s="105">
        <f t="shared" si="40"/>
        <v>668.42200000000048</v>
      </c>
      <c r="T401" s="41">
        <f t="shared" si="41"/>
        <v>2.5554361702127686</v>
      </c>
      <c r="U401" s="71">
        <f>_xlfn.RANK.EQ(R401,R$3:R$502,0)</f>
        <v>399</v>
      </c>
      <c r="V401" s="71">
        <f>_xlfn.RANK.EQ(S401,S$3:S$502,0)</f>
        <v>440</v>
      </c>
    </row>
    <row r="402" spans="1:22" x14ac:dyDescent="0.2">
      <c r="A402" s="66" t="s">
        <v>808</v>
      </c>
      <c r="B402" s="67" t="s">
        <v>809</v>
      </c>
      <c r="C402" s="68">
        <v>13000</v>
      </c>
      <c r="D402" s="69">
        <v>57</v>
      </c>
      <c r="E402" s="72">
        <v>7651.2</v>
      </c>
      <c r="F402" s="73">
        <v>0.25</v>
      </c>
      <c r="G402" s="92">
        <f t="shared" si="36"/>
        <v>6932.5</v>
      </c>
      <c r="H402" s="74">
        <v>718.7</v>
      </c>
      <c r="I402" s="75">
        <v>0.64600000000000002</v>
      </c>
      <c r="J402" s="76">
        <v>11980.9</v>
      </c>
      <c r="K402" s="77">
        <v>9634.4</v>
      </c>
      <c r="L402" s="50">
        <f>E402/(1+F402)</f>
        <v>6120.96</v>
      </c>
      <c r="M402" s="70">
        <f>H402/(1+I402)</f>
        <v>436.63426488456872</v>
      </c>
      <c r="N402" s="70">
        <f t="shared" si="37"/>
        <v>5684.3257351154316</v>
      </c>
      <c r="O402" s="51">
        <f>_xlfn.RANK.EQ(L402,L$3:L$502,0)</f>
        <v>447</v>
      </c>
      <c r="P402" s="91">
        <f>C402-(C402*0.1)</f>
        <v>11700</v>
      </c>
      <c r="Q402" s="104">
        <f t="shared" si="38"/>
        <v>6874</v>
      </c>
      <c r="R402" s="105">
        <f t="shared" si="39"/>
        <v>8049.0623999999998</v>
      </c>
      <c r="S402" s="105">
        <f t="shared" si="40"/>
        <v>1175.0623999999998</v>
      </c>
      <c r="T402" s="41">
        <f t="shared" si="41"/>
        <v>0.63498316404619415</v>
      </c>
      <c r="U402" s="71">
        <f>_xlfn.RANK.EQ(R402,R$3:R$502,0)</f>
        <v>400</v>
      </c>
      <c r="V402" s="71">
        <f>_xlfn.RANK.EQ(S402,S$3:S$502,0)</f>
        <v>342</v>
      </c>
    </row>
    <row r="403" spans="1:22" x14ac:dyDescent="0.2">
      <c r="A403" s="66" t="s">
        <v>810</v>
      </c>
      <c r="B403" s="67" t="s">
        <v>811</v>
      </c>
      <c r="C403" s="68" t="s">
        <v>377</v>
      </c>
      <c r="D403" s="69">
        <v>3</v>
      </c>
      <c r="E403" s="72">
        <v>7606.2</v>
      </c>
      <c r="F403" s="73">
        <v>8.8000000000000009E-2</v>
      </c>
      <c r="G403" s="92">
        <f t="shared" si="36"/>
        <v>7609.5999999999995</v>
      </c>
      <c r="H403" s="74">
        <v>-3.4</v>
      </c>
      <c r="I403" s="75">
        <v>-1.4790000000000001</v>
      </c>
      <c r="J403" s="76">
        <v>743</v>
      </c>
      <c r="K403" s="77">
        <v>83.7</v>
      </c>
      <c r="L403" s="50">
        <f>E403/(1+F403)</f>
        <v>6990.9926470588225</v>
      </c>
      <c r="M403" s="70">
        <f>H403/(1+I403)</f>
        <v>7.0981210855949879</v>
      </c>
      <c r="N403" s="70">
        <f t="shared" si="37"/>
        <v>6983.8945259732272</v>
      </c>
      <c r="O403" s="51">
        <f>_xlfn.RANK.EQ(L403,L$3:L$502,0)</f>
        <v>397</v>
      </c>
      <c r="P403" s="91">
        <f>C403-(C403*0.1)</f>
        <v>165.6</v>
      </c>
      <c r="Q403" s="104">
        <f t="shared" si="38"/>
        <v>7608.771999999999</v>
      </c>
      <c r="R403" s="105">
        <f t="shared" si="39"/>
        <v>8001.7223999999997</v>
      </c>
      <c r="S403" s="105">
        <f t="shared" si="40"/>
        <v>392.95040000000063</v>
      </c>
      <c r="T403" s="41">
        <f t="shared" si="41"/>
        <v>-116.57364705882371</v>
      </c>
      <c r="U403" s="71">
        <f>_xlfn.RANK.EQ(R403,R$3:R$502,0)</f>
        <v>401</v>
      </c>
      <c r="V403" s="71">
        <f>_xlfn.RANK.EQ(S403,S$3:S$502,0)</f>
        <v>475</v>
      </c>
    </row>
    <row r="404" spans="1:22" x14ac:dyDescent="0.2">
      <c r="A404" s="66" t="s">
        <v>812</v>
      </c>
      <c r="B404" s="67" t="s">
        <v>813</v>
      </c>
      <c r="C404" s="68">
        <v>23436</v>
      </c>
      <c r="D404" s="69">
        <v>-100</v>
      </c>
      <c r="E404" s="72">
        <v>7594</v>
      </c>
      <c r="F404" s="73">
        <v>-0.223</v>
      </c>
      <c r="G404" s="92">
        <f t="shared" si="36"/>
        <v>6966</v>
      </c>
      <c r="H404" s="74">
        <v>628</v>
      </c>
      <c r="I404" s="75">
        <v>-0.185</v>
      </c>
      <c r="J404" s="76">
        <v>9301</v>
      </c>
      <c r="K404" s="77">
        <v>10063.4</v>
      </c>
      <c r="L404" s="50">
        <f>E404/(1+F404)</f>
        <v>9773.4877734877737</v>
      </c>
      <c r="M404" s="70">
        <f>H404/(1+I404)</f>
        <v>770.55214723926383</v>
      </c>
      <c r="N404" s="70">
        <f t="shared" si="37"/>
        <v>9002.9356262485089</v>
      </c>
      <c r="O404" s="51">
        <f>_xlfn.RANK.EQ(L404,L$3:L$502,0)</f>
        <v>295</v>
      </c>
      <c r="P404" s="91">
        <f>C404-(C404*0.1)</f>
        <v>21092.400000000001</v>
      </c>
      <c r="Q404" s="104">
        <f t="shared" si="38"/>
        <v>6860.5379999999996</v>
      </c>
      <c r="R404" s="105">
        <f t="shared" si="39"/>
        <v>7988.8879999999999</v>
      </c>
      <c r="S404" s="105">
        <f t="shared" si="40"/>
        <v>1128.3500000000004</v>
      </c>
      <c r="T404" s="41">
        <f t="shared" si="41"/>
        <v>0.7967356687898095</v>
      </c>
      <c r="U404" s="71">
        <f>_xlfn.RANK.EQ(R404,R$3:R$502,0)</f>
        <v>402</v>
      </c>
      <c r="V404" s="71">
        <f>_xlfn.RANK.EQ(S404,S$3:S$502,0)</f>
        <v>353</v>
      </c>
    </row>
    <row r="405" spans="1:22" x14ac:dyDescent="0.2">
      <c r="A405" s="66" t="s">
        <v>814</v>
      </c>
      <c r="B405" s="67" t="s">
        <v>815</v>
      </c>
      <c r="C405" s="68">
        <v>9600</v>
      </c>
      <c r="D405" s="69">
        <v>-17</v>
      </c>
      <c r="E405" s="72">
        <v>7585</v>
      </c>
      <c r="F405" s="73">
        <v>3.5000000000000003E-2</v>
      </c>
      <c r="G405" s="92">
        <f t="shared" si="36"/>
        <v>5266.1</v>
      </c>
      <c r="H405" s="74">
        <v>2318.9</v>
      </c>
      <c r="I405" s="75">
        <v>0.51100000000000001</v>
      </c>
      <c r="J405" s="76">
        <v>20538.7</v>
      </c>
      <c r="K405" s="77">
        <v>33209.599999999999</v>
      </c>
      <c r="L405" s="50">
        <f>E405/(1+F405)</f>
        <v>7328.5024154589373</v>
      </c>
      <c r="M405" s="70">
        <f>H405/(1+I405)</f>
        <v>1534.6790205162145</v>
      </c>
      <c r="N405" s="70">
        <f t="shared" si="37"/>
        <v>5793.8233949427231</v>
      </c>
      <c r="O405" s="51">
        <f>_xlfn.RANK.EQ(L405,L$3:L$502,0)</f>
        <v>381</v>
      </c>
      <c r="P405" s="91">
        <f>C405-(C405*0.1)</f>
        <v>8640</v>
      </c>
      <c r="Q405" s="104">
        <f t="shared" si="38"/>
        <v>5222.8999999999996</v>
      </c>
      <c r="R405" s="105">
        <f t="shared" si="39"/>
        <v>7979.42</v>
      </c>
      <c r="S405" s="105">
        <f t="shared" si="40"/>
        <v>2756.5200000000004</v>
      </c>
      <c r="T405" s="41">
        <f t="shared" si="41"/>
        <v>0.18871878908102993</v>
      </c>
      <c r="U405" s="71">
        <f>_xlfn.RANK.EQ(R405,R$3:R$502,0)</f>
        <v>403</v>
      </c>
      <c r="V405" s="71">
        <f>_xlfn.RANK.EQ(S405,S$3:S$502,0)</f>
        <v>177</v>
      </c>
    </row>
    <row r="406" spans="1:22" x14ac:dyDescent="0.2">
      <c r="A406" s="66" t="s">
        <v>816</v>
      </c>
      <c r="B406" s="67" t="s">
        <v>817</v>
      </c>
      <c r="C406" s="68">
        <v>46000</v>
      </c>
      <c r="D406" s="69">
        <v>-37</v>
      </c>
      <c r="E406" s="72">
        <v>7531</v>
      </c>
      <c r="F406" s="73">
        <v>-2.3E-2</v>
      </c>
      <c r="G406" s="92">
        <f t="shared" si="36"/>
        <v>6795</v>
      </c>
      <c r="H406" s="74">
        <v>736</v>
      </c>
      <c r="I406" s="75">
        <v>-4.7E-2</v>
      </c>
      <c r="J406" s="76">
        <v>11003</v>
      </c>
      <c r="K406" s="77">
        <v>12072.8</v>
      </c>
      <c r="L406" s="50">
        <f>E406/(1+F406)</f>
        <v>7708.2906857727739</v>
      </c>
      <c r="M406" s="70">
        <f>H406/(1+I406)</f>
        <v>772.29800629590773</v>
      </c>
      <c r="N406" s="70">
        <f t="shared" si="37"/>
        <v>6935.9926794768662</v>
      </c>
      <c r="O406" s="51">
        <f>_xlfn.RANK.EQ(L406,L$3:L$502,0)</f>
        <v>361</v>
      </c>
      <c r="P406" s="91">
        <f>C406-(C406*0.1)</f>
        <v>41400</v>
      </c>
      <c r="Q406" s="104">
        <f t="shared" si="38"/>
        <v>6588</v>
      </c>
      <c r="R406" s="105">
        <f t="shared" si="39"/>
        <v>7922.6120000000001</v>
      </c>
      <c r="S406" s="105">
        <f t="shared" si="40"/>
        <v>1334.6120000000001</v>
      </c>
      <c r="T406" s="41">
        <f t="shared" si="41"/>
        <v>0.81333152173913059</v>
      </c>
      <c r="U406" s="71">
        <f>_xlfn.RANK.EQ(R406,R$3:R$502,0)</f>
        <v>404</v>
      </c>
      <c r="V406" s="71">
        <f>_xlfn.RANK.EQ(S406,S$3:S$502,0)</f>
        <v>321</v>
      </c>
    </row>
    <row r="407" spans="1:22" x14ac:dyDescent="0.2">
      <c r="A407" s="66" t="s">
        <v>818</v>
      </c>
      <c r="B407" s="67" t="s">
        <v>819</v>
      </c>
      <c r="C407" s="68">
        <v>9900</v>
      </c>
      <c r="D407" s="69">
        <v>-4</v>
      </c>
      <c r="E407" s="72">
        <v>7500</v>
      </c>
      <c r="F407" s="73">
        <v>6.9000000000000006E-2</v>
      </c>
      <c r="G407" s="92">
        <f t="shared" si="36"/>
        <v>5687</v>
      </c>
      <c r="H407" s="74">
        <v>1813</v>
      </c>
      <c r="I407" s="75">
        <v>5.641</v>
      </c>
      <c r="J407" s="76">
        <v>17835</v>
      </c>
      <c r="K407" s="77">
        <v>34777.4</v>
      </c>
      <c r="L407" s="50">
        <f>E407/(1+F407)</f>
        <v>7015.9027128157159</v>
      </c>
      <c r="M407" s="70">
        <f>H407/(1+I407)</f>
        <v>273.00105405812377</v>
      </c>
      <c r="N407" s="70">
        <f t="shared" si="37"/>
        <v>6742.9016587575925</v>
      </c>
      <c r="O407" s="51">
        <f>_xlfn.RANK.EQ(L407,L$3:L$502,0)</f>
        <v>394</v>
      </c>
      <c r="P407" s="91">
        <f>C407-(C407*0.1)</f>
        <v>8910</v>
      </c>
      <c r="Q407" s="104">
        <f t="shared" si="38"/>
        <v>5642.45</v>
      </c>
      <c r="R407" s="105">
        <f t="shared" si="39"/>
        <v>7890</v>
      </c>
      <c r="S407" s="105">
        <f t="shared" si="40"/>
        <v>2247.5500000000002</v>
      </c>
      <c r="T407" s="41">
        <f t="shared" si="41"/>
        <v>0.23968560397131836</v>
      </c>
      <c r="U407" s="71">
        <f>_xlfn.RANK.EQ(R407,R$3:R$502,0)</f>
        <v>405</v>
      </c>
      <c r="V407" s="71">
        <f>_xlfn.RANK.EQ(S407,S$3:S$502,0)</f>
        <v>212</v>
      </c>
    </row>
    <row r="408" spans="1:22" x14ac:dyDescent="0.2">
      <c r="A408" s="66" t="s">
        <v>820</v>
      </c>
      <c r="B408" s="67" t="s">
        <v>821</v>
      </c>
      <c r="C408" s="68">
        <v>9300</v>
      </c>
      <c r="D408" s="69">
        <v>-12</v>
      </c>
      <c r="E408" s="72">
        <v>7476</v>
      </c>
      <c r="F408" s="73">
        <v>3.9E-2</v>
      </c>
      <c r="G408" s="92">
        <f t="shared" si="36"/>
        <v>6728</v>
      </c>
      <c r="H408" s="74">
        <v>748</v>
      </c>
      <c r="I408" s="75">
        <v>0.28499999999999998</v>
      </c>
      <c r="J408" s="76">
        <v>17249</v>
      </c>
      <c r="K408" s="77">
        <v>19663.400000000001</v>
      </c>
      <c r="L408" s="50">
        <f>E408/(1+F408)</f>
        <v>7195.380173243504</v>
      </c>
      <c r="M408" s="70">
        <f>H408/(1+I408)</f>
        <v>582.10116731517519</v>
      </c>
      <c r="N408" s="70">
        <f t="shared" si="37"/>
        <v>6613.2790059283288</v>
      </c>
      <c r="O408" s="51">
        <f>_xlfn.RANK.EQ(L408,L$3:L$502,0)</f>
        <v>387</v>
      </c>
      <c r="P408" s="91">
        <f>C408-(C408*0.1)</f>
        <v>8370</v>
      </c>
      <c r="Q408" s="104">
        <f t="shared" si="38"/>
        <v>6686.15</v>
      </c>
      <c r="R408" s="105">
        <f t="shared" si="39"/>
        <v>7864.7520000000004</v>
      </c>
      <c r="S408" s="105">
        <f t="shared" si="40"/>
        <v>1178.6020000000008</v>
      </c>
      <c r="T408" s="41">
        <f t="shared" si="41"/>
        <v>0.57567112299465339</v>
      </c>
      <c r="U408" s="71">
        <f>_xlfn.RANK.EQ(R408,R$3:R$502,0)</f>
        <v>406</v>
      </c>
      <c r="V408" s="71">
        <f>_xlfn.RANK.EQ(S408,S$3:S$502,0)</f>
        <v>341</v>
      </c>
    </row>
    <row r="409" spans="1:22" x14ac:dyDescent="0.2">
      <c r="A409" s="66" t="s">
        <v>822</v>
      </c>
      <c r="B409" s="67" t="s">
        <v>823</v>
      </c>
      <c r="C409" s="68">
        <v>13900</v>
      </c>
      <c r="D409" s="69">
        <v>24</v>
      </c>
      <c r="E409" s="72">
        <v>7475.8</v>
      </c>
      <c r="F409" s="73">
        <v>0.14599999999999999</v>
      </c>
      <c r="G409" s="92">
        <f t="shared" si="36"/>
        <v>6619.1</v>
      </c>
      <c r="H409" s="74">
        <v>856.7</v>
      </c>
      <c r="I409" s="75">
        <v>0.34699999999999998</v>
      </c>
      <c r="J409" s="76">
        <v>37412.9</v>
      </c>
      <c r="K409" s="77">
        <v>11340.9</v>
      </c>
      <c r="L409" s="50">
        <f>E409/(1+F409)</f>
        <v>6523.3856893542761</v>
      </c>
      <c r="M409" s="70">
        <f>H409/(1+I409)</f>
        <v>636.00593912397926</v>
      </c>
      <c r="N409" s="70">
        <f t="shared" si="37"/>
        <v>5887.3797502302968</v>
      </c>
      <c r="O409" s="51">
        <f>_xlfn.RANK.EQ(L409,L$3:L$502,0)</f>
        <v>422</v>
      </c>
      <c r="P409" s="91">
        <f>C409-(C409*0.1)</f>
        <v>12510</v>
      </c>
      <c r="Q409" s="104">
        <f t="shared" si="38"/>
        <v>6556.55</v>
      </c>
      <c r="R409" s="105">
        <f t="shared" si="39"/>
        <v>7864.5416000000005</v>
      </c>
      <c r="S409" s="105">
        <f t="shared" si="40"/>
        <v>1307.9916000000003</v>
      </c>
      <c r="T409" s="41">
        <f t="shared" si="41"/>
        <v>0.52677903583518182</v>
      </c>
      <c r="U409" s="71">
        <f>_xlfn.RANK.EQ(R409,R$3:R$502,0)</f>
        <v>407</v>
      </c>
      <c r="V409" s="71">
        <f>_xlfn.RANK.EQ(S409,S$3:S$502,0)</f>
        <v>326</v>
      </c>
    </row>
    <row r="410" spans="1:22" x14ac:dyDescent="0.2">
      <c r="A410" s="66" t="s">
        <v>824</v>
      </c>
      <c r="B410" s="67" t="s">
        <v>825</v>
      </c>
      <c r="C410" s="68">
        <v>27561</v>
      </c>
      <c r="D410" s="69">
        <v>17</v>
      </c>
      <c r="E410" s="72">
        <v>7472.1</v>
      </c>
      <c r="F410" s="73">
        <v>0.125</v>
      </c>
      <c r="G410" s="92">
        <f t="shared" si="36"/>
        <v>7154.2000000000007</v>
      </c>
      <c r="H410" s="74">
        <v>317.89999999999998</v>
      </c>
      <c r="I410" s="75">
        <v>0.79100000000000004</v>
      </c>
      <c r="J410" s="76">
        <v>3469.9</v>
      </c>
      <c r="K410" s="77">
        <v>4716.8999999999996</v>
      </c>
      <c r="L410" s="50">
        <f>E410/(1+F410)</f>
        <v>6641.8666666666668</v>
      </c>
      <c r="M410" s="70">
        <f>H410/(1+I410)</f>
        <v>177.49860413176995</v>
      </c>
      <c r="N410" s="70">
        <f t="shared" si="37"/>
        <v>6464.368062534897</v>
      </c>
      <c r="O410" s="51">
        <f>_xlfn.RANK.EQ(L410,L$3:L$502,0)</f>
        <v>415</v>
      </c>
      <c r="P410" s="91">
        <f>C410-(C410*0.1)</f>
        <v>24804.9</v>
      </c>
      <c r="Q410" s="104">
        <f t="shared" si="38"/>
        <v>7030.1755000000012</v>
      </c>
      <c r="R410" s="105">
        <f t="shared" si="39"/>
        <v>7860.6492000000007</v>
      </c>
      <c r="S410" s="105">
        <f t="shared" si="40"/>
        <v>830.47369999999955</v>
      </c>
      <c r="T410" s="41">
        <f t="shared" si="41"/>
        <v>1.6123740169864724</v>
      </c>
      <c r="U410" s="71">
        <f>_xlfn.RANK.EQ(R410,R$3:R$502,0)</f>
        <v>408</v>
      </c>
      <c r="V410" s="71">
        <f>_xlfn.RANK.EQ(S410,S$3:S$502,0)</f>
        <v>412</v>
      </c>
    </row>
    <row r="411" spans="1:22" x14ac:dyDescent="0.2">
      <c r="A411" s="66" t="s">
        <v>826</v>
      </c>
      <c r="B411" s="67" t="s">
        <v>827</v>
      </c>
      <c r="C411" s="68">
        <v>25500</v>
      </c>
      <c r="D411" s="69">
        <v>9</v>
      </c>
      <c r="E411" s="72">
        <v>7442</v>
      </c>
      <c r="F411" s="73">
        <v>0.11199999999999999</v>
      </c>
      <c r="G411" s="92">
        <f t="shared" si="36"/>
        <v>6856</v>
      </c>
      <c r="H411" s="74">
        <v>586</v>
      </c>
      <c r="I411" s="75">
        <v>-0.45500000000000002</v>
      </c>
      <c r="J411" s="76">
        <v>48918</v>
      </c>
      <c r="K411" s="77">
        <v>39328.1</v>
      </c>
      <c r="L411" s="50">
        <f>E411/(1+F411)</f>
        <v>6692.446043165467</v>
      </c>
      <c r="M411" s="70">
        <f>H411/(1+I411)</f>
        <v>1075.2293577981652</v>
      </c>
      <c r="N411" s="70">
        <f t="shared" si="37"/>
        <v>5617.2166853673016</v>
      </c>
      <c r="O411" s="51">
        <f>_xlfn.RANK.EQ(L411,L$3:L$502,0)</f>
        <v>410</v>
      </c>
      <c r="P411" s="91">
        <f>C411-(C411*0.1)</f>
        <v>22950</v>
      </c>
      <c r="Q411" s="104">
        <f t="shared" si="38"/>
        <v>6741.25</v>
      </c>
      <c r="R411" s="105">
        <f t="shared" si="39"/>
        <v>7828.9840000000004</v>
      </c>
      <c r="S411" s="105">
        <f t="shared" si="40"/>
        <v>1087.7340000000004</v>
      </c>
      <c r="T411" s="41">
        <f t="shared" si="41"/>
        <v>0.85620136518771395</v>
      </c>
      <c r="U411" s="71">
        <f>_xlfn.RANK.EQ(R411,R$3:R$502,0)</f>
        <v>409</v>
      </c>
      <c r="V411" s="71">
        <f>_xlfn.RANK.EQ(S411,S$3:S$502,0)</f>
        <v>359</v>
      </c>
    </row>
    <row r="412" spans="1:22" x14ac:dyDescent="0.2">
      <c r="A412" s="66" t="s">
        <v>828</v>
      </c>
      <c r="B412" s="67" t="s">
        <v>829</v>
      </c>
      <c r="C412" s="68">
        <v>5026</v>
      </c>
      <c r="D412" s="69">
        <v>9</v>
      </c>
      <c r="E412" s="72">
        <v>7440.1</v>
      </c>
      <c r="F412" s="73">
        <v>0.11599999999999999</v>
      </c>
      <c r="G412" s="92">
        <f t="shared" si="36"/>
        <v>6203.7000000000007</v>
      </c>
      <c r="H412" s="74">
        <v>1236.4000000000001</v>
      </c>
      <c r="I412" s="75">
        <v>-2E-3</v>
      </c>
      <c r="J412" s="76">
        <v>33010.400000000001</v>
      </c>
      <c r="K412" s="77">
        <v>86930</v>
      </c>
      <c r="L412" s="50">
        <f>E412/(1+F412)</f>
        <v>6666.7562724014333</v>
      </c>
      <c r="M412" s="70">
        <f>H412/(1+I412)</f>
        <v>1238.8777555110221</v>
      </c>
      <c r="N412" s="70">
        <f t="shared" si="37"/>
        <v>5427.8785168904114</v>
      </c>
      <c r="O412" s="51">
        <f>_xlfn.RANK.EQ(L412,L$3:L$502,0)</f>
        <v>411</v>
      </c>
      <c r="P412" s="91">
        <f>C412-(C412*0.1)</f>
        <v>4523.3999999999996</v>
      </c>
      <c r="Q412" s="104">
        <f t="shared" si="38"/>
        <v>6181.0830000000005</v>
      </c>
      <c r="R412" s="105">
        <f t="shared" si="39"/>
        <v>7826.9852000000001</v>
      </c>
      <c r="S412" s="105">
        <f t="shared" si="40"/>
        <v>1645.9021999999995</v>
      </c>
      <c r="T412" s="41">
        <f t="shared" si="41"/>
        <v>0.33120527337431205</v>
      </c>
      <c r="U412" s="71">
        <f>_xlfn.RANK.EQ(R412,R$3:R$502,0)</f>
        <v>410</v>
      </c>
      <c r="V412" s="71">
        <f>_xlfn.RANK.EQ(S412,S$3:S$502,0)</f>
        <v>271</v>
      </c>
    </row>
    <row r="413" spans="1:22" x14ac:dyDescent="0.2">
      <c r="A413" s="66" t="s">
        <v>830</v>
      </c>
      <c r="B413" s="67" t="s">
        <v>831</v>
      </c>
      <c r="C413" s="68">
        <v>3420</v>
      </c>
      <c r="D413" s="69">
        <v>27</v>
      </c>
      <c r="E413" s="72">
        <v>7424</v>
      </c>
      <c r="F413" s="73">
        <v>0.156</v>
      </c>
      <c r="G413" s="92">
        <f t="shared" si="36"/>
        <v>7384</v>
      </c>
      <c r="H413" s="74">
        <v>40</v>
      </c>
      <c r="I413" s="75">
        <v>-0.96899999999999997</v>
      </c>
      <c r="J413" s="76">
        <v>21582</v>
      </c>
      <c r="K413" s="77">
        <v>13011.6</v>
      </c>
      <c r="L413" s="50">
        <f>E413/(1+F413)</f>
        <v>6422.1453287197237</v>
      </c>
      <c r="M413" s="70">
        <f>H413/(1+I413)</f>
        <v>1290.3225806451601</v>
      </c>
      <c r="N413" s="70">
        <f t="shared" si="37"/>
        <v>5131.8227480745636</v>
      </c>
      <c r="O413" s="51">
        <f>_xlfn.RANK.EQ(L413,L$3:L$502,0)</f>
        <v>429</v>
      </c>
      <c r="P413" s="91">
        <f>C413-(C413*0.1)</f>
        <v>3078</v>
      </c>
      <c r="Q413" s="104">
        <f t="shared" si="38"/>
        <v>7368.61</v>
      </c>
      <c r="R413" s="105">
        <f t="shared" si="39"/>
        <v>7810.0479999999998</v>
      </c>
      <c r="S413" s="105">
        <f t="shared" si="40"/>
        <v>441.4380000000001</v>
      </c>
      <c r="T413" s="41">
        <f t="shared" si="41"/>
        <v>10.035950000000003</v>
      </c>
      <c r="U413" s="71">
        <f>_xlfn.RANK.EQ(R413,R$3:R$502,0)</f>
        <v>411</v>
      </c>
      <c r="V413" s="71">
        <f>_xlfn.RANK.EQ(S413,S$3:S$502,0)</f>
        <v>467</v>
      </c>
    </row>
    <row r="414" spans="1:22" x14ac:dyDescent="0.2">
      <c r="A414" s="66" t="s">
        <v>832</v>
      </c>
      <c r="B414" s="67" t="s">
        <v>833</v>
      </c>
      <c r="C414" s="68">
        <v>24000</v>
      </c>
      <c r="D414" s="69">
        <v>-52</v>
      </c>
      <c r="E414" s="72">
        <v>7395.8</v>
      </c>
      <c r="F414" s="73">
        <v>-5.5999999999999994E-2</v>
      </c>
      <c r="G414" s="92">
        <f t="shared" si="36"/>
        <v>6825.5</v>
      </c>
      <c r="H414" s="74">
        <v>570.29999999999995</v>
      </c>
      <c r="I414" s="75">
        <v>-0.29699999999999999</v>
      </c>
      <c r="J414" s="76">
        <v>8365.7999999999993</v>
      </c>
      <c r="K414" s="77">
        <v>13621</v>
      </c>
      <c r="L414" s="50">
        <f>E414/(1+F414)</f>
        <v>7834.5338983050851</v>
      </c>
      <c r="M414" s="70">
        <f>H414/(1+I414)</f>
        <v>811.23755334281634</v>
      </c>
      <c r="N414" s="70">
        <f t="shared" si="37"/>
        <v>7023.2963449622684</v>
      </c>
      <c r="O414" s="51">
        <f>_xlfn.RANK.EQ(L414,L$3:L$502,0)</f>
        <v>354</v>
      </c>
      <c r="P414" s="91">
        <f>C414-(C414*0.1)</f>
        <v>21600</v>
      </c>
      <c r="Q414" s="104">
        <f t="shared" si="38"/>
        <v>6717.5</v>
      </c>
      <c r="R414" s="105">
        <f t="shared" si="39"/>
        <v>7780.3816000000006</v>
      </c>
      <c r="S414" s="105">
        <f t="shared" si="40"/>
        <v>1062.8816000000006</v>
      </c>
      <c r="T414" s="41">
        <f t="shared" si="41"/>
        <v>0.86372365421707997</v>
      </c>
      <c r="U414" s="71">
        <f>_xlfn.RANK.EQ(R414,R$3:R$502,0)</f>
        <v>412</v>
      </c>
      <c r="V414" s="71">
        <f>_xlfn.RANK.EQ(S414,S$3:S$502,0)</f>
        <v>363</v>
      </c>
    </row>
    <row r="415" spans="1:22" x14ac:dyDescent="0.2">
      <c r="A415" s="66" t="s">
        <v>834</v>
      </c>
      <c r="B415" s="67" t="s">
        <v>835</v>
      </c>
      <c r="C415" s="68">
        <v>18180</v>
      </c>
      <c r="D415" s="69">
        <v>-1</v>
      </c>
      <c r="E415" s="72">
        <v>7393</v>
      </c>
      <c r="F415" s="73">
        <v>7.5999999999999998E-2</v>
      </c>
      <c r="G415" s="92">
        <f t="shared" si="36"/>
        <v>5527</v>
      </c>
      <c r="H415" s="74">
        <v>1866</v>
      </c>
      <c r="I415" s="75">
        <v>0.44</v>
      </c>
      <c r="J415" s="76">
        <v>139613</v>
      </c>
      <c r="K415" s="77">
        <v>15888.4</v>
      </c>
      <c r="L415" s="50">
        <f>E415/(1+F415)</f>
        <v>6870.8178438661707</v>
      </c>
      <c r="M415" s="70">
        <f>H415/(1+I415)</f>
        <v>1295.8333333333335</v>
      </c>
      <c r="N415" s="70">
        <f t="shared" si="37"/>
        <v>5574.9845105328368</v>
      </c>
      <c r="O415" s="51">
        <f>_xlfn.RANK.EQ(L415,L$3:L$502,0)</f>
        <v>403</v>
      </c>
      <c r="P415" s="91">
        <f>C415-(C415*0.1)</f>
        <v>16362</v>
      </c>
      <c r="Q415" s="104">
        <f t="shared" si="38"/>
        <v>5445.19</v>
      </c>
      <c r="R415" s="105">
        <f t="shared" si="39"/>
        <v>7777.4359999999997</v>
      </c>
      <c r="S415" s="105">
        <f t="shared" si="40"/>
        <v>2332.2460000000001</v>
      </c>
      <c r="T415" s="41">
        <f t="shared" si="41"/>
        <v>0.24986387995712758</v>
      </c>
      <c r="U415" s="71">
        <f>_xlfn.RANK.EQ(R415,R$3:R$502,0)</f>
        <v>413</v>
      </c>
      <c r="V415" s="71">
        <f>_xlfn.RANK.EQ(S415,S$3:S$502,0)</f>
        <v>206</v>
      </c>
    </row>
    <row r="416" spans="1:22" x14ac:dyDescent="0.2">
      <c r="A416" s="66" t="s">
        <v>836</v>
      </c>
      <c r="B416" s="67" t="s">
        <v>837</v>
      </c>
      <c r="C416" s="68">
        <v>7000</v>
      </c>
      <c r="D416" s="69">
        <v>-31</v>
      </c>
      <c r="E416" s="72">
        <v>7357.1</v>
      </c>
      <c r="F416" s="73">
        <v>-5.0000000000000001E-3</v>
      </c>
      <c r="G416" s="92">
        <f t="shared" si="36"/>
        <v>6018.5</v>
      </c>
      <c r="H416" s="74">
        <v>1338.6</v>
      </c>
      <c r="I416" s="75">
        <v>1.26</v>
      </c>
      <c r="J416" s="76">
        <v>15301.2</v>
      </c>
      <c r="K416" s="77">
        <v>13251.5</v>
      </c>
      <c r="L416" s="50">
        <f>E416/(1+F416)</f>
        <v>7394.0703517587945</v>
      </c>
      <c r="M416" s="70">
        <f>H416/(1+I416)</f>
        <v>592.30088495575228</v>
      </c>
      <c r="N416" s="70">
        <f t="shared" si="37"/>
        <v>6801.7694668030417</v>
      </c>
      <c r="O416" s="51">
        <f>_xlfn.RANK.EQ(L416,L$3:L$502,0)</f>
        <v>377</v>
      </c>
      <c r="P416" s="91">
        <f>C416-(C416*0.1)</f>
        <v>6300</v>
      </c>
      <c r="Q416" s="104">
        <f t="shared" si="38"/>
        <v>5987</v>
      </c>
      <c r="R416" s="105">
        <f t="shared" si="39"/>
        <v>7739.6692000000003</v>
      </c>
      <c r="S416" s="105">
        <f t="shared" si="40"/>
        <v>1752.6692000000003</v>
      </c>
      <c r="T416" s="41">
        <f t="shared" si="41"/>
        <v>0.30933004631704797</v>
      </c>
      <c r="U416" s="71">
        <f>_xlfn.RANK.EQ(R416,R$3:R$502,0)</f>
        <v>414</v>
      </c>
      <c r="V416" s="71">
        <f>_xlfn.RANK.EQ(S416,S$3:S$502,0)</f>
        <v>257</v>
      </c>
    </row>
    <row r="417" spans="1:22" x14ac:dyDescent="0.2">
      <c r="A417" s="66" t="s">
        <v>838</v>
      </c>
      <c r="B417" s="67" t="s">
        <v>839</v>
      </c>
      <c r="C417" s="68">
        <v>18140</v>
      </c>
      <c r="D417" s="69">
        <v>20</v>
      </c>
      <c r="E417" s="72">
        <v>7354</v>
      </c>
      <c r="F417" s="73">
        <v>0.13900000000000001</v>
      </c>
      <c r="G417" s="92">
        <f t="shared" si="36"/>
        <v>5633</v>
      </c>
      <c r="H417" s="74">
        <v>1721</v>
      </c>
      <c r="I417" s="75">
        <v>4.2000000000000003E-2</v>
      </c>
      <c r="J417" s="76">
        <v>160518</v>
      </c>
      <c r="K417" s="77">
        <v>14962.7</v>
      </c>
      <c r="L417" s="50">
        <f>E417/(1+F417)</f>
        <v>6456.5408252853376</v>
      </c>
      <c r="M417" s="70">
        <f>H417/(1+I417)</f>
        <v>1651.6314779270633</v>
      </c>
      <c r="N417" s="70">
        <f t="shared" si="37"/>
        <v>4804.9093473582743</v>
      </c>
      <c r="O417" s="51">
        <f>_xlfn.RANK.EQ(L417,L$3:L$502,0)</f>
        <v>425</v>
      </c>
      <c r="P417" s="91">
        <f>C417-(C417*0.1)</f>
        <v>16326</v>
      </c>
      <c r="Q417" s="104">
        <f t="shared" si="38"/>
        <v>5551.37</v>
      </c>
      <c r="R417" s="105">
        <f t="shared" si="39"/>
        <v>7736.4080000000004</v>
      </c>
      <c r="S417" s="105">
        <f t="shared" si="40"/>
        <v>2185.0380000000005</v>
      </c>
      <c r="T417" s="41">
        <f t="shared" si="41"/>
        <v>0.26963277164439309</v>
      </c>
      <c r="U417" s="71">
        <f>_xlfn.RANK.EQ(R417,R$3:R$502,0)</f>
        <v>415</v>
      </c>
      <c r="V417" s="71">
        <f>_xlfn.RANK.EQ(S417,S$3:S$502,0)</f>
        <v>218</v>
      </c>
    </row>
    <row r="418" spans="1:22" x14ac:dyDescent="0.2">
      <c r="A418" s="66" t="s">
        <v>840</v>
      </c>
      <c r="B418" s="67" t="s">
        <v>841</v>
      </c>
      <c r="C418" s="68">
        <v>16000</v>
      </c>
      <c r="D418" s="69">
        <v>27</v>
      </c>
      <c r="E418" s="72">
        <v>7343</v>
      </c>
      <c r="F418" s="73">
        <v>0.151</v>
      </c>
      <c r="G418" s="92">
        <f t="shared" si="36"/>
        <v>6377</v>
      </c>
      <c r="H418" s="74">
        <v>966</v>
      </c>
      <c r="I418" s="75" t="s">
        <v>12</v>
      </c>
      <c r="J418" s="76">
        <v>9409</v>
      </c>
      <c r="K418" s="77">
        <v>23089.5</v>
      </c>
      <c r="L418" s="50">
        <f>E418/(1+F418)</f>
        <v>6379.669852302346</v>
      </c>
      <c r="M418" s="70" t="e">
        <f>H418/(1+I418)</f>
        <v>#VALUE!</v>
      </c>
      <c r="N418" s="70" t="e">
        <f t="shared" si="37"/>
        <v>#VALUE!</v>
      </c>
      <c r="O418" s="51">
        <f>_xlfn.RANK.EQ(L418,L$3:L$502,0)</f>
        <v>434</v>
      </c>
      <c r="P418" s="91">
        <f>C418-(C418*0.1)</f>
        <v>14400</v>
      </c>
      <c r="Q418" s="104">
        <f t="shared" si="38"/>
        <v>6305</v>
      </c>
      <c r="R418" s="105">
        <f t="shared" si="39"/>
        <v>7724.8360000000002</v>
      </c>
      <c r="S418" s="105">
        <f t="shared" si="40"/>
        <v>1419.8360000000002</v>
      </c>
      <c r="T418" s="41">
        <f t="shared" si="41"/>
        <v>0.46980952380952407</v>
      </c>
      <c r="U418" s="71">
        <f>_xlfn.RANK.EQ(R418,R$3:R$502,0)</f>
        <v>416</v>
      </c>
      <c r="V418" s="71">
        <f>_xlfn.RANK.EQ(S418,S$3:S$502,0)</f>
        <v>309</v>
      </c>
    </row>
    <row r="419" spans="1:22" x14ac:dyDescent="0.2">
      <c r="A419" s="66" t="s">
        <v>842</v>
      </c>
      <c r="B419" s="67" t="s">
        <v>843</v>
      </c>
      <c r="C419" s="68">
        <v>10500</v>
      </c>
      <c r="D419" s="69">
        <v>58</v>
      </c>
      <c r="E419" s="72">
        <v>7314.2</v>
      </c>
      <c r="F419" s="73">
        <v>0.253</v>
      </c>
      <c r="G419" s="92">
        <f t="shared" si="36"/>
        <v>7290</v>
      </c>
      <c r="H419" s="74">
        <v>24.2</v>
      </c>
      <c r="I419" s="75">
        <v>-0.78100000000000003</v>
      </c>
      <c r="J419" s="76">
        <v>2979.1</v>
      </c>
      <c r="K419" s="77">
        <v>1577.2</v>
      </c>
      <c r="L419" s="50">
        <f>E419/(1+F419)</f>
        <v>5837.3503591380677</v>
      </c>
      <c r="M419" s="70">
        <f>H419/(1+I419)</f>
        <v>110.50228310502284</v>
      </c>
      <c r="N419" s="70">
        <f t="shared" si="37"/>
        <v>5726.8480760330449</v>
      </c>
      <c r="O419" s="51">
        <f>_xlfn.RANK.EQ(L419,L$3:L$502,0)</f>
        <v>461</v>
      </c>
      <c r="P419" s="91">
        <f>C419-(C419*0.1)</f>
        <v>9450</v>
      </c>
      <c r="Q419" s="104">
        <f t="shared" si="38"/>
        <v>7242.75</v>
      </c>
      <c r="R419" s="105">
        <f t="shared" si="39"/>
        <v>7694.5383999999995</v>
      </c>
      <c r="S419" s="105">
        <f t="shared" si="40"/>
        <v>451.78839999999946</v>
      </c>
      <c r="T419" s="41">
        <f t="shared" si="41"/>
        <v>17.668942148760308</v>
      </c>
      <c r="U419" s="71">
        <f>_xlfn.RANK.EQ(R419,R$3:R$502,0)</f>
        <v>417</v>
      </c>
      <c r="V419" s="71">
        <f>_xlfn.RANK.EQ(S419,S$3:S$502,0)</f>
        <v>465</v>
      </c>
    </row>
    <row r="420" spans="1:22" x14ac:dyDescent="0.2">
      <c r="A420" s="66" t="s">
        <v>844</v>
      </c>
      <c r="B420" s="67" t="s">
        <v>845</v>
      </c>
      <c r="C420" s="68">
        <v>25000</v>
      </c>
      <c r="D420" s="69">
        <v>31</v>
      </c>
      <c r="E420" s="72">
        <v>7270.4</v>
      </c>
      <c r="F420" s="73">
        <v>0.16</v>
      </c>
      <c r="G420" s="92">
        <f t="shared" si="36"/>
        <v>7327.9</v>
      </c>
      <c r="H420" s="74">
        <v>-57.5</v>
      </c>
      <c r="I420" s="75">
        <v>-1.171</v>
      </c>
      <c r="J420" s="76">
        <v>7510.7</v>
      </c>
      <c r="K420" s="77">
        <v>1599</v>
      </c>
      <c r="L420" s="50">
        <f>E420/(1+F420)</f>
        <v>6267.5862068965516</v>
      </c>
      <c r="M420" s="70">
        <f>H420/(1+I420)</f>
        <v>336.25730994152036</v>
      </c>
      <c r="N420" s="70">
        <f t="shared" si="37"/>
        <v>5931.3288969550313</v>
      </c>
      <c r="O420" s="51">
        <f>_xlfn.RANK.EQ(L420,L$3:L$502,0)</f>
        <v>440</v>
      </c>
      <c r="P420" s="91">
        <f>C420-(C420*0.1)</f>
        <v>22500</v>
      </c>
      <c r="Q420" s="104">
        <f t="shared" si="38"/>
        <v>7215.4</v>
      </c>
      <c r="R420" s="105">
        <f t="shared" si="39"/>
        <v>7648.4607999999998</v>
      </c>
      <c r="S420" s="105">
        <f t="shared" si="40"/>
        <v>433.0608000000002</v>
      </c>
      <c r="T420" s="41">
        <f t="shared" si="41"/>
        <v>-8.5314921739130476</v>
      </c>
      <c r="U420" s="71">
        <f>_xlfn.RANK.EQ(R420,R$3:R$502,0)</f>
        <v>418</v>
      </c>
      <c r="V420" s="71">
        <f>_xlfn.RANK.EQ(S420,S$3:S$502,0)</f>
        <v>470</v>
      </c>
    </row>
    <row r="421" spans="1:22" x14ac:dyDescent="0.2">
      <c r="A421" s="66" t="s">
        <v>846</v>
      </c>
      <c r="B421" s="67" t="s">
        <v>847</v>
      </c>
      <c r="C421" s="68">
        <v>12442</v>
      </c>
      <c r="D421" s="69">
        <v>-34</v>
      </c>
      <c r="E421" s="72">
        <v>7253</v>
      </c>
      <c r="F421" s="73">
        <v>-1.3000000000000001E-2</v>
      </c>
      <c r="G421" s="92">
        <f t="shared" si="36"/>
        <v>6912</v>
      </c>
      <c r="H421" s="74">
        <v>341</v>
      </c>
      <c r="I421" s="75" t="s">
        <v>12</v>
      </c>
      <c r="J421" s="76">
        <v>20715</v>
      </c>
      <c r="K421" s="77">
        <v>19053.599999999999</v>
      </c>
      <c r="L421" s="50">
        <f>E421/(1+F421)</f>
        <v>7348.5309017223908</v>
      </c>
      <c r="M421" s="70" t="e">
        <f>H421/(1+I421)</f>
        <v>#VALUE!</v>
      </c>
      <c r="N421" s="70" t="e">
        <f t="shared" si="37"/>
        <v>#VALUE!</v>
      </c>
      <c r="O421" s="51">
        <f>_xlfn.RANK.EQ(L421,L$3:L$502,0)</f>
        <v>378</v>
      </c>
      <c r="P421" s="91">
        <f>C421-(C421*0.1)</f>
        <v>11197.8</v>
      </c>
      <c r="Q421" s="104">
        <f t="shared" si="38"/>
        <v>6856.0110000000004</v>
      </c>
      <c r="R421" s="105">
        <f t="shared" si="39"/>
        <v>7630.1559999999999</v>
      </c>
      <c r="S421" s="105">
        <f t="shared" si="40"/>
        <v>774.14499999999953</v>
      </c>
      <c r="T421" s="41">
        <f t="shared" si="41"/>
        <v>1.2702199413489723</v>
      </c>
      <c r="U421" s="71">
        <f>_xlfn.RANK.EQ(R421,R$3:R$502,0)</f>
        <v>419</v>
      </c>
      <c r="V421" s="71">
        <f>_xlfn.RANK.EQ(S421,S$3:S$502,0)</f>
        <v>421</v>
      </c>
    </row>
    <row r="422" spans="1:22" x14ac:dyDescent="0.2">
      <c r="A422" s="66" t="s">
        <v>848</v>
      </c>
      <c r="B422" s="67" t="s">
        <v>849</v>
      </c>
      <c r="C422" s="68">
        <v>17000</v>
      </c>
      <c r="D422" s="69">
        <v>-15</v>
      </c>
      <c r="E422" s="72">
        <v>7222</v>
      </c>
      <c r="F422" s="73">
        <v>3.4000000000000002E-2</v>
      </c>
      <c r="G422" s="92">
        <f t="shared" si="36"/>
        <v>6605</v>
      </c>
      <c r="H422" s="74">
        <v>617</v>
      </c>
      <c r="I422" s="75">
        <v>0.73899999999999999</v>
      </c>
      <c r="J422" s="76">
        <v>5685.9</v>
      </c>
      <c r="K422" s="77">
        <v>9672.1</v>
      </c>
      <c r="L422" s="50">
        <f>E422/(1+F422)</f>
        <v>6984.5261121856865</v>
      </c>
      <c r="M422" s="70">
        <f>H422/(1+I422)</f>
        <v>354.80161012075911</v>
      </c>
      <c r="N422" s="70">
        <f t="shared" si="37"/>
        <v>6629.724502064927</v>
      </c>
      <c r="O422" s="51">
        <f>_xlfn.RANK.EQ(L422,L$3:L$502,0)</f>
        <v>398</v>
      </c>
      <c r="P422" s="91">
        <f>C422-(C422*0.1)</f>
        <v>15300</v>
      </c>
      <c r="Q422" s="104">
        <f t="shared" si="38"/>
        <v>6528.5</v>
      </c>
      <c r="R422" s="105">
        <f t="shared" si="39"/>
        <v>7597.5439999999999</v>
      </c>
      <c r="S422" s="105">
        <f t="shared" si="40"/>
        <v>1069.0439999999999</v>
      </c>
      <c r="T422" s="41">
        <f t="shared" si="41"/>
        <v>0.73264829821717969</v>
      </c>
      <c r="U422" s="71">
        <f>_xlfn.RANK.EQ(R422,R$3:R$502,0)</f>
        <v>420</v>
      </c>
      <c r="V422" s="71">
        <f>_xlfn.RANK.EQ(S422,S$3:S$502,0)</f>
        <v>362</v>
      </c>
    </row>
    <row r="423" spans="1:22" x14ac:dyDescent="0.2">
      <c r="A423" s="66" t="s">
        <v>850</v>
      </c>
      <c r="B423" s="67" t="s">
        <v>851</v>
      </c>
      <c r="C423" s="68">
        <v>2769</v>
      </c>
      <c r="D423" s="69">
        <v>55</v>
      </c>
      <c r="E423" s="72">
        <v>7205</v>
      </c>
      <c r="F423" s="73">
        <v>0.23499999999999999</v>
      </c>
      <c r="G423" s="92">
        <f t="shared" si="36"/>
        <v>6710</v>
      </c>
      <c r="H423" s="74">
        <v>495</v>
      </c>
      <c r="I423" s="75">
        <v>0.59399999999999997</v>
      </c>
      <c r="J423" s="76">
        <v>50635.5</v>
      </c>
      <c r="K423" s="77" t="s">
        <v>12</v>
      </c>
      <c r="L423" s="50">
        <f>E423/(1+F423)</f>
        <v>5834.0080971659927</v>
      </c>
      <c r="M423" s="70">
        <f>H423/(1+I423)</f>
        <v>310.5395232120452</v>
      </c>
      <c r="N423" s="70">
        <f t="shared" si="37"/>
        <v>5523.4685739539473</v>
      </c>
      <c r="O423" s="51">
        <f>_xlfn.RANK.EQ(L423,L$3:L$502,0)</f>
        <v>462</v>
      </c>
      <c r="P423" s="91">
        <f>C423-(C423*0.1)</f>
        <v>2492.1</v>
      </c>
      <c r="Q423" s="104">
        <f t="shared" si="38"/>
        <v>6697.5394999999999</v>
      </c>
      <c r="R423" s="105">
        <f t="shared" si="39"/>
        <v>7579.66</v>
      </c>
      <c r="S423" s="105">
        <f t="shared" si="40"/>
        <v>882.12049999999999</v>
      </c>
      <c r="T423" s="41">
        <f t="shared" si="41"/>
        <v>0.78206161616161618</v>
      </c>
      <c r="U423" s="71">
        <f>_xlfn.RANK.EQ(R423,R$3:R$502,0)</f>
        <v>421</v>
      </c>
      <c r="V423" s="71">
        <f>_xlfn.RANK.EQ(S423,S$3:S$502,0)</f>
        <v>403</v>
      </c>
    </row>
    <row r="424" spans="1:22" x14ac:dyDescent="0.2">
      <c r="A424" s="66" t="s">
        <v>852</v>
      </c>
      <c r="B424" s="67" t="s">
        <v>853</v>
      </c>
      <c r="C424" s="68">
        <v>24000</v>
      </c>
      <c r="D424" s="69">
        <v>-2</v>
      </c>
      <c r="E424" s="72">
        <v>7203.2</v>
      </c>
      <c r="F424" s="73">
        <v>8.199999999999999E-2</v>
      </c>
      <c r="G424" s="92">
        <f t="shared" si="36"/>
        <v>4289.3999999999996</v>
      </c>
      <c r="H424" s="74">
        <v>2913.8</v>
      </c>
      <c r="I424" s="75">
        <v>1.79</v>
      </c>
      <c r="J424" s="76">
        <v>12905.6</v>
      </c>
      <c r="K424" s="77">
        <v>28072.2</v>
      </c>
      <c r="L424" s="50">
        <f>E424/(1+F424)</f>
        <v>6657.3012939001846</v>
      </c>
      <c r="M424" s="70">
        <f>H424/(1+I424)</f>
        <v>1044.3727598566309</v>
      </c>
      <c r="N424" s="70">
        <f t="shared" si="37"/>
        <v>5612.9285340435536</v>
      </c>
      <c r="O424" s="51">
        <f>_xlfn.RANK.EQ(L424,L$3:L$502,0)</f>
        <v>412</v>
      </c>
      <c r="P424" s="91">
        <f>C424-(C424*0.1)</f>
        <v>21600</v>
      </c>
      <c r="Q424" s="104">
        <f t="shared" si="38"/>
        <v>4181.3999999999996</v>
      </c>
      <c r="R424" s="105">
        <f t="shared" si="39"/>
        <v>7577.7663999999995</v>
      </c>
      <c r="S424" s="105">
        <f t="shared" si="40"/>
        <v>3396.3663999999999</v>
      </c>
      <c r="T424" s="41">
        <f t="shared" si="41"/>
        <v>0.16561411215594746</v>
      </c>
      <c r="U424" s="71">
        <f>_xlfn.RANK.EQ(R424,R$3:R$502,0)</f>
        <v>422</v>
      </c>
      <c r="V424" s="71">
        <f>_xlfn.RANK.EQ(S424,S$3:S$502,0)</f>
        <v>150</v>
      </c>
    </row>
    <row r="425" spans="1:22" x14ac:dyDescent="0.2">
      <c r="A425" s="66" t="s">
        <v>854</v>
      </c>
      <c r="B425" s="67" t="s">
        <v>855</v>
      </c>
      <c r="C425" s="68">
        <v>8700</v>
      </c>
      <c r="D425" s="69">
        <v>3</v>
      </c>
      <c r="E425" s="72">
        <v>7202.5</v>
      </c>
      <c r="F425" s="73">
        <v>8.5999999999999993E-2</v>
      </c>
      <c r="G425" s="92">
        <f t="shared" si="36"/>
        <v>7059.2</v>
      </c>
      <c r="H425" s="74">
        <v>143.30000000000001</v>
      </c>
      <c r="I425" s="75">
        <v>1.0009999999999999</v>
      </c>
      <c r="J425" s="76">
        <v>2491.1999999999998</v>
      </c>
      <c r="K425" s="77" t="s">
        <v>12</v>
      </c>
      <c r="L425" s="50">
        <f>E425/(1+F425)</f>
        <v>6632.1362799263343</v>
      </c>
      <c r="M425" s="70">
        <f>H425/(1+I425)</f>
        <v>71.614192903548229</v>
      </c>
      <c r="N425" s="70">
        <f t="shared" si="37"/>
        <v>6560.5220870227859</v>
      </c>
      <c r="O425" s="51">
        <f>_xlfn.RANK.EQ(L425,L$3:L$502,0)</f>
        <v>417</v>
      </c>
      <c r="P425" s="91">
        <f>C425-(C425*0.1)</f>
        <v>7830</v>
      </c>
      <c r="Q425" s="104">
        <f t="shared" si="38"/>
        <v>7020.05</v>
      </c>
      <c r="R425" s="105">
        <f t="shared" si="39"/>
        <v>7577.03</v>
      </c>
      <c r="S425" s="105">
        <f t="shared" si="40"/>
        <v>556.97999999999956</v>
      </c>
      <c r="T425" s="41">
        <f t="shared" si="41"/>
        <v>2.8868108862526136</v>
      </c>
      <c r="U425" s="71">
        <f>_xlfn.RANK.EQ(R425,R$3:R$502,0)</f>
        <v>423</v>
      </c>
      <c r="V425" s="71">
        <f>_xlfn.RANK.EQ(S425,S$3:S$502,0)</f>
        <v>456</v>
      </c>
    </row>
    <row r="426" spans="1:22" x14ac:dyDescent="0.2">
      <c r="A426" s="66" t="s">
        <v>856</v>
      </c>
      <c r="B426" s="67" t="s">
        <v>857</v>
      </c>
      <c r="C426" s="68">
        <v>5600</v>
      </c>
      <c r="D426" s="69">
        <v>20</v>
      </c>
      <c r="E426" s="72">
        <v>7189.7</v>
      </c>
      <c r="F426" s="73">
        <v>0.13699999999999998</v>
      </c>
      <c r="G426" s="92">
        <f t="shared" si="36"/>
        <v>6392.5</v>
      </c>
      <c r="H426" s="74">
        <v>797.2</v>
      </c>
      <c r="I426" s="75">
        <v>0.48299999999999998</v>
      </c>
      <c r="J426" s="76">
        <v>3165.9</v>
      </c>
      <c r="K426" s="77">
        <v>10036.5</v>
      </c>
      <c r="L426" s="50">
        <f>E426/(1+F426)</f>
        <v>6323.3948988566399</v>
      </c>
      <c r="M426" s="70">
        <f>H426/(1+I426)</f>
        <v>537.55900202292651</v>
      </c>
      <c r="N426" s="70">
        <f t="shared" si="37"/>
        <v>5785.8358968337134</v>
      </c>
      <c r="O426" s="51">
        <f>_xlfn.RANK.EQ(L426,L$3:L$502,0)</f>
        <v>435</v>
      </c>
      <c r="P426" s="91">
        <f>C426-(C426*0.1)</f>
        <v>5040</v>
      </c>
      <c r="Q426" s="104">
        <f t="shared" si="38"/>
        <v>6367.3</v>
      </c>
      <c r="R426" s="105">
        <f t="shared" si="39"/>
        <v>7563.5644000000002</v>
      </c>
      <c r="S426" s="105">
        <f t="shared" si="40"/>
        <v>1196.2644</v>
      </c>
      <c r="T426" s="41">
        <f t="shared" si="41"/>
        <v>0.50058253888610127</v>
      </c>
      <c r="U426" s="71">
        <f>_xlfn.RANK.EQ(R426,R$3:R$502,0)</f>
        <v>424</v>
      </c>
      <c r="V426" s="71">
        <f>_xlfn.RANK.EQ(S426,S$3:S$502,0)</f>
        <v>334</v>
      </c>
    </row>
    <row r="427" spans="1:22" x14ac:dyDescent="0.2">
      <c r="A427" s="66" t="s">
        <v>858</v>
      </c>
      <c r="B427" s="67" t="s">
        <v>859</v>
      </c>
      <c r="C427" s="68">
        <v>30000</v>
      </c>
      <c r="D427" s="69">
        <v>2</v>
      </c>
      <c r="E427" s="72">
        <v>7159</v>
      </c>
      <c r="F427" s="73">
        <v>8.199999999999999E-2</v>
      </c>
      <c r="G427" s="92">
        <f t="shared" si="36"/>
        <v>6691.6</v>
      </c>
      <c r="H427" s="74">
        <v>467.4</v>
      </c>
      <c r="I427" s="75">
        <v>0.65900000000000003</v>
      </c>
      <c r="J427" s="76">
        <v>5177.5</v>
      </c>
      <c r="K427" s="77">
        <v>9488.9</v>
      </c>
      <c r="L427" s="50">
        <f>E427/(1+F427)</f>
        <v>6616.4510166358587</v>
      </c>
      <c r="M427" s="70">
        <f>H427/(1+I427)</f>
        <v>281.73598553345386</v>
      </c>
      <c r="N427" s="70">
        <f t="shared" si="37"/>
        <v>6334.7150311024052</v>
      </c>
      <c r="O427" s="51">
        <f>_xlfn.RANK.EQ(L427,L$3:L$502,0)</f>
        <v>418</v>
      </c>
      <c r="P427" s="91">
        <f>C427-(C427*0.1)</f>
        <v>27000</v>
      </c>
      <c r="Q427" s="104">
        <f t="shared" si="38"/>
        <v>6556.6</v>
      </c>
      <c r="R427" s="105">
        <f t="shared" si="39"/>
        <v>7531.268</v>
      </c>
      <c r="S427" s="105">
        <f t="shared" si="40"/>
        <v>974.66799999999967</v>
      </c>
      <c r="T427" s="41">
        <f t="shared" si="41"/>
        <v>1.0852973898160028</v>
      </c>
      <c r="U427" s="71">
        <f>_xlfn.RANK.EQ(R427,R$3:R$502,0)</f>
        <v>425</v>
      </c>
      <c r="V427" s="71">
        <f>_xlfn.RANK.EQ(S427,S$3:S$502,0)</f>
        <v>383</v>
      </c>
    </row>
    <row r="428" spans="1:22" x14ac:dyDescent="0.2">
      <c r="A428" s="66" t="s">
        <v>860</v>
      </c>
      <c r="B428" s="67" t="s">
        <v>861</v>
      </c>
      <c r="C428" s="68">
        <v>7684</v>
      </c>
      <c r="D428" s="69">
        <v>29</v>
      </c>
      <c r="E428" s="72">
        <v>7155</v>
      </c>
      <c r="F428" s="73">
        <v>0.16500000000000001</v>
      </c>
      <c r="G428" s="92">
        <f t="shared" si="36"/>
        <v>5948</v>
      </c>
      <c r="H428" s="74">
        <v>1207</v>
      </c>
      <c r="I428" s="75">
        <v>0.432</v>
      </c>
      <c r="J428" s="76">
        <v>9313</v>
      </c>
      <c r="K428" s="77">
        <v>12606.6</v>
      </c>
      <c r="L428" s="50">
        <f>E428/(1+F428)</f>
        <v>6141.6309012875536</v>
      </c>
      <c r="M428" s="70">
        <f>H428/(1+I428)</f>
        <v>842.87709497206708</v>
      </c>
      <c r="N428" s="70">
        <f t="shared" si="37"/>
        <v>5298.7538063154861</v>
      </c>
      <c r="O428" s="51">
        <f>_xlfn.RANK.EQ(L428,L$3:L$502,0)</f>
        <v>446</v>
      </c>
      <c r="P428" s="91">
        <f>C428-(C428*0.1)</f>
        <v>6915.6</v>
      </c>
      <c r="Q428" s="104">
        <f t="shared" si="38"/>
        <v>5913.4219999999996</v>
      </c>
      <c r="R428" s="105">
        <f t="shared" si="39"/>
        <v>7527.06</v>
      </c>
      <c r="S428" s="105">
        <f t="shared" si="40"/>
        <v>1613.6380000000008</v>
      </c>
      <c r="T428" s="41">
        <f t="shared" si="41"/>
        <v>0.33689975144987644</v>
      </c>
      <c r="U428" s="71">
        <f>_xlfn.RANK.EQ(R428,R$3:R$502,0)</f>
        <v>426</v>
      </c>
      <c r="V428" s="71">
        <f>_xlfn.RANK.EQ(S428,S$3:S$502,0)</f>
        <v>275</v>
      </c>
    </row>
    <row r="429" spans="1:22" x14ac:dyDescent="0.2">
      <c r="A429" s="66" t="s">
        <v>862</v>
      </c>
      <c r="B429" s="67" t="s">
        <v>863</v>
      </c>
      <c r="C429" s="68">
        <v>7600</v>
      </c>
      <c r="D429" s="69">
        <v>-14</v>
      </c>
      <c r="E429" s="72">
        <v>7150</v>
      </c>
      <c r="F429" s="73">
        <v>4.2000000000000003E-2</v>
      </c>
      <c r="G429" s="92">
        <f t="shared" si="36"/>
        <v>6620</v>
      </c>
      <c r="H429" s="74">
        <v>530</v>
      </c>
      <c r="I429" s="75">
        <v>0.11600000000000001</v>
      </c>
      <c r="J429" s="76">
        <v>63456</v>
      </c>
      <c r="K429" s="77">
        <v>8592.7000000000007</v>
      </c>
      <c r="L429" s="50">
        <f>E429/(1+F429)</f>
        <v>6861.8042226487523</v>
      </c>
      <c r="M429" s="70">
        <f>H429/(1+I429)</f>
        <v>474.91039426523292</v>
      </c>
      <c r="N429" s="70">
        <f t="shared" si="37"/>
        <v>6386.8938283835196</v>
      </c>
      <c r="O429" s="51">
        <f>_xlfn.RANK.EQ(L429,L$3:L$502,0)</f>
        <v>406</v>
      </c>
      <c r="P429" s="91">
        <f>C429-(C429*0.1)</f>
        <v>6840</v>
      </c>
      <c r="Q429" s="104">
        <f t="shared" si="38"/>
        <v>6585.8</v>
      </c>
      <c r="R429" s="105">
        <f t="shared" si="39"/>
        <v>7521.8</v>
      </c>
      <c r="S429" s="105">
        <f t="shared" si="40"/>
        <v>936</v>
      </c>
      <c r="T429" s="41">
        <f t="shared" si="41"/>
        <v>0.76603773584905666</v>
      </c>
      <c r="U429" s="71">
        <f>_xlfn.RANK.EQ(R429,R$3:R$502,0)</f>
        <v>427</v>
      </c>
      <c r="V429" s="71">
        <f>_xlfn.RANK.EQ(S429,S$3:S$502,0)</f>
        <v>393</v>
      </c>
    </row>
    <row r="430" spans="1:22" x14ac:dyDescent="0.2">
      <c r="A430" s="66" t="s">
        <v>864</v>
      </c>
      <c r="B430" s="67" t="s">
        <v>865</v>
      </c>
      <c r="C430" s="68">
        <v>4900</v>
      </c>
      <c r="D430" s="69">
        <v>52</v>
      </c>
      <c r="E430" s="72">
        <v>7143.3</v>
      </c>
      <c r="F430" s="73">
        <v>0.22800000000000001</v>
      </c>
      <c r="G430" s="92">
        <f t="shared" si="36"/>
        <v>6395.1</v>
      </c>
      <c r="H430" s="74">
        <v>748.2</v>
      </c>
      <c r="I430" s="75">
        <v>0.39700000000000002</v>
      </c>
      <c r="J430" s="76">
        <v>10244.6</v>
      </c>
      <c r="K430" s="77">
        <v>5283</v>
      </c>
      <c r="L430" s="50">
        <f>E430/(1+F430)</f>
        <v>5817.0195439739418</v>
      </c>
      <c r="M430" s="70">
        <f>H430/(1+I430)</f>
        <v>535.57623478883329</v>
      </c>
      <c r="N430" s="70">
        <f t="shared" si="37"/>
        <v>5281.4433091851088</v>
      </c>
      <c r="O430" s="51">
        <f>_xlfn.RANK.EQ(L430,L$3:L$502,0)</f>
        <v>465</v>
      </c>
      <c r="P430" s="91">
        <f>C430-(C430*0.1)</f>
        <v>4410</v>
      </c>
      <c r="Q430" s="104">
        <f t="shared" si="38"/>
        <v>6373.05</v>
      </c>
      <c r="R430" s="105">
        <f t="shared" si="39"/>
        <v>7514.7516000000005</v>
      </c>
      <c r="S430" s="105">
        <f t="shared" si="40"/>
        <v>1141.7016000000003</v>
      </c>
      <c r="T430" s="41">
        <f t="shared" si="41"/>
        <v>0.52593103448275902</v>
      </c>
      <c r="U430" s="71">
        <f>_xlfn.RANK.EQ(R430,R$3:R$502,0)</f>
        <v>428</v>
      </c>
      <c r="V430" s="71">
        <f>_xlfn.RANK.EQ(S430,S$3:S$502,0)</f>
        <v>348</v>
      </c>
    </row>
    <row r="431" spans="1:22" x14ac:dyDescent="0.2">
      <c r="A431" s="66" t="s">
        <v>866</v>
      </c>
      <c r="B431" s="67" t="s">
        <v>867</v>
      </c>
      <c r="C431" s="68">
        <v>41200</v>
      </c>
      <c r="D431" s="69">
        <v>-18</v>
      </c>
      <c r="E431" s="72">
        <v>7110.1</v>
      </c>
      <c r="F431" s="73">
        <v>3.5000000000000003E-2</v>
      </c>
      <c r="G431" s="92">
        <f t="shared" si="36"/>
        <v>7205.6</v>
      </c>
      <c r="H431" s="74">
        <v>-95.5</v>
      </c>
      <c r="I431" s="75">
        <v>-1.6879999999999999</v>
      </c>
      <c r="J431" s="76">
        <v>4085.1</v>
      </c>
      <c r="K431" s="77">
        <v>1974.2</v>
      </c>
      <c r="L431" s="50">
        <f>E431/(1+F431)</f>
        <v>6869.6618357487932</v>
      </c>
      <c r="M431" s="70">
        <f>H431/(1+I431)</f>
        <v>138.80813953488374</v>
      </c>
      <c r="N431" s="70">
        <f t="shared" si="37"/>
        <v>6730.8536962139096</v>
      </c>
      <c r="O431" s="51">
        <f>_xlfn.RANK.EQ(L431,L$3:L$502,0)</f>
        <v>405</v>
      </c>
      <c r="P431" s="91">
        <f>C431-(C431*0.1)</f>
        <v>37080</v>
      </c>
      <c r="Q431" s="104">
        <f t="shared" si="38"/>
        <v>7020.2</v>
      </c>
      <c r="R431" s="105">
        <f t="shared" si="39"/>
        <v>7479.8252000000002</v>
      </c>
      <c r="S431" s="105">
        <f t="shared" si="40"/>
        <v>459.6252000000004</v>
      </c>
      <c r="T431" s="41">
        <f t="shared" si="41"/>
        <v>-5.8128293193717324</v>
      </c>
      <c r="U431" s="71">
        <f>_xlfn.RANK.EQ(R431,R$3:R$502,0)</f>
        <v>429</v>
      </c>
      <c r="V431" s="71">
        <f>_xlfn.RANK.EQ(S431,S$3:S$502,0)</f>
        <v>464</v>
      </c>
    </row>
    <row r="432" spans="1:22" x14ac:dyDescent="0.2">
      <c r="A432" s="66" t="s">
        <v>868</v>
      </c>
      <c r="B432" s="67" t="s">
        <v>869</v>
      </c>
      <c r="C432" s="68">
        <v>7420</v>
      </c>
      <c r="D432" s="69">
        <v>-13</v>
      </c>
      <c r="E432" s="72">
        <v>7080.1</v>
      </c>
      <c r="F432" s="73">
        <v>5.5999999999999994E-2</v>
      </c>
      <c r="G432" s="92">
        <f t="shared" si="36"/>
        <v>6916.4000000000005</v>
      </c>
      <c r="H432" s="74">
        <v>163.69999999999999</v>
      </c>
      <c r="I432" s="75">
        <v>0.80500000000000005</v>
      </c>
      <c r="J432" s="76">
        <v>2775.9</v>
      </c>
      <c r="K432" s="77">
        <v>1954.8</v>
      </c>
      <c r="L432" s="50">
        <f>E432/(1+F432)</f>
        <v>6704.640151515152</v>
      </c>
      <c r="M432" s="70">
        <f>H432/(1+I432)</f>
        <v>90.692520775623251</v>
      </c>
      <c r="N432" s="70">
        <f t="shared" si="37"/>
        <v>6613.9476307395289</v>
      </c>
      <c r="O432" s="51">
        <f>_xlfn.RANK.EQ(L432,L$3:L$502,0)</f>
        <v>409</v>
      </c>
      <c r="P432" s="91">
        <f>C432-(C432*0.1)</f>
        <v>6678</v>
      </c>
      <c r="Q432" s="104">
        <f t="shared" si="38"/>
        <v>6883.0100000000011</v>
      </c>
      <c r="R432" s="105">
        <f t="shared" si="39"/>
        <v>7448.2652000000007</v>
      </c>
      <c r="S432" s="105">
        <f t="shared" si="40"/>
        <v>565.2551999999996</v>
      </c>
      <c r="T432" s="41">
        <f t="shared" si="41"/>
        <v>2.452994502138055</v>
      </c>
      <c r="U432" s="71">
        <f>_xlfn.RANK.EQ(R432,R$3:R$502,0)</f>
        <v>430</v>
      </c>
      <c r="V432" s="71">
        <f>_xlfn.RANK.EQ(S432,S$3:S$502,0)</f>
        <v>452</v>
      </c>
    </row>
    <row r="433" spans="1:22" x14ac:dyDescent="0.2">
      <c r="A433" s="66" t="s">
        <v>870</v>
      </c>
      <c r="B433" s="67" t="s">
        <v>871</v>
      </c>
      <c r="C433" s="68">
        <v>20000</v>
      </c>
      <c r="D433" s="69">
        <v>11</v>
      </c>
      <c r="E433" s="72">
        <v>7057</v>
      </c>
      <c r="F433" s="73">
        <v>0.105</v>
      </c>
      <c r="G433" s="92">
        <f t="shared" si="36"/>
        <v>6512</v>
      </c>
      <c r="H433" s="74">
        <v>545</v>
      </c>
      <c r="I433" s="75">
        <v>0.88600000000000001</v>
      </c>
      <c r="J433" s="76">
        <v>9771</v>
      </c>
      <c r="K433" s="77">
        <v>5163.3999999999996</v>
      </c>
      <c r="L433" s="50">
        <f>E433/(1+F433)</f>
        <v>6386.4253393665158</v>
      </c>
      <c r="M433" s="70">
        <f>H433/(1+I433)</f>
        <v>288.97136797454931</v>
      </c>
      <c r="N433" s="70">
        <f t="shared" si="37"/>
        <v>6097.4539713919667</v>
      </c>
      <c r="O433" s="51">
        <f>_xlfn.RANK.EQ(L433,L$3:L$502,0)</f>
        <v>433</v>
      </c>
      <c r="P433" s="91">
        <f>C433-(C433*0.1)</f>
        <v>18000</v>
      </c>
      <c r="Q433" s="104">
        <f t="shared" si="38"/>
        <v>6422</v>
      </c>
      <c r="R433" s="105">
        <f t="shared" si="39"/>
        <v>7423.9639999999999</v>
      </c>
      <c r="S433" s="105">
        <f t="shared" si="40"/>
        <v>1001.9639999999999</v>
      </c>
      <c r="T433" s="41">
        <f t="shared" si="41"/>
        <v>0.83846605504587146</v>
      </c>
      <c r="U433" s="71">
        <f>_xlfn.RANK.EQ(R433,R$3:R$502,0)</f>
        <v>431</v>
      </c>
      <c r="V433" s="71">
        <f>_xlfn.RANK.EQ(S433,S$3:S$502,0)</f>
        <v>377</v>
      </c>
    </row>
    <row r="434" spans="1:22" x14ac:dyDescent="0.2">
      <c r="A434" s="66" t="s">
        <v>872</v>
      </c>
      <c r="B434" s="67" t="s">
        <v>873</v>
      </c>
      <c r="C434" s="68">
        <v>15000</v>
      </c>
      <c r="D434" s="69">
        <v>4</v>
      </c>
      <c r="E434" s="72">
        <v>7014.6</v>
      </c>
      <c r="F434" s="73">
        <v>8.8000000000000009E-2</v>
      </c>
      <c r="G434" s="92">
        <f t="shared" si="36"/>
        <v>6276.6</v>
      </c>
      <c r="H434" s="74">
        <v>738</v>
      </c>
      <c r="I434" s="75">
        <v>0.104</v>
      </c>
      <c r="J434" s="76">
        <v>6569.7</v>
      </c>
      <c r="K434" s="77">
        <v>9391</v>
      </c>
      <c r="L434" s="50">
        <f>E434/(1+F434)</f>
        <v>6447.2426470588234</v>
      </c>
      <c r="M434" s="70">
        <f>H434/(1+I434)</f>
        <v>668.47826086956513</v>
      </c>
      <c r="N434" s="70">
        <f t="shared" si="37"/>
        <v>5778.7643861892584</v>
      </c>
      <c r="O434" s="51">
        <f>_xlfn.RANK.EQ(L434,L$3:L$502,0)</f>
        <v>427</v>
      </c>
      <c r="P434" s="91">
        <f>C434-(C434*0.1)</f>
        <v>13500</v>
      </c>
      <c r="Q434" s="104">
        <f t="shared" si="38"/>
        <v>6209.1</v>
      </c>
      <c r="R434" s="105">
        <f t="shared" si="39"/>
        <v>7379.3592000000008</v>
      </c>
      <c r="S434" s="105">
        <f t="shared" si="40"/>
        <v>1170.2592000000004</v>
      </c>
      <c r="T434" s="41">
        <f t="shared" si="41"/>
        <v>0.58571707317073229</v>
      </c>
      <c r="U434" s="71">
        <f>_xlfn.RANK.EQ(R434,R$3:R$502,0)</f>
        <v>432</v>
      </c>
      <c r="V434" s="71">
        <f>_xlfn.RANK.EQ(S434,S$3:S$502,0)</f>
        <v>344</v>
      </c>
    </row>
    <row r="435" spans="1:22" x14ac:dyDescent="0.2">
      <c r="A435" s="66" t="s">
        <v>874</v>
      </c>
      <c r="B435" s="67" t="s">
        <v>875</v>
      </c>
      <c r="C435" s="68">
        <v>18277</v>
      </c>
      <c r="D435" s="69">
        <v>32</v>
      </c>
      <c r="E435" s="72">
        <v>6973.6</v>
      </c>
      <c r="F435" s="73">
        <v>0.152</v>
      </c>
      <c r="G435" s="92">
        <f t="shared" si="36"/>
        <v>7094.2000000000007</v>
      </c>
      <c r="H435" s="74">
        <v>-120.6</v>
      </c>
      <c r="I435" s="75">
        <v>-14.016</v>
      </c>
      <c r="J435" s="76">
        <v>1442.1</v>
      </c>
      <c r="K435" s="77">
        <v>166</v>
      </c>
      <c r="L435" s="50">
        <f>E435/(1+F435)</f>
        <v>6053.4722222222226</v>
      </c>
      <c r="M435" s="70">
        <f>H435/(1+I435)</f>
        <v>9.2655193607867243</v>
      </c>
      <c r="N435" s="70">
        <f t="shared" si="37"/>
        <v>6044.2067028614356</v>
      </c>
      <c r="O435" s="51">
        <f>_xlfn.RANK.EQ(L435,L$3:L$502,0)</f>
        <v>454</v>
      </c>
      <c r="P435" s="91">
        <f>C435-(C435*0.1)</f>
        <v>16449.3</v>
      </c>
      <c r="Q435" s="104">
        <f t="shared" si="38"/>
        <v>7011.9535000000005</v>
      </c>
      <c r="R435" s="105">
        <f t="shared" si="39"/>
        <v>7336.2272000000003</v>
      </c>
      <c r="S435" s="105">
        <f t="shared" si="40"/>
        <v>324.27369999999974</v>
      </c>
      <c r="T435" s="41">
        <f t="shared" si="41"/>
        <v>-3.6888366500829171</v>
      </c>
      <c r="U435" s="71">
        <f>_xlfn.RANK.EQ(R435,R$3:R$502,0)</f>
        <v>433</v>
      </c>
      <c r="V435" s="71">
        <f>_xlfn.RANK.EQ(S435,S$3:S$502,0)</f>
        <v>478</v>
      </c>
    </row>
    <row r="436" spans="1:22" x14ac:dyDescent="0.2">
      <c r="A436" s="66" t="s">
        <v>876</v>
      </c>
      <c r="B436" s="67" t="s">
        <v>877</v>
      </c>
      <c r="C436" s="68">
        <v>6500</v>
      </c>
      <c r="D436" s="69">
        <v>14</v>
      </c>
      <c r="E436" s="72">
        <v>6946.1</v>
      </c>
      <c r="F436" s="73">
        <v>0.10800000000000001</v>
      </c>
      <c r="G436" s="92">
        <f t="shared" si="36"/>
        <v>6618.2000000000007</v>
      </c>
      <c r="H436" s="74">
        <v>327.9</v>
      </c>
      <c r="I436" s="75">
        <v>-0.40300000000000002</v>
      </c>
      <c r="J436" s="76">
        <v>8997.4</v>
      </c>
      <c r="K436" s="77">
        <v>3815.5</v>
      </c>
      <c r="L436" s="50">
        <f>E436/(1+F436)</f>
        <v>6269.0433212996386</v>
      </c>
      <c r="M436" s="70">
        <f>H436/(1+I436)</f>
        <v>549.2462311557789</v>
      </c>
      <c r="N436" s="70">
        <f t="shared" si="37"/>
        <v>5719.7970901438594</v>
      </c>
      <c r="O436" s="51">
        <f>_xlfn.RANK.EQ(L436,L$3:L$502,0)</f>
        <v>439</v>
      </c>
      <c r="P436" s="91">
        <f>C436-(C436*0.1)</f>
        <v>5850</v>
      </c>
      <c r="Q436" s="104">
        <f t="shared" si="38"/>
        <v>6588.9500000000007</v>
      </c>
      <c r="R436" s="105">
        <f t="shared" si="39"/>
        <v>7307.2972</v>
      </c>
      <c r="S436" s="105">
        <f t="shared" si="40"/>
        <v>718.34719999999925</v>
      </c>
      <c r="T436" s="41">
        <f t="shared" si="41"/>
        <v>1.1907508386703243</v>
      </c>
      <c r="U436" s="71">
        <f>_xlfn.RANK.EQ(R436,R$3:R$502,0)</f>
        <v>434</v>
      </c>
      <c r="V436" s="71">
        <f>_xlfn.RANK.EQ(S436,S$3:S$502,0)</f>
        <v>432</v>
      </c>
    </row>
    <row r="437" spans="1:22" x14ac:dyDescent="0.2">
      <c r="A437" s="66" t="s">
        <v>878</v>
      </c>
      <c r="B437" s="67" t="s">
        <v>879</v>
      </c>
      <c r="C437" s="68">
        <v>30362</v>
      </c>
      <c r="D437" s="69">
        <v>19</v>
      </c>
      <c r="E437" s="72">
        <v>6934</v>
      </c>
      <c r="F437" s="73">
        <v>0.126</v>
      </c>
      <c r="G437" s="92">
        <f t="shared" si="36"/>
        <v>6300.5</v>
      </c>
      <c r="H437" s="74">
        <v>633.5</v>
      </c>
      <c r="I437" s="75">
        <v>0.36799999999999999</v>
      </c>
      <c r="J437" s="76">
        <v>16334</v>
      </c>
      <c r="K437" s="77">
        <v>14466.1</v>
      </c>
      <c r="L437" s="50">
        <f>E437/(1+F437)</f>
        <v>6158.0817051509775</v>
      </c>
      <c r="M437" s="70">
        <f>H437/(1+I437)</f>
        <v>463.08479532163744</v>
      </c>
      <c r="N437" s="70">
        <f t="shared" si="37"/>
        <v>5694.9969098293404</v>
      </c>
      <c r="O437" s="51">
        <f>_xlfn.RANK.EQ(L437,L$3:L$502,0)</f>
        <v>445</v>
      </c>
      <c r="P437" s="91">
        <f>C437-(C437*0.1)</f>
        <v>27325.8</v>
      </c>
      <c r="Q437" s="104">
        <f t="shared" si="38"/>
        <v>6163.8710000000001</v>
      </c>
      <c r="R437" s="105">
        <f t="shared" si="39"/>
        <v>7294.5680000000002</v>
      </c>
      <c r="S437" s="105">
        <f t="shared" si="40"/>
        <v>1130.6970000000001</v>
      </c>
      <c r="T437" s="41">
        <f t="shared" si="41"/>
        <v>0.78484135753749029</v>
      </c>
      <c r="U437" s="71">
        <f>_xlfn.RANK.EQ(R437,R$3:R$502,0)</f>
        <v>435</v>
      </c>
      <c r="V437" s="71">
        <f>_xlfn.RANK.EQ(S437,S$3:S$502,0)</f>
        <v>351</v>
      </c>
    </row>
    <row r="438" spans="1:22" x14ac:dyDescent="0.2">
      <c r="A438" s="66" t="s">
        <v>880</v>
      </c>
      <c r="B438" s="67" t="s">
        <v>881</v>
      </c>
      <c r="C438" s="68">
        <v>19000</v>
      </c>
      <c r="D438" s="69">
        <v>-8</v>
      </c>
      <c r="E438" s="72">
        <v>6909.4</v>
      </c>
      <c r="F438" s="73">
        <v>4.5999999999999999E-2</v>
      </c>
      <c r="G438" s="92">
        <f t="shared" si="36"/>
        <v>6649.7</v>
      </c>
      <c r="H438" s="74">
        <v>259.7</v>
      </c>
      <c r="I438" s="75">
        <v>-0.252</v>
      </c>
      <c r="J438" s="76">
        <v>4440</v>
      </c>
      <c r="K438" s="77">
        <v>3656.9</v>
      </c>
      <c r="L438" s="50">
        <f>E438/(1+F438)</f>
        <v>6605.5449330783931</v>
      </c>
      <c r="M438" s="70">
        <f>H438/(1+I438)</f>
        <v>347.19251336898395</v>
      </c>
      <c r="N438" s="70">
        <f t="shared" si="37"/>
        <v>6258.3524197094093</v>
      </c>
      <c r="O438" s="51">
        <f>_xlfn.RANK.EQ(L438,L$3:L$502,0)</f>
        <v>419</v>
      </c>
      <c r="P438" s="91">
        <f>C438-(C438*0.1)</f>
        <v>17100</v>
      </c>
      <c r="Q438" s="104">
        <f t="shared" si="38"/>
        <v>6564.2</v>
      </c>
      <c r="R438" s="105">
        <f t="shared" si="39"/>
        <v>7268.6887999999999</v>
      </c>
      <c r="S438" s="105">
        <f t="shared" si="40"/>
        <v>704.48880000000008</v>
      </c>
      <c r="T438" s="41">
        <f t="shared" si="41"/>
        <v>1.7127023488640745</v>
      </c>
      <c r="U438" s="71">
        <f>_xlfn.RANK.EQ(R438,R$3:R$502,0)</f>
        <v>436</v>
      </c>
      <c r="V438" s="71">
        <f>_xlfn.RANK.EQ(S438,S$3:S$502,0)</f>
        <v>436</v>
      </c>
    </row>
    <row r="439" spans="1:22" x14ac:dyDescent="0.2">
      <c r="A439" s="66" t="s">
        <v>882</v>
      </c>
      <c r="B439" s="67" t="s">
        <v>883</v>
      </c>
      <c r="C439" s="68">
        <v>9300</v>
      </c>
      <c r="D439" s="69" t="s">
        <v>12</v>
      </c>
      <c r="E439" s="72">
        <v>6887.2</v>
      </c>
      <c r="F439" s="73">
        <v>7.2000000000000008E-2</v>
      </c>
      <c r="G439" s="92">
        <f t="shared" si="36"/>
        <v>6847.7</v>
      </c>
      <c r="H439" s="74">
        <v>39.5</v>
      </c>
      <c r="I439" s="75">
        <v>-0.56100000000000005</v>
      </c>
      <c r="J439" s="76">
        <v>25344.9</v>
      </c>
      <c r="K439" s="77">
        <v>8854.7000000000007</v>
      </c>
      <c r="L439" s="50">
        <f>E439/(1+F439)</f>
        <v>6424.6268656716411</v>
      </c>
      <c r="M439" s="70">
        <f>H439/(1+I439)</f>
        <v>89.977220956719833</v>
      </c>
      <c r="N439" s="70">
        <f t="shared" si="37"/>
        <v>6334.6496447149211</v>
      </c>
      <c r="O439" s="51">
        <f>_xlfn.RANK.EQ(L439,L$3:L$502,0)</f>
        <v>428</v>
      </c>
      <c r="P439" s="91">
        <f>C439-(C439*0.1)</f>
        <v>8370</v>
      </c>
      <c r="Q439" s="104">
        <f t="shared" si="38"/>
        <v>6805.85</v>
      </c>
      <c r="R439" s="105">
        <f t="shared" si="39"/>
        <v>7245.3343999999997</v>
      </c>
      <c r="S439" s="105">
        <f t="shared" si="40"/>
        <v>439.48439999999937</v>
      </c>
      <c r="T439" s="41">
        <f t="shared" si="41"/>
        <v>10.126187341772136</v>
      </c>
      <c r="U439" s="71">
        <f>_xlfn.RANK.EQ(R439,R$3:R$502,0)</f>
        <v>437</v>
      </c>
      <c r="V439" s="71">
        <f>_xlfn.RANK.EQ(S439,S$3:S$502,0)</f>
        <v>469</v>
      </c>
    </row>
    <row r="440" spans="1:22" x14ac:dyDescent="0.2">
      <c r="A440" s="66" t="s">
        <v>884</v>
      </c>
      <c r="B440" s="67" t="s">
        <v>885</v>
      </c>
      <c r="C440" s="68">
        <v>26500</v>
      </c>
      <c r="D440" s="69">
        <v>-28</v>
      </c>
      <c r="E440" s="72">
        <v>6877</v>
      </c>
      <c r="F440" s="73">
        <v>1E-3</v>
      </c>
      <c r="G440" s="92">
        <f t="shared" si="36"/>
        <v>6620</v>
      </c>
      <c r="H440" s="74">
        <v>257</v>
      </c>
      <c r="I440" s="75">
        <v>0.42799999999999999</v>
      </c>
      <c r="J440" s="76">
        <v>9699</v>
      </c>
      <c r="K440" s="77">
        <v>2915.8</v>
      </c>
      <c r="L440" s="50">
        <f>E440/(1+F440)</f>
        <v>6870.1298701298711</v>
      </c>
      <c r="M440" s="70">
        <f>H440/(1+I440)</f>
        <v>179.97198879551823</v>
      </c>
      <c r="N440" s="70">
        <f t="shared" si="37"/>
        <v>6690.1578813343531</v>
      </c>
      <c r="O440" s="51">
        <f>_xlfn.RANK.EQ(L440,L$3:L$502,0)</f>
        <v>404</v>
      </c>
      <c r="P440" s="91">
        <f>C440-(C440*0.1)</f>
        <v>23850</v>
      </c>
      <c r="Q440" s="104">
        <f t="shared" si="38"/>
        <v>6500.75</v>
      </c>
      <c r="R440" s="105">
        <f t="shared" si="39"/>
        <v>7234.6040000000003</v>
      </c>
      <c r="S440" s="105">
        <f t="shared" si="40"/>
        <v>733.85400000000027</v>
      </c>
      <c r="T440" s="41">
        <f t="shared" si="41"/>
        <v>1.8554630350194563</v>
      </c>
      <c r="U440" s="71">
        <f>_xlfn.RANK.EQ(R440,R$3:R$502,0)</f>
        <v>438</v>
      </c>
      <c r="V440" s="71">
        <f>_xlfn.RANK.EQ(S440,S$3:S$502,0)</f>
        <v>429</v>
      </c>
    </row>
    <row r="441" spans="1:22" x14ac:dyDescent="0.2">
      <c r="A441" s="66" t="s">
        <v>886</v>
      </c>
      <c r="B441" s="67" t="s">
        <v>887</v>
      </c>
      <c r="C441" s="68">
        <v>8200</v>
      </c>
      <c r="D441" s="69">
        <v>-5</v>
      </c>
      <c r="E441" s="72">
        <v>6874.4</v>
      </c>
      <c r="F441" s="73">
        <v>6.5000000000000002E-2</v>
      </c>
      <c r="G441" s="92">
        <f t="shared" si="36"/>
        <v>6706.4</v>
      </c>
      <c r="H441" s="74">
        <v>168</v>
      </c>
      <c r="I441" s="75">
        <v>0.20799999999999999</v>
      </c>
      <c r="J441" s="76">
        <v>2695.4</v>
      </c>
      <c r="K441" s="77">
        <v>1352.5</v>
      </c>
      <c r="L441" s="50">
        <f>E441/(1+F441)</f>
        <v>6454.8356807511736</v>
      </c>
      <c r="M441" s="70">
        <f>H441/(1+I441)</f>
        <v>139.0728476821192</v>
      </c>
      <c r="N441" s="70">
        <f t="shared" si="37"/>
        <v>6315.7628330690541</v>
      </c>
      <c r="O441" s="51">
        <f>_xlfn.RANK.EQ(L441,L$3:L$502,0)</f>
        <v>426</v>
      </c>
      <c r="P441" s="91">
        <f>C441-(C441*0.1)</f>
        <v>7380</v>
      </c>
      <c r="Q441" s="104">
        <f t="shared" si="38"/>
        <v>6669.5</v>
      </c>
      <c r="R441" s="105">
        <f t="shared" si="39"/>
        <v>7231.8687999999993</v>
      </c>
      <c r="S441" s="105">
        <f t="shared" si="40"/>
        <v>562.36879999999928</v>
      </c>
      <c r="T441" s="41">
        <f t="shared" si="41"/>
        <v>2.347433333333329</v>
      </c>
      <c r="U441" s="71">
        <f>_xlfn.RANK.EQ(R441,R$3:R$502,0)</f>
        <v>439</v>
      </c>
      <c r="V441" s="71">
        <f>_xlfn.RANK.EQ(S441,S$3:S$502,0)</f>
        <v>454</v>
      </c>
    </row>
    <row r="442" spans="1:22" x14ac:dyDescent="0.2">
      <c r="A442" s="66" t="s">
        <v>888</v>
      </c>
      <c r="B442" s="67" t="s">
        <v>889</v>
      </c>
      <c r="C442" s="68">
        <v>8291</v>
      </c>
      <c r="D442" s="69">
        <v>-11</v>
      </c>
      <c r="E442" s="72">
        <v>6873</v>
      </c>
      <c r="F442" s="73">
        <v>4.4000000000000004E-2</v>
      </c>
      <c r="G442" s="92">
        <f t="shared" si="36"/>
        <v>6216</v>
      </c>
      <c r="H442" s="74">
        <v>657</v>
      </c>
      <c r="I442" s="75">
        <v>0.42799999999999999</v>
      </c>
      <c r="J442" s="76">
        <v>24529</v>
      </c>
      <c r="K442" s="77">
        <v>15760</v>
      </c>
      <c r="L442" s="50">
        <f>E442/(1+F442)</f>
        <v>6583.333333333333</v>
      </c>
      <c r="M442" s="70">
        <f>H442/(1+I442)</f>
        <v>460.0840336134454</v>
      </c>
      <c r="N442" s="70">
        <f t="shared" si="37"/>
        <v>6123.2492997198879</v>
      </c>
      <c r="O442" s="51">
        <f>_xlfn.RANK.EQ(L442,L$3:L$502,0)</f>
        <v>420</v>
      </c>
      <c r="P442" s="91">
        <f>C442-(C442*0.1)</f>
        <v>7461.9</v>
      </c>
      <c r="Q442" s="104">
        <f t="shared" si="38"/>
        <v>6178.6904999999997</v>
      </c>
      <c r="R442" s="105">
        <f t="shared" si="39"/>
        <v>7230.3959999999997</v>
      </c>
      <c r="S442" s="105">
        <f t="shared" si="40"/>
        <v>1051.7055</v>
      </c>
      <c r="T442" s="41">
        <f t="shared" si="41"/>
        <v>0.60076940639269416</v>
      </c>
      <c r="U442" s="71">
        <f>_xlfn.RANK.EQ(R442,R$3:R$502,0)</f>
        <v>440</v>
      </c>
      <c r="V442" s="71">
        <f>_xlfn.RANK.EQ(S442,S$3:S$502,0)</f>
        <v>367</v>
      </c>
    </row>
    <row r="443" spans="1:22" x14ac:dyDescent="0.2">
      <c r="A443" s="66" t="s">
        <v>890</v>
      </c>
      <c r="B443" s="67" t="s">
        <v>891</v>
      </c>
      <c r="C443" s="68">
        <v>17400</v>
      </c>
      <c r="D443" s="69">
        <v>23</v>
      </c>
      <c r="E443" s="72">
        <v>6841.3</v>
      </c>
      <c r="F443" s="73">
        <v>0.129</v>
      </c>
      <c r="G443" s="92">
        <f t="shared" si="36"/>
        <v>6969.5</v>
      </c>
      <c r="H443" s="74">
        <v>-128.19999999999999</v>
      </c>
      <c r="I443" s="75">
        <v>-1.3240000000000001</v>
      </c>
      <c r="J443" s="76">
        <v>33306.300000000003</v>
      </c>
      <c r="K443" s="77">
        <v>13813.2</v>
      </c>
      <c r="L443" s="50">
        <f>E443/(1+F443)</f>
        <v>6059.6102745792741</v>
      </c>
      <c r="M443" s="70">
        <f>H443/(1+I443)</f>
        <v>395.67901234567887</v>
      </c>
      <c r="N443" s="70">
        <f t="shared" si="37"/>
        <v>5663.9312622335956</v>
      </c>
      <c r="O443" s="51">
        <f>_xlfn.RANK.EQ(L443,L$3:L$502,0)</f>
        <v>453</v>
      </c>
      <c r="P443" s="91">
        <f>C443-(C443*0.1)</f>
        <v>15660</v>
      </c>
      <c r="Q443" s="104">
        <f t="shared" si="38"/>
        <v>6891.2</v>
      </c>
      <c r="R443" s="105">
        <f t="shared" si="39"/>
        <v>7197.0475999999999</v>
      </c>
      <c r="S443" s="105">
        <f t="shared" si="40"/>
        <v>305.84760000000006</v>
      </c>
      <c r="T443" s="41">
        <f t="shared" si="41"/>
        <v>-3.3857067082683314</v>
      </c>
      <c r="U443" s="71">
        <f>_xlfn.RANK.EQ(R443,R$3:R$502,0)</f>
        <v>441</v>
      </c>
      <c r="V443" s="71">
        <f>_xlfn.RANK.EQ(S443,S$3:S$502,0)</f>
        <v>480</v>
      </c>
    </row>
    <row r="444" spans="1:22" x14ac:dyDescent="0.2">
      <c r="A444" s="66" t="s">
        <v>892</v>
      </c>
      <c r="B444" s="67" t="s">
        <v>893</v>
      </c>
      <c r="C444" s="68">
        <v>2615</v>
      </c>
      <c r="D444" s="69">
        <v>-44</v>
      </c>
      <c r="E444" s="72">
        <v>6833.3</v>
      </c>
      <c r="F444" s="73">
        <v>-0.04</v>
      </c>
      <c r="G444" s="92">
        <f t="shared" si="36"/>
        <v>5291.5</v>
      </c>
      <c r="H444" s="74">
        <v>1541.8</v>
      </c>
      <c r="I444" s="75">
        <v>4.8000000000000001E-2</v>
      </c>
      <c r="J444" s="76">
        <v>28924.7</v>
      </c>
      <c r="K444" s="77">
        <v>23030.9</v>
      </c>
      <c r="L444" s="50">
        <f>E444/(1+F444)</f>
        <v>7118.0208333333339</v>
      </c>
      <c r="M444" s="70">
        <f>H444/(1+I444)</f>
        <v>1471.1832061068701</v>
      </c>
      <c r="N444" s="70">
        <f t="shared" si="37"/>
        <v>5646.8376272264641</v>
      </c>
      <c r="O444" s="51">
        <f>_xlfn.RANK.EQ(L444,L$3:L$502,0)</f>
        <v>391</v>
      </c>
      <c r="P444" s="91">
        <f>C444-(C444*0.1)</f>
        <v>2353.5</v>
      </c>
      <c r="Q444" s="104">
        <f t="shared" si="38"/>
        <v>5279.7325000000001</v>
      </c>
      <c r="R444" s="105">
        <f t="shared" si="39"/>
        <v>7188.6316000000006</v>
      </c>
      <c r="S444" s="105">
        <f t="shared" si="40"/>
        <v>1908.8991000000005</v>
      </c>
      <c r="T444" s="41">
        <f t="shared" si="41"/>
        <v>0.23809774289791191</v>
      </c>
      <c r="U444" s="71">
        <f>_xlfn.RANK.EQ(R444,R$3:R$502,0)</f>
        <v>442</v>
      </c>
      <c r="V444" s="71">
        <f>_xlfn.RANK.EQ(S444,S$3:S$502,0)</f>
        <v>241</v>
      </c>
    </row>
    <row r="445" spans="1:22" x14ac:dyDescent="0.2">
      <c r="A445" s="66" t="s">
        <v>894</v>
      </c>
      <c r="B445" s="67" t="s">
        <v>895</v>
      </c>
      <c r="C445" s="68">
        <v>9500</v>
      </c>
      <c r="D445" s="69">
        <v>18</v>
      </c>
      <c r="E445" s="72">
        <v>6818.2</v>
      </c>
      <c r="F445" s="73">
        <v>0.121</v>
      </c>
      <c r="G445" s="92">
        <f t="shared" si="36"/>
        <v>6632.2</v>
      </c>
      <c r="H445" s="74">
        <v>186</v>
      </c>
      <c r="I445" s="75">
        <v>29</v>
      </c>
      <c r="J445" s="76">
        <v>4515.7</v>
      </c>
      <c r="K445" s="77">
        <v>869.8</v>
      </c>
      <c r="L445" s="50">
        <f>E445/(1+F445)</f>
        <v>6082.2479928635148</v>
      </c>
      <c r="M445" s="70">
        <f>H445/(1+I445)</f>
        <v>6.2</v>
      </c>
      <c r="N445" s="70">
        <f t="shared" si="37"/>
        <v>6076.047992863515</v>
      </c>
      <c r="O445" s="51">
        <f>_xlfn.RANK.EQ(L445,L$3:L$502,0)</f>
        <v>451</v>
      </c>
      <c r="P445" s="91">
        <f>C445-(C445*0.1)</f>
        <v>8550</v>
      </c>
      <c r="Q445" s="104">
        <f t="shared" si="38"/>
        <v>6589.45</v>
      </c>
      <c r="R445" s="105">
        <f t="shared" si="39"/>
        <v>7172.7464</v>
      </c>
      <c r="S445" s="105">
        <f t="shared" si="40"/>
        <v>583.29640000000018</v>
      </c>
      <c r="T445" s="41">
        <f t="shared" si="41"/>
        <v>2.1360021505376352</v>
      </c>
      <c r="U445" s="71">
        <f>_xlfn.RANK.EQ(R445,R$3:R$502,0)</f>
        <v>443</v>
      </c>
      <c r="V445" s="71">
        <f>_xlfn.RANK.EQ(S445,S$3:S$502,0)</f>
        <v>448</v>
      </c>
    </row>
    <row r="446" spans="1:22" x14ac:dyDescent="0.2">
      <c r="A446" s="66" t="s">
        <v>896</v>
      </c>
      <c r="B446" s="67" t="s">
        <v>897</v>
      </c>
      <c r="C446" s="68">
        <v>68000</v>
      </c>
      <c r="D446" s="69">
        <v>-11</v>
      </c>
      <c r="E446" s="72">
        <v>6804</v>
      </c>
      <c r="F446" s="73">
        <v>0.05</v>
      </c>
      <c r="G446" s="92">
        <f t="shared" si="36"/>
        <v>6250.9</v>
      </c>
      <c r="H446" s="74">
        <v>553.1</v>
      </c>
      <c r="I446" s="75">
        <v>7.9359999999999999</v>
      </c>
      <c r="J446" s="76">
        <v>7256</v>
      </c>
      <c r="K446" s="77">
        <v>6463.1</v>
      </c>
      <c r="L446" s="50">
        <f>E446/(1+F446)</f>
        <v>6480</v>
      </c>
      <c r="M446" s="70">
        <f>H446/(1+I446)</f>
        <v>61.895702775290964</v>
      </c>
      <c r="N446" s="70">
        <f t="shared" si="37"/>
        <v>6418.1042972247087</v>
      </c>
      <c r="O446" s="51">
        <f>_xlfn.RANK.EQ(L446,L$3:L$502,0)</f>
        <v>424</v>
      </c>
      <c r="P446" s="91">
        <f>C446-(C446*0.1)</f>
        <v>61200</v>
      </c>
      <c r="Q446" s="104">
        <f t="shared" si="38"/>
        <v>5944.9</v>
      </c>
      <c r="R446" s="105">
        <f t="shared" si="39"/>
        <v>7157.808</v>
      </c>
      <c r="S446" s="105">
        <f t="shared" si="40"/>
        <v>1212.9080000000004</v>
      </c>
      <c r="T446" s="41">
        <f t="shared" si="41"/>
        <v>1.1929271379497384</v>
      </c>
      <c r="U446" s="71">
        <f>_xlfn.RANK.EQ(R446,R$3:R$502,0)</f>
        <v>444</v>
      </c>
      <c r="V446" s="71">
        <f>_xlfn.RANK.EQ(S446,S$3:S$502,0)</f>
        <v>332</v>
      </c>
    </row>
    <row r="447" spans="1:22" x14ac:dyDescent="0.2">
      <c r="A447" s="66" t="s">
        <v>898</v>
      </c>
      <c r="B447" s="67" t="s">
        <v>899</v>
      </c>
      <c r="C447" s="68">
        <v>39500</v>
      </c>
      <c r="D447" s="69">
        <v>-39</v>
      </c>
      <c r="E447" s="72">
        <v>6800.2</v>
      </c>
      <c r="F447" s="73">
        <v>-0.02</v>
      </c>
      <c r="G447" s="92">
        <f t="shared" si="36"/>
        <v>6811.2</v>
      </c>
      <c r="H447" s="74">
        <v>-11</v>
      </c>
      <c r="I447" s="75" t="s">
        <v>12</v>
      </c>
      <c r="J447" s="76">
        <v>3640.8</v>
      </c>
      <c r="K447" s="77">
        <v>332.5</v>
      </c>
      <c r="L447" s="50">
        <f>E447/(1+F447)</f>
        <v>6938.9795918367345</v>
      </c>
      <c r="M447" s="70" t="e">
        <f>H447/(1+I447)</f>
        <v>#VALUE!</v>
      </c>
      <c r="N447" s="70" t="e">
        <f t="shared" si="37"/>
        <v>#VALUE!</v>
      </c>
      <c r="O447" s="51">
        <f>_xlfn.RANK.EQ(L447,L$3:L$502,0)</f>
        <v>399</v>
      </c>
      <c r="P447" s="91">
        <f>C447-(C447*0.1)</f>
        <v>35550</v>
      </c>
      <c r="Q447" s="104">
        <f t="shared" si="38"/>
        <v>6633.45</v>
      </c>
      <c r="R447" s="105">
        <f t="shared" si="39"/>
        <v>7153.8103999999994</v>
      </c>
      <c r="S447" s="105">
        <f t="shared" si="40"/>
        <v>520.36039999999957</v>
      </c>
      <c r="T447" s="41">
        <f t="shared" si="41"/>
        <v>-48.305490909090871</v>
      </c>
      <c r="U447" s="71">
        <f>_xlfn.RANK.EQ(R447,R$3:R$502,0)</f>
        <v>445</v>
      </c>
      <c r="V447" s="71">
        <f>_xlfn.RANK.EQ(S447,S$3:S$502,0)</f>
        <v>457</v>
      </c>
    </row>
    <row r="448" spans="1:22" x14ac:dyDescent="0.2">
      <c r="A448" s="66" t="s">
        <v>900</v>
      </c>
      <c r="B448" s="67" t="s">
        <v>901</v>
      </c>
      <c r="C448" s="68">
        <v>12124</v>
      </c>
      <c r="D448" s="69" t="s">
        <v>12</v>
      </c>
      <c r="E448" s="72">
        <v>6779.2</v>
      </c>
      <c r="F448" s="73">
        <v>0.436</v>
      </c>
      <c r="G448" s="92">
        <f t="shared" si="36"/>
        <v>7283.3</v>
      </c>
      <c r="H448" s="74">
        <v>-504.1</v>
      </c>
      <c r="I448" s="75" t="s">
        <v>12</v>
      </c>
      <c r="J448" s="76">
        <v>1890.9</v>
      </c>
      <c r="K448" s="77">
        <v>13524.3</v>
      </c>
      <c r="L448" s="50">
        <f>E448/(1+F448)</f>
        <v>4720.8913649025071</v>
      </c>
      <c r="M448" s="70" t="e">
        <f>H448/(1+I448)</f>
        <v>#VALUE!</v>
      </c>
      <c r="N448" s="70" t="e">
        <f t="shared" si="37"/>
        <v>#VALUE!</v>
      </c>
      <c r="O448" s="51">
        <f>_xlfn.RANK.EQ(L448,L$3:L$502,0)</f>
        <v>496</v>
      </c>
      <c r="P448" s="91">
        <f>C448-(C448*0.1)</f>
        <v>10911.6</v>
      </c>
      <c r="Q448" s="104">
        <f t="shared" si="38"/>
        <v>7228.7420000000002</v>
      </c>
      <c r="R448" s="105">
        <f t="shared" si="39"/>
        <v>7131.7183999999997</v>
      </c>
      <c r="S448" s="105">
        <f t="shared" si="40"/>
        <v>-97.023600000000442</v>
      </c>
      <c r="T448" s="41">
        <f t="shared" si="41"/>
        <v>-0.80753104542749365</v>
      </c>
      <c r="U448" s="71">
        <f>_xlfn.RANK.EQ(R448,R$3:R$502,0)</f>
        <v>446</v>
      </c>
      <c r="V448" s="71">
        <f>_xlfn.RANK.EQ(S448,S$3:S$502,0)</f>
        <v>491</v>
      </c>
    </row>
    <row r="449" spans="1:22" x14ac:dyDescent="0.2">
      <c r="A449" s="66" t="s">
        <v>902</v>
      </c>
      <c r="B449" s="67" t="s">
        <v>903</v>
      </c>
      <c r="C449" s="68">
        <v>19969</v>
      </c>
      <c r="D449" s="69">
        <v>13</v>
      </c>
      <c r="E449" s="72">
        <v>6762</v>
      </c>
      <c r="F449" s="73">
        <v>0.11</v>
      </c>
      <c r="G449" s="92">
        <f t="shared" si="36"/>
        <v>5003</v>
      </c>
      <c r="H449" s="74">
        <v>1759</v>
      </c>
      <c r="I449" s="75">
        <v>0.39300000000000002</v>
      </c>
      <c r="J449" s="76">
        <v>125688</v>
      </c>
      <c r="K449" s="77">
        <v>14401</v>
      </c>
      <c r="L449" s="50">
        <f>E449/(1+F449)</f>
        <v>6091.8918918918916</v>
      </c>
      <c r="M449" s="70">
        <f>H449/(1+I449)</f>
        <v>1262.7422828427852</v>
      </c>
      <c r="N449" s="70">
        <f t="shared" si="37"/>
        <v>4829.1496090491064</v>
      </c>
      <c r="O449" s="51">
        <f>_xlfn.RANK.EQ(L449,L$3:L$502,0)</f>
        <v>450</v>
      </c>
      <c r="P449" s="91">
        <f>C449-(C449*0.1)</f>
        <v>17972.099999999999</v>
      </c>
      <c r="Q449" s="104">
        <f t="shared" si="38"/>
        <v>4913.1395000000002</v>
      </c>
      <c r="R449" s="105">
        <f t="shared" si="39"/>
        <v>7113.6239999999998</v>
      </c>
      <c r="S449" s="105">
        <f t="shared" si="40"/>
        <v>2200.4844999999996</v>
      </c>
      <c r="T449" s="41">
        <f t="shared" si="41"/>
        <v>0.25098607163160863</v>
      </c>
      <c r="U449" s="71">
        <f>_xlfn.RANK.EQ(R449,R$3:R$502,0)</f>
        <v>447</v>
      </c>
      <c r="V449" s="71">
        <f>_xlfn.RANK.EQ(S449,S$3:S$502,0)</f>
        <v>216</v>
      </c>
    </row>
    <row r="450" spans="1:22" x14ac:dyDescent="0.2">
      <c r="A450" s="66" t="s">
        <v>904</v>
      </c>
      <c r="B450" s="67" t="s">
        <v>905</v>
      </c>
      <c r="C450" s="68">
        <v>26000</v>
      </c>
      <c r="D450" s="69">
        <v>-1</v>
      </c>
      <c r="E450" s="72">
        <v>6717.7</v>
      </c>
      <c r="F450" s="73">
        <v>6.5000000000000002E-2</v>
      </c>
      <c r="G450" s="92">
        <f t="shared" si="36"/>
        <v>6145.3</v>
      </c>
      <c r="H450" s="74">
        <v>572.4</v>
      </c>
      <c r="I450" s="75">
        <v>-0.23400000000000001</v>
      </c>
      <c r="J450" s="76">
        <v>13216.3</v>
      </c>
      <c r="K450" s="77">
        <v>12843.5</v>
      </c>
      <c r="L450" s="50">
        <f>E450/(1+F450)</f>
        <v>6307.6995305164319</v>
      </c>
      <c r="M450" s="70">
        <f>H450/(1+I450)</f>
        <v>747.25848563968668</v>
      </c>
      <c r="N450" s="70">
        <f t="shared" si="37"/>
        <v>5560.4410448767449</v>
      </c>
      <c r="O450" s="51">
        <f>_xlfn.RANK.EQ(L450,L$3:L$502,0)</f>
        <v>437</v>
      </c>
      <c r="P450" s="91">
        <f>C450-(C450*0.1)</f>
        <v>23400</v>
      </c>
      <c r="Q450" s="104">
        <f t="shared" si="38"/>
        <v>6028.3</v>
      </c>
      <c r="R450" s="105">
        <f t="shared" si="39"/>
        <v>7067.0203999999994</v>
      </c>
      <c r="S450" s="105">
        <f t="shared" si="40"/>
        <v>1038.7203999999992</v>
      </c>
      <c r="T450" s="41">
        <f t="shared" si="41"/>
        <v>0.8146757512229198</v>
      </c>
      <c r="U450" s="71">
        <f>_xlfn.RANK.EQ(R450,R$3:R$502,0)</f>
        <v>448</v>
      </c>
      <c r="V450" s="71">
        <f>_xlfn.RANK.EQ(S450,S$3:S$502,0)</f>
        <v>370</v>
      </c>
    </row>
    <row r="451" spans="1:22" x14ac:dyDescent="0.2">
      <c r="A451" s="66" t="s">
        <v>906</v>
      </c>
      <c r="B451" s="67" t="s">
        <v>907</v>
      </c>
      <c r="C451" s="68">
        <v>30000</v>
      </c>
      <c r="D451" s="69">
        <v>22</v>
      </c>
      <c r="E451" s="72">
        <v>6716.6</v>
      </c>
      <c r="F451" s="73">
        <v>0.14099999999999999</v>
      </c>
      <c r="G451" s="92">
        <f t="shared" si="36"/>
        <v>6058</v>
      </c>
      <c r="H451" s="74">
        <v>658.6</v>
      </c>
      <c r="I451" s="75">
        <v>0.186</v>
      </c>
      <c r="J451" s="76">
        <v>3191.2</v>
      </c>
      <c r="K451" s="77">
        <v>20683.900000000001</v>
      </c>
      <c r="L451" s="50">
        <f>E451/(1+F451)</f>
        <v>5886.590709903594</v>
      </c>
      <c r="M451" s="70">
        <f>H451/(1+I451)</f>
        <v>555.31197301854979</v>
      </c>
      <c r="N451" s="70">
        <f t="shared" si="37"/>
        <v>5331.2787368850441</v>
      </c>
      <c r="O451" s="51">
        <f>_xlfn.RANK.EQ(L451,L$3:L$502,0)</f>
        <v>457</v>
      </c>
      <c r="P451" s="91">
        <f>C451-(C451*0.1)</f>
        <v>27000</v>
      </c>
      <c r="Q451" s="104">
        <f t="shared" si="38"/>
        <v>5923</v>
      </c>
      <c r="R451" s="105">
        <f t="shared" si="39"/>
        <v>7065.8632000000007</v>
      </c>
      <c r="S451" s="105">
        <f t="shared" si="40"/>
        <v>1142.8632000000007</v>
      </c>
      <c r="T451" s="41">
        <f t="shared" si="41"/>
        <v>0.7352918311570007</v>
      </c>
      <c r="U451" s="71">
        <f>_xlfn.RANK.EQ(R451,R$3:R$502,0)</f>
        <v>449</v>
      </c>
      <c r="V451" s="71">
        <f>_xlfn.RANK.EQ(S451,S$3:S$502,0)</f>
        <v>347</v>
      </c>
    </row>
    <row r="452" spans="1:22" x14ac:dyDescent="0.2">
      <c r="A452" s="66" t="s">
        <v>908</v>
      </c>
      <c r="B452" s="67" t="s">
        <v>909</v>
      </c>
      <c r="C452" s="68">
        <v>7400</v>
      </c>
      <c r="D452" s="69">
        <v>23</v>
      </c>
      <c r="E452" s="72">
        <v>6710.8</v>
      </c>
      <c r="F452" s="73">
        <v>0.14300000000000002</v>
      </c>
      <c r="G452" s="92">
        <f t="shared" ref="G452:G502" si="42">E452-H452</f>
        <v>4266.3999999999996</v>
      </c>
      <c r="H452" s="74">
        <v>2444.4</v>
      </c>
      <c r="I452" s="75">
        <v>1.04</v>
      </c>
      <c r="J452" s="76">
        <v>11734.5</v>
      </c>
      <c r="K452" s="77">
        <v>44871.4</v>
      </c>
      <c r="L452" s="50">
        <f>E452/(1+F452)</f>
        <v>5871.2160979877517</v>
      </c>
      <c r="M452" s="70">
        <f>H452/(1+I452)</f>
        <v>1198.2352941176471</v>
      </c>
      <c r="N452" s="70">
        <f t="shared" ref="N452:N502" si="43">L452-M452</f>
        <v>4672.9808038701049</v>
      </c>
      <c r="O452" s="51">
        <f>_xlfn.RANK.EQ(L452,L$3:L$502,0)</f>
        <v>459</v>
      </c>
      <c r="P452" s="91">
        <f>C452-(C452*0.1)</f>
        <v>6660</v>
      </c>
      <c r="Q452" s="104">
        <f t="shared" ref="Q452:Q502" si="44">((G452*1000000)-((C452-P452)*45000))/1000000</f>
        <v>4233.0999999999995</v>
      </c>
      <c r="R452" s="105">
        <f t="shared" ref="R452:R502" si="45">E452+(E452*0.052)</f>
        <v>7059.7615999999998</v>
      </c>
      <c r="S452" s="105">
        <f t="shared" ref="S452:S502" si="46">R452-Q452</f>
        <v>2826.6616000000004</v>
      </c>
      <c r="T452" s="41">
        <f t="shared" ref="T452:T502" si="47">((S452-H452)/H452)</f>
        <v>0.15638258877434147</v>
      </c>
      <c r="U452" s="71">
        <f>_xlfn.RANK.EQ(R452,R$3:R$502,0)</f>
        <v>450</v>
      </c>
      <c r="V452" s="71">
        <f>_xlfn.RANK.EQ(S452,S$3:S$502,0)</f>
        <v>173</v>
      </c>
    </row>
    <row r="453" spans="1:22" x14ac:dyDescent="0.2">
      <c r="A453" s="66" t="s">
        <v>910</v>
      </c>
      <c r="B453" s="67" t="s">
        <v>911</v>
      </c>
      <c r="C453" s="68">
        <v>44000</v>
      </c>
      <c r="D453" s="69">
        <v>8</v>
      </c>
      <c r="E453" s="72">
        <v>6668.5</v>
      </c>
      <c r="F453" s="73">
        <v>9.0999999999999998E-2</v>
      </c>
      <c r="G453" s="92">
        <f t="shared" si="42"/>
        <v>6253.8</v>
      </c>
      <c r="H453" s="74">
        <v>414.7</v>
      </c>
      <c r="I453" s="75">
        <v>7.8E-2</v>
      </c>
      <c r="J453" s="76">
        <v>3079.2</v>
      </c>
      <c r="K453" s="77">
        <v>10509.6</v>
      </c>
      <c r="L453" s="50">
        <f>E453/(1+F453)</f>
        <v>6112.282309807516</v>
      </c>
      <c r="M453" s="70">
        <f>H453/(1+I453)</f>
        <v>384.69387755102036</v>
      </c>
      <c r="N453" s="70">
        <f t="shared" si="43"/>
        <v>5727.5884322564953</v>
      </c>
      <c r="O453" s="51">
        <f>_xlfn.RANK.EQ(L453,L$3:L$502,0)</f>
        <v>449</v>
      </c>
      <c r="P453" s="91">
        <f>C453-(C453*0.1)</f>
        <v>39600</v>
      </c>
      <c r="Q453" s="104">
        <f t="shared" si="44"/>
        <v>6055.8</v>
      </c>
      <c r="R453" s="105">
        <f t="shared" si="45"/>
        <v>7015.2619999999997</v>
      </c>
      <c r="S453" s="105">
        <f t="shared" si="46"/>
        <v>959.46199999999953</v>
      </c>
      <c r="T453" s="41">
        <f t="shared" si="47"/>
        <v>1.3136291294911973</v>
      </c>
      <c r="U453" s="71">
        <f>_xlfn.RANK.EQ(R453,R$3:R$502,0)</f>
        <v>451</v>
      </c>
      <c r="V453" s="71">
        <f>_xlfn.RANK.EQ(S453,S$3:S$502,0)</f>
        <v>388</v>
      </c>
    </row>
    <row r="454" spans="1:22" x14ac:dyDescent="0.2">
      <c r="A454" s="66" t="s">
        <v>912</v>
      </c>
      <c r="B454" s="67" t="s">
        <v>913</v>
      </c>
      <c r="C454" s="68">
        <v>23000</v>
      </c>
      <c r="D454" s="69">
        <v>-7</v>
      </c>
      <c r="E454" s="72">
        <v>6666</v>
      </c>
      <c r="F454" s="73">
        <v>5.5999999999999994E-2</v>
      </c>
      <c r="G454" s="92">
        <f t="shared" si="42"/>
        <v>6130.5</v>
      </c>
      <c r="H454" s="74">
        <v>535.5</v>
      </c>
      <c r="I454" s="75">
        <v>-0.35099999999999998</v>
      </c>
      <c r="J454" s="76">
        <v>6262</v>
      </c>
      <c r="K454" s="77">
        <v>20975.200000000001</v>
      </c>
      <c r="L454" s="50">
        <f>E454/(1+F454)</f>
        <v>6312.5</v>
      </c>
      <c r="M454" s="70">
        <f>H454/(1+I454)</f>
        <v>825.11556240369794</v>
      </c>
      <c r="N454" s="70">
        <f t="shared" si="43"/>
        <v>5487.3844375963017</v>
      </c>
      <c r="O454" s="51">
        <f>_xlfn.RANK.EQ(L454,L$3:L$502,0)</f>
        <v>436</v>
      </c>
      <c r="P454" s="91">
        <f>C454-(C454*0.1)</f>
        <v>20700</v>
      </c>
      <c r="Q454" s="104">
        <f t="shared" si="44"/>
        <v>6027</v>
      </c>
      <c r="R454" s="105">
        <f t="shared" si="45"/>
        <v>7012.6319999999996</v>
      </c>
      <c r="S454" s="105">
        <f t="shared" si="46"/>
        <v>985.63199999999961</v>
      </c>
      <c r="T454" s="41">
        <f t="shared" si="47"/>
        <v>0.84058263305322056</v>
      </c>
      <c r="U454" s="71">
        <f>_xlfn.RANK.EQ(R454,R$3:R$502,0)</f>
        <v>452</v>
      </c>
      <c r="V454" s="71">
        <f>_xlfn.RANK.EQ(S454,S$3:S$502,0)</f>
        <v>380</v>
      </c>
    </row>
    <row r="455" spans="1:22" x14ac:dyDescent="0.2">
      <c r="A455" s="66" t="s">
        <v>914</v>
      </c>
      <c r="B455" s="67" t="s">
        <v>915</v>
      </c>
      <c r="C455" s="68">
        <v>18800</v>
      </c>
      <c r="D455" s="69">
        <v>33</v>
      </c>
      <c r="E455" s="72">
        <v>6658.9</v>
      </c>
      <c r="F455" s="73">
        <v>0.16500000000000001</v>
      </c>
      <c r="G455" s="92">
        <f t="shared" si="42"/>
        <v>5102.5</v>
      </c>
      <c r="H455" s="74">
        <v>1556.4</v>
      </c>
      <c r="I455" s="75">
        <v>0.29799999999999999</v>
      </c>
      <c r="J455" s="76">
        <v>132212.5</v>
      </c>
      <c r="K455" s="77">
        <v>19754.400000000001</v>
      </c>
      <c r="L455" s="50">
        <f>E455/(1+F455)</f>
        <v>5715.7939914163089</v>
      </c>
      <c r="M455" s="70">
        <f>H455/(1+I455)</f>
        <v>1199.0755007704161</v>
      </c>
      <c r="N455" s="70">
        <f t="shared" si="43"/>
        <v>4516.7184906458933</v>
      </c>
      <c r="O455" s="51">
        <f>_xlfn.RANK.EQ(L455,L$3:L$502,0)</f>
        <v>470</v>
      </c>
      <c r="P455" s="91">
        <f>C455-(C455*0.1)</f>
        <v>16920</v>
      </c>
      <c r="Q455" s="104">
        <f t="shared" si="44"/>
        <v>5017.8999999999996</v>
      </c>
      <c r="R455" s="105">
        <f t="shared" si="45"/>
        <v>7005.1628000000001</v>
      </c>
      <c r="S455" s="105">
        <f t="shared" si="46"/>
        <v>1987.2628000000004</v>
      </c>
      <c r="T455" s="41">
        <f t="shared" si="47"/>
        <v>0.27683294782832196</v>
      </c>
      <c r="U455" s="71">
        <f>_xlfn.RANK.EQ(R455,R$3:R$502,0)</f>
        <v>453</v>
      </c>
      <c r="V455" s="71">
        <f>_xlfn.RANK.EQ(S455,S$3:S$502,0)</f>
        <v>235</v>
      </c>
    </row>
    <row r="456" spans="1:22" x14ac:dyDescent="0.2">
      <c r="A456" s="66" t="s">
        <v>916</v>
      </c>
      <c r="B456" s="67" t="s">
        <v>917</v>
      </c>
      <c r="C456" s="68">
        <v>7000</v>
      </c>
      <c r="D456" s="69">
        <v>-3</v>
      </c>
      <c r="E456" s="72">
        <v>6638</v>
      </c>
      <c r="F456" s="73">
        <v>7.400000000000001E-2</v>
      </c>
      <c r="G456" s="92">
        <f t="shared" si="42"/>
        <v>5643</v>
      </c>
      <c r="H456" s="74">
        <v>995</v>
      </c>
      <c r="I456" s="75">
        <v>0.33400000000000002</v>
      </c>
      <c r="J456" s="76">
        <v>7362</v>
      </c>
      <c r="K456" s="77">
        <v>6179.1</v>
      </c>
      <c r="L456" s="50">
        <f>E456/(1+F456)</f>
        <v>6180.6331471135936</v>
      </c>
      <c r="M456" s="70">
        <f>H456/(1+I456)</f>
        <v>745.8770614692653</v>
      </c>
      <c r="N456" s="70">
        <f t="shared" si="43"/>
        <v>5434.7560856443288</v>
      </c>
      <c r="O456" s="51">
        <f>_xlfn.RANK.EQ(L456,L$3:L$502,0)</f>
        <v>442</v>
      </c>
      <c r="P456" s="91">
        <f>C456-(C456*0.1)</f>
        <v>6300</v>
      </c>
      <c r="Q456" s="104">
        <f t="shared" si="44"/>
        <v>5611.5</v>
      </c>
      <c r="R456" s="105">
        <f t="shared" si="45"/>
        <v>6983.1760000000004</v>
      </c>
      <c r="S456" s="105">
        <f t="shared" si="46"/>
        <v>1371.6760000000004</v>
      </c>
      <c r="T456" s="41">
        <f t="shared" si="47"/>
        <v>0.37856884422110593</v>
      </c>
      <c r="U456" s="71">
        <f>_xlfn.RANK.EQ(R456,R$3:R$502,0)</f>
        <v>454</v>
      </c>
      <c r="V456" s="71">
        <f>_xlfn.RANK.EQ(S456,S$3:S$502,0)</f>
        <v>314</v>
      </c>
    </row>
    <row r="457" spans="1:22" x14ac:dyDescent="0.2">
      <c r="A457" s="66" t="s">
        <v>918</v>
      </c>
      <c r="B457" s="67" t="s">
        <v>919</v>
      </c>
      <c r="C457" s="68">
        <v>12600</v>
      </c>
      <c r="D457" s="69">
        <v>26</v>
      </c>
      <c r="E457" s="72">
        <v>6583</v>
      </c>
      <c r="F457" s="73">
        <v>0.13300000000000001</v>
      </c>
      <c r="G457" s="92">
        <f t="shared" si="42"/>
        <v>6600</v>
      </c>
      <c r="H457" s="74">
        <v>-17</v>
      </c>
      <c r="I457" s="75">
        <v>-1.069</v>
      </c>
      <c r="J457" s="76">
        <v>5307</v>
      </c>
      <c r="K457" s="77">
        <v>5001.5</v>
      </c>
      <c r="L457" s="50">
        <f>E457/(1+F457)</f>
        <v>5810.2383053839367</v>
      </c>
      <c r="M457" s="70">
        <f>H457/(1+I457)</f>
        <v>246.37681159420308</v>
      </c>
      <c r="N457" s="70">
        <f t="shared" si="43"/>
        <v>5563.8614937897337</v>
      </c>
      <c r="O457" s="51">
        <f>_xlfn.RANK.EQ(L457,L$3:L$502,0)</f>
        <v>466</v>
      </c>
      <c r="P457" s="91">
        <f>C457-(C457*0.1)</f>
        <v>11340</v>
      </c>
      <c r="Q457" s="104">
        <f t="shared" si="44"/>
        <v>6543.3</v>
      </c>
      <c r="R457" s="105">
        <f t="shared" si="45"/>
        <v>6925.3159999999998</v>
      </c>
      <c r="S457" s="105">
        <f t="shared" si="46"/>
        <v>382.01599999999962</v>
      </c>
      <c r="T457" s="41">
        <f t="shared" si="47"/>
        <v>-23.471529411764685</v>
      </c>
      <c r="U457" s="71">
        <f>_xlfn.RANK.EQ(R457,R$3:R$502,0)</f>
        <v>455</v>
      </c>
      <c r="V457" s="71">
        <f>_xlfn.RANK.EQ(S457,S$3:S$502,0)</f>
        <v>476</v>
      </c>
    </row>
    <row r="458" spans="1:22" x14ac:dyDescent="0.2">
      <c r="A458" s="66" t="s">
        <v>920</v>
      </c>
      <c r="B458" s="67" t="s">
        <v>921</v>
      </c>
      <c r="C458" s="68">
        <v>2400</v>
      </c>
      <c r="D458" s="69" t="s">
        <v>12</v>
      </c>
      <c r="E458" s="72">
        <v>6582</v>
      </c>
      <c r="F458" s="73">
        <v>0.27699999999999997</v>
      </c>
      <c r="G458" s="92">
        <f t="shared" si="42"/>
        <v>5486</v>
      </c>
      <c r="H458" s="74">
        <v>1096</v>
      </c>
      <c r="I458" s="75" t="s">
        <v>12</v>
      </c>
      <c r="J458" s="76">
        <v>21321</v>
      </c>
      <c r="K458" s="77">
        <v>13677.2</v>
      </c>
      <c r="L458" s="50">
        <f>E458/(1+F458)</f>
        <v>5154.2678151918562</v>
      </c>
      <c r="M458" s="70" t="e">
        <f>H458/(1+I458)</f>
        <v>#VALUE!</v>
      </c>
      <c r="N458" s="70" t="e">
        <f t="shared" si="43"/>
        <v>#VALUE!</v>
      </c>
      <c r="O458" s="51">
        <f>_xlfn.RANK.EQ(L458,L$3:L$502,0)</f>
        <v>492</v>
      </c>
      <c r="P458" s="91">
        <f>C458-(C458*0.1)</f>
        <v>2160</v>
      </c>
      <c r="Q458" s="104">
        <f t="shared" si="44"/>
        <v>5475.2</v>
      </c>
      <c r="R458" s="105">
        <f t="shared" si="45"/>
        <v>6924.2640000000001</v>
      </c>
      <c r="S458" s="105">
        <f t="shared" si="46"/>
        <v>1449.0640000000003</v>
      </c>
      <c r="T458" s="41">
        <f t="shared" si="47"/>
        <v>0.32213868613138713</v>
      </c>
      <c r="U458" s="71">
        <f>_xlfn.RANK.EQ(R458,R$3:R$502,0)</f>
        <v>456</v>
      </c>
      <c r="V458" s="71">
        <f>_xlfn.RANK.EQ(S458,S$3:S$502,0)</f>
        <v>306</v>
      </c>
    </row>
    <row r="459" spans="1:22" x14ac:dyDescent="0.2">
      <c r="A459" s="66" t="s">
        <v>922</v>
      </c>
      <c r="B459" s="67" t="s">
        <v>923</v>
      </c>
      <c r="C459" s="68">
        <v>39500</v>
      </c>
      <c r="D459" s="69">
        <v>-34</v>
      </c>
      <c r="E459" s="72">
        <v>6578.3</v>
      </c>
      <c r="F459" s="73">
        <v>-1.1000000000000001E-2</v>
      </c>
      <c r="G459" s="92">
        <f t="shared" si="42"/>
        <v>6618</v>
      </c>
      <c r="H459" s="74">
        <v>-39.700000000000003</v>
      </c>
      <c r="I459" s="75" t="s">
        <v>12</v>
      </c>
      <c r="J459" s="76">
        <v>3570.5</v>
      </c>
      <c r="K459" s="77">
        <v>213.4</v>
      </c>
      <c r="L459" s="50">
        <f>E459/(1+F459)</f>
        <v>6651.4661274014161</v>
      </c>
      <c r="M459" s="70" t="e">
        <f>H459/(1+I459)</f>
        <v>#VALUE!</v>
      </c>
      <c r="N459" s="70" t="e">
        <f t="shared" si="43"/>
        <v>#VALUE!</v>
      </c>
      <c r="O459" s="51">
        <f>_xlfn.RANK.EQ(L459,L$3:L$502,0)</f>
        <v>414</v>
      </c>
      <c r="P459" s="91">
        <f>C459-(C459*0.1)</f>
        <v>35550</v>
      </c>
      <c r="Q459" s="104">
        <f t="shared" si="44"/>
        <v>6440.25</v>
      </c>
      <c r="R459" s="105">
        <f t="shared" si="45"/>
        <v>6920.3716000000004</v>
      </c>
      <c r="S459" s="105">
        <f t="shared" si="46"/>
        <v>480.1216000000004</v>
      </c>
      <c r="T459" s="41">
        <f t="shared" si="47"/>
        <v>-13.09374307304787</v>
      </c>
      <c r="U459" s="71">
        <f>_xlfn.RANK.EQ(R459,R$3:R$502,0)</f>
        <v>457</v>
      </c>
      <c r="V459" s="71">
        <f>_xlfn.RANK.EQ(S459,S$3:S$502,0)</f>
        <v>461</v>
      </c>
    </row>
    <row r="460" spans="1:22" x14ac:dyDescent="0.2">
      <c r="A460" s="66" t="s">
        <v>924</v>
      </c>
      <c r="B460" s="67" t="s">
        <v>925</v>
      </c>
      <c r="C460" s="68">
        <v>31005</v>
      </c>
      <c r="D460" s="69">
        <v>-19</v>
      </c>
      <c r="E460" s="72">
        <v>6503.3</v>
      </c>
      <c r="F460" s="73">
        <v>1.3000000000000001E-2</v>
      </c>
      <c r="G460" s="92">
        <f t="shared" si="42"/>
        <v>6333</v>
      </c>
      <c r="H460" s="74">
        <v>170.3</v>
      </c>
      <c r="I460" s="75">
        <v>-0.23100000000000001</v>
      </c>
      <c r="J460" s="76">
        <v>3431.4</v>
      </c>
      <c r="K460" s="77">
        <v>1897.6</v>
      </c>
      <c r="L460" s="50">
        <f>E460/(1+F460)</f>
        <v>6419.8420533070093</v>
      </c>
      <c r="M460" s="70">
        <f>H460/(1+I460)</f>
        <v>221.45643693107934</v>
      </c>
      <c r="N460" s="70">
        <f t="shared" si="43"/>
        <v>6198.3856163759301</v>
      </c>
      <c r="O460" s="51">
        <f>_xlfn.RANK.EQ(L460,L$3:L$502,0)</f>
        <v>430</v>
      </c>
      <c r="P460" s="91">
        <f>C460-(C460*0.1)</f>
        <v>27904.5</v>
      </c>
      <c r="Q460" s="104">
        <f t="shared" si="44"/>
        <v>6193.4775</v>
      </c>
      <c r="R460" s="105">
        <f t="shared" si="45"/>
        <v>6841.4715999999999</v>
      </c>
      <c r="S460" s="105">
        <f t="shared" si="46"/>
        <v>647.99409999999989</v>
      </c>
      <c r="T460" s="41">
        <f t="shared" si="47"/>
        <v>2.8050152671755715</v>
      </c>
      <c r="U460" s="71">
        <f>_xlfn.RANK.EQ(R460,R$3:R$502,0)</f>
        <v>458</v>
      </c>
      <c r="V460" s="71">
        <f>_xlfn.RANK.EQ(S460,S$3:S$502,0)</f>
        <v>442</v>
      </c>
    </row>
    <row r="461" spans="1:22" x14ac:dyDescent="0.2">
      <c r="A461" s="66" t="s">
        <v>926</v>
      </c>
      <c r="B461" s="67" t="s">
        <v>927</v>
      </c>
      <c r="C461" s="68">
        <v>41000</v>
      </c>
      <c r="D461" s="69">
        <v>41</v>
      </c>
      <c r="E461" s="72">
        <v>6487.4</v>
      </c>
      <c r="F461" s="73">
        <v>0.19500000000000001</v>
      </c>
      <c r="G461" s="92">
        <f t="shared" si="42"/>
        <v>5644.7999999999993</v>
      </c>
      <c r="H461" s="74">
        <v>842.6</v>
      </c>
      <c r="I461" s="75">
        <v>0.753</v>
      </c>
      <c r="J461" s="76">
        <v>6958.2</v>
      </c>
      <c r="K461" s="77">
        <v>21207.8</v>
      </c>
      <c r="L461" s="50">
        <f>E461/(1+F461)</f>
        <v>5428.7866108786602</v>
      </c>
      <c r="M461" s="70">
        <f>H461/(1+I461)</f>
        <v>480.66172276098115</v>
      </c>
      <c r="N461" s="70">
        <f t="shared" si="43"/>
        <v>4948.1248881176789</v>
      </c>
      <c r="O461" s="51">
        <f>_xlfn.RANK.EQ(L461,L$3:L$502,0)</f>
        <v>483</v>
      </c>
      <c r="P461" s="91">
        <f>C461-(C461*0.1)</f>
        <v>36900</v>
      </c>
      <c r="Q461" s="104">
        <f t="shared" si="44"/>
        <v>5460.2999999999993</v>
      </c>
      <c r="R461" s="105">
        <f t="shared" si="45"/>
        <v>6824.7447999999995</v>
      </c>
      <c r="S461" s="105">
        <f t="shared" si="46"/>
        <v>1364.4448000000002</v>
      </c>
      <c r="T461" s="41">
        <f t="shared" si="47"/>
        <v>0.61932684547828176</v>
      </c>
      <c r="U461" s="71">
        <f>_xlfn.RANK.EQ(R461,R$3:R$502,0)</f>
        <v>459</v>
      </c>
      <c r="V461" s="71">
        <f>_xlfn.RANK.EQ(S461,S$3:S$502,0)</f>
        <v>317</v>
      </c>
    </row>
    <row r="462" spans="1:22" x14ac:dyDescent="0.2">
      <c r="A462" s="66" t="s">
        <v>928</v>
      </c>
      <c r="B462" s="67" t="s">
        <v>929</v>
      </c>
      <c r="C462" s="68">
        <v>10100</v>
      </c>
      <c r="D462" s="69" t="s">
        <v>12</v>
      </c>
      <c r="E462" s="72">
        <v>6475</v>
      </c>
      <c r="F462" s="73">
        <v>0.215</v>
      </c>
      <c r="G462" s="92">
        <f t="shared" si="42"/>
        <v>6138</v>
      </c>
      <c r="H462" s="74">
        <v>337</v>
      </c>
      <c r="I462" s="75">
        <v>6.8369999999999997</v>
      </c>
      <c r="J462" s="76">
        <v>4556</v>
      </c>
      <c r="K462" s="77">
        <v>27601.5</v>
      </c>
      <c r="L462" s="50">
        <f>E462/(1+F462)</f>
        <v>5329.2181069958842</v>
      </c>
      <c r="M462" s="70">
        <f>H462/(1+I462)</f>
        <v>43.001148398621922</v>
      </c>
      <c r="N462" s="70">
        <f t="shared" si="43"/>
        <v>5286.2169585972624</v>
      </c>
      <c r="O462" s="51">
        <f>_xlfn.RANK.EQ(L462,L$3:L$502,0)</f>
        <v>485</v>
      </c>
      <c r="P462" s="91">
        <f>C462-(C462*0.1)</f>
        <v>9090</v>
      </c>
      <c r="Q462" s="104">
        <f t="shared" si="44"/>
        <v>6092.55</v>
      </c>
      <c r="R462" s="105">
        <f t="shared" si="45"/>
        <v>6811.7</v>
      </c>
      <c r="S462" s="105">
        <f t="shared" si="46"/>
        <v>719.14999999999964</v>
      </c>
      <c r="T462" s="41">
        <f t="shared" si="47"/>
        <v>1.1339762611275954</v>
      </c>
      <c r="U462" s="71">
        <f>_xlfn.RANK.EQ(R462,R$3:R$502,0)</f>
        <v>460</v>
      </c>
      <c r="V462" s="71">
        <f>_xlfn.RANK.EQ(S462,S$3:S$502,0)</f>
        <v>431</v>
      </c>
    </row>
    <row r="463" spans="1:22" x14ac:dyDescent="0.2">
      <c r="A463" s="66" t="s">
        <v>930</v>
      </c>
      <c r="B463" s="67" t="s">
        <v>931</v>
      </c>
      <c r="C463" s="68">
        <v>1708</v>
      </c>
      <c r="D463" s="69" t="s">
        <v>12</v>
      </c>
      <c r="E463" s="72">
        <v>6466</v>
      </c>
      <c r="F463" s="73">
        <v>0.19600000000000001</v>
      </c>
      <c r="G463" s="92">
        <f t="shared" si="42"/>
        <v>6748</v>
      </c>
      <c r="H463" s="74">
        <v>-282</v>
      </c>
      <c r="I463" s="75" t="s">
        <v>12</v>
      </c>
      <c r="J463" s="76">
        <v>21433</v>
      </c>
      <c r="K463" s="77">
        <v>18251.8</v>
      </c>
      <c r="L463" s="50">
        <f>E463/(1+F463)</f>
        <v>5406.3545150501677</v>
      </c>
      <c r="M463" s="70" t="e">
        <f>H463/(1+I463)</f>
        <v>#VALUE!</v>
      </c>
      <c r="N463" s="70" t="e">
        <f t="shared" si="43"/>
        <v>#VALUE!</v>
      </c>
      <c r="O463" s="51">
        <f>_xlfn.RANK.EQ(L463,L$3:L$502,0)</f>
        <v>484</v>
      </c>
      <c r="P463" s="91">
        <f>C463-(C463*0.1)</f>
        <v>1537.2</v>
      </c>
      <c r="Q463" s="104">
        <f t="shared" si="44"/>
        <v>6740.3140000000003</v>
      </c>
      <c r="R463" s="105">
        <f t="shared" si="45"/>
        <v>6802.232</v>
      </c>
      <c r="S463" s="105">
        <f t="shared" si="46"/>
        <v>61.917999999999665</v>
      </c>
      <c r="T463" s="41">
        <f t="shared" si="47"/>
        <v>-1.2195673758865235</v>
      </c>
      <c r="U463" s="71">
        <f>_xlfn.RANK.EQ(R463,R$3:R$502,0)</f>
        <v>461</v>
      </c>
      <c r="V463" s="71">
        <f>_xlfn.RANK.EQ(S463,S$3:S$502,0)</f>
        <v>489</v>
      </c>
    </row>
    <row r="464" spans="1:22" x14ac:dyDescent="0.2">
      <c r="A464" s="66" t="s">
        <v>932</v>
      </c>
      <c r="B464" s="67" t="s">
        <v>933</v>
      </c>
      <c r="C464" s="68">
        <v>16840</v>
      </c>
      <c r="D464" s="69">
        <v>5</v>
      </c>
      <c r="E464" s="72">
        <v>6454.7</v>
      </c>
      <c r="F464" s="73">
        <v>7.2000000000000008E-2</v>
      </c>
      <c r="G464" s="92">
        <f t="shared" si="42"/>
        <v>4536.6000000000004</v>
      </c>
      <c r="H464" s="74">
        <v>1918.1</v>
      </c>
      <c r="I464" s="75">
        <v>0.36199999999999999</v>
      </c>
      <c r="J464" s="76">
        <v>120097.4</v>
      </c>
      <c r="K464" s="77">
        <v>21741.200000000001</v>
      </c>
      <c r="L464" s="50">
        <f>E464/(1+F464)</f>
        <v>6021.1753731343279</v>
      </c>
      <c r="M464" s="70">
        <f>H464/(1+I464)</f>
        <v>1408.296622613803</v>
      </c>
      <c r="N464" s="70">
        <f t="shared" si="43"/>
        <v>4612.8787505205246</v>
      </c>
      <c r="O464" s="51">
        <f>_xlfn.RANK.EQ(L464,L$3:L$502,0)</f>
        <v>455</v>
      </c>
      <c r="P464" s="91">
        <f>C464-(C464*0.1)</f>
        <v>15156</v>
      </c>
      <c r="Q464" s="104">
        <f t="shared" si="44"/>
        <v>4460.82</v>
      </c>
      <c r="R464" s="105">
        <f t="shared" si="45"/>
        <v>6790.3444</v>
      </c>
      <c r="S464" s="105">
        <f t="shared" si="46"/>
        <v>2329.5244000000002</v>
      </c>
      <c r="T464" s="41">
        <f t="shared" si="47"/>
        <v>0.21449580313852268</v>
      </c>
      <c r="U464" s="71">
        <f>_xlfn.RANK.EQ(R464,R$3:R$502,0)</f>
        <v>462</v>
      </c>
      <c r="V464" s="71">
        <f>_xlfn.RANK.EQ(S464,S$3:S$502,0)</f>
        <v>207</v>
      </c>
    </row>
    <row r="465" spans="1:22" x14ac:dyDescent="0.2">
      <c r="A465" s="66" t="s">
        <v>934</v>
      </c>
      <c r="B465" s="67" t="s">
        <v>935</v>
      </c>
      <c r="C465" s="68">
        <v>140000</v>
      </c>
      <c r="D465" s="69">
        <v>35</v>
      </c>
      <c r="E465" s="72">
        <v>6442.2</v>
      </c>
      <c r="F465" s="73">
        <v>0.18100000000000002</v>
      </c>
      <c r="G465" s="92">
        <f t="shared" si="42"/>
        <v>6344.4</v>
      </c>
      <c r="H465" s="74">
        <v>97.8</v>
      </c>
      <c r="I465" s="75">
        <v>24.736999999999998</v>
      </c>
      <c r="J465" s="76">
        <v>3627.5</v>
      </c>
      <c r="K465" s="77">
        <v>2407.8000000000002</v>
      </c>
      <c r="L465" s="50">
        <f>E465/(1+F465)</f>
        <v>5454.8687552921247</v>
      </c>
      <c r="M465" s="70">
        <f>H465/(1+I465)</f>
        <v>3.7999766872595875</v>
      </c>
      <c r="N465" s="70">
        <f t="shared" si="43"/>
        <v>5451.0687786048647</v>
      </c>
      <c r="O465" s="51">
        <f>_xlfn.RANK.EQ(L465,L$3:L$502,0)</f>
        <v>480</v>
      </c>
      <c r="P465" s="91">
        <f>C465-(C465*0.1)</f>
        <v>126000</v>
      </c>
      <c r="Q465" s="104">
        <f t="shared" si="44"/>
        <v>5714.4</v>
      </c>
      <c r="R465" s="105">
        <f t="shared" si="45"/>
        <v>6777.1943999999994</v>
      </c>
      <c r="S465" s="105">
        <f t="shared" si="46"/>
        <v>1062.7943999999998</v>
      </c>
      <c r="T465" s="41">
        <f t="shared" si="47"/>
        <v>9.8670184049079737</v>
      </c>
      <c r="U465" s="71">
        <f>_xlfn.RANK.EQ(R465,R$3:R$502,0)</f>
        <v>463</v>
      </c>
      <c r="V465" s="71">
        <f>_xlfn.RANK.EQ(S465,S$3:S$502,0)</f>
        <v>364</v>
      </c>
    </row>
    <row r="466" spans="1:22" x14ac:dyDescent="0.2">
      <c r="A466" s="66" t="s">
        <v>936</v>
      </c>
      <c r="B466" s="67" t="s">
        <v>937</v>
      </c>
      <c r="C466" s="68">
        <v>8356</v>
      </c>
      <c r="D466" s="69" t="s">
        <v>12</v>
      </c>
      <c r="E466" s="72">
        <v>6418.3</v>
      </c>
      <c r="F466" s="73">
        <v>0.46600000000000003</v>
      </c>
      <c r="G466" s="92">
        <f t="shared" si="42"/>
        <v>6319.7</v>
      </c>
      <c r="H466" s="74">
        <v>98.6</v>
      </c>
      <c r="I466" s="75">
        <v>-2.1999999999999999E-2</v>
      </c>
      <c r="J466" s="76">
        <v>6508.7</v>
      </c>
      <c r="K466" s="77">
        <v>2201</v>
      </c>
      <c r="L466" s="50">
        <f>E466/(1+F466)</f>
        <v>4378.1036834924971</v>
      </c>
      <c r="M466" s="70">
        <f>H466/(1+I466)</f>
        <v>100.81799591002044</v>
      </c>
      <c r="N466" s="70">
        <f t="shared" si="43"/>
        <v>4277.2856875824764</v>
      </c>
      <c r="O466" s="51">
        <f>_xlfn.RANK.EQ(L466,L$3:L$502,0)</f>
        <v>499</v>
      </c>
      <c r="P466" s="91">
        <f>C466-(C466*0.1)</f>
        <v>7520.4</v>
      </c>
      <c r="Q466" s="104">
        <f t="shared" si="44"/>
        <v>6282.098</v>
      </c>
      <c r="R466" s="105">
        <f t="shared" si="45"/>
        <v>6752.0515999999998</v>
      </c>
      <c r="S466" s="105">
        <f t="shared" si="46"/>
        <v>469.95359999999982</v>
      </c>
      <c r="T466" s="41">
        <f t="shared" si="47"/>
        <v>3.7662636916835681</v>
      </c>
      <c r="U466" s="71">
        <f>_xlfn.RANK.EQ(R466,R$3:R$502,0)</f>
        <v>464</v>
      </c>
      <c r="V466" s="71">
        <f>_xlfn.RANK.EQ(S466,S$3:S$502,0)</f>
        <v>463</v>
      </c>
    </row>
    <row r="467" spans="1:22" x14ac:dyDescent="0.2">
      <c r="A467" s="66" t="s">
        <v>938</v>
      </c>
      <c r="B467" s="67" t="s">
        <v>939</v>
      </c>
      <c r="C467" s="68">
        <v>34000</v>
      </c>
      <c r="D467" s="69">
        <v>-33</v>
      </c>
      <c r="E467" s="72">
        <v>6405</v>
      </c>
      <c r="F467" s="73">
        <v>-1.7000000000000001E-2</v>
      </c>
      <c r="G467" s="92">
        <f t="shared" si="42"/>
        <v>6493</v>
      </c>
      <c r="H467" s="74">
        <v>-88</v>
      </c>
      <c r="I467" s="75">
        <v>-1.379</v>
      </c>
      <c r="J467" s="76">
        <v>7761</v>
      </c>
      <c r="K467" s="77">
        <v>3245.9</v>
      </c>
      <c r="L467" s="50">
        <f>E467/(1+F467)</f>
        <v>6515.7680569684644</v>
      </c>
      <c r="M467" s="70">
        <f>H467/(1+I467)</f>
        <v>232.18997361477571</v>
      </c>
      <c r="N467" s="70">
        <f t="shared" si="43"/>
        <v>6283.5780833536883</v>
      </c>
      <c r="O467" s="51">
        <f>_xlfn.RANK.EQ(L467,L$3:L$502,0)</f>
        <v>423</v>
      </c>
      <c r="P467" s="91">
        <f>C467-(C467*0.1)</f>
        <v>30600</v>
      </c>
      <c r="Q467" s="104">
        <f t="shared" si="44"/>
        <v>6340</v>
      </c>
      <c r="R467" s="105">
        <f t="shared" si="45"/>
        <v>6738.06</v>
      </c>
      <c r="S467" s="105">
        <f t="shared" si="46"/>
        <v>398.0600000000004</v>
      </c>
      <c r="T467" s="41">
        <f t="shared" si="47"/>
        <v>-5.5234090909090954</v>
      </c>
      <c r="U467" s="71">
        <f>_xlfn.RANK.EQ(R467,R$3:R$502,0)</f>
        <v>465</v>
      </c>
      <c r="V467" s="71">
        <f>_xlfn.RANK.EQ(S467,S$3:S$502,0)</f>
        <v>473</v>
      </c>
    </row>
    <row r="468" spans="1:22" x14ac:dyDescent="0.2">
      <c r="A468" s="66" t="s">
        <v>940</v>
      </c>
      <c r="B468" s="67" t="s">
        <v>941</v>
      </c>
      <c r="C468" s="68">
        <v>18300</v>
      </c>
      <c r="D468" s="69">
        <v>-14</v>
      </c>
      <c r="E468" s="72">
        <v>6325.8</v>
      </c>
      <c r="F468" s="73">
        <v>2.6000000000000002E-2</v>
      </c>
      <c r="G468" s="92">
        <f t="shared" si="42"/>
        <v>6527.7</v>
      </c>
      <c r="H468" s="74">
        <v>-201.9</v>
      </c>
      <c r="I468" s="75" t="s">
        <v>12</v>
      </c>
      <c r="J468" s="76">
        <v>12269.5</v>
      </c>
      <c r="K468" s="77">
        <v>97.4</v>
      </c>
      <c r="L468" s="50">
        <f>E468/(1+F468)</f>
        <v>6165.4970760233919</v>
      </c>
      <c r="M468" s="70" t="e">
        <f>H468/(1+I468)</f>
        <v>#VALUE!</v>
      </c>
      <c r="N468" s="70" t="e">
        <f t="shared" si="43"/>
        <v>#VALUE!</v>
      </c>
      <c r="O468" s="51">
        <f>_xlfn.RANK.EQ(L468,L$3:L$502,0)</f>
        <v>444</v>
      </c>
      <c r="P468" s="91">
        <f>C468-(C468*0.1)</f>
        <v>16470</v>
      </c>
      <c r="Q468" s="104">
        <f t="shared" si="44"/>
        <v>6445.35</v>
      </c>
      <c r="R468" s="105">
        <f t="shared" si="45"/>
        <v>6654.7416000000003</v>
      </c>
      <c r="S468" s="105">
        <f t="shared" si="46"/>
        <v>209.39159999999993</v>
      </c>
      <c r="T468" s="41">
        <f t="shared" si="47"/>
        <v>-2.0371054977711731</v>
      </c>
      <c r="U468" s="71">
        <f>_xlfn.RANK.EQ(R468,R$3:R$502,0)</f>
        <v>466</v>
      </c>
      <c r="V468" s="71">
        <f>_xlfn.RANK.EQ(S468,S$3:S$502,0)</f>
        <v>484</v>
      </c>
    </row>
    <row r="469" spans="1:22" x14ac:dyDescent="0.2">
      <c r="A469" s="66" t="s">
        <v>942</v>
      </c>
      <c r="B469" s="67" t="s">
        <v>943</v>
      </c>
      <c r="C469" s="68">
        <v>9691</v>
      </c>
      <c r="D469" s="69">
        <v>-26</v>
      </c>
      <c r="E469" s="72">
        <v>6319.1</v>
      </c>
      <c r="F469" s="73">
        <v>-1.1000000000000001E-2</v>
      </c>
      <c r="G469" s="92">
        <f t="shared" si="42"/>
        <v>5554.7000000000007</v>
      </c>
      <c r="H469" s="74">
        <v>764.4</v>
      </c>
      <c r="I469" s="75">
        <v>-0.54900000000000004</v>
      </c>
      <c r="J469" s="76">
        <v>14383.5</v>
      </c>
      <c r="K469" s="77">
        <v>16885.2</v>
      </c>
      <c r="L469" s="50">
        <f>E469/(1+F469)</f>
        <v>6389.3832153690601</v>
      </c>
      <c r="M469" s="70">
        <f>H469/(1+I469)</f>
        <v>1694.9002217294901</v>
      </c>
      <c r="N469" s="70">
        <f t="shared" si="43"/>
        <v>4694.4829936395699</v>
      </c>
      <c r="O469" s="51">
        <f>_xlfn.RANK.EQ(L469,L$3:L$502,0)</f>
        <v>432</v>
      </c>
      <c r="P469" s="91">
        <f>C469-(C469*0.1)</f>
        <v>8721.9</v>
      </c>
      <c r="Q469" s="104">
        <f t="shared" si="44"/>
        <v>5511.0905000000012</v>
      </c>
      <c r="R469" s="105">
        <f t="shared" si="45"/>
        <v>6647.6932000000006</v>
      </c>
      <c r="S469" s="105">
        <f t="shared" si="46"/>
        <v>1136.6026999999995</v>
      </c>
      <c r="T469" s="41">
        <f t="shared" si="47"/>
        <v>0.48692137624280413</v>
      </c>
      <c r="U469" s="71">
        <f>_xlfn.RANK.EQ(R469,R$3:R$502,0)</f>
        <v>467</v>
      </c>
      <c r="V469" s="71">
        <f>_xlfn.RANK.EQ(S469,S$3:S$502,0)</f>
        <v>350</v>
      </c>
    </row>
    <row r="470" spans="1:22" x14ac:dyDescent="0.2">
      <c r="A470" s="66" t="s">
        <v>944</v>
      </c>
      <c r="B470" s="67" t="s">
        <v>945</v>
      </c>
      <c r="C470" s="68">
        <v>8838</v>
      </c>
      <c r="D470" s="69">
        <v>-15</v>
      </c>
      <c r="E470" s="72">
        <v>6291</v>
      </c>
      <c r="F470" s="73">
        <v>1.8000000000000002E-2</v>
      </c>
      <c r="G470" s="92">
        <f t="shared" si="42"/>
        <v>5476</v>
      </c>
      <c r="H470" s="74">
        <v>815</v>
      </c>
      <c r="I470" s="75">
        <v>0.55800000000000005</v>
      </c>
      <c r="J470" s="76">
        <v>27215</v>
      </c>
      <c r="K470" s="77">
        <v>18050.599999999999</v>
      </c>
      <c r="L470" s="50">
        <f>E470/(1+F470)</f>
        <v>6179.7642436149308</v>
      </c>
      <c r="M470" s="70">
        <f>H470/(1+I470)</f>
        <v>523.10654685494217</v>
      </c>
      <c r="N470" s="70">
        <f t="shared" si="43"/>
        <v>5656.6576967599885</v>
      </c>
      <c r="O470" s="51">
        <f>_xlfn.RANK.EQ(L470,L$3:L$502,0)</f>
        <v>443</v>
      </c>
      <c r="P470" s="91">
        <f>C470-(C470*0.1)</f>
        <v>7954.2</v>
      </c>
      <c r="Q470" s="104">
        <f t="shared" si="44"/>
        <v>5436.2290000000003</v>
      </c>
      <c r="R470" s="105">
        <f t="shared" si="45"/>
        <v>6618.1319999999996</v>
      </c>
      <c r="S470" s="105">
        <f t="shared" si="46"/>
        <v>1181.9029999999993</v>
      </c>
      <c r="T470" s="41">
        <f t="shared" si="47"/>
        <v>0.45018773006134888</v>
      </c>
      <c r="U470" s="71">
        <f>_xlfn.RANK.EQ(R470,R$3:R$502,0)</f>
        <v>468</v>
      </c>
      <c r="V470" s="71">
        <f>_xlfn.RANK.EQ(S470,S$3:S$502,0)</f>
        <v>339</v>
      </c>
    </row>
    <row r="471" spans="1:22" x14ac:dyDescent="0.2">
      <c r="A471" s="66" t="s">
        <v>946</v>
      </c>
      <c r="B471" s="67" t="s">
        <v>947</v>
      </c>
      <c r="C471" s="68">
        <v>5161</v>
      </c>
      <c r="D471" s="69">
        <v>8</v>
      </c>
      <c r="E471" s="72">
        <v>6276</v>
      </c>
      <c r="F471" s="73">
        <v>7.5999999999999998E-2</v>
      </c>
      <c r="G471" s="92">
        <f t="shared" si="42"/>
        <v>4288</v>
      </c>
      <c r="H471" s="74">
        <v>1988</v>
      </c>
      <c r="I471" s="75">
        <v>-0.20899999999999999</v>
      </c>
      <c r="J471" s="76">
        <v>92791</v>
      </c>
      <c r="K471" s="77">
        <v>43074.1</v>
      </c>
      <c r="L471" s="50">
        <f>E471/(1+F471)</f>
        <v>5832.7137546468393</v>
      </c>
      <c r="M471" s="70">
        <f>H471/(1+I471)</f>
        <v>2513.2743362831857</v>
      </c>
      <c r="N471" s="70">
        <f t="shared" si="43"/>
        <v>3319.4394183636537</v>
      </c>
      <c r="O471" s="51">
        <f>_xlfn.RANK.EQ(L471,L$3:L$502,0)</f>
        <v>463</v>
      </c>
      <c r="P471" s="91">
        <f>C471-(C471*0.1)</f>
        <v>4644.8999999999996</v>
      </c>
      <c r="Q471" s="104">
        <f t="shared" si="44"/>
        <v>4264.7754999999997</v>
      </c>
      <c r="R471" s="105">
        <f t="shared" si="45"/>
        <v>6602.3519999999999</v>
      </c>
      <c r="S471" s="105">
        <f t="shared" si="46"/>
        <v>2337.5765000000001</v>
      </c>
      <c r="T471" s="41">
        <f t="shared" si="47"/>
        <v>0.175843309859155</v>
      </c>
      <c r="U471" s="71">
        <f>_xlfn.RANK.EQ(R471,R$3:R$502,0)</f>
        <v>469</v>
      </c>
      <c r="V471" s="71">
        <f>_xlfn.RANK.EQ(S471,S$3:S$502,0)</f>
        <v>204</v>
      </c>
    </row>
    <row r="472" spans="1:22" x14ac:dyDescent="0.2">
      <c r="A472" s="66" t="s">
        <v>948</v>
      </c>
      <c r="B472" s="67" t="s">
        <v>949</v>
      </c>
      <c r="C472" s="68">
        <v>21200</v>
      </c>
      <c r="D472" s="69">
        <v>-7</v>
      </c>
      <c r="E472" s="72">
        <v>6258</v>
      </c>
      <c r="F472" s="73">
        <v>3.2000000000000001E-2</v>
      </c>
      <c r="G472" s="92">
        <f t="shared" si="42"/>
        <v>4300</v>
      </c>
      <c r="H472" s="74">
        <v>1958</v>
      </c>
      <c r="I472" s="75">
        <v>0.309</v>
      </c>
      <c r="J472" s="76">
        <v>9458</v>
      </c>
      <c r="K472" s="77">
        <v>51812.4</v>
      </c>
      <c r="L472" s="50">
        <f>E472/(1+F472)</f>
        <v>6063.9534883720926</v>
      </c>
      <c r="M472" s="70">
        <f>H472/(1+I472)</f>
        <v>1495.7983193277312</v>
      </c>
      <c r="N472" s="70">
        <f t="shared" si="43"/>
        <v>4568.1551690443612</v>
      </c>
      <c r="O472" s="51">
        <f>_xlfn.RANK.EQ(L472,L$3:L$502,0)</f>
        <v>452</v>
      </c>
      <c r="P472" s="91">
        <f>C472-(C472*0.1)</f>
        <v>19080</v>
      </c>
      <c r="Q472" s="104">
        <f t="shared" si="44"/>
        <v>4204.6000000000004</v>
      </c>
      <c r="R472" s="105">
        <f t="shared" si="45"/>
        <v>6583.4160000000002</v>
      </c>
      <c r="S472" s="105">
        <f t="shared" si="46"/>
        <v>2378.8159999999998</v>
      </c>
      <c r="T472" s="41">
        <f t="shared" si="47"/>
        <v>0.21492134831460663</v>
      </c>
      <c r="U472" s="71">
        <f>_xlfn.RANK.EQ(R472,R$3:R$502,0)</f>
        <v>470</v>
      </c>
      <c r="V472" s="71">
        <f>_xlfn.RANK.EQ(S472,S$3:S$502,0)</f>
        <v>198</v>
      </c>
    </row>
    <row r="473" spans="1:22" x14ac:dyDescent="0.2">
      <c r="A473" s="66" t="s">
        <v>950</v>
      </c>
      <c r="B473" s="67" t="s">
        <v>951</v>
      </c>
      <c r="C473" s="68">
        <v>11550</v>
      </c>
      <c r="D473" s="69" t="s">
        <v>12</v>
      </c>
      <c r="E473" s="72">
        <v>6257.2</v>
      </c>
      <c r="F473" s="73">
        <v>0.19699999999999998</v>
      </c>
      <c r="G473" s="92">
        <f t="shared" si="42"/>
        <v>5789.9</v>
      </c>
      <c r="H473" s="74">
        <v>467.3</v>
      </c>
      <c r="I473" s="75">
        <v>8.6750000000000007</v>
      </c>
      <c r="J473" s="76">
        <v>13057.5</v>
      </c>
      <c r="K473" s="77">
        <v>7274.6</v>
      </c>
      <c r="L473" s="50">
        <f>E473/(1+F473)</f>
        <v>5227.4018379281533</v>
      </c>
      <c r="M473" s="70">
        <f>H473/(1+I473)</f>
        <v>48.299741602067179</v>
      </c>
      <c r="N473" s="70">
        <f t="shared" si="43"/>
        <v>5179.1020963260862</v>
      </c>
      <c r="O473" s="51">
        <f>_xlfn.RANK.EQ(L473,L$3:L$502,0)</f>
        <v>489</v>
      </c>
      <c r="P473" s="91">
        <f>C473-(C473*0.1)</f>
        <v>10395</v>
      </c>
      <c r="Q473" s="104">
        <f t="shared" si="44"/>
        <v>5737.9250000000002</v>
      </c>
      <c r="R473" s="105">
        <f t="shared" si="45"/>
        <v>6582.5743999999995</v>
      </c>
      <c r="S473" s="105">
        <f t="shared" si="46"/>
        <v>844.64939999999933</v>
      </c>
      <c r="T473" s="41">
        <f t="shared" si="47"/>
        <v>0.80750995078108134</v>
      </c>
      <c r="U473" s="71">
        <f>_xlfn.RANK.EQ(R473,R$3:R$502,0)</f>
        <v>471</v>
      </c>
      <c r="V473" s="71">
        <f>_xlfn.RANK.EQ(S473,S$3:S$502,0)</f>
        <v>410</v>
      </c>
    </row>
    <row r="474" spans="1:22" x14ac:dyDescent="0.2">
      <c r="A474" s="66" t="s">
        <v>952</v>
      </c>
      <c r="B474" s="67" t="s">
        <v>953</v>
      </c>
      <c r="C474" s="68">
        <v>15800</v>
      </c>
      <c r="D474" s="69" t="s">
        <v>12</v>
      </c>
      <c r="E474" s="72">
        <v>6200.9</v>
      </c>
      <c r="F474" s="73">
        <v>0.214</v>
      </c>
      <c r="G474" s="92">
        <f t="shared" si="42"/>
        <v>4705.5</v>
      </c>
      <c r="H474" s="74">
        <v>1495.4</v>
      </c>
      <c r="I474" s="75">
        <v>1.056</v>
      </c>
      <c r="J474" s="76">
        <v>20449.8</v>
      </c>
      <c r="K474" s="77">
        <v>38772.400000000001</v>
      </c>
      <c r="L474" s="50">
        <f>E474/(1+F474)</f>
        <v>5107.8253706754531</v>
      </c>
      <c r="M474" s="70">
        <f>H474/(1+I474)</f>
        <v>727.33463035019463</v>
      </c>
      <c r="N474" s="70">
        <f t="shared" si="43"/>
        <v>4380.4907403252582</v>
      </c>
      <c r="O474" s="51">
        <f>_xlfn.RANK.EQ(L474,L$3:L$502,0)</f>
        <v>493</v>
      </c>
      <c r="P474" s="91">
        <f>C474-(C474*0.1)</f>
        <v>14220</v>
      </c>
      <c r="Q474" s="104">
        <f t="shared" si="44"/>
        <v>4634.3999999999996</v>
      </c>
      <c r="R474" s="105">
        <f t="shared" si="45"/>
        <v>6523.3467999999993</v>
      </c>
      <c r="S474" s="105">
        <f t="shared" si="46"/>
        <v>1888.9467999999997</v>
      </c>
      <c r="T474" s="41">
        <f t="shared" si="47"/>
        <v>0.26317159288484659</v>
      </c>
      <c r="U474" s="71">
        <f>_xlfn.RANK.EQ(R474,R$3:R$502,0)</f>
        <v>472</v>
      </c>
      <c r="V474" s="71">
        <f>_xlfn.RANK.EQ(S474,S$3:S$502,0)</f>
        <v>243</v>
      </c>
    </row>
    <row r="475" spans="1:22" x14ac:dyDescent="0.2">
      <c r="A475" s="66" t="s">
        <v>954</v>
      </c>
      <c r="B475" s="67" t="s">
        <v>955</v>
      </c>
      <c r="C475" s="68">
        <v>18150</v>
      </c>
      <c r="D475" s="69">
        <v>-52</v>
      </c>
      <c r="E475" s="72">
        <v>6182.3</v>
      </c>
      <c r="F475" s="73">
        <v>-7.0999999999999994E-2</v>
      </c>
      <c r="G475" s="92">
        <f t="shared" si="42"/>
        <v>6019.5</v>
      </c>
      <c r="H475" s="74">
        <v>162.80000000000001</v>
      </c>
      <c r="I475" s="75" t="s">
        <v>12</v>
      </c>
      <c r="J475" s="76">
        <v>6143.3</v>
      </c>
      <c r="K475" s="77">
        <v>10195.700000000001</v>
      </c>
      <c r="L475" s="50">
        <f>E475/(1+F475)</f>
        <v>6654.7900968783633</v>
      </c>
      <c r="M475" s="70" t="e">
        <f>H475/(1+I475)</f>
        <v>#VALUE!</v>
      </c>
      <c r="N475" s="70" t="e">
        <f t="shared" si="43"/>
        <v>#VALUE!</v>
      </c>
      <c r="O475" s="51">
        <f>_xlfn.RANK.EQ(L475,L$3:L$502,0)</f>
        <v>413</v>
      </c>
      <c r="P475" s="91">
        <f>C475-(C475*0.1)</f>
        <v>16335</v>
      </c>
      <c r="Q475" s="104">
        <f t="shared" si="44"/>
        <v>5937.8249999999998</v>
      </c>
      <c r="R475" s="105">
        <f t="shared" si="45"/>
        <v>6503.7795999999998</v>
      </c>
      <c r="S475" s="105">
        <f t="shared" si="46"/>
        <v>565.95460000000003</v>
      </c>
      <c r="T475" s="41">
        <f t="shared" si="47"/>
        <v>2.4763796068796067</v>
      </c>
      <c r="U475" s="71">
        <f>_xlfn.RANK.EQ(R475,R$3:R$502,0)</f>
        <v>473</v>
      </c>
      <c r="V475" s="71">
        <f>_xlfn.RANK.EQ(S475,S$3:S$502,0)</f>
        <v>451</v>
      </c>
    </row>
    <row r="476" spans="1:22" x14ac:dyDescent="0.2">
      <c r="A476" s="66" t="s">
        <v>956</v>
      </c>
      <c r="B476" s="67" t="s">
        <v>957</v>
      </c>
      <c r="C476" s="68">
        <v>17500</v>
      </c>
      <c r="D476" s="69">
        <v>-67</v>
      </c>
      <c r="E476" s="72">
        <v>6182</v>
      </c>
      <c r="F476" s="73">
        <v>-0.109</v>
      </c>
      <c r="G476" s="92">
        <f t="shared" si="42"/>
        <v>5464</v>
      </c>
      <c r="H476" s="74">
        <v>718</v>
      </c>
      <c r="I476" s="75">
        <v>0.29799999999999999</v>
      </c>
      <c r="J476" s="76">
        <v>9839</v>
      </c>
      <c r="K476" s="77">
        <v>18839.5</v>
      </c>
      <c r="L476" s="50">
        <f>E476/(1+F476)</f>
        <v>6938.2716049382716</v>
      </c>
      <c r="M476" s="70">
        <f>H476/(1+I476)</f>
        <v>553.15870570107859</v>
      </c>
      <c r="N476" s="70">
        <f t="shared" si="43"/>
        <v>6385.1128992371932</v>
      </c>
      <c r="O476" s="51">
        <f>_xlfn.RANK.EQ(L476,L$3:L$502,0)</f>
        <v>400</v>
      </c>
      <c r="P476" s="91">
        <f>C476-(C476*0.1)</f>
        <v>15750</v>
      </c>
      <c r="Q476" s="104">
        <f t="shared" si="44"/>
        <v>5385.25</v>
      </c>
      <c r="R476" s="105">
        <f t="shared" si="45"/>
        <v>6503.4639999999999</v>
      </c>
      <c r="S476" s="105">
        <f t="shared" si="46"/>
        <v>1118.2139999999999</v>
      </c>
      <c r="T476" s="41">
        <f t="shared" si="47"/>
        <v>0.55740111420612803</v>
      </c>
      <c r="U476" s="71">
        <f>_xlfn.RANK.EQ(R476,R$3:R$502,0)</f>
        <v>474</v>
      </c>
      <c r="V476" s="71">
        <f>_xlfn.RANK.EQ(S476,S$3:S$502,0)</f>
        <v>355</v>
      </c>
    </row>
    <row r="477" spans="1:22" x14ac:dyDescent="0.2">
      <c r="A477" s="66" t="s">
        <v>958</v>
      </c>
      <c r="B477" s="67" t="s">
        <v>959</v>
      </c>
      <c r="C477" s="68">
        <v>24600</v>
      </c>
      <c r="D477" s="69">
        <v>7</v>
      </c>
      <c r="E477" s="72">
        <v>6171.9</v>
      </c>
      <c r="F477" s="73">
        <v>6.3E-2</v>
      </c>
      <c r="G477" s="92">
        <f t="shared" si="42"/>
        <v>5866.7999999999993</v>
      </c>
      <c r="H477" s="74">
        <v>305.10000000000002</v>
      </c>
      <c r="I477" s="75">
        <v>0.20799999999999999</v>
      </c>
      <c r="J477" s="76">
        <v>3603.4</v>
      </c>
      <c r="K477" s="77">
        <v>8144.4</v>
      </c>
      <c r="L477" s="50">
        <f>E477/(1+F477)</f>
        <v>5806.1147695202253</v>
      </c>
      <c r="M477" s="70">
        <f>H477/(1+I477)</f>
        <v>252.56622516556294</v>
      </c>
      <c r="N477" s="70">
        <f t="shared" si="43"/>
        <v>5553.5485443546622</v>
      </c>
      <c r="O477" s="51">
        <f>_xlfn.RANK.EQ(L477,L$3:L$502,0)</f>
        <v>467</v>
      </c>
      <c r="P477" s="91">
        <f>C477-(C477*0.1)</f>
        <v>22140</v>
      </c>
      <c r="Q477" s="104">
        <f t="shared" si="44"/>
        <v>5756.0999999999995</v>
      </c>
      <c r="R477" s="105">
        <f t="shared" si="45"/>
        <v>6492.8387999999995</v>
      </c>
      <c r="S477" s="105">
        <f t="shared" si="46"/>
        <v>736.73880000000008</v>
      </c>
      <c r="T477" s="41">
        <f t="shared" si="47"/>
        <v>1.4147453294001968</v>
      </c>
      <c r="U477" s="71">
        <f>_xlfn.RANK.EQ(R477,R$3:R$502,0)</f>
        <v>475</v>
      </c>
      <c r="V477" s="71">
        <f>_xlfn.RANK.EQ(S477,S$3:S$502,0)</f>
        <v>427</v>
      </c>
    </row>
    <row r="478" spans="1:22" x14ac:dyDescent="0.2">
      <c r="A478" s="66" t="s">
        <v>960</v>
      </c>
      <c r="B478" s="67" t="s">
        <v>961</v>
      </c>
      <c r="C478" s="68">
        <v>12000</v>
      </c>
      <c r="D478" s="69">
        <v>20</v>
      </c>
      <c r="E478" s="72">
        <v>6166</v>
      </c>
      <c r="F478" s="73">
        <v>0.12</v>
      </c>
      <c r="G478" s="92">
        <f t="shared" si="42"/>
        <v>5830.7</v>
      </c>
      <c r="H478" s="74">
        <v>335.3</v>
      </c>
      <c r="I478" s="75">
        <v>0.94399999999999995</v>
      </c>
      <c r="J478" s="76">
        <v>4124.8999999999996</v>
      </c>
      <c r="K478" s="77">
        <v>5152.8999999999996</v>
      </c>
      <c r="L478" s="50">
        <f>E478/(1+F478)</f>
        <v>5505.3571428571422</v>
      </c>
      <c r="M478" s="70">
        <f>H478/(1+I478)</f>
        <v>172.47942386831278</v>
      </c>
      <c r="N478" s="70">
        <f t="shared" si="43"/>
        <v>5332.8777189888297</v>
      </c>
      <c r="O478" s="51">
        <f>_xlfn.RANK.EQ(L478,L$3:L$502,0)</f>
        <v>479</v>
      </c>
      <c r="P478" s="91">
        <f>C478-(C478*0.1)</f>
        <v>10800</v>
      </c>
      <c r="Q478" s="104">
        <f t="shared" si="44"/>
        <v>5776.7</v>
      </c>
      <c r="R478" s="105">
        <f t="shared" si="45"/>
        <v>6486.6319999999996</v>
      </c>
      <c r="S478" s="105">
        <f t="shared" si="46"/>
        <v>709.93199999999979</v>
      </c>
      <c r="T478" s="41">
        <f t="shared" si="47"/>
        <v>1.1173039069490003</v>
      </c>
      <c r="U478" s="71">
        <f>_xlfn.RANK.EQ(R478,R$3:R$502,0)</f>
        <v>476</v>
      </c>
      <c r="V478" s="71">
        <f>_xlfn.RANK.EQ(S478,S$3:S$502,0)</f>
        <v>435</v>
      </c>
    </row>
    <row r="479" spans="1:22" x14ac:dyDescent="0.2">
      <c r="A479" s="66" t="s">
        <v>962</v>
      </c>
      <c r="B479" s="67" t="s">
        <v>963</v>
      </c>
      <c r="C479" s="68">
        <v>8700</v>
      </c>
      <c r="D479" s="69">
        <v>-9</v>
      </c>
      <c r="E479" s="72">
        <v>6124</v>
      </c>
      <c r="F479" s="73">
        <v>2.5000000000000001E-2</v>
      </c>
      <c r="G479" s="92">
        <f t="shared" si="42"/>
        <v>5301</v>
      </c>
      <c r="H479" s="74">
        <v>823</v>
      </c>
      <c r="I479" s="75">
        <v>0.17399999999999999</v>
      </c>
      <c r="J479" s="76">
        <v>5060</v>
      </c>
      <c r="K479" s="77">
        <v>20565.2</v>
      </c>
      <c r="L479" s="50">
        <f>E479/(1+F479)</f>
        <v>5974.6341463414637</v>
      </c>
      <c r="M479" s="70">
        <f>H479/(1+I479)</f>
        <v>701.02214650766609</v>
      </c>
      <c r="N479" s="70">
        <f t="shared" si="43"/>
        <v>5273.6119998337981</v>
      </c>
      <c r="O479" s="51">
        <f>_xlfn.RANK.EQ(L479,L$3:L$502,0)</f>
        <v>456</v>
      </c>
      <c r="P479" s="91">
        <f>C479-(C479*0.1)</f>
        <v>7830</v>
      </c>
      <c r="Q479" s="104">
        <f t="shared" si="44"/>
        <v>5261.85</v>
      </c>
      <c r="R479" s="105">
        <f t="shared" si="45"/>
        <v>6442.4480000000003</v>
      </c>
      <c r="S479" s="105">
        <f t="shared" si="46"/>
        <v>1180.598</v>
      </c>
      <c r="T479" s="41">
        <f t="shared" si="47"/>
        <v>0.43450546780072896</v>
      </c>
      <c r="U479" s="71">
        <f>_xlfn.RANK.EQ(R479,R$3:R$502,0)</f>
        <v>477</v>
      </c>
      <c r="V479" s="71">
        <f>_xlfn.RANK.EQ(S479,S$3:S$502,0)</f>
        <v>340</v>
      </c>
    </row>
    <row r="480" spans="1:22" x14ac:dyDescent="0.2">
      <c r="A480" s="66" t="s">
        <v>964</v>
      </c>
      <c r="B480" s="67" t="s">
        <v>965</v>
      </c>
      <c r="C480" s="68">
        <v>11400</v>
      </c>
      <c r="D480" s="69">
        <v>-20</v>
      </c>
      <c r="E480" s="72">
        <v>6079</v>
      </c>
      <c r="F480" s="73">
        <v>-6.0000000000000001E-3</v>
      </c>
      <c r="G480" s="92">
        <f t="shared" si="42"/>
        <v>5942</v>
      </c>
      <c r="H480" s="74">
        <v>137</v>
      </c>
      <c r="I480" s="75">
        <v>-0.68200000000000005</v>
      </c>
      <c r="J480" s="76">
        <v>7290</v>
      </c>
      <c r="K480" s="77">
        <v>1301.9000000000001</v>
      </c>
      <c r="L480" s="50">
        <f>E480/(1+F480)</f>
        <v>6115.69416498994</v>
      </c>
      <c r="M480" s="70">
        <f>H480/(1+I480)</f>
        <v>430.81761006289315</v>
      </c>
      <c r="N480" s="70">
        <f t="shared" si="43"/>
        <v>5684.8765549270465</v>
      </c>
      <c r="O480" s="51">
        <f>_xlfn.RANK.EQ(L480,L$3:L$502,0)</f>
        <v>448</v>
      </c>
      <c r="P480" s="91">
        <f>C480-(C480*0.1)</f>
        <v>10260</v>
      </c>
      <c r="Q480" s="104">
        <f t="shared" si="44"/>
        <v>5890.7</v>
      </c>
      <c r="R480" s="105">
        <f t="shared" si="45"/>
        <v>6395.1080000000002</v>
      </c>
      <c r="S480" s="105">
        <f t="shared" si="46"/>
        <v>504.40800000000036</v>
      </c>
      <c r="T480" s="41">
        <f t="shared" si="47"/>
        <v>2.681810218978105</v>
      </c>
      <c r="U480" s="71">
        <f>_xlfn.RANK.EQ(R480,R$3:R$502,0)</f>
        <v>478</v>
      </c>
      <c r="V480" s="71">
        <f>_xlfn.RANK.EQ(S480,S$3:S$502,0)</f>
        <v>459</v>
      </c>
    </row>
    <row r="481" spans="1:22" x14ac:dyDescent="0.2">
      <c r="A481" s="66" t="s">
        <v>966</v>
      </c>
      <c r="B481" s="67" t="s">
        <v>967</v>
      </c>
      <c r="C481" s="68">
        <v>11500</v>
      </c>
      <c r="D481" s="69">
        <v>-49</v>
      </c>
      <c r="E481" s="72">
        <v>6047</v>
      </c>
      <c r="F481" s="73">
        <v>-7.4999999999999997E-2</v>
      </c>
      <c r="G481" s="92">
        <f t="shared" si="42"/>
        <v>5653</v>
      </c>
      <c r="H481" s="74">
        <v>394</v>
      </c>
      <c r="I481" s="75">
        <v>-0.59399999999999997</v>
      </c>
      <c r="J481" s="76">
        <v>4233</v>
      </c>
      <c r="K481" s="77">
        <v>7402.1</v>
      </c>
      <c r="L481" s="50">
        <f>E481/(1+F481)</f>
        <v>6537.2972972972966</v>
      </c>
      <c r="M481" s="70">
        <f>H481/(1+I481)</f>
        <v>970.44334975369452</v>
      </c>
      <c r="N481" s="70">
        <f t="shared" si="43"/>
        <v>5566.8539475436019</v>
      </c>
      <c r="O481" s="51">
        <f>_xlfn.RANK.EQ(L481,L$3:L$502,0)</f>
        <v>421</v>
      </c>
      <c r="P481" s="91">
        <f>C481-(C481*0.1)</f>
        <v>10350</v>
      </c>
      <c r="Q481" s="104">
        <f t="shared" si="44"/>
        <v>5601.25</v>
      </c>
      <c r="R481" s="105">
        <f t="shared" si="45"/>
        <v>6361.4439999999995</v>
      </c>
      <c r="S481" s="105">
        <f t="shared" si="46"/>
        <v>760.19399999999951</v>
      </c>
      <c r="T481" s="41">
        <f t="shared" si="47"/>
        <v>0.92942639593908505</v>
      </c>
      <c r="U481" s="71">
        <f>_xlfn.RANK.EQ(R481,R$3:R$502,0)</f>
        <v>479</v>
      </c>
      <c r="V481" s="71">
        <f>_xlfn.RANK.EQ(S481,S$3:S$502,0)</f>
        <v>423</v>
      </c>
    </row>
    <row r="482" spans="1:22" x14ac:dyDescent="0.2">
      <c r="A482" s="66" t="s">
        <v>968</v>
      </c>
      <c r="B482" s="67" t="s">
        <v>969</v>
      </c>
      <c r="C482" s="68">
        <v>18000</v>
      </c>
      <c r="D482" s="69" t="s">
        <v>12</v>
      </c>
      <c r="E482" s="72">
        <v>6023</v>
      </c>
      <c r="F482" s="73">
        <v>0.36799999999999999</v>
      </c>
      <c r="G482" s="92">
        <f t="shared" si="42"/>
        <v>5801.9</v>
      </c>
      <c r="H482" s="74">
        <v>221.1</v>
      </c>
      <c r="I482" s="75">
        <v>-0.26300000000000001</v>
      </c>
      <c r="J482" s="76">
        <v>7059.2</v>
      </c>
      <c r="K482" s="77">
        <v>3733.3</v>
      </c>
      <c r="L482" s="50">
        <f>E482/(1+F482)</f>
        <v>4402.7777777777783</v>
      </c>
      <c r="M482" s="70">
        <f>H482/(1+I482)</f>
        <v>300</v>
      </c>
      <c r="N482" s="70">
        <f t="shared" si="43"/>
        <v>4102.7777777777783</v>
      </c>
      <c r="O482" s="51">
        <f>_xlfn.RANK.EQ(L482,L$3:L$502,0)</f>
        <v>498</v>
      </c>
      <c r="P482" s="91">
        <f>C482-(C482*0.1)</f>
        <v>16200</v>
      </c>
      <c r="Q482" s="104">
        <f t="shared" si="44"/>
        <v>5720.9</v>
      </c>
      <c r="R482" s="105">
        <f t="shared" si="45"/>
        <v>6336.1959999999999</v>
      </c>
      <c r="S482" s="105">
        <f t="shared" si="46"/>
        <v>615.29600000000028</v>
      </c>
      <c r="T482" s="41">
        <f t="shared" si="47"/>
        <v>1.7828855721393047</v>
      </c>
      <c r="U482" s="71">
        <f>_xlfn.RANK.EQ(R482,R$3:R$502,0)</f>
        <v>480</v>
      </c>
      <c r="V482" s="71">
        <f>_xlfn.RANK.EQ(S482,S$3:S$502,0)</f>
        <v>445</v>
      </c>
    </row>
    <row r="483" spans="1:22" x14ac:dyDescent="0.2">
      <c r="A483" s="66" t="s">
        <v>970</v>
      </c>
      <c r="B483" s="67" t="s">
        <v>971</v>
      </c>
      <c r="C483" s="68">
        <v>9000</v>
      </c>
      <c r="D483" s="69">
        <v>-31</v>
      </c>
      <c r="E483" s="72">
        <v>6021.8</v>
      </c>
      <c r="F483" s="73">
        <v>-3.9E-2</v>
      </c>
      <c r="G483" s="92">
        <f t="shared" si="42"/>
        <v>5651.3</v>
      </c>
      <c r="H483" s="74">
        <v>370.5</v>
      </c>
      <c r="I483" s="75">
        <v>-0.33900000000000002</v>
      </c>
      <c r="J483" s="76">
        <v>19327.099999999999</v>
      </c>
      <c r="K483" s="77">
        <v>6334.1</v>
      </c>
      <c r="L483" s="50">
        <f>E483/(1+F483)</f>
        <v>6266.1810613943817</v>
      </c>
      <c r="M483" s="70">
        <f>H483/(1+I483)</f>
        <v>560.51437216338877</v>
      </c>
      <c r="N483" s="70">
        <f t="shared" si="43"/>
        <v>5705.6666892309931</v>
      </c>
      <c r="O483" s="51">
        <f>_xlfn.RANK.EQ(L483,L$3:L$502,0)</f>
        <v>441</v>
      </c>
      <c r="P483" s="91">
        <f>C483-(C483*0.1)</f>
        <v>8100</v>
      </c>
      <c r="Q483" s="104">
        <f t="shared" si="44"/>
        <v>5610.8</v>
      </c>
      <c r="R483" s="105">
        <f t="shared" si="45"/>
        <v>6334.9336000000003</v>
      </c>
      <c r="S483" s="105">
        <f t="shared" si="46"/>
        <v>724.13360000000011</v>
      </c>
      <c r="T483" s="41">
        <f t="shared" si="47"/>
        <v>0.9544766531713903</v>
      </c>
      <c r="U483" s="71">
        <f>_xlfn.RANK.EQ(R483,R$3:R$502,0)</f>
        <v>481</v>
      </c>
      <c r="V483" s="71">
        <f>_xlfn.RANK.EQ(S483,S$3:S$502,0)</f>
        <v>430</v>
      </c>
    </row>
    <row r="484" spans="1:22" x14ac:dyDescent="0.2">
      <c r="A484" s="66" t="s">
        <v>972</v>
      </c>
      <c r="B484" s="67" t="s">
        <v>973</v>
      </c>
      <c r="C484" s="68">
        <v>8900</v>
      </c>
      <c r="D484" s="69" t="s">
        <v>12</v>
      </c>
      <c r="E484" s="72">
        <v>5964</v>
      </c>
      <c r="F484" s="73">
        <v>0.152</v>
      </c>
      <c r="G484" s="92">
        <f t="shared" si="42"/>
        <v>4753</v>
      </c>
      <c r="H484" s="74">
        <v>1211</v>
      </c>
      <c r="I484" s="75">
        <v>0.247</v>
      </c>
      <c r="J484" s="76">
        <v>5178</v>
      </c>
      <c r="K484" s="77">
        <v>67724.3</v>
      </c>
      <c r="L484" s="50">
        <f>E484/(1+F484)</f>
        <v>5177.0833333333339</v>
      </c>
      <c r="M484" s="70">
        <f>H484/(1+I484)</f>
        <v>971.13071371291107</v>
      </c>
      <c r="N484" s="70">
        <f t="shared" si="43"/>
        <v>4205.9526196204224</v>
      </c>
      <c r="O484" s="51">
        <f>_xlfn.RANK.EQ(L484,L$3:L$502,0)</f>
        <v>491</v>
      </c>
      <c r="P484" s="91">
        <f>C484-(C484*0.1)</f>
        <v>8010</v>
      </c>
      <c r="Q484" s="104">
        <f t="shared" si="44"/>
        <v>4712.95</v>
      </c>
      <c r="R484" s="105">
        <f t="shared" si="45"/>
        <v>6274.1279999999997</v>
      </c>
      <c r="S484" s="105">
        <f t="shared" si="46"/>
        <v>1561.1779999999999</v>
      </c>
      <c r="T484" s="41">
        <f t="shared" si="47"/>
        <v>0.28916432700247718</v>
      </c>
      <c r="U484" s="71">
        <f>_xlfn.RANK.EQ(R484,R$3:R$502,0)</f>
        <v>482</v>
      </c>
      <c r="V484" s="71">
        <f>_xlfn.RANK.EQ(S484,S$3:S$502,0)</f>
        <v>288</v>
      </c>
    </row>
    <row r="485" spans="1:22" x14ac:dyDescent="0.2">
      <c r="A485" s="66" t="s">
        <v>974</v>
      </c>
      <c r="B485" s="67" t="s">
        <v>975</v>
      </c>
      <c r="C485" s="68">
        <v>10300</v>
      </c>
      <c r="D485" s="69">
        <v>12</v>
      </c>
      <c r="E485" s="72">
        <v>5911</v>
      </c>
      <c r="F485" s="73">
        <v>7.0999999999999994E-2</v>
      </c>
      <c r="G485" s="92">
        <f t="shared" si="42"/>
        <v>5835</v>
      </c>
      <c r="H485" s="74">
        <v>76</v>
      </c>
      <c r="I485" s="75">
        <v>-0.85099999999999998</v>
      </c>
      <c r="J485" s="76">
        <v>9865</v>
      </c>
      <c r="K485" s="77">
        <v>17125.2</v>
      </c>
      <c r="L485" s="50">
        <f>E485/(1+F485)</f>
        <v>5519.1409897292251</v>
      </c>
      <c r="M485" s="70">
        <f>H485/(1+I485)</f>
        <v>510.06711409395967</v>
      </c>
      <c r="N485" s="70">
        <f t="shared" si="43"/>
        <v>5009.0738756352657</v>
      </c>
      <c r="O485" s="51">
        <f>_xlfn.RANK.EQ(L485,L$3:L$502,0)</f>
        <v>478</v>
      </c>
      <c r="P485" s="91">
        <f>C485-(C485*0.1)</f>
        <v>9270</v>
      </c>
      <c r="Q485" s="104">
        <f t="shared" si="44"/>
        <v>5788.65</v>
      </c>
      <c r="R485" s="105">
        <f t="shared" si="45"/>
        <v>6218.3720000000003</v>
      </c>
      <c r="S485" s="105">
        <f t="shared" si="46"/>
        <v>429.72200000000066</v>
      </c>
      <c r="T485" s="41">
        <f t="shared" si="47"/>
        <v>4.6542368421052718</v>
      </c>
      <c r="U485" s="71">
        <f>_xlfn.RANK.EQ(R485,R$3:R$502,0)</f>
        <v>483</v>
      </c>
      <c r="V485" s="71">
        <f>_xlfn.RANK.EQ(S485,S$3:S$502,0)</f>
        <v>471</v>
      </c>
    </row>
    <row r="486" spans="1:22" x14ac:dyDescent="0.2">
      <c r="A486" s="66" t="s">
        <v>976</v>
      </c>
      <c r="B486" s="67" t="s">
        <v>977</v>
      </c>
      <c r="C486" s="68">
        <v>16900</v>
      </c>
      <c r="D486" s="69" t="s">
        <v>12</v>
      </c>
      <c r="E486" s="72">
        <v>5880</v>
      </c>
      <c r="F486" s="73">
        <v>0.31</v>
      </c>
      <c r="G486" s="92">
        <f t="shared" si="42"/>
        <v>5482.5</v>
      </c>
      <c r="H486" s="74">
        <v>397.5</v>
      </c>
      <c r="I486" s="75">
        <v>-0.32700000000000001</v>
      </c>
      <c r="J486" s="76">
        <v>6678.3</v>
      </c>
      <c r="K486" s="77">
        <v>9421.4</v>
      </c>
      <c r="L486" s="50">
        <f>E486/(1+F486)</f>
        <v>4488.5496183206105</v>
      </c>
      <c r="M486" s="70">
        <f>H486/(1+I486)</f>
        <v>590.63893016344718</v>
      </c>
      <c r="N486" s="70">
        <f t="shared" si="43"/>
        <v>3897.9106881571633</v>
      </c>
      <c r="O486" s="51">
        <f>_xlfn.RANK.EQ(L486,L$3:L$502,0)</f>
        <v>497</v>
      </c>
      <c r="P486" s="91">
        <f>C486-(C486*0.1)</f>
        <v>15210</v>
      </c>
      <c r="Q486" s="104">
        <f t="shared" si="44"/>
        <v>5406.45</v>
      </c>
      <c r="R486" s="105">
        <f t="shared" si="45"/>
        <v>6185.76</v>
      </c>
      <c r="S486" s="105">
        <f t="shared" si="46"/>
        <v>779.3100000000004</v>
      </c>
      <c r="T486" s="41">
        <f t="shared" si="47"/>
        <v>0.9605283018867935</v>
      </c>
      <c r="U486" s="71">
        <f>_xlfn.RANK.EQ(R486,R$3:R$502,0)</f>
        <v>484</v>
      </c>
      <c r="V486" s="71">
        <f>_xlfn.RANK.EQ(S486,S$3:S$502,0)</f>
        <v>420</v>
      </c>
    </row>
    <row r="487" spans="1:22" x14ac:dyDescent="0.2">
      <c r="A487" s="66" t="s">
        <v>978</v>
      </c>
      <c r="B487" s="67" t="s">
        <v>979</v>
      </c>
      <c r="C487" s="68">
        <v>35700</v>
      </c>
      <c r="D487" s="69">
        <v>7</v>
      </c>
      <c r="E487" s="72">
        <v>5878.3</v>
      </c>
      <c r="F487" s="73">
        <v>0.06</v>
      </c>
      <c r="G487" s="92">
        <f t="shared" si="42"/>
        <v>5250.9000000000005</v>
      </c>
      <c r="H487" s="74">
        <v>627.4</v>
      </c>
      <c r="I487" s="75">
        <v>-0.22600000000000001</v>
      </c>
      <c r="J487" s="76">
        <v>7587.6</v>
      </c>
      <c r="K487" s="77">
        <v>8474.7999999999993</v>
      </c>
      <c r="L487" s="50">
        <f>E487/(1+F487)</f>
        <v>5545.566037735849</v>
      </c>
      <c r="M487" s="70">
        <f>H487/(1+I487)</f>
        <v>810.59431524547801</v>
      </c>
      <c r="N487" s="70">
        <f t="shared" si="43"/>
        <v>4734.9717224903707</v>
      </c>
      <c r="O487" s="51">
        <f>_xlfn.RANK.EQ(L487,L$3:L$502,0)</f>
        <v>475</v>
      </c>
      <c r="P487" s="91">
        <f>C487-(C487*0.1)</f>
        <v>32130</v>
      </c>
      <c r="Q487" s="104">
        <f t="shared" si="44"/>
        <v>5090.2500000000009</v>
      </c>
      <c r="R487" s="105">
        <f t="shared" si="45"/>
        <v>6183.9715999999999</v>
      </c>
      <c r="S487" s="105">
        <f t="shared" si="46"/>
        <v>1093.7215999999989</v>
      </c>
      <c r="T487" s="41">
        <f t="shared" si="47"/>
        <v>0.74326043991074109</v>
      </c>
      <c r="U487" s="71">
        <f>_xlfn.RANK.EQ(R487,R$3:R$502,0)</f>
        <v>485</v>
      </c>
      <c r="V487" s="71">
        <f>_xlfn.RANK.EQ(S487,S$3:S$502,0)</f>
        <v>358</v>
      </c>
    </row>
    <row r="488" spans="1:22" x14ac:dyDescent="0.2">
      <c r="A488" s="66" t="s">
        <v>980</v>
      </c>
      <c r="B488" s="67" t="s">
        <v>981</v>
      </c>
      <c r="C488" s="68">
        <v>11000</v>
      </c>
      <c r="D488" s="69">
        <v>-8</v>
      </c>
      <c r="E488" s="72">
        <v>5841</v>
      </c>
      <c r="F488" s="73">
        <v>2E-3</v>
      </c>
      <c r="G488" s="92">
        <f t="shared" si="42"/>
        <v>5398</v>
      </c>
      <c r="H488" s="74">
        <v>443</v>
      </c>
      <c r="I488" s="75">
        <v>-0.14599999999999999</v>
      </c>
      <c r="J488" s="76">
        <v>5728</v>
      </c>
      <c r="K488" s="77">
        <v>6312.7</v>
      </c>
      <c r="L488" s="50">
        <f>E488/(1+F488)</f>
        <v>5829.3413173652698</v>
      </c>
      <c r="M488" s="70">
        <f>H488/(1+I488)</f>
        <v>518.73536299765806</v>
      </c>
      <c r="N488" s="70">
        <f t="shared" si="43"/>
        <v>5310.605954367612</v>
      </c>
      <c r="O488" s="51">
        <f>_xlfn.RANK.EQ(L488,L$3:L$502,0)</f>
        <v>464</v>
      </c>
      <c r="P488" s="91">
        <f>C488-(C488*0.1)</f>
        <v>9900</v>
      </c>
      <c r="Q488" s="104">
        <f t="shared" si="44"/>
        <v>5348.5</v>
      </c>
      <c r="R488" s="105">
        <f t="shared" si="45"/>
        <v>6144.732</v>
      </c>
      <c r="S488" s="105">
        <f t="shared" si="46"/>
        <v>796.23199999999997</v>
      </c>
      <c r="T488" s="41">
        <f t="shared" si="47"/>
        <v>0.79736343115124142</v>
      </c>
      <c r="U488" s="71">
        <f>_xlfn.RANK.EQ(R488,R$3:R$502,0)</f>
        <v>486</v>
      </c>
      <c r="V488" s="71">
        <f>_xlfn.RANK.EQ(S488,S$3:S$502,0)</f>
        <v>418</v>
      </c>
    </row>
    <row r="489" spans="1:22" x14ac:dyDescent="0.2">
      <c r="A489" s="66" t="s">
        <v>982</v>
      </c>
      <c r="B489" s="67" t="s">
        <v>983</v>
      </c>
      <c r="C489" s="68">
        <v>10000</v>
      </c>
      <c r="D489" s="69" t="s">
        <v>12</v>
      </c>
      <c r="E489" s="72">
        <v>5825</v>
      </c>
      <c r="F489" s="73">
        <v>9.8000000000000004E-2</v>
      </c>
      <c r="G489" s="92">
        <f t="shared" si="42"/>
        <v>4397</v>
      </c>
      <c r="H489" s="74">
        <v>1428</v>
      </c>
      <c r="I489" s="75">
        <v>0.65300000000000002</v>
      </c>
      <c r="J489" s="76">
        <v>10777</v>
      </c>
      <c r="K489" s="77">
        <v>48198</v>
      </c>
      <c r="L489" s="50">
        <f>E489/(1+F489)</f>
        <v>5305.1001821493619</v>
      </c>
      <c r="M489" s="70">
        <f>H489/(1+I489)</f>
        <v>863.88384754990921</v>
      </c>
      <c r="N489" s="70">
        <f t="shared" si="43"/>
        <v>4441.2163345994522</v>
      </c>
      <c r="O489" s="51">
        <f>_xlfn.RANK.EQ(L489,L$3:L$502,0)</f>
        <v>486</v>
      </c>
      <c r="P489" s="91">
        <f>C489-(C489*0.1)</f>
        <v>9000</v>
      </c>
      <c r="Q489" s="104">
        <f t="shared" si="44"/>
        <v>4352</v>
      </c>
      <c r="R489" s="105">
        <f t="shared" si="45"/>
        <v>6127.9</v>
      </c>
      <c r="S489" s="105">
        <f t="shared" si="46"/>
        <v>1775.8999999999996</v>
      </c>
      <c r="T489" s="41">
        <f t="shared" si="47"/>
        <v>0.2436274509803919</v>
      </c>
      <c r="U489" s="71">
        <f>_xlfn.RANK.EQ(R489,R$3:R$502,0)</f>
        <v>487</v>
      </c>
      <c r="V489" s="71">
        <f>_xlfn.RANK.EQ(S489,S$3:S$502,0)</f>
        <v>253</v>
      </c>
    </row>
    <row r="490" spans="1:22" x14ac:dyDescent="0.2">
      <c r="A490" s="66" t="s">
        <v>984</v>
      </c>
      <c r="B490" s="67" t="s">
        <v>985</v>
      </c>
      <c r="C490" s="68">
        <v>24000</v>
      </c>
      <c r="D490" s="69">
        <v>-1</v>
      </c>
      <c r="E490" s="72">
        <v>5823</v>
      </c>
      <c r="F490" s="73">
        <v>2.2000000000000002E-2</v>
      </c>
      <c r="G490" s="92">
        <f t="shared" si="42"/>
        <v>4636</v>
      </c>
      <c r="H490" s="74">
        <v>1187</v>
      </c>
      <c r="I490" s="75">
        <v>-4.7E-2</v>
      </c>
      <c r="J490" s="76">
        <v>11262</v>
      </c>
      <c r="K490" s="77">
        <v>34603.1</v>
      </c>
      <c r="L490" s="50">
        <f>E490/(1+F490)</f>
        <v>5697.6516634050877</v>
      </c>
      <c r="M490" s="70">
        <f>H490/(1+I490)</f>
        <v>1245.5403987408185</v>
      </c>
      <c r="N490" s="70">
        <f t="shared" si="43"/>
        <v>4452.1112646642687</v>
      </c>
      <c r="O490" s="51">
        <f>_xlfn.RANK.EQ(L490,L$3:L$502,0)</f>
        <v>471</v>
      </c>
      <c r="P490" s="91">
        <f>C490-(C490*0.1)</f>
        <v>21600</v>
      </c>
      <c r="Q490" s="104">
        <f t="shared" si="44"/>
        <v>4528</v>
      </c>
      <c r="R490" s="105">
        <f t="shared" si="45"/>
        <v>6125.7960000000003</v>
      </c>
      <c r="S490" s="105">
        <f t="shared" si="46"/>
        <v>1597.7960000000003</v>
      </c>
      <c r="T490" s="41">
        <f t="shared" si="47"/>
        <v>0.34607919123841641</v>
      </c>
      <c r="U490" s="71">
        <f>_xlfn.RANK.EQ(R490,R$3:R$502,0)</f>
        <v>488</v>
      </c>
      <c r="V490" s="71">
        <f>_xlfn.RANK.EQ(S490,S$3:S$502,0)</f>
        <v>280</v>
      </c>
    </row>
    <row r="491" spans="1:22" x14ac:dyDescent="0.2">
      <c r="A491" s="66" t="s">
        <v>986</v>
      </c>
      <c r="B491" s="67" t="s">
        <v>987</v>
      </c>
      <c r="C491" s="68">
        <v>12700</v>
      </c>
      <c r="D491" s="69">
        <v>-43</v>
      </c>
      <c r="E491" s="72">
        <v>5812.1</v>
      </c>
      <c r="F491" s="73">
        <v>-7.8E-2</v>
      </c>
      <c r="G491" s="92">
        <f t="shared" si="42"/>
        <v>5873.5</v>
      </c>
      <c r="H491" s="74">
        <v>-61.4</v>
      </c>
      <c r="I491" s="75" t="s">
        <v>12</v>
      </c>
      <c r="J491" s="76">
        <v>5599.3</v>
      </c>
      <c r="K491" s="77">
        <v>3614.1</v>
      </c>
      <c r="L491" s="50">
        <f>E491/(1+F491)</f>
        <v>6303.7960954446853</v>
      </c>
      <c r="M491" s="70" t="e">
        <f>H491/(1+I491)</f>
        <v>#VALUE!</v>
      </c>
      <c r="N491" s="70" t="e">
        <f t="shared" si="43"/>
        <v>#VALUE!</v>
      </c>
      <c r="O491" s="51">
        <f>_xlfn.RANK.EQ(L491,L$3:L$502,0)</f>
        <v>438</v>
      </c>
      <c r="P491" s="91">
        <f>C491-(C491*0.1)</f>
        <v>11430</v>
      </c>
      <c r="Q491" s="104">
        <f t="shared" si="44"/>
        <v>5816.35</v>
      </c>
      <c r="R491" s="105">
        <f t="shared" si="45"/>
        <v>6114.3292000000001</v>
      </c>
      <c r="S491" s="105">
        <f t="shared" si="46"/>
        <v>297.97919999999976</v>
      </c>
      <c r="T491" s="41">
        <f t="shared" si="47"/>
        <v>-5.8530814332247516</v>
      </c>
      <c r="U491" s="71">
        <f>_xlfn.RANK.EQ(R491,R$3:R$502,0)</f>
        <v>489</v>
      </c>
      <c r="V491" s="71">
        <f>_xlfn.RANK.EQ(S491,S$3:S$502,0)</f>
        <v>482</v>
      </c>
    </row>
    <row r="492" spans="1:22" x14ac:dyDescent="0.2">
      <c r="A492" s="66" t="s">
        <v>988</v>
      </c>
      <c r="B492" s="67" t="s">
        <v>989</v>
      </c>
      <c r="C492" s="68">
        <v>18900</v>
      </c>
      <c r="D492" s="69" t="s">
        <v>12</v>
      </c>
      <c r="E492" s="72">
        <v>5800.3</v>
      </c>
      <c r="F492" s="73">
        <v>0.10099999999999999</v>
      </c>
      <c r="G492" s="92">
        <f t="shared" si="42"/>
        <v>5366</v>
      </c>
      <c r="H492" s="74">
        <v>434.3</v>
      </c>
      <c r="I492" s="75">
        <v>0.495</v>
      </c>
      <c r="J492" s="76">
        <v>1903.1</v>
      </c>
      <c r="K492" s="77">
        <v>7759.2</v>
      </c>
      <c r="L492" s="50">
        <f>E492/(1+F492)</f>
        <v>5268.2107175295187</v>
      </c>
      <c r="M492" s="70">
        <f>H492/(1+I492)</f>
        <v>290.50167224080269</v>
      </c>
      <c r="N492" s="70">
        <f t="shared" si="43"/>
        <v>4977.709045288716</v>
      </c>
      <c r="O492" s="51">
        <f>_xlfn.RANK.EQ(L492,L$3:L$502,0)</f>
        <v>488</v>
      </c>
      <c r="P492" s="91">
        <f>C492-(C492*0.1)</f>
        <v>17010</v>
      </c>
      <c r="Q492" s="104">
        <f t="shared" si="44"/>
        <v>5280.95</v>
      </c>
      <c r="R492" s="105">
        <f t="shared" si="45"/>
        <v>6101.9156000000003</v>
      </c>
      <c r="S492" s="105">
        <f t="shared" si="46"/>
        <v>820.96560000000045</v>
      </c>
      <c r="T492" s="41">
        <f t="shared" si="47"/>
        <v>0.89031913423900633</v>
      </c>
      <c r="U492" s="71">
        <f>_xlfn.RANK.EQ(R492,R$3:R$502,0)</f>
        <v>490</v>
      </c>
      <c r="V492" s="71">
        <f>_xlfn.RANK.EQ(S492,S$3:S$502,0)</f>
        <v>414</v>
      </c>
    </row>
    <row r="493" spans="1:22" x14ac:dyDescent="0.2">
      <c r="A493" s="66" t="s">
        <v>990</v>
      </c>
      <c r="B493" s="67" t="s">
        <v>991</v>
      </c>
      <c r="C493" s="68">
        <v>18251</v>
      </c>
      <c r="D493" s="69">
        <v>-8</v>
      </c>
      <c r="E493" s="72">
        <v>5747.8</v>
      </c>
      <c r="F493" s="73">
        <v>-4.0000000000000001E-3</v>
      </c>
      <c r="G493" s="92">
        <f t="shared" si="42"/>
        <v>5273.3</v>
      </c>
      <c r="H493" s="74">
        <v>474.5</v>
      </c>
      <c r="I493" s="75">
        <v>0.122</v>
      </c>
      <c r="J493" s="76">
        <v>10630.6</v>
      </c>
      <c r="K493" s="77">
        <v>5765.3</v>
      </c>
      <c r="L493" s="50">
        <f>E493/(1+F493)</f>
        <v>5770.8835341365466</v>
      </c>
      <c r="M493" s="70">
        <f>H493/(1+I493)</f>
        <v>422.90552584670235</v>
      </c>
      <c r="N493" s="70">
        <f t="shared" si="43"/>
        <v>5347.9780082898442</v>
      </c>
      <c r="O493" s="51">
        <f>_xlfn.RANK.EQ(L493,L$3:L$502,0)</f>
        <v>468</v>
      </c>
      <c r="P493" s="91">
        <f>C493-(C493*0.1)</f>
        <v>16425.900000000001</v>
      </c>
      <c r="Q493" s="104">
        <f t="shared" si="44"/>
        <v>5191.1705000000002</v>
      </c>
      <c r="R493" s="105">
        <f t="shared" si="45"/>
        <v>6046.6855999999998</v>
      </c>
      <c r="S493" s="105">
        <f t="shared" si="46"/>
        <v>855.51509999999962</v>
      </c>
      <c r="T493" s="41">
        <f t="shared" si="47"/>
        <v>0.80298229715489911</v>
      </c>
      <c r="U493" s="71">
        <f>_xlfn.RANK.EQ(R493,R$3:R$502,0)</f>
        <v>491</v>
      </c>
      <c r="V493" s="71">
        <f>_xlfn.RANK.EQ(S493,S$3:S$502,0)</f>
        <v>406</v>
      </c>
    </row>
    <row r="494" spans="1:22" x14ac:dyDescent="0.2">
      <c r="A494" s="66" t="s">
        <v>992</v>
      </c>
      <c r="B494" s="67" t="s">
        <v>993</v>
      </c>
      <c r="C494" s="68">
        <v>5900</v>
      </c>
      <c r="D494" s="69">
        <v>-4</v>
      </c>
      <c r="E494" s="72">
        <v>5716.9</v>
      </c>
      <c r="F494" s="73">
        <v>1.2E-2</v>
      </c>
      <c r="G494" s="92">
        <f t="shared" si="42"/>
        <v>5185.3999999999996</v>
      </c>
      <c r="H494" s="74">
        <v>531.5</v>
      </c>
      <c r="I494" s="75">
        <v>1.9E-2</v>
      </c>
      <c r="J494" s="76">
        <v>10665.7</v>
      </c>
      <c r="K494" s="77">
        <v>5670.7</v>
      </c>
      <c r="L494" s="50">
        <f>E494/(1+F494)</f>
        <v>5649.1106719367581</v>
      </c>
      <c r="M494" s="70">
        <f>H494/(1+I494)</f>
        <v>521.58979391560354</v>
      </c>
      <c r="N494" s="70">
        <f t="shared" si="43"/>
        <v>5127.5208780211542</v>
      </c>
      <c r="O494" s="51">
        <f>_xlfn.RANK.EQ(L494,L$3:L$502,0)</f>
        <v>472</v>
      </c>
      <c r="P494" s="91">
        <f>C494-(C494*0.1)</f>
        <v>5310</v>
      </c>
      <c r="Q494" s="104">
        <f t="shared" si="44"/>
        <v>5158.8500000000004</v>
      </c>
      <c r="R494" s="105">
        <f t="shared" si="45"/>
        <v>6014.1787999999997</v>
      </c>
      <c r="S494" s="105">
        <f t="shared" si="46"/>
        <v>855.32879999999932</v>
      </c>
      <c r="T494" s="41">
        <f t="shared" si="47"/>
        <v>0.60927337723424146</v>
      </c>
      <c r="U494" s="71">
        <f>_xlfn.RANK.EQ(R494,R$3:R$502,0)</f>
        <v>492</v>
      </c>
      <c r="V494" s="71">
        <f>_xlfn.RANK.EQ(S494,S$3:S$502,0)</f>
        <v>407</v>
      </c>
    </row>
    <row r="495" spans="1:22" x14ac:dyDescent="0.2">
      <c r="A495" s="66" t="s">
        <v>994</v>
      </c>
      <c r="B495" s="67" t="s">
        <v>995</v>
      </c>
      <c r="C495" s="68">
        <v>11945</v>
      </c>
      <c r="D495" s="69">
        <v>-19</v>
      </c>
      <c r="E495" s="72">
        <v>5713.1</v>
      </c>
      <c r="F495" s="73">
        <v>-2.4E-2</v>
      </c>
      <c r="G495" s="92">
        <f t="shared" si="42"/>
        <v>6436.1</v>
      </c>
      <c r="H495" s="74">
        <v>-723</v>
      </c>
      <c r="I495" s="75" t="s">
        <v>12</v>
      </c>
      <c r="J495" s="76">
        <v>10257.9</v>
      </c>
      <c r="K495" s="77">
        <v>12.9</v>
      </c>
      <c r="L495" s="50">
        <f>E495/(1+F495)</f>
        <v>5853.5860655737706</v>
      </c>
      <c r="M495" s="70" t="e">
        <f>H495/(1+I495)</f>
        <v>#VALUE!</v>
      </c>
      <c r="N495" s="70" t="e">
        <f t="shared" si="43"/>
        <v>#VALUE!</v>
      </c>
      <c r="O495" s="51">
        <f>_xlfn.RANK.EQ(L495,L$3:L$502,0)</f>
        <v>460</v>
      </c>
      <c r="P495" s="91">
        <f>C495-(C495*0.1)</f>
        <v>10750.5</v>
      </c>
      <c r="Q495" s="104">
        <f t="shared" si="44"/>
        <v>6382.3474999999999</v>
      </c>
      <c r="R495" s="105">
        <f t="shared" si="45"/>
        <v>6010.1812</v>
      </c>
      <c r="S495" s="105">
        <f t="shared" si="46"/>
        <v>-372.16629999999986</v>
      </c>
      <c r="T495" s="41">
        <f t="shared" si="47"/>
        <v>-0.48524716459197803</v>
      </c>
      <c r="U495" s="71">
        <f>_xlfn.RANK.EQ(R495,R$3:R$502,0)</f>
        <v>493</v>
      </c>
      <c r="V495" s="71">
        <f>_xlfn.RANK.EQ(S495,S$3:S$502,0)</f>
        <v>494</v>
      </c>
    </row>
    <row r="496" spans="1:22" x14ac:dyDescent="0.2">
      <c r="A496" s="66" t="s">
        <v>996</v>
      </c>
      <c r="B496" s="67" t="s">
        <v>997</v>
      </c>
      <c r="C496" s="68">
        <v>34000</v>
      </c>
      <c r="D496" s="69">
        <v>-22</v>
      </c>
      <c r="E496" s="72">
        <v>5688</v>
      </c>
      <c r="F496" s="73">
        <v>-3.2000000000000001E-2</v>
      </c>
      <c r="G496" s="92">
        <f t="shared" si="42"/>
        <v>4146</v>
      </c>
      <c r="H496" s="74">
        <v>1542</v>
      </c>
      <c r="I496" s="75">
        <v>0.151</v>
      </c>
      <c r="J496" s="76">
        <v>4130</v>
      </c>
      <c r="K496" s="77">
        <v>30583.200000000001</v>
      </c>
      <c r="L496" s="50">
        <f>E496/(1+F496)</f>
        <v>5876.0330578512394</v>
      </c>
      <c r="M496" s="70">
        <f>H496/(1+I496)</f>
        <v>1339.7046046915725</v>
      </c>
      <c r="N496" s="70">
        <f t="shared" si="43"/>
        <v>4536.3284531596673</v>
      </c>
      <c r="O496" s="51">
        <f>_xlfn.RANK.EQ(L496,L$3:L$502,0)</f>
        <v>458</v>
      </c>
      <c r="P496" s="91">
        <f>C496-(C496*0.1)</f>
        <v>30600</v>
      </c>
      <c r="Q496" s="104">
        <f t="shared" si="44"/>
        <v>3993</v>
      </c>
      <c r="R496" s="105">
        <f t="shared" si="45"/>
        <v>5983.7759999999998</v>
      </c>
      <c r="S496" s="105">
        <f t="shared" si="46"/>
        <v>1990.7759999999998</v>
      </c>
      <c r="T496" s="41">
        <f t="shared" si="47"/>
        <v>0.29103501945525284</v>
      </c>
      <c r="U496" s="71">
        <f>_xlfn.RANK.EQ(R496,R$3:R$502,0)</f>
        <v>494</v>
      </c>
      <c r="V496" s="71">
        <f>_xlfn.RANK.EQ(S496,S$3:S$502,0)</f>
        <v>233</v>
      </c>
    </row>
    <row r="497" spans="1:22" x14ac:dyDescent="0.2">
      <c r="A497" s="66" t="s">
        <v>998</v>
      </c>
      <c r="B497" s="67" t="s">
        <v>999</v>
      </c>
      <c r="C497" s="68">
        <v>19800</v>
      </c>
      <c r="D497" s="69" t="s">
        <v>12</v>
      </c>
      <c r="E497" s="72">
        <v>5671.6</v>
      </c>
      <c r="F497" s="73">
        <v>7.2000000000000008E-2</v>
      </c>
      <c r="G497" s="92">
        <f t="shared" si="42"/>
        <v>5337.9000000000005</v>
      </c>
      <c r="H497" s="74">
        <v>333.7</v>
      </c>
      <c r="I497" s="75">
        <v>0.28599999999999998</v>
      </c>
      <c r="J497" s="76">
        <v>2812.8</v>
      </c>
      <c r="K497" s="77">
        <v>4434.8</v>
      </c>
      <c r="L497" s="50">
        <f>E497/(1+F497)</f>
        <v>5290.6716417910447</v>
      </c>
      <c r="M497" s="70">
        <f>H497/(1+I497)</f>
        <v>259.48678071539655</v>
      </c>
      <c r="N497" s="70">
        <f t="shared" si="43"/>
        <v>5031.1848610756479</v>
      </c>
      <c r="O497" s="51">
        <f>_xlfn.RANK.EQ(L497,L$3:L$502,0)</f>
        <v>487</v>
      </c>
      <c r="P497" s="91">
        <f>C497-(C497*0.1)</f>
        <v>17820</v>
      </c>
      <c r="Q497" s="104">
        <f t="shared" si="44"/>
        <v>5248.8000000000011</v>
      </c>
      <c r="R497" s="105">
        <f t="shared" si="45"/>
        <v>5966.5232000000005</v>
      </c>
      <c r="S497" s="105">
        <f t="shared" si="46"/>
        <v>717.72319999999945</v>
      </c>
      <c r="T497" s="41">
        <f t="shared" si="47"/>
        <v>1.1508037159124946</v>
      </c>
      <c r="U497" s="71">
        <f>_xlfn.RANK.EQ(R497,R$3:R$502,0)</f>
        <v>495</v>
      </c>
      <c r="V497" s="71">
        <f>_xlfn.RANK.EQ(S497,S$3:S$502,0)</f>
        <v>433</v>
      </c>
    </row>
    <row r="498" spans="1:22" x14ac:dyDescent="0.2">
      <c r="A498" s="66" t="s">
        <v>1000</v>
      </c>
      <c r="B498" s="67" t="s">
        <v>1001</v>
      </c>
      <c r="C498" s="68">
        <v>4150</v>
      </c>
      <c r="D498" s="69">
        <v>-3</v>
      </c>
      <c r="E498" s="72">
        <v>5657.9</v>
      </c>
      <c r="F498" s="73">
        <v>2.2000000000000002E-2</v>
      </c>
      <c r="G498" s="92">
        <f t="shared" si="42"/>
        <v>3217.7999999999997</v>
      </c>
      <c r="H498" s="74">
        <v>2440.1</v>
      </c>
      <c r="I498" s="75">
        <v>0.253</v>
      </c>
      <c r="J498" s="76">
        <v>30686.2</v>
      </c>
      <c r="K498" s="77">
        <v>56301.7</v>
      </c>
      <c r="L498" s="50">
        <f>E498/(1+F498)</f>
        <v>5536.1056751467704</v>
      </c>
      <c r="M498" s="70">
        <f>H498/(1+I498)</f>
        <v>1947.4062250598561</v>
      </c>
      <c r="N498" s="70">
        <f t="shared" si="43"/>
        <v>3588.6994500869141</v>
      </c>
      <c r="O498" s="51">
        <f>_xlfn.RANK.EQ(L498,L$3:L$502,0)</f>
        <v>476</v>
      </c>
      <c r="P498" s="91">
        <f>C498-(C498*0.1)</f>
        <v>3735</v>
      </c>
      <c r="Q498" s="104">
        <f t="shared" si="44"/>
        <v>3199.1249999999995</v>
      </c>
      <c r="R498" s="105">
        <f t="shared" si="45"/>
        <v>5952.1107999999995</v>
      </c>
      <c r="S498" s="105">
        <f t="shared" si="46"/>
        <v>2752.9857999999999</v>
      </c>
      <c r="T498" s="41">
        <f t="shared" si="47"/>
        <v>0.12822663005614526</v>
      </c>
      <c r="U498" s="71">
        <f>_xlfn.RANK.EQ(R498,R$3:R$502,0)</f>
        <v>496</v>
      </c>
      <c r="V498" s="71">
        <f>_xlfn.RANK.EQ(S498,S$3:S$502,0)</f>
        <v>178</v>
      </c>
    </row>
    <row r="499" spans="1:22" x14ac:dyDescent="0.2">
      <c r="A499" s="66" t="s">
        <v>1002</v>
      </c>
      <c r="B499" s="67" t="s">
        <v>1003</v>
      </c>
      <c r="C499" s="68">
        <v>6500</v>
      </c>
      <c r="D499" s="69" t="s">
        <v>12</v>
      </c>
      <c r="E499" s="72">
        <v>5610</v>
      </c>
      <c r="F499" s="73">
        <v>8.3000000000000004E-2</v>
      </c>
      <c r="G499" s="92">
        <f t="shared" si="42"/>
        <v>5215</v>
      </c>
      <c r="H499" s="74">
        <v>395</v>
      </c>
      <c r="I499" s="75">
        <v>0.35299999999999998</v>
      </c>
      <c r="J499" s="76">
        <v>104176</v>
      </c>
      <c r="K499" s="77">
        <v>2828.9</v>
      </c>
      <c r="L499" s="50">
        <f>E499/(1+F499)</f>
        <v>5180.0554016620499</v>
      </c>
      <c r="M499" s="70">
        <f>H499/(1+I499)</f>
        <v>291.94382852919438</v>
      </c>
      <c r="N499" s="70">
        <f t="shared" si="43"/>
        <v>4888.1115731328555</v>
      </c>
      <c r="O499" s="51">
        <f>_xlfn.RANK.EQ(L499,L$3:L$502,0)</f>
        <v>490</v>
      </c>
      <c r="P499" s="91">
        <f>C499-(C499*0.1)</f>
        <v>5850</v>
      </c>
      <c r="Q499" s="104">
        <f t="shared" si="44"/>
        <v>5185.75</v>
      </c>
      <c r="R499" s="105">
        <f t="shared" si="45"/>
        <v>5901.72</v>
      </c>
      <c r="S499" s="105">
        <f t="shared" si="46"/>
        <v>715.97000000000025</v>
      </c>
      <c r="T499" s="41">
        <f t="shared" si="47"/>
        <v>0.81258227848101328</v>
      </c>
      <c r="U499" s="71">
        <f>_xlfn.RANK.EQ(R499,R$3:R$502,0)</f>
        <v>497</v>
      </c>
      <c r="V499" s="71">
        <f>_xlfn.RANK.EQ(S499,S$3:S$502,0)</f>
        <v>434</v>
      </c>
    </row>
    <row r="500" spans="1:22" x14ac:dyDescent="0.2">
      <c r="A500" s="66" t="s">
        <v>1004</v>
      </c>
      <c r="B500" s="67" t="s">
        <v>1005</v>
      </c>
      <c r="C500" s="68">
        <v>12000</v>
      </c>
      <c r="D500" s="69">
        <v>-4</v>
      </c>
      <c r="E500" s="72">
        <v>5589.9</v>
      </c>
      <c r="F500" s="73">
        <v>1.2E-2</v>
      </c>
      <c r="G500" s="92">
        <f t="shared" si="42"/>
        <v>4738</v>
      </c>
      <c r="H500" s="74">
        <v>851.9</v>
      </c>
      <c r="I500" s="75" t="s">
        <v>12</v>
      </c>
      <c r="J500" s="76">
        <v>8996.7999999999993</v>
      </c>
      <c r="K500" s="77">
        <v>8050.9</v>
      </c>
      <c r="L500" s="50">
        <f>E500/(1+F500)</f>
        <v>5523.6166007905131</v>
      </c>
      <c r="M500" s="70" t="e">
        <f>H500/(1+I500)</f>
        <v>#VALUE!</v>
      </c>
      <c r="N500" s="70" t="e">
        <f t="shared" si="43"/>
        <v>#VALUE!</v>
      </c>
      <c r="O500" s="51">
        <f>_xlfn.RANK.EQ(L500,L$3:L$502,0)</f>
        <v>477</v>
      </c>
      <c r="P500" s="91">
        <f>C500-(C500*0.1)</f>
        <v>10800</v>
      </c>
      <c r="Q500" s="104">
        <f t="shared" si="44"/>
        <v>4684</v>
      </c>
      <c r="R500" s="105">
        <f t="shared" si="45"/>
        <v>5880.5747999999994</v>
      </c>
      <c r="S500" s="105">
        <f t="shared" si="46"/>
        <v>1196.5747999999994</v>
      </c>
      <c r="T500" s="41">
        <f t="shared" si="47"/>
        <v>0.4045953750440186</v>
      </c>
      <c r="U500" s="71">
        <f>_xlfn.RANK.EQ(R500,R$3:R$502,0)</f>
        <v>498</v>
      </c>
      <c r="V500" s="71">
        <f>_xlfn.RANK.EQ(S500,S$3:S$502,0)</f>
        <v>333</v>
      </c>
    </row>
    <row r="501" spans="1:22" x14ac:dyDescent="0.2">
      <c r="A501" s="66" t="s">
        <v>1006</v>
      </c>
      <c r="B501" s="67" t="s">
        <v>1007</v>
      </c>
      <c r="C501" s="68">
        <v>7400</v>
      </c>
      <c r="D501" s="69">
        <v>-8</v>
      </c>
      <c r="E501" s="72">
        <v>5581.8</v>
      </c>
      <c r="F501" s="73">
        <v>1E-3</v>
      </c>
      <c r="G501" s="92">
        <f t="shared" si="42"/>
        <v>4934.9000000000005</v>
      </c>
      <c r="H501" s="74">
        <v>646.9</v>
      </c>
      <c r="I501" s="75" t="s">
        <v>12</v>
      </c>
      <c r="J501" s="76">
        <v>7423.7</v>
      </c>
      <c r="K501" s="77">
        <v>3065.6</v>
      </c>
      <c r="L501" s="50">
        <f>E501/(1+F501)</f>
        <v>5576.2237762237773</v>
      </c>
      <c r="M501" s="70" t="e">
        <f>H501/(1+I501)</f>
        <v>#VALUE!</v>
      </c>
      <c r="N501" s="70" t="e">
        <f t="shared" si="43"/>
        <v>#VALUE!</v>
      </c>
      <c r="O501" s="51">
        <f>_xlfn.RANK.EQ(L501,L$3:L$502,0)</f>
        <v>474</v>
      </c>
      <c r="P501" s="91">
        <f>C501-(C501*0.1)</f>
        <v>6660</v>
      </c>
      <c r="Q501" s="104">
        <f t="shared" si="44"/>
        <v>4901.6000000000013</v>
      </c>
      <c r="R501" s="105">
        <f t="shared" si="45"/>
        <v>5872.0536000000002</v>
      </c>
      <c r="S501" s="105">
        <f t="shared" si="46"/>
        <v>970.45359999999891</v>
      </c>
      <c r="T501" s="41">
        <f t="shared" si="47"/>
        <v>0.50016014840006018</v>
      </c>
      <c r="U501" s="71">
        <f>_xlfn.RANK.EQ(R501,R$3:R$502,0)</f>
        <v>499</v>
      </c>
      <c r="V501" s="71">
        <f>_xlfn.RANK.EQ(S501,S$3:S$502,0)</f>
        <v>385</v>
      </c>
    </row>
    <row r="502" spans="1:22" x14ac:dyDescent="0.2">
      <c r="A502" s="78" t="s">
        <v>1008</v>
      </c>
      <c r="B502" s="79" t="s">
        <v>1009</v>
      </c>
      <c r="C502" s="80">
        <v>15100</v>
      </c>
      <c r="D502" s="81" t="s">
        <v>12</v>
      </c>
      <c r="E502" s="82">
        <v>5575.4</v>
      </c>
      <c r="F502" s="83">
        <v>0.13699999999999998</v>
      </c>
      <c r="G502" s="92">
        <f t="shared" si="42"/>
        <v>5292.2999999999993</v>
      </c>
      <c r="H502" s="84">
        <v>283.10000000000002</v>
      </c>
      <c r="I502" s="85">
        <v>6.0000000000000001E-3</v>
      </c>
      <c r="J502" s="86">
        <v>3542.7</v>
      </c>
      <c r="K502" s="87">
        <v>9207.7999999999993</v>
      </c>
      <c r="L502" s="50">
        <f>E502/(1+F502)</f>
        <v>4903.6059806508356</v>
      </c>
      <c r="M502" s="70">
        <f>H502/(1+I502)</f>
        <v>281.41153081510936</v>
      </c>
      <c r="N502" s="70">
        <f t="shared" si="43"/>
        <v>4622.1944498357261</v>
      </c>
      <c r="O502" s="51">
        <f>_xlfn.RANK.EQ(L502,L$3:L$502,0)</f>
        <v>494</v>
      </c>
      <c r="P502" s="91">
        <f>C502-(C502*0.1)</f>
        <v>13590</v>
      </c>
      <c r="Q502" s="104">
        <f t="shared" si="44"/>
        <v>5224.3499999999995</v>
      </c>
      <c r="R502" s="105">
        <f t="shared" si="45"/>
        <v>5865.3207999999995</v>
      </c>
      <c r="S502" s="105">
        <f t="shared" si="46"/>
        <v>640.97080000000005</v>
      </c>
      <c r="T502" s="41">
        <f t="shared" si="47"/>
        <v>1.2641144471918051</v>
      </c>
      <c r="U502" s="71">
        <f>_xlfn.RANK.EQ(R502,R$3:R$502,0)</f>
        <v>500</v>
      </c>
      <c r="V502" s="71">
        <f>_xlfn.RANK.EQ(S502,S$3:S$502,0)</f>
        <v>443</v>
      </c>
    </row>
  </sheetData>
  <conditionalFormatting sqref="S1:S1048576">
    <cfRule type="cellIs" dxfId="25" priority="3" operator="lessThan">
      <formula>0</formula>
    </cfRule>
  </conditionalFormatting>
  <conditionalFormatting sqref="T1:T1048576">
    <cfRule type="cellIs" dxfId="24" priority="2" operator="lessThan">
      <formula>0</formula>
    </cfRule>
  </conditionalFormatting>
  <conditionalFormatting sqref="D1:D1048576">
    <cfRule type="cellIs" dxfId="23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zoomScale="125" workbookViewId="0">
      <selection activeCell="J1" sqref="J1:J1048576"/>
    </sheetView>
  </sheetViews>
  <sheetFormatPr baseColWidth="10" defaultColWidth="8.83203125" defaultRowHeight="15" x14ac:dyDescent="0.2"/>
  <cols>
    <col min="2" max="2" width="26.6640625" style="39" bestFit="1" customWidth="1"/>
    <col min="6" max="6" width="8.83203125" style="47"/>
    <col min="7" max="7" width="10" bestFit="1" customWidth="1"/>
    <col min="11" max="11" width="11.1640625" bestFit="1" customWidth="1"/>
  </cols>
  <sheetData>
    <row r="1" spans="1:11" x14ac:dyDescent="0.2">
      <c r="A1" s="1"/>
      <c r="B1" s="35"/>
      <c r="C1" s="2" t="s">
        <v>0</v>
      </c>
      <c r="D1" s="3"/>
      <c r="E1" s="4" t="s">
        <v>1</v>
      </c>
      <c r="F1" s="42"/>
      <c r="G1" s="5"/>
      <c r="H1" s="6"/>
      <c r="I1" s="6"/>
      <c r="J1" s="6"/>
    </row>
    <row r="2" spans="1:11" ht="80" x14ac:dyDescent="0.2">
      <c r="A2" s="7" t="s">
        <v>2</v>
      </c>
      <c r="B2" s="36" t="s">
        <v>3</v>
      </c>
      <c r="C2" s="8" t="s">
        <v>4</v>
      </c>
      <c r="D2" s="9" t="s">
        <v>5</v>
      </c>
      <c r="E2" s="10" t="s">
        <v>1010</v>
      </c>
      <c r="F2" s="43" t="s">
        <v>6</v>
      </c>
      <c r="G2" s="12" t="s">
        <v>1011</v>
      </c>
      <c r="H2" s="11" t="s">
        <v>7</v>
      </c>
      <c r="I2" s="12" t="s">
        <v>8</v>
      </c>
      <c r="J2" s="13" t="s">
        <v>9</v>
      </c>
      <c r="K2" s="10"/>
    </row>
    <row r="3" spans="1:11" x14ac:dyDescent="0.2">
      <c r="A3" s="14" t="s">
        <v>10</v>
      </c>
      <c r="B3" s="37" t="s">
        <v>11</v>
      </c>
      <c r="C3" s="15">
        <v>2200000</v>
      </c>
      <c r="D3" s="16" t="s">
        <v>12</v>
      </c>
      <c r="E3" s="17">
        <v>514405</v>
      </c>
      <c r="F3" s="44">
        <v>2.8000000000000001E-2</v>
      </c>
      <c r="G3" s="18">
        <v>6670</v>
      </c>
      <c r="H3" s="19">
        <v>-0.32400000000000001</v>
      </c>
      <c r="I3" s="20">
        <v>219295</v>
      </c>
      <c r="J3" s="21">
        <v>279880.3</v>
      </c>
      <c r="K3" s="40"/>
    </row>
    <row r="4" spans="1:11" x14ac:dyDescent="0.2">
      <c r="A4" s="14" t="s">
        <v>13</v>
      </c>
      <c r="B4" s="37" t="s">
        <v>14</v>
      </c>
      <c r="C4" s="15">
        <v>71000</v>
      </c>
      <c r="D4" s="16" t="s">
        <v>12</v>
      </c>
      <c r="E4" s="22">
        <v>290212</v>
      </c>
      <c r="F4" s="45">
        <v>0.188</v>
      </c>
      <c r="G4" s="23">
        <v>20840</v>
      </c>
      <c r="H4" s="24">
        <v>5.7000000000000002E-2</v>
      </c>
      <c r="I4" s="25">
        <v>346196</v>
      </c>
      <c r="J4" s="26">
        <v>342172</v>
      </c>
      <c r="K4" s="40"/>
    </row>
    <row r="5" spans="1:11" x14ac:dyDescent="0.2">
      <c r="A5" s="14" t="s">
        <v>15</v>
      </c>
      <c r="B5" s="37" t="s">
        <v>16</v>
      </c>
      <c r="C5" s="15">
        <v>132000</v>
      </c>
      <c r="D5" s="16">
        <v>1</v>
      </c>
      <c r="E5" s="22">
        <v>265595</v>
      </c>
      <c r="F5" s="45">
        <v>0.159</v>
      </c>
      <c r="G5" s="23">
        <v>59531</v>
      </c>
      <c r="H5" s="24">
        <v>0.23100000000000001</v>
      </c>
      <c r="I5" s="25">
        <v>365725</v>
      </c>
      <c r="J5" s="26">
        <v>895667.4</v>
      </c>
      <c r="K5" s="40"/>
    </row>
    <row r="6" spans="1:11" x14ac:dyDescent="0.2">
      <c r="A6" s="14" t="s">
        <v>17</v>
      </c>
      <c r="B6" s="37" t="s">
        <v>18</v>
      </c>
      <c r="C6" s="15">
        <v>389000</v>
      </c>
      <c r="D6" s="16">
        <v>-1</v>
      </c>
      <c r="E6" s="22">
        <v>247837</v>
      </c>
      <c r="F6" s="45">
        <v>2.4E-2</v>
      </c>
      <c r="G6" s="23">
        <v>4021</v>
      </c>
      <c r="H6" s="24">
        <v>-0.91100000000000003</v>
      </c>
      <c r="I6" s="25">
        <v>707794</v>
      </c>
      <c r="J6" s="26">
        <v>493870.3</v>
      </c>
      <c r="K6" s="40"/>
    </row>
    <row r="7" spans="1:11" x14ac:dyDescent="0.2">
      <c r="A7" s="14" t="s">
        <v>19</v>
      </c>
      <c r="B7" s="37" t="s">
        <v>20</v>
      </c>
      <c r="C7" s="15">
        <v>647500</v>
      </c>
      <c r="D7" s="16">
        <v>3</v>
      </c>
      <c r="E7" s="22">
        <v>232887</v>
      </c>
      <c r="F7" s="45">
        <v>0.309</v>
      </c>
      <c r="G7" s="23">
        <v>10073</v>
      </c>
      <c r="H7" s="24">
        <v>2.3210000000000002</v>
      </c>
      <c r="I7" s="25">
        <v>162648</v>
      </c>
      <c r="J7" s="26">
        <v>874709.5</v>
      </c>
      <c r="K7" s="40"/>
    </row>
    <row r="8" spans="1:11" x14ac:dyDescent="0.2">
      <c r="A8" s="14" t="s">
        <v>21</v>
      </c>
      <c r="B8" s="37" t="s">
        <v>22</v>
      </c>
      <c r="C8" s="15">
        <v>300000</v>
      </c>
      <c r="D8" s="16">
        <v>-1</v>
      </c>
      <c r="E8" s="22">
        <v>226247</v>
      </c>
      <c r="F8" s="45">
        <v>0.125</v>
      </c>
      <c r="G8" s="23">
        <v>11986</v>
      </c>
      <c r="H8" s="24">
        <v>0.13500000000000001</v>
      </c>
      <c r="I8" s="25">
        <v>152221</v>
      </c>
      <c r="J8" s="26">
        <v>237255.5</v>
      </c>
      <c r="K8" s="40"/>
    </row>
    <row r="9" spans="1:11" x14ac:dyDescent="0.2">
      <c r="A9" s="14" t="s">
        <v>23</v>
      </c>
      <c r="B9" s="37" t="s">
        <v>24</v>
      </c>
      <c r="C9" s="15">
        <v>68000</v>
      </c>
      <c r="D9" s="16">
        <v>-1</v>
      </c>
      <c r="E9" s="22">
        <v>208357</v>
      </c>
      <c r="F9" s="45">
        <v>4.9000000000000002E-2</v>
      </c>
      <c r="G9" s="23">
        <v>67</v>
      </c>
      <c r="H9" s="24">
        <v>-0.98699999999999999</v>
      </c>
      <c r="I9" s="25">
        <v>60381</v>
      </c>
      <c r="J9" s="26">
        <v>22455.1</v>
      </c>
      <c r="K9" s="40"/>
    </row>
    <row r="10" spans="1:11" x14ac:dyDescent="0.2">
      <c r="A10" s="14" t="s">
        <v>25</v>
      </c>
      <c r="B10" s="37" t="s">
        <v>26</v>
      </c>
      <c r="C10" s="15">
        <v>295000</v>
      </c>
      <c r="D10" s="16">
        <v>-1</v>
      </c>
      <c r="E10" s="22">
        <v>194579</v>
      </c>
      <c r="F10" s="45">
        <v>5.2999999999999999E-2</v>
      </c>
      <c r="G10" s="23">
        <v>-594</v>
      </c>
      <c r="H10" s="24">
        <v>-1.0900000000000001</v>
      </c>
      <c r="I10" s="25">
        <v>196456</v>
      </c>
      <c r="J10" s="26">
        <v>69951.600000000006</v>
      </c>
      <c r="K10" s="40"/>
    </row>
    <row r="11" spans="1:11" x14ac:dyDescent="0.2">
      <c r="A11" s="14" t="s">
        <v>27</v>
      </c>
      <c r="B11" s="37" t="s">
        <v>28</v>
      </c>
      <c r="C11" s="15">
        <v>268220</v>
      </c>
      <c r="D11" s="16" t="s">
        <v>12</v>
      </c>
      <c r="E11" s="22">
        <v>170756</v>
      </c>
      <c r="F11" s="45">
        <v>6.4000000000000001E-2</v>
      </c>
      <c r="G11" s="23">
        <v>19370</v>
      </c>
      <c r="H11" s="24">
        <v>-0.34200000000000003</v>
      </c>
      <c r="I11" s="25">
        <v>531864</v>
      </c>
      <c r="J11" s="26">
        <v>228444.7</v>
      </c>
      <c r="K11" s="40"/>
    </row>
    <row r="12" spans="1:11" x14ac:dyDescent="0.2">
      <c r="A12" s="14" t="s">
        <v>29</v>
      </c>
      <c r="B12" s="37" t="s">
        <v>30</v>
      </c>
      <c r="C12" s="15">
        <v>20500</v>
      </c>
      <c r="D12" s="16">
        <v>2</v>
      </c>
      <c r="E12" s="22">
        <v>167939.6</v>
      </c>
      <c r="F12" s="45">
        <v>9.6999999999999989E-2</v>
      </c>
      <c r="G12" s="23">
        <v>1658.4</v>
      </c>
      <c r="H12" s="24">
        <v>3.55</v>
      </c>
      <c r="I12" s="25">
        <v>37669.800000000003</v>
      </c>
      <c r="J12" s="26">
        <v>16785.900000000001</v>
      </c>
      <c r="K12" s="40"/>
    </row>
    <row r="13" spans="1:11" x14ac:dyDescent="0.2">
      <c r="A13" s="14" t="s">
        <v>31</v>
      </c>
      <c r="B13" s="37" t="s">
        <v>32</v>
      </c>
      <c r="C13" s="15">
        <v>48600</v>
      </c>
      <c r="D13" s="16">
        <v>2</v>
      </c>
      <c r="E13" s="22">
        <v>166339</v>
      </c>
      <c r="F13" s="45">
        <v>0.23600000000000002</v>
      </c>
      <c r="G13" s="23">
        <v>14824</v>
      </c>
      <c r="H13" s="24">
        <v>0.61199999999999999</v>
      </c>
      <c r="I13" s="25">
        <v>253863</v>
      </c>
      <c r="J13" s="26">
        <v>234049.7</v>
      </c>
      <c r="K13" s="40"/>
    </row>
    <row r="14" spans="1:11" x14ac:dyDescent="0.2">
      <c r="A14" s="14" t="s">
        <v>33</v>
      </c>
      <c r="B14" s="37" t="s">
        <v>34</v>
      </c>
      <c r="C14" s="15">
        <v>199000</v>
      </c>
      <c r="D14" s="16">
        <v>-1</v>
      </c>
      <c r="E14" s="22">
        <v>160338</v>
      </c>
      <c r="F14" s="45">
        <v>2.3E-2</v>
      </c>
      <c r="G14" s="23">
        <v>3677</v>
      </c>
      <c r="H14" s="24">
        <v>-0.51600000000000001</v>
      </c>
      <c r="I14" s="25">
        <v>256540</v>
      </c>
      <c r="J14" s="26">
        <v>35028</v>
      </c>
      <c r="K14" s="40"/>
    </row>
    <row r="15" spans="1:11" x14ac:dyDescent="0.2">
      <c r="A15" s="14" t="s">
        <v>35</v>
      </c>
      <c r="B15" s="37" t="s">
        <v>36</v>
      </c>
      <c r="C15" s="15">
        <v>173000</v>
      </c>
      <c r="D15" s="16">
        <v>-3</v>
      </c>
      <c r="E15" s="22">
        <v>147049</v>
      </c>
      <c r="F15" s="45">
        <v>-6.5000000000000002E-2</v>
      </c>
      <c r="G15" s="23">
        <v>8014</v>
      </c>
      <c r="H15" s="24" t="s">
        <v>12</v>
      </c>
      <c r="I15" s="25">
        <v>227339</v>
      </c>
      <c r="J15" s="26">
        <v>52291.7</v>
      </c>
      <c r="K15" s="40"/>
    </row>
    <row r="16" spans="1:11" x14ac:dyDescent="0.2">
      <c r="A16" s="14" t="s">
        <v>37</v>
      </c>
      <c r="B16" s="37" t="s">
        <v>38</v>
      </c>
      <c r="C16" s="15">
        <v>194000</v>
      </c>
      <c r="D16" s="16">
        <v>1</v>
      </c>
      <c r="E16" s="22">
        <v>141576</v>
      </c>
      <c r="F16" s="45">
        <v>9.6999999999999989E-2</v>
      </c>
      <c r="G16" s="23">
        <v>3134</v>
      </c>
      <c r="H16" s="24">
        <v>0.17</v>
      </c>
      <c r="I16" s="25">
        <v>40830</v>
      </c>
      <c r="J16" s="26">
        <v>106512.6</v>
      </c>
      <c r="K16" s="40"/>
    </row>
    <row r="17" spans="1:11" x14ac:dyDescent="0.2">
      <c r="A17" s="14" t="s">
        <v>39</v>
      </c>
      <c r="B17" s="37" t="s">
        <v>40</v>
      </c>
      <c r="C17" s="15">
        <v>98771</v>
      </c>
      <c r="D17" s="16">
        <v>7</v>
      </c>
      <c r="E17" s="22">
        <v>136819</v>
      </c>
      <c r="F17" s="45">
        <v>0.23399999999999999</v>
      </c>
      <c r="G17" s="23">
        <v>30736</v>
      </c>
      <c r="H17" s="24">
        <v>1.427</v>
      </c>
      <c r="I17" s="25">
        <v>232792</v>
      </c>
      <c r="J17" s="26">
        <v>816824.2</v>
      </c>
      <c r="K17" s="40"/>
    </row>
    <row r="18" spans="1:11" x14ac:dyDescent="0.2">
      <c r="A18" s="14" t="s">
        <v>41</v>
      </c>
      <c r="B18" s="37" t="s">
        <v>42</v>
      </c>
      <c r="C18" s="15">
        <v>50200</v>
      </c>
      <c r="D18" s="16">
        <v>-2</v>
      </c>
      <c r="E18" s="22">
        <v>136809</v>
      </c>
      <c r="F18" s="45">
        <v>5.2999999999999999E-2</v>
      </c>
      <c r="G18" s="23">
        <v>256</v>
      </c>
      <c r="H18" s="24">
        <v>-0.80100000000000005</v>
      </c>
      <c r="I18" s="25">
        <v>39951</v>
      </c>
      <c r="J18" s="26">
        <v>14349.5</v>
      </c>
      <c r="K18" s="40"/>
    </row>
    <row r="19" spans="1:11" x14ac:dyDescent="0.2">
      <c r="A19" s="14" t="s">
        <v>43</v>
      </c>
      <c r="B19" s="37" t="s">
        <v>44</v>
      </c>
      <c r="C19" s="15">
        <v>299000</v>
      </c>
      <c r="D19" s="16">
        <v>2</v>
      </c>
      <c r="E19" s="22">
        <v>131537</v>
      </c>
      <c r="F19" s="45">
        <v>0.113</v>
      </c>
      <c r="G19" s="23">
        <v>5024</v>
      </c>
      <c r="H19" s="24">
        <v>0.23200000000000001</v>
      </c>
      <c r="I19" s="25">
        <v>68124</v>
      </c>
      <c r="J19" s="26">
        <v>59691.7</v>
      </c>
      <c r="K19" s="40"/>
    </row>
    <row r="20" spans="1:11" x14ac:dyDescent="0.2">
      <c r="A20" s="14" t="s">
        <v>45</v>
      </c>
      <c r="B20" s="37" t="s">
        <v>46</v>
      </c>
      <c r="C20" s="15">
        <v>256105</v>
      </c>
      <c r="D20" s="16">
        <v>2</v>
      </c>
      <c r="E20" s="22">
        <v>131412</v>
      </c>
      <c r="F20" s="45">
        <v>0.154</v>
      </c>
      <c r="G20" s="23">
        <v>32474</v>
      </c>
      <c r="H20" s="24">
        <v>0.32900000000000001</v>
      </c>
      <c r="I20" s="25">
        <v>2622532</v>
      </c>
      <c r="J20" s="26">
        <v>331451.5</v>
      </c>
      <c r="K20" s="40"/>
    </row>
    <row r="21" spans="1:11" x14ac:dyDescent="0.2">
      <c r="A21" s="14" t="s">
        <v>47</v>
      </c>
      <c r="B21" s="37" t="s">
        <v>48</v>
      </c>
      <c r="C21" s="15">
        <v>144500</v>
      </c>
      <c r="D21" s="16">
        <v>-3</v>
      </c>
      <c r="E21" s="22">
        <v>130863</v>
      </c>
      <c r="F21" s="45">
        <v>3.7999999999999999E-2</v>
      </c>
      <c r="G21" s="23">
        <v>15528</v>
      </c>
      <c r="H21" s="24">
        <v>-0.48399999999999999</v>
      </c>
      <c r="I21" s="25">
        <v>264829</v>
      </c>
      <c r="J21" s="26">
        <v>244327.9</v>
      </c>
      <c r="K21" s="40"/>
    </row>
    <row r="22" spans="1:11" x14ac:dyDescent="0.2">
      <c r="A22" s="14" t="s">
        <v>49</v>
      </c>
      <c r="B22" s="37" t="s">
        <v>50</v>
      </c>
      <c r="C22" s="15">
        <v>453000</v>
      </c>
      <c r="D22" s="16">
        <v>-3</v>
      </c>
      <c r="E22" s="22">
        <v>121162</v>
      </c>
      <c r="F22" s="45">
        <v>-1.2E-2</v>
      </c>
      <c r="G22" s="23">
        <v>3110</v>
      </c>
      <c r="H22" s="24">
        <v>0.63100000000000001</v>
      </c>
      <c r="I22" s="25">
        <v>38118</v>
      </c>
      <c r="J22" s="26">
        <v>19630.8</v>
      </c>
      <c r="K22" s="40"/>
    </row>
    <row r="23" spans="1:11" x14ac:dyDescent="0.2">
      <c r="A23" s="14" t="s">
        <v>51</v>
      </c>
      <c r="B23" s="37" t="s">
        <v>52</v>
      </c>
      <c r="C23" s="15">
        <v>283000</v>
      </c>
      <c r="D23" s="16">
        <v>-3</v>
      </c>
      <c r="E23" s="22">
        <v>120268</v>
      </c>
      <c r="F23" s="45">
        <v>-1.6E-2</v>
      </c>
      <c r="G23" s="23">
        <v>-22355</v>
      </c>
      <c r="H23" s="24" t="s">
        <v>12</v>
      </c>
      <c r="I23" s="25">
        <v>309129</v>
      </c>
      <c r="J23" s="26">
        <v>87009.3</v>
      </c>
      <c r="K23" s="40"/>
    </row>
    <row r="24" spans="1:11" x14ac:dyDescent="0.2">
      <c r="A24" s="14" t="s">
        <v>53</v>
      </c>
      <c r="B24" s="37" t="s">
        <v>54</v>
      </c>
      <c r="C24" s="15">
        <v>7400</v>
      </c>
      <c r="D24" s="16">
        <v>-1</v>
      </c>
      <c r="E24" s="22">
        <v>120101</v>
      </c>
      <c r="F24" s="45">
        <v>6.9000000000000006E-2</v>
      </c>
      <c r="G24" s="23">
        <v>15959</v>
      </c>
      <c r="H24" s="24">
        <v>5.4790000000000001</v>
      </c>
      <c r="I24" s="25">
        <v>3418318</v>
      </c>
      <c r="J24" s="26">
        <v>3242.6</v>
      </c>
      <c r="K24" s="40"/>
    </row>
    <row r="25" spans="1:11" x14ac:dyDescent="0.2">
      <c r="A25" s="14" t="s">
        <v>55</v>
      </c>
      <c r="B25" s="37" t="s">
        <v>56</v>
      </c>
      <c r="C25" s="15">
        <v>14200</v>
      </c>
      <c r="D25" s="16">
        <v>5</v>
      </c>
      <c r="E25" s="22">
        <v>114217</v>
      </c>
      <c r="F25" s="45">
        <v>0.247</v>
      </c>
      <c r="G25" s="23">
        <v>5595</v>
      </c>
      <c r="H25" s="24">
        <v>9.6000000000000002E-2</v>
      </c>
      <c r="I25" s="25">
        <v>54302</v>
      </c>
      <c r="J25" s="26">
        <v>43240.7</v>
      </c>
      <c r="K25" s="40"/>
    </row>
    <row r="26" spans="1:11" x14ac:dyDescent="0.2">
      <c r="A26" s="14" t="s">
        <v>57</v>
      </c>
      <c r="B26" s="37" t="s">
        <v>58</v>
      </c>
      <c r="C26" s="15">
        <v>10261</v>
      </c>
      <c r="D26" s="16">
        <v>7</v>
      </c>
      <c r="E26" s="22">
        <v>111407</v>
      </c>
      <c r="F26" s="45">
        <v>0.26</v>
      </c>
      <c r="G26" s="23">
        <v>3122</v>
      </c>
      <c r="H26" s="24">
        <v>-0.23200000000000001</v>
      </c>
      <c r="I26" s="25">
        <v>50155</v>
      </c>
      <c r="J26" s="26">
        <v>35426.1</v>
      </c>
      <c r="K26" s="40"/>
    </row>
    <row r="27" spans="1:11" x14ac:dyDescent="0.2">
      <c r="A27" s="14" t="s">
        <v>59</v>
      </c>
      <c r="B27" s="37" t="s">
        <v>60</v>
      </c>
      <c r="C27" s="15">
        <v>204489</v>
      </c>
      <c r="D27" s="16">
        <v>-1</v>
      </c>
      <c r="E27" s="22">
        <v>110584</v>
      </c>
      <c r="F27" s="45">
        <v>0.10300000000000001</v>
      </c>
      <c r="G27" s="23">
        <v>28147</v>
      </c>
      <c r="H27" s="24">
        <v>0.54400000000000004</v>
      </c>
      <c r="I27" s="25">
        <v>2354507</v>
      </c>
      <c r="J27" s="26">
        <v>265938.5</v>
      </c>
      <c r="K27" s="40"/>
    </row>
    <row r="28" spans="1:11" x14ac:dyDescent="0.2">
      <c r="A28" s="14" t="s">
        <v>61</v>
      </c>
      <c r="B28" s="37" t="s">
        <v>62</v>
      </c>
      <c r="C28" s="15">
        <v>131000</v>
      </c>
      <c r="D28" s="16">
        <v>4</v>
      </c>
      <c r="E28" s="22">
        <v>110360</v>
      </c>
      <c r="F28" s="45">
        <v>0.22699999999999998</v>
      </c>
      <c r="G28" s="23">
        <v>16571</v>
      </c>
      <c r="H28" s="24">
        <v>-0.218</v>
      </c>
      <c r="I28" s="25">
        <v>258848</v>
      </c>
      <c r="J28" s="26">
        <v>904860.9</v>
      </c>
      <c r="K28" s="40"/>
    </row>
    <row r="29" spans="1:11" x14ac:dyDescent="0.2">
      <c r="A29" s="14" t="s">
        <v>63</v>
      </c>
      <c r="B29" s="37" t="s">
        <v>64</v>
      </c>
      <c r="C29" s="15">
        <v>413000</v>
      </c>
      <c r="D29" s="16">
        <v>-4</v>
      </c>
      <c r="E29" s="22">
        <v>108203</v>
      </c>
      <c r="F29" s="45">
        <v>7.2000000000000008E-2</v>
      </c>
      <c r="G29" s="23">
        <v>11121</v>
      </c>
      <c r="H29" s="24">
        <v>0.28899999999999998</v>
      </c>
      <c r="I29" s="25">
        <v>44003</v>
      </c>
      <c r="J29" s="26">
        <v>211828</v>
      </c>
      <c r="K29" s="40"/>
    </row>
    <row r="30" spans="1:11" x14ac:dyDescent="0.2">
      <c r="A30" s="14" t="s">
        <v>65</v>
      </c>
      <c r="B30" s="37" t="s">
        <v>66</v>
      </c>
      <c r="C30" s="15">
        <v>153000</v>
      </c>
      <c r="D30" s="16">
        <v>-1</v>
      </c>
      <c r="E30" s="22">
        <v>101127</v>
      </c>
      <c r="F30" s="45">
        <v>8.3000000000000004E-2</v>
      </c>
      <c r="G30" s="23">
        <v>10460</v>
      </c>
      <c r="H30" s="24">
        <v>0.27600000000000002</v>
      </c>
      <c r="I30" s="25">
        <v>117359</v>
      </c>
      <c r="J30" s="26">
        <v>215304.7</v>
      </c>
      <c r="K30" s="40"/>
    </row>
    <row r="31" spans="1:11" x14ac:dyDescent="0.2">
      <c r="A31" s="14" t="s">
        <v>67</v>
      </c>
      <c r="B31" s="37" t="s">
        <v>68</v>
      </c>
      <c r="C31" s="15">
        <v>258700</v>
      </c>
      <c r="D31" s="16">
        <v>-3</v>
      </c>
      <c r="E31" s="22">
        <v>101060</v>
      </c>
      <c r="F31" s="45">
        <v>3.4000000000000002E-2</v>
      </c>
      <c r="G31" s="23">
        <v>22393</v>
      </c>
      <c r="H31" s="24">
        <v>8.9999999999999993E-3</v>
      </c>
      <c r="I31" s="25">
        <v>1895883</v>
      </c>
      <c r="J31" s="26">
        <v>219467.1</v>
      </c>
      <c r="K31" s="40"/>
    </row>
    <row r="32" spans="1:11" x14ac:dyDescent="0.2">
      <c r="A32" s="14" t="s">
        <v>69</v>
      </c>
      <c r="B32" s="37" t="s">
        <v>70</v>
      </c>
      <c r="C32" s="15">
        <v>204000</v>
      </c>
      <c r="D32" s="16">
        <v>2</v>
      </c>
      <c r="E32" s="22">
        <v>97120</v>
      </c>
      <c r="F32" s="45">
        <v>0.10400000000000001</v>
      </c>
      <c r="G32" s="23">
        <v>18045</v>
      </c>
      <c r="H32" s="24" t="s">
        <v>12</v>
      </c>
      <c r="I32" s="25">
        <v>1917383</v>
      </c>
      <c r="J32" s="26">
        <v>145625.4</v>
      </c>
      <c r="K32" s="40"/>
    </row>
    <row r="33" spans="1:11" x14ac:dyDescent="0.2">
      <c r="A33" s="14" t="s">
        <v>71</v>
      </c>
      <c r="B33" s="37" t="s">
        <v>72</v>
      </c>
      <c r="C33" s="15">
        <v>60350</v>
      </c>
      <c r="D33" s="16">
        <v>10</v>
      </c>
      <c r="E33" s="22">
        <v>97102</v>
      </c>
      <c r="F33" s="45">
        <v>0.436</v>
      </c>
      <c r="G33" s="23">
        <v>2780</v>
      </c>
      <c r="H33" s="24">
        <v>-0.19</v>
      </c>
      <c r="I33" s="25">
        <v>92940</v>
      </c>
      <c r="J33" s="26">
        <v>40258.199999999997</v>
      </c>
      <c r="K33" s="40"/>
    </row>
    <row r="34" spans="1:11" x14ac:dyDescent="0.2">
      <c r="A34" s="14" t="s">
        <v>73</v>
      </c>
      <c r="B34" s="37" t="s">
        <v>74</v>
      </c>
      <c r="C34" s="15">
        <v>184000</v>
      </c>
      <c r="D34" s="16">
        <v>1</v>
      </c>
      <c r="E34" s="22">
        <v>94507</v>
      </c>
      <c r="F34" s="45">
        <v>0.11800000000000001</v>
      </c>
      <c r="G34" s="23">
        <v>11731</v>
      </c>
      <c r="H34" s="24">
        <v>-0.48399999999999999</v>
      </c>
      <c r="I34" s="25">
        <v>251684</v>
      </c>
      <c r="J34" s="26">
        <v>180948</v>
      </c>
      <c r="K34" s="40"/>
    </row>
    <row r="35" spans="1:11" x14ac:dyDescent="0.2">
      <c r="A35" s="14" t="s">
        <v>75</v>
      </c>
      <c r="B35" s="37" t="s">
        <v>76</v>
      </c>
      <c r="C35" s="15">
        <v>63900</v>
      </c>
      <c r="D35" s="16">
        <v>-4</v>
      </c>
      <c r="E35" s="22">
        <v>92105</v>
      </c>
      <c r="F35" s="45">
        <v>2.3E-2</v>
      </c>
      <c r="G35" s="23">
        <v>3750</v>
      </c>
      <c r="H35" s="24">
        <v>-2.4E-2</v>
      </c>
      <c r="I35" s="25">
        <v>71571</v>
      </c>
      <c r="J35" s="26">
        <v>73826.600000000006</v>
      </c>
      <c r="K35" s="40"/>
    </row>
    <row r="36" spans="1:11" x14ac:dyDescent="0.2">
      <c r="A36" s="14" t="s">
        <v>77</v>
      </c>
      <c r="B36" s="37" t="s">
        <v>78</v>
      </c>
      <c r="C36" s="15">
        <v>157000</v>
      </c>
      <c r="D36" s="16">
        <v>1</v>
      </c>
      <c r="E36" s="22">
        <v>90621</v>
      </c>
      <c r="F36" s="45">
        <v>0.152</v>
      </c>
      <c r="G36" s="23">
        <v>-2310</v>
      </c>
      <c r="H36" s="24" t="s">
        <v>12</v>
      </c>
      <c r="I36" s="25">
        <v>111820</v>
      </c>
      <c r="J36" s="26">
        <v>42170.5</v>
      </c>
      <c r="K36" s="40"/>
    </row>
    <row r="37" spans="1:11" x14ac:dyDescent="0.2">
      <c r="A37" s="14" t="s">
        <v>79</v>
      </c>
      <c r="B37" s="37" t="s">
        <v>80</v>
      </c>
      <c r="C37" s="15">
        <v>98000</v>
      </c>
      <c r="D37" s="16">
        <v>12</v>
      </c>
      <c r="E37" s="22">
        <v>85977</v>
      </c>
      <c r="F37" s="45">
        <v>0.37200000000000005</v>
      </c>
      <c r="G37" s="23">
        <v>3844</v>
      </c>
      <c r="H37" s="24">
        <v>1.633</v>
      </c>
      <c r="I37" s="25">
        <v>188030</v>
      </c>
      <c r="J37" s="26">
        <v>120201.4</v>
      </c>
      <c r="K37" s="40"/>
    </row>
    <row r="38" spans="1:11" x14ac:dyDescent="0.2">
      <c r="A38" s="14" t="s">
        <v>81</v>
      </c>
      <c r="B38" s="37" t="s">
        <v>82</v>
      </c>
      <c r="C38" s="15">
        <v>56788</v>
      </c>
      <c r="D38" s="16" t="s">
        <v>12</v>
      </c>
      <c r="E38" s="22">
        <v>81732.2</v>
      </c>
      <c r="F38" s="45">
        <v>4.2999999999999997E-2</v>
      </c>
      <c r="G38" s="23">
        <v>8788.4</v>
      </c>
      <c r="H38" s="24">
        <v>2.9830000000000001</v>
      </c>
      <c r="I38" s="25">
        <v>272518.40000000002</v>
      </c>
      <c r="J38" s="26" t="s">
        <v>12</v>
      </c>
      <c r="K38" s="40"/>
    </row>
    <row r="39" spans="1:11" x14ac:dyDescent="0.2">
      <c r="A39" s="14" t="s">
        <v>83</v>
      </c>
      <c r="B39" s="37" t="s">
        <v>84</v>
      </c>
      <c r="C39" s="15">
        <v>135100</v>
      </c>
      <c r="D39" s="16" t="s">
        <v>12</v>
      </c>
      <c r="E39" s="22">
        <v>81581</v>
      </c>
      <c r="F39" s="45">
        <v>6.7000000000000004E-2</v>
      </c>
      <c r="G39" s="23">
        <v>15297</v>
      </c>
      <c r="H39" s="24">
        <v>10.766999999999999</v>
      </c>
      <c r="I39" s="25">
        <v>152954</v>
      </c>
      <c r="J39" s="26">
        <v>372228.9</v>
      </c>
      <c r="K39" s="40"/>
    </row>
    <row r="40" spans="1:11" x14ac:dyDescent="0.2">
      <c r="A40" s="14" t="s">
        <v>85</v>
      </c>
      <c r="B40" s="37" t="s">
        <v>86</v>
      </c>
      <c r="C40" s="15">
        <v>381100</v>
      </c>
      <c r="D40" s="16">
        <v>-4</v>
      </c>
      <c r="E40" s="22">
        <v>79591</v>
      </c>
      <c r="F40" s="45">
        <v>6.0000000000000001E-3</v>
      </c>
      <c r="G40" s="23">
        <v>8728</v>
      </c>
      <c r="H40" s="24">
        <v>0.51700000000000002</v>
      </c>
      <c r="I40" s="25">
        <v>123382</v>
      </c>
      <c r="J40" s="26">
        <v>125560.1</v>
      </c>
      <c r="K40" s="40"/>
    </row>
    <row r="41" spans="1:11" x14ac:dyDescent="0.2">
      <c r="A41" s="14" t="s">
        <v>87</v>
      </c>
      <c r="B41" s="37" t="s">
        <v>88</v>
      </c>
      <c r="C41" s="15">
        <v>360000</v>
      </c>
      <c r="D41" s="16" t="s">
        <v>12</v>
      </c>
      <c r="E41" s="22">
        <v>75356</v>
      </c>
      <c r="F41" s="45">
        <v>4.8000000000000001E-2</v>
      </c>
      <c r="G41" s="23">
        <v>2937</v>
      </c>
      <c r="H41" s="24">
        <v>1E-3</v>
      </c>
      <c r="I41" s="25">
        <v>41290</v>
      </c>
      <c r="J41" s="26">
        <v>41440.9</v>
      </c>
      <c r="K41" s="40"/>
    </row>
    <row r="42" spans="1:11" x14ac:dyDescent="0.2">
      <c r="A42" s="14" t="s">
        <v>89</v>
      </c>
      <c r="B42" s="37" t="s">
        <v>90</v>
      </c>
      <c r="C42" s="15">
        <v>6621</v>
      </c>
      <c r="D42" s="16">
        <v>-2</v>
      </c>
      <c r="E42" s="22">
        <v>73598</v>
      </c>
      <c r="F42" s="45">
        <v>-1.3999999999999999E-2</v>
      </c>
      <c r="G42" s="23">
        <v>9235</v>
      </c>
      <c r="H42" s="24">
        <v>0.64200000000000002</v>
      </c>
      <c r="I42" s="25">
        <v>2063060</v>
      </c>
      <c r="J42" s="26">
        <v>1748.7</v>
      </c>
      <c r="K42" s="40"/>
    </row>
    <row r="43" spans="1:11" x14ac:dyDescent="0.2">
      <c r="A43" s="14" t="s">
        <v>91</v>
      </c>
      <c r="B43" s="37" t="s">
        <v>92</v>
      </c>
      <c r="C43" s="15">
        <v>364575</v>
      </c>
      <c r="D43" s="16">
        <v>3</v>
      </c>
      <c r="E43" s="22">
        <v>71861</v>
      </c>
      <c r="F43" s="45">
        <v>9.0999999999999998E-2</v>
      </c>
      <c r="G43" s="23">
        <v>4791</v>
      </c>
      <c r="H43" s="24">
        <v>-2.4E-2</v>
      </c>
      <c r="I43" s="25">
        <v>50016</v>
      </c>
      <c r="J43" s="26">
        <v>96116.3</v>
      </c>
      <c r="K43" s="40"/>
    </row>
    <row r="44" spans="1:11" x14ac:dyDescent="0.2">
      <c r="A44" s="14" t="s">
        <v>93</v>
      </c>
      <c r="B44" s="37" t="s">
        <v>94</v>
      </c>
      <c r="C44" s="15">
        <v>245000</v>
      </c>
      <c r="D44" s="16">
        <v>-2</v>
      </c>
      <c r="E44" s="22">
        <v>71309</v>
      </c>
      <c r="F44" s="45">
        <v>3.9E-2</v>
      </c>
      <c r="G44" s="23">
        <v>2314</v>
      </c>
      <c r="H44" s="24">
        <v>-0.32900000000000001</v>
      </c>
      <c r="I44" s="25">
        <v>34508</v>
      </c>
      <c r="J44" s="26">
        <v>87685.5</v>
      </c>
      <c r="K44" s="40"/>
    </row>
    <row r="45" spans="1:11" x14ac:dyDescent="0.2">
      <c r="A45" s="14" t="s">
        <v>95</v>
      </c>
      <c r="B45" s="37" t="s">
        <v>96</v>
      </c>
      <c r="C45" s="15">
        <v>107400</v>
      </c>
      <c r="D45" s="16">
        <v>3</v>
      </c>
      <c r="E45" s="22">
        <v>70848</v>
      </c>
      <c r="F45" s="45">
        <v>0.129</v>
      </c>
      <c r="G45" s="23">
        <v>21053</v>
      </c>
      <c r="H45" s="24">
        <v>1.1930000000000001</v>
      </c>
      <c r="I45" s="25">
        <v>127963</v>
      </c>
      <c r="J45" s="26">
        <v>241488.9</v>
      </c>
      <c r="K45" s="40"/>
    </row>
    <row r="46" spans="1:11" x14ac:dyDescent="0.2">
      <c r="A46" s="14" t="s">
        <v>97</v>
      </c>
      <c r="B46" s="37" t="s">
        <v>98</v>
      </c>
      <c r="C46" s="15">
        <v>48000</v>
      </c>
      <c r="D46" s="16">
        <v>-1</v>
      </c>
      <c r="E46" s="22">
        <v>67941</v>
      </c>
      <c r="F46" s="45">
        <v>2.7000000000000003E-2</v>
      </c>
      <c r="G46" s="23">
        <v>5123</v>
      </c>
      <c r="H46" s="24">
        <v>0.27800000000000002</v>
      </c>
      <c r="I46" s="25">
        <v>687538</v>
      </c>
      <c r="J46" s="26">
        <v>40751</v>
      </c>
      <c r="K46" s="40"/>
    </row>
    <row r="47" spans="1:11" x14ac:dyDescent="0.2">
      <c r="A47" s="14" t="s">
        <v>99</v>
      </c>
      <c r="B47" s="37" t="s">
        <v>100</v>
      </c>
      <c r="C47" s="15">
        <v>92000</v>
      </c>
      <c r="D47" s="16">
        <v>-3</v>
      </c>
      <c r="E47" s="22">
        <v>66832</v>
      </c>
      <c r="F47" s="45">
        <v>9.0000000000000011E-3</v>
      </c>
      <c r="G47" s="23">
        <v>9750</v>
      </c>
      <c r="H47" s="24">
        <v>-0.36399999999999999</v>
      </c>
      <c r="I47" s="25">
        <v>118310</v>
      </c>
      <c r="J47" s="26">
        <v>260289.4</v>
      </c>
      <c r="K47" s="40"/>
    </row>
    <row r="48" spans="1:11" x14ac:dyDescent="0.2">
      <c r="A48" s="14" t="s">
        <v>101</v>
      </c>
      <c r="B48" s="37" t="s">
        <v>102</v>
      </c>
      <c r="C48" s="15">
        <v>240200</v>
      </c>
      <c r="D48" s="16">
        <v>5</v>
      </c>
      <c r="E48" s="22">
        <v>66501</v>
      </c>
      <c r="F48" s="45">
        <v>0.111</v>
      </c>
      <c r="G48" s="23">
        <v>5269</v>
      </c>
      <c r="H48" s="24">
        <v>0.158</v>
      </c>
      <c r="I48" s="25">
        <v>134211</v>
      </c>
      <c r="J48" s="26">
        <v>111146</v>
      </c>
      <c r="K48" s="40"/>
    </row>
    <row r="49" spans="1:11" x14ac:dyDescent="0.2">
      <c r="A49" s="14" t="s">
        <v>103</v>
      </c>
      <c r="B49" s="37" t="s">
        <v>104</v>
      </c>
      <c r="C49" s="15">
        <v>359000</v>
      </c>
      <c r="D49" s="16">
        <v>3</v>
      </c>
      <c r="E49" s="22">
        <v>65450</v>
      </c>
      <c r="F49" s="45">
        <v>8.5000000000000006E-2</v>
      </c>
      <c r="G49" s="23">
        <v>4572</v>
      </c>
      <c r="H49" s="24">
        <v>0.52600000000000002</v>
      </c>
      <c r="I49" s="25">
        <v>52330</v>
      </c>
      <c r="J49" s="26">
        <v>47270.8</v>
      </c>
      <c r="K49" s="40"/>
    </row>
    <row r="50" spans="1:11" x14ac:dyDescent="0.2">
      <c r="A50" s="14" t="s">
        <v>105</v>
      </c>
      <c r="B50" s="37" t="s">
        <v>106</v>
      </c>
      <c r="C50" s="15">
        <v>267000</v>
      </c>
      <c r="D50" s="16">
        <v>-3</v>
      </c>
      <c r="E50" s="22">
        <v>64661</v>
      </c>
      <c r="F50" s="45">
        <v>1.8000000000000002E-2</v>
      </c>
      <c r="G50" s="23">
        <v>12515</v>
      </c>
      <c r="H50" s="24">
        <v>1.577</v>
      </c>
      <c r="I50" s="25">
        <v>77648</v>
      </c>
      <c r="J50" s="26">
        <v>172094.7</v>
      </c>
      <c r="K50" s="40"/>
    </row>
    <row r="51" spans="1:11" x14ac:dyDescent="0.2">
      <c r="A51" s="14" t="s">
        <v>107</v>
      </c>
      <c r="B51" s="37" t="s">
        <v>108</v>
      </c>
      <c r="C51" s="15">
        <v>31600</v>
      </c>
      <c r="D51" s="16">
        <v>-1</v>
      </c>
      <c r="E51" s="22">
        <v>64341</v>
      </c>
      <c r="F51" s="45">
        <v>5.7999999999999996E-2</v>
      </c>
      <c r="G51" s="23">
        <v>1810</v>
      </c>
      <c r="H51" s="24">
        <v>0.13500000000000001</v>
      </c>
      <c r="I51" s="25">
        <v>40833</v>
      </c>
      <c r="J51" s="26">
        <v>24156.7</v>
      </c>
      <c r="K51" s="40"/>
    </row>
    <row r="52" spans="1:11" x14ac:dyDescent="0.2">
      <c r="A52" s="14" t="s">
        <v>109</v>
      </c>
      <c r="B52" s="37" t="s">
        <v>110</v>
      </c>
      <c r="C52" s="15">
        <v>50492</v>
      </c>
      <c r="D52" s="16">
        <v>2</v>
      </c>
      <c r="E52" s="22">
        <v>62992</v>
      </c>
      <c r="F52" s="45">
        <v>5.5E-2</v>
      </c>
      <c r="G52" s="23">
        <v>4074</v>
      </c>
      <c r="H52" s="24">
        <v>-0.48199999999999998</v>
      </c>
      <c r="I52" s="25">
        <v>815078</v>
      </c>
      <c r="J52" s="26">
        <v>37517.699999999997</v>
      </c>
      <c r="K52" s="40"/>
    </row>
    <row r="53" spans="1:11" x14ac:dyDescent="0.2">
      <c r="A53" s="14" t="s">
        <v>111</v>
      </c>
      <c r="B53" s="37" t="s">
        <v>112</v>
      </c>
      <c r="C53" s="15">
        <v>47300</v>
      </c>
      <c r="D53" s="16">
        <v>10</v>
      </c>
      <c r="E53" s="22">
        <v>60116</v>
      </c>
      <c r="F53" s="45">
        <v>0.23800000000000002</v>
      </c>
      <c r="G53" s="23">
        <v>900</v>
      </c>
      <c r="H53" s="24">
        <v>8.6999999999999994E-2</v>
      </c>
      <c r="I53" s="25">
        <v>30901</v>
      </c>
      <c r="J53" s="26">
        <v>21939.7</v>
      </c>
      <c r="K53" s="40"/>
    </row>
    <row r="54" spans="1:11" x14ac:dyDescent="0.2">
      <c r="A54" s="14" t="s">
        <v>113</v>
      </c>
      <c r="B54" s="37" t="s">
        <v>114</v>
      </c>
      <c r="C54" s="15">
        <v>275000</v>
      </c>
      <c r="D54" s="16">
        <v>1</v>
      </c>
      <c r="E54" s="22">
        <v>59924.6</v>
      </c>
      <c r="F54" s="45">
        <v>4.0000000000000001E-3</v>
      </c>
      <c r="G54" s="23">
        <v>46.3</v>
      </c>
      <c r="H54" s="24" t="s">
        <v>12</v>
      </c>
      <c r="I54" s="25">
        <v>21812.3</v>
      </c>
      <c r="J54" s="26" t="s">
        <v>12</v>
      </c>
      <c r="K54" s="40"/>
    </row>
    <row r="55" spans="1:11" x14ac:dyDescent="0.2">
      <c r="A55" s="14" t="s">
        <v>115</v>
      </c>
      <c r="B55" s="37" t="s">
        <v>116</v>
      </c>
      <c r="C55" s="15">
        <v>201000</v>
      </c>
      <c r="D55" s="16">
        <v>2</v>
      </c>
      <c r="E55" s="22">
        <v>59434</v>
      </c>
      <c r="F55" s="45">
        <v>7.8E-2</v>
      </c>
      <c r="G55" s="23">
        <v>12598</v>
      </c>
      <c r="H55" s="24">
        <v>0.40300000000000002</v>
      </c>
      <c r="I55" s="25">
        <v>98598</v>
      </c>
      <c r="J55" s="26">
        <v>199589.9</v>
      </c>
      <c r="K55" s="40"/>
    </row>
    <row r="56" spans="1:11" x14ac:dyDescent="0.2">
      <c r="A56" s="14" t="s">
        <v>117</v>
      </c>
      <c r="B56" s="37" t="s">
        <v>118</v>
      </c>
      <c r="C56" s="15">
        <v>67000</v>
      </c>
      <c r="D56" s="16" t="s">
        <v>12</v>
      </c>
      <c r="E56" s="22">
        <v>58727.3</v>
      </c>
      <c r="F56" s="45">
        <v>6.0999999999999999E-2</v>
      </c>
      <c r="G56" s="23">
        <v>1430.8</v>
      </c>
      <c r="H56" s="24">
        <v>0.252</v>
      </c>
      <c r="I56" s="25">
        <v>18070.400000000001</v>
      </c>
      <c r="J56" s="26">
        <v>34278.800000000003</v>
      </c>
      <c r="K56" s="40"/>
    </row>
    <row r="57" spans="1:11" x14ac:dyDescent="0.2">
      <c r="A57" s="14" t="s">
        <v>119</v>
      </c>
      <c r="B57" s="37" t="s">
        <v>120</v>
      </c>
      <c r="C57" s="15">
        <v>55000</v>
      </c>
      <c r="D57" s="16">
        <v>3</v>
      </c>
      <c r="E57" s="22">
        <v>58472</v>
      </c>
      <c r="F57" s="45">
        <v>0.12300000000000001</v>
      </c>
      <c r="G57" s="23">
        <v>5327</v>
      </c>
      <c r="H57" s="24">
        <v>1.109</v>
      </c>
      <c r="I57" s="25">
        <v>34622</v>
      </c>
      <c r="J57" s="26">
        <v>29795.9</v>
      </c>
      <c r="K57" s="40"/>
    </row>
    <row r="58" spans="1:11" x14ac:dyDescent="0.2">
      <c r="A58" s="14" t="s">
        <v>121</v>
      </c>
      <c r="B58" s="37" t="s">
        <v>122</v>
      </c>
      <c r="C58" s="15">
        <v>41600</v>
      </c>
      <c r="D58" s="16" t="s">
        <v>12</v>
      </c>
      <c r="E58" s="22">
        <v>56912</v>
      </c>
      <c r="F58" s="45">
        <v>5.7999999999999996E-2</v>
      </c>
      <c r="G58" s="23">
        <v>1683</v>
      </c>
      <c r="H58" s="24">
        <v>-0.313</v>
      </c>
      <c r="I58" s="25">
        <v>25413</v>
      </c>
      <c r="J58" s="26">
        <v>36079.599999999999</v>
      </c>
      <c r="K58" s="40"/>
    </row>
    <row r="59" spans="1:11" x14ac:dyDescent="0.2">
      <c r="A59" s="14" t="s">
        <v>123</v>
      </c>
      <c r="B59" s="37" t="s">
        <v>124</v>
      </c>
      <c r="C59" s="15">
        <v>35587</v>
      </c>
      <c r="D59" s="16">
        <v>19</v>
      </c>
      <c r="E59" s="22">
        <v>55838</v>
      </c>
      <c r="F59" s="45">
        <v>0.374</v>
      </c>
      <c r="G59" s="23">
        <v>22112</v>
      </c>
      <c r="H59" s="24">
        <v>0.38800000000000001</v>
      </c>
      <c r="I59" s="25">
        <v>97334</v>
      </c>
      <c r="J59" s="26">
        <v>475731.6</v>
      </c>
      <c r="K59" s="40"/>
    </row>
    <row r="60" spans="1:11" x14ac:dyDescent="0.2">
      <c r="A60" s="14" t="s">
        <v>125</v>
      </c>
      <c r="B60" s="37" t="s">
        <v>126</v>
      </c>
      <c r="C60" s="15">
        <v>104000</v>
      </c>
      <c r="D60" s="16">
        <v>7</v>
      </c>
      <c r="E60" s="22">
        <v>54722</v>
      </c>
      <c r="F60" s="45">
        <v>0.20399999999999999</v>
      </c>
      <c r="G60" s="23">
        <v>6147</v>
      </c>
      <c r="H60" s="24">
        <v>7.1529999999999996</v>
      </c>
      <c r="I60" s="25">
        <v>78509</v>
      </c>
      <c r="J60" s="26">
        <v>77980.3</v>
      </c>
      <c r="K60" s="40"/>
    </row>
    <row r="61" spans="1:11" x14ac:dyDescent="0.2">
      <c r="A61" s="14" t="s">
        <v>127</v>
      </c>
      <c r="B61" s="37" t="s">
        <v>128</v>
      </c>
      <c r="C61" s="15">
        <v>11768</v>
      </c>
      <c r="D61" s="16">
        <v>5</v>
      </c>
      <c r="E61" s="22">
        <v>54436</v>
      </c>
      <c r="F61" s="45">
        <v>0.14599999999999999</v>
      </c>
      <c r="G61" s="23">
        <v>1694</v>
      </c>
      <c r="H61" s="24">
        <v>0.77600000000000002</v>
      </c>
      <c r="I61" s="25">
        <v>88246</v>
      </c>
      <c r="J61" s="26">
        <v>40260</v>
      </c>
      <c r="K61" s="40"/>
    </row>
    <row r="62" spans="1:11" x14ac:dyDescent="0.2">
      <c r="A62" s="14" t="s">
        <v>129</v>
      </c>
      <c r="B62" s="37" t="s">
        <v>130</v>
      </c>
      <c r="C62" s="15">
        <v>105000</v>
      </c>
      <c r="D62" s="16">
        <v>-1</v>
      </c>
      <c r="E62" s="22">
        <v>53762</v>
      </c>
      <c r="F62" s="45">
        <v>5.2999999999999999E-2</v>
      </c>
      <c r="G62" s="23">
        <v>5046</v>
      </c>
      <c r="H62" s="24">
        <v>1.52</v>
      </c>
      <c r="I62" s="25">
        <v>44876</v>
      </c>
      <c r="J62" s="26">
        <v>84887.6</v>
      </c>
      <c r="K62" s="40"/>
    </row>
    <row r="63" spans="1:11" x14ac:dyDescent="0.2">
      <c r="A63" s="14" t="s">
        <v>131</v>
      </c>
      <c r="B63" s="37" t="s">
        <v>132</v>
      </c>
      <c r="C63" s="15">
        <v>92400</v>
      </c>
      <c r="D63" s="16">
        <v>-4</v>
      </c>
      <c r="E63" s="22">
        <v>53647</v>
      </c>
      <c r="F63" s="45">
        <v>2.1000000000000001E-2</v>
      </c>
      <c r="G63" s="23">
        <v>11153</v>
      </c>
      <c r="H63" s="24">
        <v>-0.47699999999999998</v>
      </c>
      <c r="I63" s="25">
        <v>159422</v>
      </c>
      <c r="J63" s="26">
        <v>235785.1</v>
      </c>
      <c r="K63" s="40"/>
    </row>
    <row r="64" spans="1:11" x14ac:dyDescent="0.2">
      <c r="A64" s="14" t="s">
        <v>133</v>
      </c>
      <c r="B64" s="37" t="s">
        <v>134</v>
      </c>
      <c r="C64" s="15">
        <v>36600</v>
      </c>
      <c r="D64" s="16">
        <v>8</v>
      </c>
      <c r="E64" s="22">
        <v>52528</v>
      </c>
      <c r="F64" s="45">
        <v>0.24299999999999999</v>
      </c>
      <c r="G64" s="23">
        <v>10459</v>
      </c>
      <c r="H64" s="24">
        <v>1.44</v>
      </c>
      <c r="I64" s="25">
        <v>931796</v>
      </c>
      <c r="J64" s="26">
        <v>70414.899999999994</v>
      </c>
      <c r="K64" s="40"/>
    </row>
    <row r="65" spans="1:11" x14ac:dyDescent="0.2">
      <c r="A65" s="14" t="s">
        <v>135</v>
      </c>
      <c r="B65" s="37" t="s">
        <v>136</v>
      </c>
      <c r="C65" s="15">
        <v>60348</v>
      </c>
      <c r="D65" s="16">
        <v>4</v>
      </c>
      <c r="E65" s="22">
        <v>50193</v>
      </c>
      <c r="F65" s="45">
        <v>0.15</v>
      </c>
      <c r="G65" s="23">
        <v>8748</v>
      </c>
      <c r="H65" s="24">
        <v>0.432</v>
      </c>
      <c r="I65" s="25">
        <v>853531</v>
      </c>
      <c r="J65" s="26">
        <v>72110.8</v>
      </c>
      <c r="K65" s="40"/>
    </row>
    <row r="66" spans="1:11" x14ac:dyDescent="0.2">
      <c r="A66" s="14" t="s">
        <v>137</v>
      </c>
      <c r="B66" s="37" t="s">
        <v>138</v>
      </c>
      <c r="C66" s="15">
        <v>74200</v>
      </c>
      <c r="D66" s="16">
        <v>-2</v>
      </c>
      <c r="E66" s="22">
        <v>49330</v>
      </c>
      <c r="F66" s="45">
        <v>2.7999999999999997E-2</v>
      </c>
      <c r="G66" s="23">
        <v>110</v>
      </c>
      <c r="H66" s="24">
        <v>-0.98899999999999999</v>
      </c>
      <c r="I66" s="25">
        <v>108784</v>
      </c>
      <c r="J66" s="26">
        <v>237665.5</v>
      </c>
      <c r="K66" s="40"/>
    </row>
    <row r="67" spans="1:11" x14ac:dyDescent="0.2">
      <c r="A67" s="14" t="s">
        <v>139</v>
      </c>
      <c r="B67" s="37" t="s">
        <v>140</v>
      </c>
      <c r="C67" s="15">
        <v>73800</v>
      </c>
      <c r="D67" s="16">
        <v>8</v>
      </c>
      <c r="E67" s="22">
        <v>48650</v>
      </c>
      <c r="F67" s="45">
        <v>0.16899999999999998</v>
      </c>
      <c r="G67" s="23">
        <v>2637</v>
      </c>
      <c r="H67" s="24">
        <v>0.17899999999999999</v>
      </c>
      <c r="I67" s="25">
        <v>153226</v>
      </c>
      <c r="J67" s="26">
        <v>61058.9</v>
      </c>
      <c r="K67" s="40"/>
    </row>
    <row r="68" spans="1:11" x14ac:dyDescent="0.2">
      <c r="A68" s="14" t="s">
        <v>141</v>
      </c>
      <c r="B68" s="37" t="s">
        <v>142</v>
      </c>
      <c r="C68" s="15">
        <v>49600</v>
      </c>
      <c r="D68" s="16">
        <v>-6</v>
      </c>
      <c r="E68" s="22">
        <v>47389</v>
      </c>
      <c r="F68" s="45">
        <v>-4.2999999999999997E-2</v>
      </c>
      <c r="G68" s="23">
        <v>-6</v>
      </c>
      <c r="H68" s="24" t="s">
        <v>12</v>
      </c>
      <c r="I68" s="25">
        <v>491984</v>
      </c>
      <c r="J68" s="26">
        <v>37440.1</v>
      </c>
      <c r="K68" s="40"/>
    </row>
    <row r="69" spans="1:11" x14ac:dyDescent="0.2">
      <c r="A69" s="14" t="s">
        <v>143</v>
      </c>
      <c r="B69" s="37" t="s">
        <v>144</v>
      </c>
      <c r="C69" s="15">
        <v>229000</v>
      </c>
      <c r="D69" s="16">
        <v>-4</v>
      </c>
      <c r="E69" s="22">
        <v>46677</v>
      </c>
      <c r="F69" s="45">
        <v>-0.02</v>
      </c>
      <c r="G69" s="23">
        <v>3787</v>
      </c>
      <c r="H69" s="24">
        <v>0.70899999999999996</v>
      </c>
      <c r="I69" s="25">
        <v>39207</v>
      </c>
      <c r="J69" s="26">
        <v>44787</v>
      </c>
      <c r="K69" s="40"/>
    </row>
    <row r="70" spans="1:11" x14ac:dyDescent="0.2">
      <c r="A70" s="14" t="s">
        <v>145</v>
      </c>
      <c r="B70" s="37" t="s">
        <v>146</v>
      </c>
      <c r="C70" s="15">
        <v>128900</v>
      </c>
      <c r="D70" s="16">
        <v>3</v>
      </c>
      <c r="E70" s="22">
        <v>44541</v>
      </c>
      <c r="F70" s="45">
        <v>5.5E-2</v>
      </c>
      <c r="G70" s="23">
        <v>1412</v>
      </c>
      <c r="H70" s="24">
        <v>-0.26400000000000001</v>
      </c>
      <c r="I70" s="25">
        <v>60580</v>
      </c>
      <c r="J70" s="26">
        <v>14262</v>
      </c>
      <c r="K70" s="40"/>
    </row>
    <row r="71" spans="1:11" x14ac:dyDescent="0.2">
      <c r="A71" s="14" t="s">
        <v>147</v>
      </c>
      <c r="B71" s="37" t="s">
        <v>148</v>
      </c>
      <c r="C71" s="15">
        <v>88680</v>
      </c>
      <c r="D71" s="16">
        <v>6</v>
      </c>
      <c r="E71" s="22">
        <v>44438</v>
      </c>
      <c r="F71" s="45">
        <v>7.6999999999999999E-2</v>
      </c>
      <c r="G71" s="23">
        <v>3935</v>
      </c>
      <c r="H71" s="24">
        <v>0.1</v>
      </c>
      <c r="I71" s="25">
        <v>60266</v>
      </c>
      <c r="J71" s="26">
        <v>35067.800000000003</v>
      </c>
      <c r="K71" s="40"/>
    </row>
    <row r="72" spans="1:11" x14ac:dyDescent="0.2">
      <c r="A72" s="14" t="s">
        <v>149</v>
      </c>
      <c r="B72" s="37" t="s">
        <v>150</v>
      </c>
      <c r="C72" s="15">
        <v>98000</v>
      </c>
      <c r="D72" s="16">
        <v>4</v>
      </c>
      <c r="E72" s="22">
        <v>43634</v>
      </c>
      <c r="F72" s="45">
        <v>4.9000000000000002E-2</v>
      </c>
      <c r="G72" s="23">
        <v>1230</v>
      </c>
      <c r="H72" s="24">
        <v>-0.876</v>
      </c>
      <c r="I72" s="25">
        <v>146130</v>
      </c>
      <c r="J72" s="26">
        <v>85923.4</v>
      </c>
      <c r="K72" s="40"/>
    </row>
    <row r="73" spans="1:11" x14ac:dyDescent="0.2">
      <c r="A73" s="14" t="s">
        <v>151</v>
      </c>
      <c r="B73" s="37" t="s">
        <v>152</v>
      </c>
      <c r="C73" s="15">
        <v>11388</v>
      </c>
      <c r="D73" s="16">
        <v>-2</v>
      </c>
      <c r="E73" s="22">
        <v>43425.3</v>
      </c>
      <c r="F73" s="45">
        <v>2.7000000000000003E-2</v>
      </c>
      <c r="G73" s="23">
        <v>880</v>
      </c>
      <c r="H73" s="24">
        <v>-0.52900000000000003</v>
      </c>
      <c r="I73" s="25">
        <v>311449.3</v>
      </c>
      <c r="J73" s="26" t="s">
        <v>12</v>
      </c>
      <c r="K73" s="40"/>
    </row>
    <row r="74" spans="1:11" x14ac:dyDescent="0.2">
      <c r="A74" s="14" t="s">
        <v>153</v>
      </c>
      <c r="B74" s="37" t="s">
        <v>154</v>
      </c>
      <c r="C74" s="15">
        <v>59000</v>
      </c>
      <c r="D74" s="16">
        <v>14</v>
      </c>
      <c r="E74" s="22">
        <v>43281</v>
      </c>
      <c r="F74" s="45">
        <v>0.21600000000000003</v>
      </c>
      <c r="G74" s="23">
        <v>6921</v>
      </c>
      <c r="H74" s="24">
        <v>1.53</v>
      </c>
      <c r="I74" s="25">
        <v>188602</v>
      </c>
      <c r="J74" s="26">
        <v>91675.1</v>
      </c>
      <c r="K74" s="40"/>
    </row>
    <row r="75" spans="1:11" x14ac:dyDescent="0.2">
      <c r="A75" s="14" t="s">
        <v>155</v>
      </c>
      <c r="B75" s="37" t="s">
        <v>156</v>
      </c>
      <c r="C75" s="15">
        <v>30472</v>
      </c>
      <c r="D75" s="16">
        <v>-7</v>
      </c>
      <c r="E75" s="22">
        <v>43270</v>
      </c>
      <c r="F75" s="45">
        <v>-1.4999999999999999E-2</v>
      </c>
      <c r="G75" s="23">
        <v>512.6</v>
      </c>
      <c r="H75" s="24">
        <v>1.079</v>
      </c>
      <c r="I75" s="25">
        <v>214141.9</v>
      </c>
      <c r="J75" s="26" t="s">
        <v>12</v>
      </c>
      <c r="K75" s="40"/>
    </row>
    <row r="76" spans="1:11" x14ac:dyDescent="0.2">
      <c r="A76" s="14" t="s">
        <v>157</v>
      </c>
      <c r="B76" s="37" t="s">
        <v>158</v>
      </c>
      <c r="C76" s="15">
        <v>125000</v>
      </c>
      <c r="D76" s="16">
        <v>-2</v>
      </c>
      <c r="E76" s="22">
        <v>42879</v>
      </c>
      <c r="F76" s="45">
        <v>1.7000000000000001E-2</v>
      </c>
      <c r="G76" s="23">
        <v>1464</v>
      </c>
      <c r="H76" s="24">
        <v>0.46400000000000002</v>
      </c>
      <c r="I76" s="25">
        <v>12901</v>
      </c>
      <c r="J76" s="26">
        <v>19030.2</v>
      </c>
      <c r="K76" s="40"/>
    </row>
    <row r="77" spans="1:11" x14ac:dyDescent="0.2">
      <c r="A77" s="14" t="s">
        <v>159</v>
      </c>
      <c r="B77" s="37" t="s">
        <v>160</v>
      </c>
      <c r="C77" s="15">
        <v>50000</v>
      </c>
      <c r="D77" s="16">
        <v>-7</v>
      </c>
      <c r="E77" s="22">
        <v>42685</v>
      </c>
      <c r="F77" s="45">
        <v>0</v>
      </c>
      <c r="G77" s="23">
        <v>2160</v>
      </c>
      <c r="H77" s="24">
        <v>126.059</v>
      </c>
      <c r="I77" s="25">
        <v>125989</v>
      </c>
      <c r="J77" s="26" t="s">
        <v>12</v>
      </c>
      <c r="K77" s="40"/>
    </row>
    <row r="78" spans="1:11" x14ac:dyDescent="0.2">
      <c r="A78" s="14" t="s">
        <v>161</v>
      </c>
      <c r="B78" s="37" t="s">
        <v>162</v>
      </c>
      <c r="C78" s="15">
        <v>69000</v>
      </c>
      <c r="D78" s="16">
        <v>2</v>
      </c>
      <c r="E78" s="22">
        <v>42294</v>
      </c>
      <c r="F78" s="45">
        <v>5.4000000000000006E-2</v>
      </c>
      <c r="G78" s="23">
        <v>6220</v>
      </c>
      <c r="H78" s="24">
        <v>1.5980000000000001</v>
      </c>
      <c r="I78" s="25">
        <v>82637</v>
      </c>
      <c r="J78" s="26">
        <v>214680.1</v>
      </c>
      <c r="K78" s="40"/>
    </row>
    <row r="79" spans="1:11" x14ac:dyDescent="0.2">
      <c r="A79" s="14" t="s">
        <v>163</v>
      </c>
      <c r="B79" s="37" t="s">
        <v>164</v>
      </c>
      <c r="C79" s="15">
        <v>114000</v>
      </c>
      <c r="D79" s="16" t="s">
        <v>12</v>
      </c>
      <c r="E79" s="22">
        <v>41802</v>
      </c>
      <c r="F79" s="45">
        <v>3.1E-2</v>
      </c>
      <c r="G79" s="23">
        <v>6765</v>
      </c>
      <c r="H79" s="24">
        <v>3.0880000000000001</v>
      </c>
      <c r="I79" s="25">
        <v>57773</v>
      </c>
      <c r="J79" s="26">
        <v>115752.5</v>
      </c>
      <c r="K79" s="40"/>
    </row>
    <row r="80" spans="1:11" x14ac:dyDescent="0.2">
      <c r="A80" s="14" t="s">
        <v>165</v>
      </c>
      <c r="B80" s="37" t="s">
        <v>166</v>
      </c>
      <c r="C80" s="15">
        <v>92000</v>
      </c>
      <c r="D80" s="16">
        <v>3</v>
      </c>
      <c r="E80" s="22">
        <v>41303</v>
      </c>
      <c r="F80" s="45">
        <v>9.5000000000000001E-2</v>
      </c>
      <c r="G80" s="23">
        <v>2129</v>
      </c>
      <c r="H80" s="24">
        <v>-1E-3</v>
      </c>
      <c r="I80" s="25">
        <v>44792</v>
      </c>
      <c r="J80" s="26">
        <v>21279.5</v>
      </c>
      <c r="K80" s="40"/>
    </row>
    <row r="81" spans="1:11" x14ac:dyDescent="0.2">
      <c r="A81" s="14" t="s">
        <v>167</v>
      </c>
      <c r="B81" s="37" t="s">
        <v>168</v>
      </c>
      <c r="C81" s="15">
        <v>17643</v>
      </c>
      <c r="D81" s="16">
        <v>5</v>
      </c>
      <c r="E81" s="22">
        <v>41052.1</v>
      </c>
      <c r="F81" s="45">
        <v>0.14000000000000001</v>
      </c>
      <c r="G81" s="23">
        <v>1560.5</v>
      </c>
      <c r="H81" s="24">
        <v>0.48699999999999999</v>
      </c>
      <c r="I81" s="25">
        <v>568190.19999999995</v>
      </c>
      <c r="J81" s="26" t="s">
        <v>12</v>
      </c>
      <c r="K81" s="40"/>
    </row>
    <row r="82" spans="1:11" x14ac:dyDescent="0.2">
      <c r="A82" s="14" t="s">
        <v>169</v>
      </c>
      <c r="B82" s="37" t="s">
        <v>170</v>
      </c>
      <c r="C82" s="15">
        <v>121000</v>
      </c>
      <c r="D82" s="16" t="s">
        <v>12</v>
      </c>
      <c r="E82" s="22">
        <v>40052</v>
      </c>
      <c r="F82" s="45">
        <v>4.7E-2</v>
      </c>
      <c r="G82" s="23">
        <v>3024</v>
      </c>
      <c r="H82" s="24">
        <v>0.70499999999999996</v>
      </c>
      <c r="I82" s="25">
        <v>29109</v>
      </c>
      <c r="J82" s="26">
        <v>25360.5</v>
      </c>
      <c r="K82" s="40"/>
    </row>
    <row r="83" spans="1:11" x14ac:dyDescent="0.2">
      <c r="A83" s="14" t="s">
        <v>171</v>
      </c>
      <c r="B83" s="37" t="s">
        <v>172</v>
      </c>
      <c r="C83" s="15">
        <v>137000</v>
      </c>
      <c r="D83" s="16">
        <v>1</v>
      </c>
      <c r="E83" s="22">
        <v>39831</v>
      </c>
      <c r="F83" s="45">
        <v>5.5999999999999994E-2</v>
      </c>
      <c r="G83" s="23">
        <v>3825</v>
      </c>
      <c r="H83" s="24">
        <v>-0.59</v>
      </c>
      <c r="I83" s="25">
        <v>137264</v>
      </c>
      <c r="J83" s="26">
        <v>183562.2</v>
      </c>
      <c r="K83" s="40"/>
    </row>
    <row r="84" spans="1:11" x14ac:dyDescent="0.2">
      <c r="A84" s="14" t="s">
        <v>173</v>
      </c>
      <c r="B84" s="37" t="s">
        <v>174</v>
      </c>
      <c r="C84" s="15">
        <v>45420</v>
      </c>
      <c r="D84" s="16">
        <v>-3</v>
      </c>
      <c r="E84" s="22">
        <v>39815</v>
      </c>
      <c r="F84" s="45">
        <v>3.4000000000000002E-2</v>
      </c>
      <c r="G84" s="23">
        <v>2252</v>
      </c>
      <c r="H84" s="24">
        <v>-0.29399999999999998</v>
      </c>
      <c r="I84" s="25">
        <v>112249</v>
      </c>
      <c r="J84" s="26">
        <v>31264.3</v>
      </c>
      <c r="K84" s="40"/>
    </row>
    <row r="85" spans="1:11" x14ac:dyDescent="0.2">
      <c r="A85" s="14" t="s">
        <v>175</v>
      </c>
      <c r="B85" s="37" t="s">
        <v>176</v>
      </c>
      <c r="C85" s="15">
        <v>5000</v>
      </c>
      <c r="D85" s="16">
        <v>8</v>
      </c>
      <c r="E85" s="22">
        <v>39750.300000000003</v>
      </c>
      <c r="F85" s="45">
        <v>0.18</v>
      </c>
      <c r="G85" s="23">
        <v>127.7</v>
      </c>
      <c r="H85" s="24" t="s">
        <v>12</v>
      </c>
      <c r="I85" s="25">
        <v>5676.9</v>
      </c>
      <c r="J85" s="26">
        <v>1940.6</v>
      </c>
      <c r="K85" s="40"/>
    </row>
    <row r="86" spans="1:11" x14ac:dyDescent="0.2">
      <c r="A86" s="14" t="s">
        <v>177</v>
      </c>
      <c r="B86" s="37" t="s">
        <v>178</v>
      </c>
      <c r="C86" s="15">
        <v>9844</v>
      </c>
      <c r="D86" s="16">
        <v>9</v>
      </c>
      <c r="E86" s="22">
        <v>39267.199999999997</v>
      </c>
      <c r="F86" s="45">
        <v>0.17199999999999999</v>
      </c>
      <c r="G86" s="23">
        <v>397.9</v>
      </c>
      <c r="H86" s="24">
        <v>-0.224</v>
      </c>
      <c r="I86" s="25">
        <v>265812.59999999998</v>
      </c>
      <c r="J86" s="26" t="s">
        <v>12</v>
      </c>
      <c r="K86" s="40"/>
    </row>
    <row r="87" spans="1:11" x14ac:dyDescent="0.2">
      <c r="A87" s="14" t="s">
        <v>179</v>
      </c>
      <c r="B87" s="37" t="s">
        <v>180</v>
      </c>
      <c r="C87" s="15">
        <v>270000</v>
      </c>
      <c r="D87" s="16" t="s">
        <v>12</v>
      </c>
      <c r="E87" s="22">
        <v>38972.9</v>
      </c>
      <c r="F87" s="45">
        <v>8.6999999999999994E-2</v>
      </c>
      <c r="G87" s="23">
        <v>3059.8</v>
      </c>
      <c r="H87" s="24">
        <v>0.17299999999999999</v>
      </c>
      <c r="I87" s="25">
        <v>14326</v>
      </c>
      <c r="J87" s="26">
        <v>65615.7</v>
      </c>
      <c r="K87" s="40"/>
    </row>
    <row r="88" spans="1:11" x14ac:dyDescent="0.2">
      <c r="A88" s="14" t="s">
        <v>181</v>
      </c>
      <c r="B88" s="37" t="s">
        <v>182</v>
      </c>
      <c r="C88" s="15">
        <v>10800</v>
      </c>
      <c r="D88" s="16">
        <v>9</v>
      </c>
      <c r="E88" s="22">
        <v>38727</v>
      </c>
      <c r="F88" s="45">
        <v>0.18899999999999997</v>
      </c>
      <c r="G88" s="23">
        <v>6257</v>
      </c>
      <c r="H88" s="24" t="s">
        <v>12</v>
      </c>
      <c r="I88" s="25">
        <v>69980</v>
      </c>
      <c r="J88" s="26">
        <v>75710.100000000006</v>
      </c>
      <c r="K88" s="40"/>
    </row>
    <row r="89" spans="1:11" x14ac:dyDescent="0.2">
      <c r="A89" s="14" t="s">
        <v>183</v>
      </c>
      <c r="B89" s="37" t="s">
        <v>184</v>
      </c>
      <c r="C89" s="15">
        <v>74413</v>
      </c>
      <c r="D89" s="16">
        <v>15</v>
      </c>
      <c r="E89" s="22">
        <v>37357.699999999997</v>
      </c>
      <c r="F89" s="45">
        <v>0.25600000000000001</v>
      </c>
      <c r="G89" s="23">
        <v>2368.4</v>
      </c>
      <c r="H89" s="24">
        <v>9.7000000000000003E-2</v>
      </c>
      <c r="I89" s="25">
        <v>70108</v>
      </c>
      <c r="J89" s="26">
        <v>50908</v>
      </c>
      <c r="K89" s="40"/>
    </row>
    <row r="90" spans="1:11" x14ac:dyDescent="0.2">
      <c r="A90" s="14" t="s">
        <v>185</v>
      </c>
      <c r="B90" s="37" t="s">
        <v>186</v>
      </c>
      <c r="C90" s="15">
        <v>14000</v>
      </c>
      <c r="D90" s="16">
        <v>-5</v>
      </c>
      <c r="E90" s="22">
        <v>37239</v>
      </c>
      <c r="F90" s="45">
        <v>1.3000000000000001E-2</v>
      </c>
      <c r="G90" s="23">
        <v>340.6</v>
      </c>
      <c r="H90" s="24">
        <v>1.92</v>
      </c>
      <c r="I90" s="25">
        <v>12986.6</v>
      </c>
      <c r="J90" s="26">
        <v>3779</v>
      </c>
      <c r="K90" s="40"/>
    </row>
    <row r="91" spans="1:11" x14ac:dyDescent="0.2">
      <c r="A91" s="14" t="s">
        <v>187</v>
      </c>
      <c r="B91" s="37" t="s">
        <v>188</v>
      </c>
      <c r="C91" s="15">
        <v>7000</v>
      </c>
      <c r="D91" s="16">
        <v>16</v>
      </c>
      <c r="E91" s="22">
        <v>36534.199999999997</v>
      </c>
      <c r="F91" s="45">
        <v>0.249</v>
      </c>
      <c r="G91" s="23">
        <v>4172.3999999999996</v>
      </c>
      <c r="H91" s="24">
        <v>0.49099999999999999</v>
      </c>
      <c r="I91" s="25">
        <v>56969.8</v>
      </c>
      <c r="J91" s="26">
        <v>63579.8</v>
      </c>
      <c r="K91" s="40"/>
    </row>
    <row r="92" spans="1:11" x14ac:dyDescent="0.2">
      <c r="A92" s="14" t="s">
        <v>189</v>
      </c>
      <c r="B92" s="37" t="s">
        <v>190</v>
      </c>
      <c r="C92" s="15">
        <v>73100</v>
      </c>
      <c r="D92" s="16">
        <v>-1</v>
      </c>
      <c r="E92" s="22">
        <v>36397</v>
      </c>
      <c r="F92" s="45">
        <v>0.06</v>
      </c>
      <c r="G92" s="23">
        <v>1933</v>
      </c>
      <c r="H92" s="24">
        <v>-0.54400000000000004</v>
      </c>
      <c r="I92" s="25">
        <v>22536</v>
      </c>
      <c r="J92" s="26">
        <v>132529.5</v>
      </c>
      <c r="K92" s="40"/>
    </row>
    <row r="93" spans="1:11" x14ac:dyDescent="0.2">
      <c r="A93" s="14" t="s">
        <v>191</v>
      </c>
      <c r="B93" s="37" t="s">
        <v>192</v>
      </c>
      <c r="C93" s="15">
        <v>202000</v>
      </c>
      <c r="D93" s="16">
        <v>-3</v>
      </c>
      <c r="E93" s="22">
        <v>36395.699999999997</v>
      </c>
      <c r="F93" s="45">
        <v>4.4999999999999998E-2</v>
      </c>
      <c r="G93" s="23">
        <v>2381.1999999999998</v>
      </c>
      <c r="H93" s="24">
        <v>3.9E-2</v>
      </c>
      <c r="I93" s="25">
        <v>18982.5</v>
      </c>
      <c r="J93" s="26" t="s">
        <v>12</v>
      </c>
      <c r="K93" s="40"/>
    </row>
    <row r="94" spans="1:11" x14ac:dyDescent="0.2">
      <c r="A94" s="14" t="s">
        <v>193</v>
      </c>
      <c r="B94" s="37" t="s">
        <v>194</v>
      </c>
      <c r="C94" s="15">
        <v>105600</v>
      </c>
      <c r="D94" s="16">
        <v>7</v>
      </c>
      <c r="E94" s="22">
        <v>36193</v>
      </c>
      <c r="F94" s="45">
        <v>0.16899999999999998</v>
      </c>
      <c r="G94" s="23">
        <v>3345</v>
      </c>
      <c r="H94" s="24">
        <v>0.14899999999999999</v>
      </c>
      <c r="I94" s="25">
        <v>45408</v>
      </c>
      <c r="J94" s="26">
        <v>48883</v>
      </c>
      <c r="K94" s="40"/>
    </row>
    <row r="95" spans="1:11" x14ac:dyDescent="0.2">
      <c r="A95" s="14" t="s">
        <v>195</v>
      </c>
      <c r="B95" s="37" t="s">
        <v>196</v>
      </c>
      <c r="C95" s="15">
        <v>33383</v>
      </c>
      <c r="D95" s="16">
        <v>-1</v>
      </c>
      <c r="E95" s="22">
        <v>35985</v>
      </c>
      <c r="F95" s="45">
        <v>7.2999999999999995E-2</v>
      </c>
      <c r="G95" s="23">
        <v>2010</v>
      </c>
      <c r="H95" s="24">
        <v>-0.46700000000000003</v>
      </c>
      <c r="I95" s="25">
        <v>119666</v>
      </c>
      <c r="J95" s="26">
        <v>48623.7</v>
      </c>
      <c r="K95" s="40"/>
    </row>
    <row r="96" spans="1:11" x14ac:dyDescent="0.2">
      <c r="A96" s="14" t="s">
        <v>197</v>
      </c>
      <c r="B96" s="37" t="s">
        <v>198</v>
      </c>
      <c r="C96" s="15">
        <v>4900</v>
      </c>
      <c r="D96" s="16">
        <v>21</v>
      </c>
      <c r="E96" s="22">
        <v>34055</v>
      </c>
      <c r="F96" s="45">
        <v>0.29899999999999999</v>
      </c>
      <c r="G96" s="23">
        <v>334</v>
      </c>
      <c r="H96" s="24" t="s">
        <v>12</v>
      </c>
      <c r="I96" s="25">
        <v>26830</v>
      </c>
      <c r="J96" s="26">
        <v>3974.4</v>
      </c>
      <c r="K96" s="40"/>
    </row>
    <row r="97" spans="1:11" x14ac:dyDescent="0.2">
      <c r="A97" s="14" t="s">
        <v>199</v>
      </c>
      <c r="B97" s="37" t="s">
        <v>200</v>
      </c>
      <c r="C97" s="15">
        <v>93516</v>
      </c>
      <c r="D97" s="16">
        <v>2</v>
      </c>
      <c r="E97" s="22">
        <v>32765</v>
      </c>
      <c r="F97" s="45">
        <v>3.5000000000000003E-2</v>
      </c>
      <c r="G97" s="23">
        <v>5349</v>
      </c>
      <c r="H97" s="24">
        <v>0.10100000000000001</v>
      </c>
      <c r="I97" s="25">
        <v>36500</v>
      </c>
      <c r="J97" s="26">
        <v>119659.8</v>
      </c>
      <c r="K97" s="40"/>
    </row>
    <row r="98" spans="1:11" x14ac:dyDescent="0.2">
      <c r="A98" s="14" t="s">
        <v>201</v>
      </c>
      <c r="B98" s="37" t="s">
        <v>202</v>
      </c>
      <c r="C98" s="15">
        <v>30000</v>
      </c>
      <c r="D98" s="16">
        <v>14</v>
      </c>
      <c r="E98" s="22">
        <v>32753</v>
      </c>
      <c r="F98" s="45">
        <v>0.161</v>
      </c>
      <c r="G98" s="23">
        <v>5687</v>
      </c>
      <c r="H98" s="24">
        <v>7.0999999999999994E-2</v>
      </c>
      <c r="I98" s="25">
        <v>59352</v>
      </c>
      <c r="J98" s="26">
        <v>119125.3</v>
      </c>
      <c r="K98" s="40"/>
    </row>
    <row r="99" spans="1:11" x14ac:dyDescent="0.2">
      <c r="A99" s="14" t="s">
        <v>203</v>
      </c>
      <c r="B99" s="37" t="s">
        <v>204</v>
      </c>
      <c r="C99" s="15">
        <v>10495</v>
      </c>
      <c r="D99" s="16">
        <v>-1</v>
      </c>
      <c r="E99" s="22">
        <v>32683.3</v>
      </c>
      <c r="F99" s="45">
        <v>0.02</v>
      </c>
      <c r="G99" s="23">
        <v>775.9</v>
      </c>
      <c r="H99" s="24">
        <v>9.8379999999999992</v>
      </c>
      <c r="I99" s="25">
        <v>16381.2</v>
      </c>
      <c r="J99" s="26" t="s">
        <v>12</v>
      </c>
      <c r="K99" s="40"/>
    </row>
    <row r="100" spans="1:11" x14ac:dyDescent="0.2">
      <c r="A100" s="14" t="s">
        <v>205</v>
      </c>
      <c r="B100" s="37" t="s">
        <v>206</v>
      </c>
      <c r="C100" s="15">
        <v>47600</v>
      </c>
      <c r="D100" s="16">
        <v>3</v>
      </c>
      <c r="E100" s="22">
        <v>32377</v>
      </c>
      <c r="F100" s="45">
        <v>7.9000000000000001E-2</v>
      </c>
      <c r="G100" s="23">
        <v>6015</v>
      </c>
      <c r="H100" s="24">
        <v>2.0350000000000001</v>
      </c>
      <c r="I100" s="25">
        <v>372538</v>
      </c>
      <c r="J100" s="26">
        <v>38340.699999999997</v>
      </c>
      <c r="K100" s="40"/>
    </row>
    <row r="101" spans="1:11" x14ac:dyDescent="0.2">
      <c r="A101" s="14" t="s">
        <v>207</v>
      </c>
      <c r="B101" s="37" t="s">
        <v>208</v>
      </c>
      <c r="C101" s="15">
        <v>37346</v>
      </c>
      <c r="D101" s="16">
        <v>13</v>
      </c>
      <c r="E101" s="22">
        <v>31979</v>
      </c>
      <c r="F101" s="45">
        <v>0.192</v>
      </c>
      <c r="G101" s="23">
        <v>2615.3000000000002</v>
      </c>
      <c r="H101" s="24">
        <v>0.64300000000000002</v>
      </c>
      <c r="I101" s="25">
        <v>46575</v>
      </c>
      <c r="J101" s="26">
        <v>42099.5</v>
      </c>
      <c r="K101" s="40"/>
    </row>
    <row r="102" spans="1:11" x14ac:dyDescent="0.2">
      <c r="A102" s="14" t="s">
        <v>209</v>
      </c>
      <c r="B102" s="37" t="s">
        <v>210</v>
      </c>
      <c r="C102" s="15">
        <v>62600</v>
      </c>
      <c r="D102" s="16">
        <v>-13</v>
      </c>
      <c r="E102" s="22">
        <v>31856</v>
      </c>
      <c r="F102" s="45">
        <v>-0.1</v>
      </c>
      <c r="G102" s="23">
        <v>6434</v>
      </c>
      <c r="H102" s="24">
        <v>4.1550000000000002</v>
      </c>
      <c r="I102" s="25">
        <v>83216</v>
      </c>
      <c r="J102" s="26">
        <v>200334.1</v>
      </c>
      <c r="K102" s="40"/>
    </row>
    <row r="103" spans="1:11" x14ac:dyDescent="0.2">
      <c r="A103" s="14" t="s">
        <v>211</v>
      </c>
      <c r="B103" s="37" t="s">
        <v>212</v>
      </c>
      <c r="C103" s="15">
        <v>33689</v>
      </c>
      <c r="D103" s="16">
        <v>-1</v>
      </c>
      <c r="E103" s="22">
        <v>31367.8</v>
      </c>
      <c r="F103" s="45">
        <v>4.4999999999999998E-2</v>
      </c>
      <c r="G103" s="23">
        <v>2291.9</v>
      </c>
      <c r="H103" s="24">
        <v>-5.3999999999999999E-2</v>
      </c>
      <c r="I103" s="25">
        <v>158506.79999999999</v>
      </c>
      <c r="J103" s="26" t="s">
        <v>12</v>
      </c>
      <c r="K103" s="40"/>
    </row>
    <row r="104" spans="1:11" x14ac:dyDescent="0.2">
      <c r="A104" s="14" t="s">
        <v>213</v>
      </c>
      <c r="B104" s="37" t="s">
        <v>214</v>
      </c>
      <c r="C104" s="15">
        <v>60000</v>
      </c>
      <c r="D104" s="16">
        <v>5</v>
      </c>
      <c r="E104" s="22">
        <v>30852</v>
      </c>
      <c r="F104" s="45">
        <v>6.9000000000000006E-2</v>
      </c>
      <c r="G104" s="23">
        <v>1908</v>
      </c>
      <c r="H104" s="24">
        <v>4.5469999999999997</v>
      </c>
      <c r="I104" s="25">
        <v>55493</v>
      </c>
      <c r="J104" s="26">
        <v>21144.9</v>
      </c>
      <c r="K104" s="40"/>
    </row>
    <row r="105" spans="1:11" x14ac:dyDescent="0.2">
      <c r="A105" s="14" t="s">
        <v>215</v>
      </c>
      <c r="B105" s="37" t="s">
        <v>216</v>
      </c>
      <c r="C105" s="15">
        <v>103000</v>
      </c>
      <c r="D105" s="16">
        <v>8</v>
      </c>
      <c r="E105" s="22">
        <v>30578</v>
      </c>
      <c r="F105" s="45">
        <v>0.11599999999999999</v>
      </c>
      <c r="G105" s="23">
        <v>2368</v>
      </c>
      <c r="H105" s="24">
        <v>3.964</v>
      </c>
      <c r="I105" s="25">
        <v>67173</v>
      </c>
      <c r="J105" s="26">
        <v>140412.20000000001</v>
      </c>
      <c r="K105" s="40"/>
    </row>
    <row r="106" spans="1:11" x14ac:dyDescent="0.2">
      <c r="A106" s="14" t="s">
        <v>217</v>
      </c>
      <c r="B106" s="37" t="s">
        <v>218</v>
      </c>
      <c r="C106" s="15">
        <v>22400</v>
      </c>
      <c r="D106" s="16">
        <v>5</v>
      </c>
      <c r="E106" s="22">
        <v>30400</v>
      </c>
      <c r="F106" s="45">
        <v>6.7000000000000004E-2</v>
      </c>
      <c r="G106" s="23">
        <v>4464</v>
      </c>
      <c r="H106" s="24">
        <v>0.51200000000000001</v>
      </c>
      <c r="I106" s="25">
        <v>53831</v>
      </c>
      <c r="J106" s="26" t="s">
        <v>12</v>
      </c>
      <c r="K106" s="40"/>
    </row>
    <row r="107" spans="1:11" x14ac:dyDescent="0.2">
      <c r="A107" s="14" t="s">
        <v>219</v>
      </c>
      <c r="B107" s="37" t="s">
        <v>220</v>
      </c>
      <c r="C107" s="15">
        <v>36000</v>
      </c>
      <c r="D107" s="16">
        <v>45</v>
      </c>
      <c r="E107" s="22">
        <v>30391</v>
      </c>
      <c r="F107" s="45">
        <v>0.495</v>
      </c>
      <c r="G107" s="23">
        <v>14135</v>
      </c>
      <c r="H107" s="24">
        <v>1.778</v>
      </c>
      <c r="I107" s="25">
        <v>43376</v>
      </c>
      <c r="J107" s="26">
        <v>45739.4</v>
      </c>
      <c r="K107" s="40"/>
    </row>
    <row r="108" spans="1:11" x14ac:dyDescent="0.2">
      <c r="A108" s="14" t="s">
        <v>221</v>
      </c>
      <c r="B108" s="37" t="s">
        <v>222</v>
      </c>
      <c r="C108" s="15">
        <v>30400</v>
      </c>
      <c r="D108" s="16" t="s">
        <v>12</v>
      </c>
      <c r="E108" s="22">
        <v>30282</v>
      </c>
      <c r="F108" s="45">
        <v>4.8000000000000001E-2</v>
      </c>
      <c r="G108" s="23">
        <v>2523</v>
      </c>
      <c r="H108" s="24">
        <v>0.22700000000000001</v>
      </c>
      <c r="I108" s="25">
        <v>104233</v>
      </c>
      <c r="J108" s="26">
        <v>36126.699999999997</v>
      </c>
      <c r="K108" s="40"/>
    </row>
    <row r="109" spans="1:11" x14ac:dyDescent="0.2">
      <c r="A109" s="14" t="s">
        <v>223</v>
      </c>
      <c r="B109" s="37" t="s">
        <v>224</v>
      </c>
      <c r="C109" s="15">
        <v>48410</v>
      </c>
      <c r="D109" s="16">
        <v>-13</v>
      </c>
      <c r="E109" s="22">
        <v>30215.4</v>
      </c>
      <c r="F109" s="45">
        <v>-0.08</v>
      </c>
      <c r="G109" s="23">
        <v>943.5</v>
      </c>
      <c r="H109" s="24">
        <v>231.78299999999999</v>
      </c>
      <c r="I109" s="25">
        <v>8989.2999999999993</v>
      </c>
      <c r="J109" s="26">
        <v>685.7</v>
      </c>
      <c r="K109" s="40"/>
    </row>
    <row r="110" spans="1:11" x14ac:dyDescent="0.2">
      <c r="A110" s="14" t="s">
        <v>225</v>
      </c>
      <c r="B110" s="37" t="s">
        <v>226</v>
      </c>
      <c r="C110" s="15">
        <v>85000</v>
      </c>
      <c r="D110" s="16">
        <v>10</v>
      </c>
      <c r="E110" s="22">
        <v>30095</v>
      </c>
      <c r="F110" s="45">
        <v>0.16600000000000001</v>
      </c>
      <c r="G110" s="23">
        <v>3229</v>
      </c>
      <c r="H110" s="24">
        <v>0.60199999999999998</v>
      </c>
      <c r="I110" s="25">
        <v>37653</v>
      </c>
      <c r="J110" s="26">
        <v>45821</v>
      </c>
      <c r="K110" s="40"/>
    </row>
    <row r="111" spans="1:11" x14ac:dyDescent="0.2">
      <c r="A111" s="14" t="s">
        <v>227</v>
      </c>
      <c r="B111" s="37" t="s">
        <v>228</v>
      </c>
      <c r="C111" s="15">
        <v>20100</v>
      </c>
      <c r="D111" s="16">
        <v>4</v>
      </c>
      <c r="E111" s="22">
        <v>29676.799999999999</v>
      </c>
      <c r="F111" s="45">
        <v>0.107</v>
      </c>
      <c r="G111" s="23">
        <v>716.2</v>
      </c>
      <c r="H111" s="24">
        <v>0.78200000000000003</v>
      </c>
      <c r="I111" s="25">
        <v>17784.400000000001</v>
      </c>
      <c r="J111" s="26">
        <v>6564.4</v>
      </c>
      <c r="K111" s="40"/>
    </row>
    <row r="112" spans="1:11" x14ac:dyDescent="0.2">
      <c r="A112" s="14" t="s">
        <v>229</v>
      </c>
      <c r="B112" s="37" t="s">
        <v>230</v>
      </c>
      <c r="C112" s="15">
        <v>77400</v>
      </c>
      <c r="D112" s="16">
        <v>-2</v>
      </c>
      <c r="E112" s="22">
        <v>29625</v>
      </c>
      <c r="F112" s="45">
        <v>3.1E-2</v>
      </c>
      <c r="G112" s="23">
        <v>7911</v>
      </c>
      <c r="H112" s="24">
        <v>0.311</v>
      </c>
      <c r="I112" s="25">
        <v>39801</v>
      </c>
      <c r="J112" s="26">
        <v>137516.70000000001</v>
      </c>
      <c r="K112" s="40"/>
    </row>
    <row r="113" spans="1:11" x14ac:dyDescent="0.2">
      <c r="A113" s="14" t="s">
        <v>231</v>
      </c>
      <c r="B113" s="37" t="s">
        <v>232</v>
      </c>
      <c r="C113" s="15">
        <v>5870</v>
      </c>
      <c r="D113" s="16">
        <v>-7</v>
      </c>
      <c r="E113" s="22">
        <v>29124</v>
      </c>
      <c r="F113" s="45">
        <v>-6.9999999999999993E-3</v>
      </c>
      <c r="G113" s="23">
        <v>783</v>
      </c>
      <c r="H113" s="24">
        <v>-0.23</v>
      </c>
      <c r="I113" s="25">
        <v>272167</v>
      </c>
      <c r="J113" s="26" t="s">
        <v>12</v>
      </c>
      <c r="K113" s="40"/>
    </row>
    <row r="114" spans="1:11" x14ac:dyDescent="0.2">
      <c r="A114" s="14" t="s">
        <v>233</v>
      </c>
      <c r="B114" s="37" t="s">
        <v>234</v>
      </c>
      <c r="C114" s="15">
        <v>1701</v>
      </c>
      <c r="D114" s="16">
        <v>-9</v>
      </c>
      <c r="E114" s="22">
        <v>27622.7</v>
      </c>
      <c r="F114" s="45">
        <v>-6.0999999999999999E-2</v>
      </c>
      <c r="G114" s="23">
        <v>55.5</v>
      </c>
      <c r="H114" s="24">
        <v>7.6719999999999997</v>
      </c>
      <c r="I114" s="25">
        <v>7824.7</v>
      </c>
      <c r="J114" s="26">
        <v>739.5</v>
      </c>
      <c r="K114" s="40"/>
    </row>
    <row r="115" spans="1:11" x14ac:dyDescent="0.2">
      <c r="A115" s="14" t="s">
        <v>235</v>
      </c>
      <c r="B115" s="37" t="s">
        <v>236</v>
      </c>
      <c r="C115" s="15">
        <v>3266</v>
      </c>
      <c r="D115" s="16">
        <v>22</v>
      </c>
      <c r="E115" s="22">
        <v>27186.1</v>
      </c>
      <c r="F115" s="45">
        <v>0.248</v>
      </c>
      <c r="G115" s="23">
        <v>128.30000000000001</v>
      </c>
      <c r="H115" s="24">
        <v>-0.69099999999999995</v>
      </c>
      <c r="I115" s="25">
        <v>8005.4</v>
      </c>
      <c r="J115" s="26">
        <v>3732</v>
      </c>
      <c r="K115" s="40"/>
    </row>
    <row r="116" spans="1:11" x14ac:dyDescent="0.2">
      <c r="A116" s="14" t="s">
        <v>237</v>
      </c>
      <c r="B116" s="37" t="s">
        <v>238</v>
      </c>
      <c r="C116" s="15">
        <v>67000</v>
      </c>
      <c r="D116" s="16">
        <v>5</v>
      </c>
      <c r="E116" s="22">
        <v>27058</v>
      </c>
      <c r="F116" s="45">
        <v>6.7000000000000004E-2</v>
      </c>
      <c r="G116" s="23">
        <v>2909</v>
      </c>
      <c r="H116" s="24">
        <v>0.437</v>
      </c>
      <c r="I116" s="25">
        <v>31864</v>
      </c>
      <c r="J116" s="26">
        <v>51390.1</v>
      </c>
      <c r="K116" s="40"/>
    </row>
    <row r="117" spans="1:11" x14ac:dyDescent="0.2">
      <c r="A117" s="14" t="s">
        <v>239</v>
      </c>
      <c r="B117" s="37" t="s">
        <v>240</v>
      </c>
      <c r="C117" s="15">
        <v>39000</v>
      </c>
      <c r="D117" s="16">
        <v>-1</v>
      </c>
      <c r="E117" s="22">
        <v>26259</v>
      </c>
      <c r="F117" s="45">
        <v>1E-3</v>
      </c>
      <c r="G117" s="23">
        <v>-10229</v>
      </c>
      <c r="H117" s="24">
        <v>-1.93</v>
      </c>
      <c r="I117" s="25">
        <v>103627</v>
      </c>
      <c r="J117" s="26">
        <v>39814.6</v>
      </c>
      <c r="K117" s="40"/>
    </row>
    <row r="118" spans="1:11" x14ac:dyDescent="0.2">
      <c r="A118" s="14" t="s">
        <v>241</v>
      </c>
      <c r="B118" s="37" t="s">
        <v>242</v>
      </c>
      <c r="C118" s="15">
        <v>80000</v>
      </c>
      <c r="D118" s="16">
        <v>1</v>
      </c>
      <c r="E118" s="22">
        <v>25938</v>
      </c>
      <c r="F118" s="45">
        <v>2E-3</v>
      </c>
      <c r="G118" s="23">
        <v>3381</v>
      </c>
      <c r="H118" s="24">
        <v>0.157</v>
      </c>
      <c r="I118" s="25">
        <v>62729</v>
      </c>
      <c r="J118" s="26">
        <v>72171.7</v>
      </c>
      <c r="K118" s="40"/>
    </row>
    <row r="119" spans="1:11" x14ac:dyDescent="0.2">
      <c r="A119" s="14" t="s">
        <v>243</v>
      </c>
      <c r="B119" s="37" t="s">
        <v>244</v>
      </c>
      <c r="C119" s="15">
        <v>75772</v>
      </c>
      <c r="D119" s="16">
        <v>5</v>
      </c>
      <c r="E119" s="22">
        <v>25775</v>
      </c>
      <c r="F119" s="45">
        <v>7.400000000000001E-2</v>
      </c>
      <c r="G119" s="23">
        <v>7096</v>
      </c>
      <c r="H119" s="24">
        <v>0.14099999999999999</v>
      </c>
      <c r="I119" s="25">
        <v>467374</v>
      </c>
      <c r="J119" s="26">
        <v>77116.5</v>
      </c>
      <c r="K119" s="40"/>
    </row>
    <row r="120" spans="1:11" x14ac:dyDescent="0.2">
      <c r="A120" s="14" t="s">
        <v>245</v>
      </c>
      <c r="B120" s="37" t="s">
        <v>246</v>
      </c>
      <c r="C120" s="15">
        <v>130000</v>
      </c>
      <c r="D120" s="16">
        <v>2</v>
      </c>
      <c r="E120" s="22">
        <v>25739</v>
      </c>
      <c r="F120" s="45">
        <v>3.6000000000000004E-2</v>
      </c>
      <c r="G120" s="23">
        <v>1108</v>
      </c>
      <c r="H120" s="24">
        <v>-0.28399999999999997</v>
      </c>
      <c r="I120" s="25">
        <v>19194</v>
      </c>
      <c r="J120" s="26">
        <v>7388.4</v>
      </c>
      <c r="K120" s="40"/>
    </row>
    <row r="121" spans="1:11" x14ac:dyDescent="0.2">
      <c r="A121" s="14" t="s">
        <v>247</v>
      </c>
      <c r="B121" s="37" t="s">
        <v>248</v>
      </c>
      <c r="C121" s="15">
        <v>135000</v>
      </c>
      <c r="D121" s="16">
        <v>4</v>
      </c>
      <c r="E121" s="22">
        <v>25625</v>
      </c>
      <c r="F121" s="45">
        <v>9.1999999999999998E-2</v>
      </c>
      <c r="G121" s="23">
        <v>1589.5</v>
      </c>
      <c r="H121" s="24">
        <v>3.3000000000000002E-2</v>
      </c>
      <c r="I121" s="25">
        <v>13204</v>
      </c>
      <c r="J121" s="26">
        <v>30960.6</v>
      </c>
      <c r="K121" s="40"/>
    </row>
    <row r="122" spans="1:11" x14ac:dyDescent="0.2">
      <c r="A122" s="14" t="s">
        <v>249</v>
      </c>
      <c r="B122" s="37" t="s">
        <v>250</v>
      </c>
      <c r="C122" s="15">
        <v>26300</v>
      </c>
      <c r="D122" s="16">
        <v>31</v>
      </c>
      <c r="E122" s="22">
        <v>25067.3</v>
      </c>
      <c r="F122" s="45">
        <v>0.23800000000000002</v>
      </c>
      <c r="G122" s="23">
        <v>2360.8000000000002</v>
      </c>
      <c r="H122" s="24">
        <v>0.79</v>
      </c>
      <c r="I122" s="25">
        <v>17920.599999999999</v>
      </c>
      <c r="J122" s="26">
        <v>17784</v>
      </c>
      <c r="K122" s="40"/>
    </row>
    <row r="123" spans="1:11" x14ac:dyDescent="0.2">
      <c r="A123" s="14" t="s">
        <v>251</v>
      </c>
      <c r="B123" s="37" t="s">
        <v>252</v>
      </c>
      <c r="C123" s="15">
        <v>291000</v>
      </c>
      <c r="D123" s="16">
        <v>11</v>
      </c>
      <c r="E123" s="22">
        <v>24719.5</v>
      </c>
      <c r="F123" s="45">
        <v>0.10400000000000001</v>
      </c>
      <c r="G123" s="23">
        <v>4518.3</v>
      </c>
      <c r="H123" s="24">
        <v>0.56599999999999995</v>
      </c>
      <c r="I123" s="25">
        <v>24156.400000000001</v>
      </c>
      <c r="J123" s="26">
        <v>92449.2</v>
      </c>
      <c r="K123" s="40"/>
    </row>
    <row r="124" spans="1:11" x14ac:dyDescent="0.2">
      <c r="A124" s="14" t="s">
        <v>253</v>
      </c>
      <c r="B124" s="37" t="s">
        <v>254</v>
      </c>
      <c r="C124" s="15">
        <v>150000</v>
      </c>
      <c r="D124" s="16">
        <v>252</v>
      </c>
      <c r="E124" s="22">
        <v>24556</v>
      </c>
      <c r="F124" s="45">
        <v>2.2280000000000002</v>
      </c>
      <c r="G124" s="23">
        <v>1751</v>
      </c>
      <c r="H124" s="24" t="s">
        <v>12</v>
      </c>
      <c r="I124" s="25">
        <v>33921</v>
      </c>
      <c r="J124" s="26">
        <v>17252.5</v>
      </c>
      <c r="K124" s="40"/>
    </row>
    <row r="125" spans="1:11" x14ac:dyDescent="0.2">
      <c r="A125" s="14" t="s">
        <v>255</v>
      </c>
      <c r="B125" s="37" t="s">
        <v>256</v>
      </c>
      <c r="C125" s="15">
        <v>38680</v>
      </c>
      <c r="D125" s="16">
        <v>6</v>
      </c>
      <c r="E125" s="22">
        <v>24555.7</v>
      </c>
      <c r="F125" s="45">
        <v>7.400000000000001E-2</v>
      </c>
      <c r="G125" s="23">
        <v>3232</v>
      </c>
      <c r="H125" s="24" t="s">
        <v>12</v>
      </c>
      <c r="I125" s="25">
        <v>43908.4</v>
      </c>
      <c r="J125" s="26">
        <v>134355.9</v>
      </c>
      <c r="K125" s="40"/>
    </row>
    <row r="126" spans="1:11" x14ac:dyDescent="0.2">
      <c r="A126" s="14" t="s">
        <v>257</v>
      </c>
      <c r="B126" s="37" t="s">
        <v>258</v>
      </c>
      <c r="C126" s="15">
        <v>69200</v>
      </c>
      <c r="D126" s="16">
        <v>20</v>
      </c>
      <c r="E126" s="22">
        <v>24358</v>
      </c>
      <c r="F126" s="45">
        <v>0.16399999999999998</v>
      </c>
      <c r="G126" s="23">
        <v>2938</v>
      </c>
      <c r="H126" s="24">
        <v>0.32</v>
      </c>
      <c r="I126" s="25">
        <v>56232</v>
      </c>
      <c r="J126" s="26">
        <v>109215.3</v>
      </c>
      <c r="K126" s="40"/>
    </row>
    <row r="127" spans="1:11" x14ac:dyDescent="0.2">
      <c r="A127" s="14" t="s">
        <v>259</v>
      </c>
      <c r="B127" s="37" t="s">
        <v>260</v>
      </c>
      <c r="C127" s="15">
        <v>24900</v>
      </c>
      <c r="D127" s="16">
        <v>-4</v>
      </c>
      <c r="E127" s="22">
        <v>24175</v>
      </c>
      <c r="F127" s="45">
        <v>1E-3</v>
      </c>
      <c r="G127" s="23">
        <v>407</v>
      </c>
      <c r="H127" s="24">
        <v>-8.4000000000000005E-2</v>
      </c>
      <c r="I127" s="25">
        <v>9186</v>
      </c>
      <c r="J127" s="26">
        <v>7597.8</v>
      </c>
      <c r="K127" s="40"/>
    </row>
    <row r="128" spans="1:11" x14ac:dyDescent="0.2">
      <c r="A128" s="14" t="s">
        <v>261</v>
      </c>
      <c r="B128" s="37" t="s">
        <v>262</v>
      </c>
      <c r="C128" s="15">
        <v>30083</v>
      </c>
      <c r="D128" s="16">
        <v>-1</v>
      </c>
      <c r="E128" s="22">
        <v>24116</v>
      </c>
      <c r="F128" s="45">
        <v>0.04</v>
      </c>
      <c r="G128" s="23">
        <v>2666</v>
      </c>
      <c r="H128" s="24">
        <v>-0.128</v>
      </c>
      <c r="I128" s="25">
        <v>145392</v>
      </c>
      <c r="J128" s="26">
        <v>65488.1</v>
      </c>
      <c r="K128" s="40"/>
    </row>
    <row r="129" spans="1:11" x14ac:dyDescent="0.2">
      <c r="A129" s="14" t="s">
        <v>263</v>
      </c>
      <c r="B129" s="37" t="s">
        <v>264</v>
      </c>
      <c r="C129" s="15">
        <v>60000</v>
      </c>
      <c r="D129" s="16">
        <v>19</v>
      </c>
      <c r="E129" s="22">
        <v>23995</v>
      </c>
      <c r="F129" s="45">
        <v>0.16399999999999998</v>
      </c>
      <c r="G129" s="23">
        <v>1656</v>
      </c>
      <c r="H129" s="24" t="s">
        <v>12</v>
      </c>
      <c r="I129" s="25">
        <v>25982</v>
      </c>
      <c r="J129" s="26">
        <v>25565.5</v>
      </c>
      <c r="K129" s="40"/>
    </row>
    <row r="130" spans="1:11" x14ac:dyDescent="0.2">
      <c r="A130" s="14" t="s">
        <v>265</v>
      </c>
      <c r="B130" s="37" t="s">
        <v>266</v>
      </c>
      <c r="C130" s="15">
        <v>62610</v>
      </c>
      <c r="D130" s="16">
        <v>21</v>
      </c>
      <c r="E130" s="22">
        <v>23771</v>
      </c>
      <c r="F130" s="45">
        <v>0.16399999999999998</v>
      </c>
      <c r="G130" s="23">
        <v>2141</v>
      </c>
      <c r="H130" s="24">
        <v>1.143</v>
      </c>
      <c r="I130" s="25">
        <v>19062</v>
      </c>
      <c r="J130" s="26">
        <v>24839.1</v>
      </c>
      <c r="K130" s="40"/>
    </row>
    <row r="131" spans="1:11" x14ac:dyDescent="0.2">
      <c r="A131" s="14" t="s">
        <v>267</v>
      </c>
      <c r="B131" s="37" t="s">
        <v>268</v>
      </c>
      <c r="C131" s="15">
        <v>21500</v>
      </c>
      <c r="D131" s="16">
        <v>1</v>
      </c>
      <c r="E131" s="22">
        <v>23747</v>
      </c>
      <c r="F131" s="45">
        <v>3.9E-2</v>
      </c>
      <c r="G131" s="23">
        <v>8394</v>
      </c>
      <c r="H131" s="24">
        <v>3.242</v>
      </c>
      <c r="I131" s="25">
        <v>66416</v>
      </c>
      <c r="J131" s="26">
        <v>118220.4</v>
      </c>
      <c r="K131" s="40"/>
    </row>
    <row r="132" spans="1:11" x14ac:dyDescent="0.2">
      <c r="A132" s="14" t="s">
        <v>269</v>
      </c>
      <c r="B132" s="37" t="s">
        <v>270</v>
      </c>
      <c r="C132" s="15">
        <v>28000</v>
      </c>
      <c r="D132" s="16">
        <v>25</v>
      </c>
      <c r="E132" s="22">
        <v>23495.7</v>
      </c>
      <c r="F132" s="45">
        <v>0.20800000000000002</v>
      </c>
      <c r="G132" s="23">
        <v>2195.1</v>
      </c>
      <c r="H132" s="24">
        <v>0.31</v>
      </c>
      <c r="I132" s="25">
        <v>25482.400000000001</v>
      </c>
      <c r="J132" s="26">
        <v>23630.400000000001</v>
      </c>
      <c r="K132" s="40"/>
    </row>
    <row r="133" spans="1:11" x14ac:dyDescent="0.2">
      <c r="A133" s="14" t="s">
        <v>271</v>
      </c>
      <c r="B133" s="37" t="s">
        <v>272</v>
      </c>
      <c r="C133" s="15">
        <v>30286</v>
      </c>
      <c r="D133" s="16">
        <v>-5</v>
      </c>
      <c r="E133" s="22">
        <v>23495</v>
      </c>
      <c r="F133" s="45">
        <v>0.02</v>
      </c>
      <c r="G133" s="23">
        <v>2226</v>
      </c>
      <c r="H133" s="24">
        <v>1.6439999999999999</v>
      </c>
      <c r="I133" s="25">
        <v>116914</v>
      </c>
      <c r="J133" s="26">
        <v>53466.3</v>
      </c>
      <c r="K133" s="40"/>
    </row>
    <row r="134" spans="1:11" x14ac:dyDescent="0.2">
      <c r="A134" s="14" t="s">
        <v>273</v>
      </c>
      <c r="B134" s="37" t="s">
        <v>274</v>
      </c>
      <c r="C134" s="15">
        <v>45000</v>
      </c>
      <c r="D134" s="16">
        <v>34</v>
      </c>
      <c r="E134" s="22">
        <v>23443</v>
      </c>
      <c r="F134" s="45">
        <v>0.32799999999999996</v>
      </c>
      <c r="G134" s="23">
        <v>-1733</v>
      </c>
      <c r="H134" s="24">
        <v>-2.2480000000000002</v>
      </c>
      <c r="I134" s="25">
        <v>70256</v>
      </c>
      <c r="J134" s="26">
        <v>12946.6</v>
      </c>
      <c r="K134" s="40"/>
    </row>
    <row r="135" spans="1:11" x14ac:dyDescent="0.2">
      <c r="A135" s="14" t="s">
        <v>275</v>
      </c>
      <c r="B135" s="37" t="s">
        <v>276</v>
      </c>
      <c r="C135" s="15">
        <v>53000</v>
      </c>
      <c r="D135" s="16">
        <v>-9</v>
      </c>
      <c r="E135" s="22">
        <v>23306</v>
      </c>
      <c r="F135" s="45">
        <v>0</v>
      </c>
      <c r="G135" s="23">
        <v>2012</v>
      </c>
      <c r="H135" s="24">
        <v>-6.2E-2</v>
      </c>
      <c r="I135" s="25">
        <v>33576</v>
      </c>
      <c r="J135" s="26">
        <v>18518.900000000001</v>
      </c>
      <c r="K135" s="40"/>
    </row>
    <row r="136" spans="1:11" x14ac:dyDescent="0.2">
      <c r="A136" s="14" t="s">
        <v>277</v>
      </c>
      <c r="B136" s="37" t="s">
        <v>278</v>
      </c>
      <c r="C136" s="15">
        <v>41967</v>
      </c>
      <c r="D136" s="16">
        <v>7</v>
      </c>
      <c r="E136" s="22">
        <v>22832</v>
      </c>
      <c r="F136" s="45">
        <v>7.4999999999999997E-2</v>
      </c>
      <c r="G136" s="23">
        <v>5966</v>
      </c>
      <c r="H136" s="24">
        <v>-0.443</v>
      </c>
      <c r="I136" s="25">
        <v>59147</v>
      </c>
      <c r="J136" s="26">
        <v>120865.2</v>
      </c>
      <c r="K136" s="40"/>
    </row>
    <row r="137" spans="1:11" x14ac:dyDescent="0.2">
      <c r="A137" s="14" t="s">
        <v>279</v>
      </c>
      <c r="B137" s="37" t="s">
        <v>280</v>
      </c>
      <c r="C137" s="15">
        <v>119650</v>
      </c>
      <c r="D137" s="16">
        <v>-1</v>
      </c>
      <c r="E137" s="22">
        <v>22823.3</v>
      </c>
      <c r="F137" s="45">
        <v>2.6000000000000002E-2</v>
      </c>
      <c r="G137" s="23">
        <v>-1590.8</v>
      </c>
      <c r="H137" s="24">
        <v>-1.9279999999999999</v>
      </c>
      <c r="I137" s="25">
        <v>13501.2</v>
      </c>
      <c r="J137" s="26">
        <v>25021</v>
      </c>
      <c r="K137" s="40"/>
    </row>
    <row r="138" spans="1:11" x14ac:dyDescent="0.2">
      <c r="A138" s="14" t="s">
        <v>281</v>
      </c>
      <c r="B138" s="37" t="s">
        <v>282</v>
      </c>
      <c r="C138" s="15">
        <v>27000</v>
      </c>
      <c r="D138" s="16">
        <v>3</v>
      </c>
      <c r="E138" s="22">
        <v>22785.1</v>
      </c>
      <c r="F138" s="45">
        <v>6.5000000000000002E-2</v>
      </c>
      <c r="G138" s="23">
        <v>471</v>
      </c>
      <c r="H138" s="24">
        <v>-0.23200000000000001</v>
      </c>
      <c r="I138" s="25">
        <v>10904.5</v>
      </c>
      <c r="J138" s="26">
        <v>3756.8</v>
      </c>
      <c r="K138" s="40"/>
    </row>
    <row r="139" spans="1:11" x14ac:dyDescent="0.2">
      <c r="A139" s="14" t="s">
        <v>283</v>
      </c>
      <c r="B139" s="37" t="s">
        <v>284</v>
      </c>
      <c r="C139" s="15">
        <v>35400</v>
      </c>
      <c r="D139" s="16">
        <v>-4</v>
      </c>
      <c r="E139" s="22">
        <v>22732</v>
      </c>
      <c r="F139" s="45">
        <v>0.02</v>
      </c>
      <c r="G139" s="23">
        <v>-4864</v>
      </c>
      <c r="H139" s="24">
        <v>-2.972</v>
      </c>
      <c r="I139" s="25">
        <v>32686</v>
      </c>
      <c r="J139" s="26">
        <v>69023.7</v>
      </c>
      <c r="K139" s="40"/>
    </row>
    <row r="140" spans="1:11" x14ac:dyDescent="0.2">
      <c r="A140" s="14" t="s">
        <v>285</v>
      </c>
      <c r="B140" s="37" t="s">
        <v>286</v>
      </c>
      <c r="C140" s="15">
        <v>23300</v>
      </c>
      <c r="D140" s="16">
        <v>7</v>
      </c>
      <c r="E140" s="22">
        <v>22561</v>
      </c>
      <c r="F140" s="45">
        <v>8.5999999999999993E-2</v>
      </c>
      <c r="G140" s="23">
        <v>4920</v>
      </c>
      <c r="H140" s="24">
        <v>3.8860000000000001</v>
      </c>
      <c r="I140" s="25">
        <v>34986</v>
      </c>
      <c r="J140" s="26">
        <v>77895</v>
      </c>
      <c r="K140" s="40"/>
    </row>
    <row r="141" spans="1:11" x14ac:dyDescent="0.2">
      <c r="A141" s="14" t="s">
        <v>287</v>
      </c>
      <c r="B141" s="37" t="s">
        <v>288</v>
      </c>
      <c r="C141" s="15">
        <v>11000</v>
      </c>
      <c r="D141" s="16">
        <v>-23</v>
      </c>
      <c r="E141" s="22">
        <v>22127</v>
      </c>
      <c r="F141" s="45">
        <v>-0.152</v>
      </c>
      <c r="G141" s="23">
        <v>5455</v>
      </c>
      <c r="H141" s="24">
        <v>0.17899999999999999</v>
      </c>
      <c r="I141" s="25">
        <v>63675</v>
      </c>
      <c r="J141" s="26">
        <v>82881</v>
      </c>
      <c r="K141" s="40"/>
    </row>
    <row r="142" spans="1:11" x14ac:dyDescent="0.2">
      <c r="A142" s="14" t="s">
        <v>289</v>
      </c>
      <c r="B142" s="37" t="s">
        <v>290</v>
      </c>
      <c r="C142" s="15">
        <v>199000</v>
      </c>
      <c r="D142" s="16">
        <v>19</v>
      </c>
      <c r="E142" s="22">
        <v>22095.4</v>
      </c>
      <c r="F142" s="45">
        <v>0.159</v>
      </c>
      <c r="G142" s="23">
        <v>86.3</v>
      </c>
      <c r="H142" s="24">
        <v>-0.33100000000000002</v>
      </c>
      <c r="I142" s="25">
        <v>12045.6</v>
      </c>
      <c r="J142" s="26">
        <v>4113.8999999999996</v>
      </c>
      <c r="K142" s="40"/>
    </row>
    <row r="143" spans="1:11" x14ac:dyDescent="0.2">
      <c r="A143" s="14" t="s">
        <v>291</v>
      </c>
      <c r="B143" s="37" t="s">
        <v>292</v>
      </c>
      <c r="C143" s="15">
        <v>30000</v>
      </c>
      <c r="D143" s="16">
        <v>2</v>
      </c>
      <c r="E143" s="22">
        <v>21991.200000000001</v>
      </c>
      <c r="F143" s="45">
        <v>4.4999999999999998E-2</v>
      </c>
      <c r="G143" s="23">
        <v>556.70000000000005</v>
      </c>
      <c r="H143" s="24">
        <v>2.1000000000000001E-2</v>
      </c>
      <c r="I143" s="25">
        <v>8519.7999999999993</v>
      </c>
      <c r="J143" s="26">
        <v>4964.7</v>
      </c>
      <c r="K143" s="40"/>
    </row>
    <row r="144" spans="1:11" x14ac:dyDescent="0.2">
      <c r="A144" s="14" t="s">
        <v>293</v>
      </c>
      <c r="B144" s="37" t="s">
        <v>294</v>
      </c>
      <c r="C144" s="15">
        <v>58803</v>
      </c>
      <c r="D144" s="16" t="s">
        <v>12</v>
      </c>
      <c r="E144" s="22">
        <v>21965</v>
      </c>
      <c r="F144" s="45">
        <v>3.7999999999999999E-2</v>
      </c>
      <c r="G144" s="23">
        <v>2465</v>
      </c>
      <c r="H144" s="24">
        <v>-0.29299999999999998</v>
      </c>
      <c r="I144" s="25">
        <v>26243</v>
      </c>
      <c r="J144" s="26">
        <v>28690.1</v>
      </c>
      <c r="K144" s="40"/>
    </row>
    <row r="145" spans="1:11" x14ac:dyDescent="0.2">
      <c r="A145" s="14" t="s">
        <v>295</v>
      </c>
      <c r="B145" s="37" t="s">
        <v>296</v>
      </c>
      <c r="C145" s="15">
        <v>11390</v>
      </c>
      <c r="D145" s="16">
        <v>-6</v>
      </c>
      <c r="E145" s="22">
        <v>21758</v>
      </c>
      <c r="F145" s="45">
        <v>4.0000000000000001E-3</v>
      </c>
      <c r="G145" s="23">
        <v>2920</v>
      </c>
      <c r="H145" s="24">
        <v>-0.36599999999999999</v>
      </c>
      <c r="I145" s="25">
        <v>140406</v>
      </c>
      <c r="J145" s="26">
        <v>37442.5</v>
      </c>
      <c r="K145" s="40"/>
    </row>
    <row r="146" spans="1:11" x14ac:dyDescent="0.2">
      <c r="A146" s="14" t="s">
        <v>297</v>
      </c>
      <c r="B146" s="37" t="s">
        <v>298</v>
      </c>
      <c r="C146" s="15">
        <v>48817</v>
      </c>
      <c r="D146" s="16">
        <v>116</v>
      </c>
      <c r="E146" s="22">
        <v>21461.3</v>
      </c>
      <c r="F146" s="45">
        <v>0.82499999999999996</v>
      </c>
      <c r="G146" s="23">
        <v>-976.1</v>
      </c>
      <c r="H146" s="24" t="s">
        <v>12</v>
      </c>
      <c r="I146" s="25">
        <v>29739.599999999999</v>
      </c>
      <c r="J146" s="26">
        <v>48337.8</v>
      </c>
      <c r="K146" s="40"/>
    </row>
    <row r="147" spans="1:11" x14ac:dyDescent="0.2">
      <c r="A147" s="14" t="s">
        <v>299</v>
      </c>
      <c r="B147" s="37" t="s">
        <v>300</v>
      </c>
      <c r="C147" s="15">
        <v>26000</v>
      </c>
      <c r="D147" s="16">
        <v>-7</v>
      </c>
      <c r="E147" s="22">
        <v>21412.799999999999</v>
      </c>
      <c r="F147" s="45">
        <v>-6.0000000000000001E-3</v>
      </c>
      <c r="G147" s="23">
        <v>396</v>
      </c>
      <c r="H147" s="24">
        <v>-8.8999999999999996E-2</v>
      </c>
      <c r="I147" s="25">
        <v>10665.1</v>
      </c>
      <c r="J147" s="26">
        <v>3216.9</v>
      </c>
      <c r="K147" s="40"/>
    </row>
    <row r="148" spans="1:11" x14ac:dyDescent="0.2">
      <c r="A148" s="14" t="s">
        <v>301</v>
      </c>
      <c r="B148" s="37" t="s">
        <v>302</v>
      </c>
      <c r="C148" s="15">
        <v>90000</v>
      </c>
      <c r="D148" s="16">
        <v>61</v>
      </c>
      <c r="E148" s="22">
        <v>21340.1</v>
      </c>
      <c r="F148" s="45">
        <v>0.502</v>
      </c>
      <c r="G148" s="23">
        <v>1063.2</v>
      </c>
      <c r="H148" s="24">
        <v>0.53800000000000003</v>
      </c>
      <c r="I148" s="25">
        <v>13456.8</v>
      </c>
      <c r="J148" s="26">
        <v>16607</v>
      </c>
      <c r="K148" s="40"/>
    </row>
    <row r="149" spans="1:11" x14ac:dyDescent="0.2">
      <c r="A149" s="14" t="s">
        <v>303</v>
      </c>
      <c r="B149" s="37" t="s">
        <v>304</v>
      </c>
      <c r="C149" s="15">
        <v>169000</v>
      </c>
      <c r="D149" s="16">
        <v>1</v>
      </c>
      <c r="E149" s="22">
        <v>21148.5</v>
      </c>
      <c r="F149" s="45">
        <v>3.3000000000000002E-2</v>
      </c>
      <c r="G149" s="23">
        <v>1149.8</v>
      </c>
      <c r="H149" s="24">
        <v>-0.125</v>
      </c>
      <c r="I149" s="25">
        <v>11600.7</v>
      </c>
      <c r="J149" s="26">
        <v>8470.4</v>
      </c>
      <c r="K149" s="40"/>
    </row>
    <row r="150" spans="1:11" x14ac:dyDescent="0.2">
      <c r="A150" s="14" t="s">
        <v>305</v>
      </c>
      <c r="B150" s="37" t="s">
        <v>306</v>
      </c>
      <c r="C150" s="15">
        <v>92000</v>
      </c>
      <c r="D150" s="16">
        <v>-8</v>
      </c>
      <c r="E150" s="22">
        <v>21037</v>
      </c>
      <c r="F150" s="45">
        <v>-0.01</v>
      </c>
      <c r="G150" s="23">
        <v>-183</v>
      </c>
      <c r="H150" s="24">
        <v>-1.5229999999999999</v>
      </c>
      <c r="I150" s="25">
        <v>18347</v>
      </c>
      <c r="J150" s="26">
        <v>8454.6</v>
      </c>
      <c r="K150" s="40"/>
    </row>
    <row r="151" spans="1:11" x14ac:dyDescent="0.2">
      <c r="A151" s="14" t="s">
        <v>307</v>
      </c>
      <c r="B151" s="37" t="s">
        <v>308</v>
      </c>
      <c r="C151" s="15">
        <v>210000</v>
      </c>
      <c r="D151" s="16">
        <v>-18</v>
      </c>
      <c r="E151" s="22">
        <v>21025.200000000001</v>
      </c>
      <c r="F151" s="45">
        <v>-7.9000000000000001E-2</v>
      </c>
      <c r="G151" s="23">
        <v>5924.3</v>
      </c>
      <c r="H151" s="24">
        <v>0.14099999999999999</v>
      </c>
      <c r="I151" s="25">
        <v>32811.199999999997</v>
      </c>
      <c r="J151" s="26">
        <v>145333.79999999999</v>
      </c>
      <c r="K151" s="40"/>
    </row>
    <row r="152" spans="1:11" x14ac:dyDescent="0.2">
      <c r="A152" s="14" t="s">
        <v>309</v>
      </c>
      <c r="B152" s="37" t="s">
        <v>310</v>
      </c>
      <c r="C152" s="15">
        <v>15000</v>
      </c>
      <c r="D152" s="16" t="s">
        <v>12</v>
      </c>
      <c r="E152" s="22">
        <v>20848</v>
      </c>
      <c r="F152" s="45">
        <v>0.18100000000000002</v>
      </c>
      <c r="G152" s="23">
        <v>12259</v>
      </c>
      <c r="H152" s="24">
        <v>6.2450000000000001</v>
      </c>
      <c r="I152" s="25">
        <v>50124</v>
      </c>
      <c r="J152" s="26">
        <v>119034.7</v>
      </c>
      <c r="K152" s="40"/>
    </row>
    <row r="153" spans="1:11" x14ac:dyDescent="0.2">
      <c r="A153" s="14" t="s">
        <v>311</v>
      </c>
      <c r="B153" s="37" t="s">
        <v>312</v>
      </c>
      <c r="C153" s="15">
        <v>176000</v>
      </c>
      <c r="D153" s="16">
        <v>-24</v>
      </c>
      <c r="E153" s="22">
        <v>20758</v>
      </c>
      <c r="F153" s="45">
        <v>-9.3000000000000013E-2</v>
      </c>
      <c r="G153" s="23">
        <v>1907</v>
      </c>
      <c r="H153" s="24">
        <v>0.39</v>
      </c>
      <c r="I153" s="25">
        <v>23696</v>
      </c>
      <c r="J153" s="26">
        <v>42117.1</v>
      </c>
      <c r="K153" s="40"/>
    </row>
    <row r="154" spans="1:11" x14ac:dyDescent="0.2">
      <c r="A154" s="14" t="s">
        <v>313</v>
      </c>
      <c r="B154" s="37" t="s">
        <v>314</v>
      </c>
      <c r="C154" s="15">
        <v>71600</v>
      </c>
      <c r="D154" s="16">
        <v>6</v>
      </c>
      <c r="E154" s="22">
        <v>20647</v>
      </c>
      <c r="F154" s="45">
        <v>8.1000000000000003E-2</v>
      </c>
      <c r="G154" s="23">
        <v>675</v>
      </c>
      <c r="H154" s="24">
        <v>0.7</v>
      </c>
      <c r="I154" s="25">
        <v>29235</v>
      </c>
      <c r="J154" s="26">
        <v>13978.3</v>
      </c>
      <c r="K154" s="40"/>
    </row>
    <row r="155" spans="1:11" x14ac:dyDescent="0.2">
      <c r="A155" s="14" t="s">
        <v>315</v>
      </c>
      <c r="B155" s="37" t="s">
        <v>316</v>
      </c>
      <c r="C155" s="15">
        <v>17000</v>
      </c>
      <c r="D155" s="16">
        <v>8</v>
      </c>
      <c r="E155" s="22">
        <v>20609</v>
      </c>
      <c r="F155" s="45">
        <v>0.12300000000000001</v>
      </c>
      <c r="G155" s="23">
        <v>10301</v>
      </c>
      <c r="H155" s="24">
        <v>0.53800000000000003</v>
      </c>
      <c r="I155" s="25">
        <v>69225</v>
      </c>
      <c r="J155" s="26">
        <v>343774.2</v>
      </c>
      <c r="K155" s="40"/>
    </row>
    <row r="156" spans="1:11" x14ac:dyDescent="0.2">
      <c r="A156" s="14" t="s">
        <v>317</v>
      </c>
      <c r="B156" s="37" t="s">
        <v>318</v>
      </c>
      <c r="C156" s="15">
        <v>11626</v>
      </c>
      <c r="D156" s="16">
        <v>76</v>
      </c>
      <c r="E156" s="22">
        <v>20571.599999999999</v>
      </c>
      <c r="F156" s="45">
        <v>0.627</v>
      </c>
      <c r="G156" s="23">
        <v>1695.8</v>
      </c>
      <c r="H156" s="24">
        <v>1.0920000000000001</v>
      </c>
      <c r="I156" s="25">
        <v>28566.2</v>
      </c>
      <c r="J156" s="26">
        <v>15513.8</v>
      </c>
      <c r="K156" s="40"/>
    </row>
    <row r="157" spans="1:11" x14ac:dyDescent="0.2">
      <c r="A157" s="14" t="s">
        <v>319</v>
      </c>
      <c r="B157" s="37" t="s">
        <v>320</v>
      </c>
      <c r="C157" s="15">
        <v>12000</v>
      </c>
      <c r="D157" s="16">
        <v>15</v>
      </c>
      <c r="E157" s="22">
        <v>20414.099999999999</v>
      </c>
      <c r="F157" s="45">
        <v>0.2</v>
      </c>
      <c r="G157" s="23">
        <v>439.8</v>
      </c>
      <c r="H157" s="24">
        <v>0.17699999999999999</v>
      </c>
      <c r="I157" s="25">
        <v>11764.7</v>
      </c>
      <c r="J157" s="26">
        <v>13569</v>
      </c>
      <c r="K157" s="40"/>
    </row>
    <row r="158" spans="1:11" x14ac:dyDescent="0.2">
      <c r="A158" s="14" t="s">
        <v>321</v>
      </c>
      <c r="B158" s="37" t="s">
        <v>322</v>
      </c>
      <c r="C158" s="15">
        <v>81500</v>
      </c>
      <c r="D158" s="16">
        <v>1</v>
      </c>
      <c r="E158" s="22">
        <v>20229</v>
      </c>
      <c r="F158" s="45">
        <v>5.9000000000000004E-2</v>
      </c>
      <c r="G158" s="23">
        <v>801</v>
      </c>
      <c r="H158" s="24">
        <v>-6.8000000000000005E-2</v>
      </c>
      <c r="I158" s="25">
        <v>12469</v>
      </c>
      <c r="J158" s="26">
        <v>11220.9</v>
      </c>
      <c r="K158" s="40"/>
    </row>
    <row r="159" spans="1:11" x14ac:dyDescent="0.2">
      <c r="A159" s="14" t="s">
        <v>323</v>
      </c>
      <c r="B159" s="37" t="s">
        <v>324</v>
      </c>
      <c r="C159" s="15">
        <v>87000</v>
      </c>
      <c r="D159" s="16">
        <v>7</v>
      </c>
      <c r="E159" s="22">
        <v>20155.5</v>
      </c>
      <c r="F159" s="45">
        <v>0.107</v>
      </c>
      <c r="G159" s="23">
        <v>136.5</v>
      </c>
      <c r="H159" s="24">
        <v>-0.59799999999999998</v>
      </c>
      <c r="I159" s="25">
        <v>14681.1</v>
      </c>
      <c r="J159" s="26">
        <v>4631.3</v>
      </c>
      <c r="K159" s="40"/>
    </row>
    <row r="160" spans="1:11" x14ac:dyDescent="0.2">
      <c r="A160" s="14" t="s">
        <v>325</v>
      </c>
      <c r="B160" s="37" t="s">
        <v>326</v>
      </c>
      <c r="C160" s="15">
        <v>231600</v>
      </c>
      <c r="D160" s="16">
        <v>11</v>
      </c>
      <c r="E160" s="22">
        <v>20053.8</v>
      </c>
      <c r="F160" s="45">
        <v>0.17600000000000002</v>
      </c>
      <c r="G160" s="23">
        <v>300.60000000000002</v>
      </c>
      <c r="H160" s="24">
        <v>-2E-3</v>
      </c>
      <c r="I160" s="25">
        <v>11480.4</v>
      </c>
      <c r="J160" s="26">
        <v>4885.1000000000004</v>
      </c>
      <c r="K160" s="40"/>
    </row>
    <row r="161" spans="1:11" x14ac:dyDescent="0.2">
      <c r="A161" s="14" t="s">
        <v>327</v>
      </c>
      <c r="B161" s="37" t="s">
        <v>328</v>
      </c>
      <c r="C161" s="15">
        <v>51996</v>
      </c>
      <c r="D161" s="16">
        <v>6</v>
      </c>
      <c r="E161" s="22">
        <v>19993</v>
      </c>
      <c r="F161" s="45">
        <v>0.109</v>
      </c>
      <c r="G161" s="23">
        <v>5301</v>
      </c>
      <c r="H161" s="24">
        <v>-7.0000000000000001E-3</v>
      </c>
      <c r="I161" s="25">
        <v>382315</v>
      </c>
      <c r="J161" s="26">
        <v>55640.1</v>
      </c>
      <c r="K161" s="40"/>
    </row>
    <row r="162" spans="1:11" x14ac:dyDescent="0.2">
      <c r="A162" s="14" t="s">
        <v>329</v>
      </c>
      <c r="B162" s="37" t="s">
        <v>330</v>
      </c>
      <c r="C162" s="15">
        <v>71000</v>
      </c>
      <c r="D162" s="16">
        <v>2</v>
      </c>
      <c r="E162" s="22">
        <v>19893</v>
      </c>
      <c r="F162" s="45">
        <v>8.5000000000000006E-2</v>
      </c>
      <c r="G162" s="23">
        <v>2650.9</v>
      </c>
      <c r="H162" s="24">
        <v>6.4000000000000001E-2</v>
      </c>
      <c r="I162" s="25">
        <v>47832.5</v>
      </c>
      <c r="J162" s="26">
        <v>94485.9</v>
      </c>
      <c r="K162" s="40"/>
    </row>
    <row r="163" spans="1:11" x14ac:dyDescent="0.2">
      <c r="A163" s="14" t="s">
        <v>331</v>
      </c>
      <c r="B163" s="37" t="s">
        <v>332</v>
      </c>
      <c r="C163" s="15">
        <v>18500</v>
      </c>
      <c r="D163" s="16">
        <v>-5</v>
      </c>
      <c r="E163" s="22">
        <v>19827</v>
      </c>
      <c r="F163" s="45">
        <v>3.1E-2</v>
      </c>
      <c r="G163" s="23">
        <v>1807</v>
      </c>
      <c r="H163" s="24" t="s">
        <v>12</v>
      </c>
      <c r="I163" s="25">
        <v>62307</v>
      </c>
      <c r="J163" s="26">
        <v>17872.900000000001</v>
      </c>
      <c r="K163" s="40"/>
    </row>
    <row r="164" spans="1:11" x14ac:dyDescent="0.2">
      <c r="A164" s="14" t="s">
        <v>333</v>
      </c>
      <c r="B164" s="37" t="s">
        <v>334</v>
      </c>
      <c r="C164" s="15">
        <v>8300</v>
      </c>
      <c r="D164" s="16">
        <v>-8</v>
      </c>
      <c r="E164" s="22">
        <v>19627</v>
      </c>
      <c r="F164" s="45">
        <v>6.9999999999999993E-3</v>
      </c>
      <c r="G164" s="23">
        <v>6963</v>
      </c>
      <c r="H164" s="24">
        <v>-0.31900000000000001</v>
      </c>
      <c r="I164" s="25">
        <v>55638</v>
      </c>
      <c r="J164" s="26">
        <v>107648.6</v>
      </c>
      <c r="K164" s="40"/>
    </row>
    <row r="165" spans="1:11" x14ac:dyDescent="0.2">
      <c r="A165" s="14" t="s">
        <v>335</v>
      </c>
      <c r="B165" s="37" t="s">
        <v>336</v>
      </c>
      <c r="C165" s="15">
        <v>51300</v>
      </c>
      <c r="D165" s="16">
        <v>12</v>
      </c>
      <c r="E165" s="22">
        <v>19214</v>
      </c>
      <c r="F165" s="45">
        <v>0.156</v>
      </c>
      <c r="G165" s="23">
        <v>4266</v>
      </c>
      <c r="H165" s="24">
        <v>4.2999999999999997E-2</v>
      </c>
      <c r="I165" s="25">
        <v>362873</v>
      </c>
      <c r="J165" s="26">
        <v>48152.7</v>
      </c>
      <c r="K165" s="40"/>
    </row>
    <row r="166" spans="1:11" x14ac:dyDescent="0.2">
      <c r="A166" s="14" t="s">
        <v>337</v>
      </c>
      <c r="B166" s="37" t="s">
        <v>338</v>
      </c>
      <c r="C166" s="15">
        <v>53349</v>
      </c>
      <c r="D166" s="16">
        <v>-11</v>
      </c>
      <c r="E166" s="22">
        <v>19166.599999999999</v>
      </c>
      <c r="F166" s="45">
        <v>-1.8000000000000002E-2</v>
      </c>
      <c r="G166" s="23">
        <v>224.8</v>
      </c>
      <c r="H166" s="24">
        <v>0.17499999999999999</v>
      </c>
      <c r="I166" s="25">
        <v>8913.6</v>
      </c>
      <c r="J166" s="26">
        <v>5137.6000000000004</v>
      </c>
      <c r="K166" s="40"/>
    </row>
    <row r="167" spans="1:11" x14ac:dyDescent="0.2">
      <c r="A167" s="14" t="s">
        <v>339</v>
      </c>
      <c r="B167" s="37" t="s">
        <v>340</v>
      </c>
      <c r="C167" s="15">
        <v>15400</v>
      </c>
      <c r="D167" s="16">
        <v>-37</v>
      </c>
      <c r="E167" s="22">
        <v>19036.900000000001</v>
      </c>
      <c r="F167" s="45">
        <v>-0.16800000000000001</v>
      </c>
      <c r="G167" s="23">
        <v>-156.4</v>
      </c>
      <c r="H167" s="24">
        <v>-1.298</v>
      </c>
      <c r="I167" s="25">
        <v>9596.7999999999993</v>
      </c>
      <c r="J167" s="26">
        <v>4702.5</v>
      </c>
      <c r="K167" s="40"/>
    </row>
    <row r="168" spans="1:11" x14ac:dyDescent="0.2">
      <c r="A168" s="14" t="s">
        <v>341</v>
      </c>
      <c r="B168" s="37" t="s">
        <v>342</v>
      </c>
      <c r="C168" s="15">
        <v>29034</v>
      </c>
      <c r="D168" s="16">
        <v>-30</v>
      </c>
      <c r="E168" s="22">
        <v>18979</v>
      </c>
      <c r="F168" s="45">
        <v>-0.127</v>
      </c>
      <c r="G168" s="23">
        <v>1507</v>
      </c>
      <c r="H168" s="24">
        <v>-0.38</v>
      </c>
      <c r="I168" s="25">
        <v>23396</v>
      </c>
      <c r="J168" s="26">
        <v>13874.6</v>
      </c>
      <c r="K168" s="40"/>
    </row>
    <row r="169" spans="1:11" x14ac:dyDescent="0.2">
      <c r="A169" s="14" t="s">
        <v>343</v>
      </c>
      <c r="B169" s="37" t="s">
        <v>344</v>
      </c>
      <c r="C169" s="15">
        <v>11000</v>
      </c>
      <c r="D169" s="16">
        <v>53</v>
      </c>
      <c r="E169" s="22">
        <v>18934</v>
      </c>
      <c r="F169" s="45">
        <v>0.42599999999999999</v>
      </c>
      <c r="G169" s="23">
        <v>4131</v>
      </c>
      <c r="H169" s="24">
        <v>2.1509999999999998</v>
      </c>
      <c r="I169" s="25">
        <v>43854</v>
      </c>
      <c r="J169" s="26">
        <v>49509.5</v>
      </c>
      <c r="K169" s="40"/>
    </row>
    <row r="170" spans="1:11" x14ac:dyDescent="0.2">
      <c r="A170" s="14" t="s">
        <v>345</v>
      </c>
      <c r="B170" s="37" t="s">
        <v>346</v>
      </c>
      <c r="C170" s="15">
        <v>11000</v>
      </c>
      <c r="D170" s="16">
        <v>-16</v>
      </c>
      <c r="E170" s="22">
        <v>18890</v>
      </c>
      <c r="F170" s="45">
        <v>-0.05</v>
      </c>
      <c r="G170" s="23">
        <v>707</v>
      </c>
      <c r="H170" s="24" t="s">
        <v>12</v>
      </c>
      <c r="I170" s="25">
        <v>7154</v>
      </c>
      <c r="J170" s="26">
        <v>8890.9</v>
      </c>
      <c r="K170" s="40"/>
    </row>
    <row r="171" spans="1:11" x14ac:dyDescent="0.2">
      <c r="A171" s="14" t="s">
        <v>347</v>
      </c>
      <c r="B171" s="37" t="s">
        <v>348</v>
      </c>
      <c r="C171" s="15">
        <v>50000</v>
      </c>
      <c r="D171" s="16">
        <v>8</v>
      </c>
      <c r="E171" s="22">
        <v>18735.099999999999</v>
      </c>
      <c r="F171" s="45">
        <v>0.14899999999999999</v>
      </c>
      <c r="G171" s="23">
        <v>810.5</v>
      </c>
      <c r="H171" s="24">
        <v>0.314</v>
      </c>
      <c r="I171" s="25">
        <v>12683</v>
      </c>
      <c r="J171" s="26">
        <v>16350.1</v>
      </c>
      <c r="K171" s="40"/>
    </row>
    <row r="172" spans="1:11" x14ac:dyDescent="0.2">
      <c r="A172" s="14" t="s">
        <v>349</v>
      </c>
      <c r="B172" s="37" t="s">
        <v>350</v>
      </c>
      <c r="C172" s="15">
        <v>26800</v>
      </c>
      <c r="D172" s="16">
        <v>6</v>
      </c>
      <c r="E172" s="22">
        <v>18628</v>
      </c>
      <c r="F172" s="45">
        <v>0.13500000000000001</v>
      </c>
      <c r="G172" s="23">
        <v>2602</v>
      </c>
      <c r="H172" s="24">
        <v>0.432</v>
      </c>
      <c r="I172" s="25">
        <v>42216</v>
      </c>
      <c r="J172" s="26">
        <v>18678.400000000001</v>
      </c>
      <c r="K172" s="40"/>
    </row>
    <row r="173" spans="1:11" x14ac:dyDescent="0.2">
      <c r="A173" s="14" t="s">
        <v>351</v>
      </c>
      <c r="B173" s="37" t="s">
        <v>352</v>
      </c>
      <c r="C173" s="15">
        <v>41000</v>
      </c>
      <c r="D173" s="16">
        <v>-8</v>
      </c>
      <c r="E173" s="22">
        <v>18486</v>
      </c>
      <c r="F173" s="45">
        <v>1.2E-2</v>
      </c>
      <c r="G173" s="23">
        <v>1410</v>
      </c>
      <c r="H173" s="24">
        <v>-0.38100000000000001</v>
      </c>
      <c r="I173" s="25">
        <v>14518</v>
      </c>
      <c r="J173" s="26">
        <v>42635.199999999997</v>
      </c>
      <c r="K173" s="40"/>
    </row>
    <row r="174" spans="1:11" x14ac:dyDescent="0.2">
      <c r="A174" s="14" t="s">
        <v>353</v>
      </c>
      <c r="B174" s="37" t="s">
        <v>354</v>
      </c>
      <c r="C174" s="15">
        <v>102795</v>
      </c>
      <c r="D174" s="16">
        <v>-25</v>
      </c>
      <c r="E174" s="22">
        <v>18313</v>
      </c>
      <c r="F174" s="45">
        <v>-0.11199999999999999</v>
      </c>
      <c r="G174" s="23">
        <v>111</v>
      </c>
      <c r="H174" s="24" t="s">
        <v>12</v>
      </c>
      <c r="I174" s="25">
        <v>22409</v>
      </c>
      <c r="J174" s="26">
        <v>2968.6</v>
      </c>
      <c r="K174" s="40"/>
    </row>
    <row r="175" spans="1:11" x14ac:dyDescent="0.2">
      <c r="A175" s="14" t="s">
        <v>355</v>
      </c>
      <c r="B175" s="37" t="s">
        <v>356</v>
      </c>
      <c r="C175" s="15">
        <v>16500</v>
      </c>
      <c r="D175" s="16" t="s">
        <v>12</v>
      </c>
      <c r="E175" s="22">
        <v>18253</v>
      </c>
      <c r="F175" s="45">
        <v>9.3000000000000013E-2</v>
      </c>
      <c r="G175" s="23">
        <v>2790</v>
      </c>
      <c r="H175" s="24">
        <v>0.442</v>
      </c>
      <c r="I175" s="25">
        <v>106792</v>
      </c>
      <c r="J175" s="26">
        <v>22644.6</v>
      </c>
      <c r="K175" s="40"/>
    </row>
    <row r="176" spans="1:11" x14ac:dyDescent="0.2">
      <c r="A176" s="14" t="s">
        <v>357</v>
      </c>
      <c r="B176" s="37" t="s">
        <v>358</v>
      </c>
      <c r="C176" s="15">
        <v>25110</v>
      </c>
      <c r="D176" s="16" t="s">
        <v>12</v>
      </c>
      <c r="E176" s="22">
        <v>17976.8</v>
      </c>
      <c r="F176" s="45">
        <v>8.1000000000000003E-2</v>
      </c>
      <c r="G176" s="23">
        <v>664.1</v>
      </c>
      <c r="H176" s="24">
        <v>5.8999999999999997E-2</v>
      </c>
      <c r="I176" s="25">
        <v>17486.3</v>
      </c>
      <c r="J176" s="26">
        <v>11690</v>
      </c>
      <c r="K176" s="40"/>
    </row>
    <row r="177" spans="1:11" x14ac:dyDescent="0.2">
      <c r="A177" s="14" t="s">
        <v>359</v>
      </c>
      <c r="B177" s="37" t="s">
        <v>360</v>
      </c>
      <c r="C177" s="15">
        <v>3622</v>
      </c>
      <c r="D177" s="16">
        <v>31</v>
      </c>
      <c r="E177" s="22">
        <v>17714.7</v>
      </c>
      <c r="F177" s="45">
        <v>0.24299999999999999</v>
      </c>
      <c r="G177" s="23">
        <v>1098</v>
      </c>
      <c r="H177" s="24">
        <v>0.36299999999999999</v>
      </c>
      <c r="I177" s="25">
        <v>10994.6</v>
      </c>
      <c r="J177" s="26">
        <v>8413.6</v>
      </c>
      <c r="K177" s="40"/>
    </row>
    <row r="178" spans="1:11" x14ac:dyDescent="0.2">
      <c r="A178" s="14" t="s">
        <v>361</v>
      </c>
      <c r="B178" s="37" t="s">
        <v>362</v>
      </c>
      <c r="C178" s="15">
        <v>15000</v>
      </c>
      <c r="D178" s="16">
        <v>-5</v>
      </c>
      <c r="E178" s="22">
        <v>17619.900000000001</v>
      </c>
      <c r="F178" s="45">
        <v>5.0999999999999997E-2</v>
      </c>
      <c r="G178" s="23">
        <v>198.7</v>
      </c>
      <c r="H178" s="24">
        <v>1.0629999999999999</v>
      </c>
      <c r="I178" s="25">
        <v>4000.9</v>
      </c>
      <c r="J178" s="26">
        <v>4170.2</v>
      </c>
      <c r="K178" s="40"/>
    </row>
    <row r="179" spans="1:11" x14ac:dyDescent="0.2">
      <c r="A179" s="14" t="s">
        <v>363</v>
      </c>
      <c r="B179" s="37" t="s">
        <v>364</v>
      </c>
      <c r="C179" s="15">
        <v>53368</v>
      </c>
      <c r="D179" s="16">
        <v>13</v>
      </c>
      <c r="E179" s="22">
        <v>17534.5</v>
      </c>
      <c r="F179" s="45">
        <v>0.17</v>
      </c>
      <c r="G179" s="23">
        <v>1108.7</v>
      </c>
      <c r="H179" s="24">
        <v>-0.374</v>
      </c>
      <c r="I179" s="25">
        <v>19134.3</v>
      </c>
      <c r="J179" s="26">
        <v>39918.5</v>
      </c>
      <c r="K179" s="40"/>
    </row>
    <row r="180" spans="1:11" x14ac:dyDescent="0.2">
      <c r="A180" s="14" t="s">
        <v>365</v>
      </c>
      <c r="B180" s="37" t="s">
        <v>366</v>
      </c>
      <c r="C180" s="15">
        <v>87500</v>
      </c>
      <c r="D180" s="16" t="s">
        <v>12</v>
      </c>
      <c r="E180" s="22">
        <v>17408</v>
      </c>
      <c r="F180" s="45">
        <v>6.8000000000000005E-2</v>
      </c>
      <c r="G180" s="23">
        <v>2203</v>
      </c>
      <c r="H180" s="24">
        <v>0.45100000000000001</v>
      </c>
      <c r="I180" s="25">
        <v>20390</v>
      </c>
      <c r="J180" s="26">
        <v>42083</v>
      </c>
      <c r="K180" s="40"/>
    </row>
    <row r="181" spans="1:11" x14ac:dyDescent="0.2">
      <c r="A181" s="14" t="s">
        <v>367</v>
      </c>
      <c r="B181" s="37" t="s">
        <v>368</v>
      </c>
      <c r="C181" s="15">
        <v>2400</v>
      </c>
      <c r="D181" s="16">
        <v>44</v>
      </c>
      <c r="E181" s="22">
        <v>17282.7</v>
      </c>
      <c r="F181" s="45">
        <v>0.32700000000000001</v>
      </c>
      <c r="G181" s="23">
        <v>-70.900000000000006</v>
      </c>
      <c r="H181" s="24">
        <v>-1.5169999999999999</v>
      </c>
      <c r="I181" s="25">
        <v>6151.1</v>
      </c>
      <c r="J181" s="26">
        <v>1740.2</v>
      </c>
      <c r="K181" s="40"/>
    </row>
    <row r="182" spans="1:11" x14ac:dyDescent="0.2">
      <c r="A182" s="14" t="s">
        <v>369</v>
      </c>
      <c r="B182" s="37" t="s">
        <v>370</v>
      </c>
      <c r="C182" s="15">
        <v>100000</v>
      </c>
      <c r="D182" s="16">
        <v>6</v>
      </c>
      <c r="E182" s="22">
        <v>17279</v>
      </c>
      <c r="F182" s="45">
        <v>0.12300000000000001</v>
      </c>
      <c r="G182" s="23">
        <v>422</v>
      </c>
      <c r="H182" s="24">
        <v>0.24</v>
      </c>
      <c r="I182" s="25">
        <v>12270</v>
      </c>
      <c r="J182" s="26">
        <v>5868.1</v>
      </c>
      <c r="K182" s="40"/>
    </row>
    <row r="183" spans="1:11" x14ac:dyDescent="0.2">
      <c r="A183" s="14" t="s">
        <v>371</v>
      </c>
      <c r="B183" s="37" t="s">
        <v>372</v>
      </c>
      <c r="C183" s="15">
        <v>2800</v>
      </c>
      <c r="D183" s="16">
        <v>89</v>
      </c>
      <c r="E183" s="22">
        <v>17275.400000000001</v>
      </c>
      <c r="F183" s="45">
        <v>0.54100000000000004</v>
      </c>
      <c r="G183" s="23">
        <v>3419</v>
      </c>
      <c r="H183" s="24">
        <v>0.32400000000000001</v>
      </c>
      <c r="I183" s="25">
        <v>33934.5</v>
      </c>
      <c r="J183" s="26">
        <v>55209.9</v>
      </c>
      <c r="K183" s="40"/>
    </row>
    <row r="184" spans="1:11" x14ac:dyDescent="0.2">
      <c r="A184" s="14" t="s">
        <v>373</v>
      </c>
      <c r="B184" s="37" t="s">
        <v>374</v>
      </c>
      <c r="C184" s="15">
        <v>21000</v>
      </c>
      <c r="D184" s="16">
        <v>19</v>
      </c>
      <c r="E184" s="22">
        <v>17253</v>
      </c>
      <c r="F184" s="45">
        <v>0.187</v>
      </c>
      <c r="G184" s="23">
        <v>3313</v>
      </c>
      <c r="H184" s="24">
        <v>-3.5000000000000003E-2</v>
      </c>
      <c r="I184" s="25">
        <v>17773</v>
      </c>
      <c r="J184" s="26">
        <v>37652.9</v>
      </c>
      <c r="K184" s="40"/>
    </row>
    <row r="185" spans="1:11" x14ac:dyDescent="0.2">
      <c r="A185" s="14" t="s">
        <v>375</v>
      </c>
      <c r="B185" s="37" t="s">
        <v>376</v>
      </c>
      <c r="C185" s="15">
        <v>24000</v>
      </c>
      <c r="D185" s="16">
        <v>-15</v>
      </c>
      <c r="E185" s="22">
        <v>16759</v>
      </c>
      <c r="F185" s="45">
        <v>-2.2000000000000002E-2</v>
      </c>
      <c r="G185" s="23">
        <v>-6851</v>
      </c>
      <c r="H185" s="24">
        <v>-5.1619999999999999</v>
      </c>
      <c r="I185" s="25">
        <v>76995</v>
      </c>
      <c r="J185" s="26">
        <v>9390.6</v>
      </c>
      <c r="K185" s="40"/>
    </row>
    <row r="186" spans="1:11" x14ac:dyDescent="0.2">
      <c r="A186" s="14" t="s">
        <v>377</v>
      </c>
      <c r="B186" s="37" t="s">
        <v>378</v>
      </c>
      <c r="C186" s="15">
        <v>14300</v>
      </c>
      <c r="D186" s="16">
        <v>-17</v>
      </c>
      <c r="E186" s="22">
        <v>16727</v>
      </c>
      <c r="F186" s="45">
        <v>-2.7000000000000003E-2</v>
      </c>
      <c r="G186" s="23">
        <v>6638</v>
      </c>
      <c r="H186" s="24">
        <v>0.23400000000000001</v>
      </c>
      <c r="I186" s="25">
        <v>103702</v>
      </c>
      <c r="J186" s="26">
        <v>92439.3</v>
      </c>
      <c r="K186" s="40"/>
    </row>
    <row r="187" spans="1:11" x14ac:dyDescent="0.2">
      <c r="A187" s="14" t="s">
        <v>379</v>
      </c>
      <c r="B187" s="37" t="s">
        <v>380</v>
      </c>
      <c r="C187" s="15">
        <v>15262</v>
      </c>
      <c r="D187" s="16">
        <v>8</v>
      </c>
      <c r="E187" s="22">
        <v>16631.2</v>
      </c>
      <c r="F187" s="45">
        <v>0.11800000000000001</v>
      </c>
      <c r="G187" s="23">
        <v>664.5</v>
      </c>
      <c r="H187" s="24">
        <v>0.316</v>
      </c>
      <c r="I187" s="25">
        <v>4427.3999999999996</v>
      </c>
      <c r="J187" s="26">
        <v>11948.8</v>
      </c>
      <c r="K187" s="40"/>
    </row>
    <row r="188" spans="1:11" x14ac:dyDescent="0.2">
      <c r="A188" s="14" t="s">
        <v>381</v>
      </c>
      <c r="B188" s="37" t="s">
        <v>382</v>
      </c>
      <c r="C188" s="15">
        <v>135000</v>
      </c>
      <c r="D188" s="16">
        <v>-5</v>
      </c>
      <c r="E188" s="22">
        <v>16580</v>
      </c>
      <c r="F188" s="45">
        <v>4.5999999999999999E-2</v>
      </c>
      <c r="G188" s="23">
        <v>1003</v>
      </c>
      <c r="H188" s="24">
        <v>0.183</v>
      </c>
      <c r="I188" s="25">
        <v>8049</v>
      </c>
      <c r="J188" s="26">
        <v>9911.7000000000007</v>
      </c>
      <c r="K188" s="40"/>
    </row>
    <row r="189" spans="1:11" x14ac:dyDescent="0.2">
      <c r="A189" s="14" t="s">
        <v>383</v>
      </c>
      <c r="B189" s="37" t="s">
        <v>384</v>
      </c>
      <c r="C189" s="15">
        <v>11034</v>
      </c>
      <c r="D189" s="16">
        <v>18</v>
      </c>
      <c r="E189" s="22">
        <v>16424</v>
      </c>
      <c r="F189" s="45">
        <v>0.152</v>
      </c>
      <c r="G189" s="23">
        <v>1641</v>
      </c>
      <c r="H189" s="24">
        <v>-0.21099999999999999</v>
      </c>
      <c r="I189" s="25">
        <v>298147</v>
      </c>
      <c r="J189" s="26">
        <v>11992</v>
      </c>
      <c r="K189" s="40"/>
    </row>
    <row r="190" spans="1:11" x14ac:dyDescent="0.2">
      <c r="A190" s="14" t="s">
        <v>385</v>
      </c>
      <c r="B190" s="37" t="s">
        <v>386</v>
      </c>
      <c r="C190" s="15">
        <v>77700</v>
      </c>
      <c r="D190" s="16">
        <v>-9</v>
      </c>
      <c r="E190" s="22">
        <v>16368.6</v>
      </c>
      <c r="F190" s="45">
        <v>2.1000000000000001E-2</v>
      </c>
      <c r="G190" s="23">
        <v>159.4</v>
      </c>
      <c r="H190" s="24">
        <v>-0.76</v>
      </c>
      <c r="I190" s="25">
        <v>19110.3</v>
      </c>
      <c r="J190" s="26">
        <v>9033.9</v>
      </c>
      <c r="K190" s="40"/>
    </row>
    <row r="191" spans="1:11" x14ac:dyDescent="0.2">
      <c r="A191" s="14" t="s">
        <v>387</v>
      </c>
      <c r="B191" s="37" t="s">
        <v>388</v>
      </c>
      <c r="C191" s="15">
        <v>90000</v>
      </c>
      <c r="D191" s="16">
        <v>167</v>
      </c>
      <c r="E191" s="22">
        <v>16318.4</v>
      </c>
      <c r="F191" s="45">
        <v>1.0569999999999999</v>
      </c>
      <c r="G191" s="23">
        <v>484.5</v>
      </c>
      <c r="H191" s="24">
        <v>0.90600000000000003</v>
      </c>
      <c r="I191" s="25">
        <v>10025.5</v>
      </c>
      <c r="J191" s="26">
        <v>7033.9</v>
      </c>
      <c r="K191" s="40"/>
    </row>
    <row r="192" spans="1:11" x14ac:dyDescent="0.2">
      <c r="A192" s="14" t="s">
        <v>389</v>
      </c>
      <c r="B192" s="37" t="s">
        <v>390</v>
      </c>
      <c r="C192" s="15">
        <v>45100</v>
      </c>
      <c r="D192" s="16">
        <v>4</v>
      </c>
      <c r="E192" s="22">
        <v>16285.1</v>
      </c>
      <c r="F192" s="45">
        <v>9.6000000000000002E-2</v>
      </c>
      <c r="G192" s="23">
        <v>1906.1</v>
      </c>
      <c r="H192" s="24">
        <v>1.6910000000000001</v>
      </c>
      <c r="I192" s="25">
        <v>25360.5</v>
      </c>
      <c r="J192" s="26">
        <v>9793.5</v>
      </c>
      <c r="K192" s="40"/>
    </row>
    <row r="193" spans="1:11" x14ac:dyDescent="0.2">
      <c r="A193" s="14" t="s">
        <v>391</v>
      </c>
      <c r="B193" s="37" t="s">
        <v>392</v>
      </c>
      <c r="C193" s="15">
        <v>9019</v>
      </c>
      <c r="D193" s="16">
        <v>-2</v>
      </c>
      <c r="E193" s="22">
        <v>16240.5</v>
      </c>
      <c r="F193" s="45">
        <v>6.9000000000000006E-2</v>
      </c>
      <c r="G193" s="23">
        <v>643</v>
      </c>
      <c r="H193" s="24">
        <v>0.22900000000000001</v>
      </c>
      <c r="I193" s="25">
        <v>7167.7</v>
      </c>
      <c r="J193" s="26">
        <v>14172.1</v>
      </c>
      <c r="K193" s="40"/>
    </row>
    <row r="194" spans="1:11" x14ac:dyDescent="0.2">
      <c r="A194" s="14" t="s">
        <v>393</v>
      </c>
      <c r="B194" s="37" t="s">
        <v>394</v>
      </c>
      <c r="C194" s="15">
        <v>17582</v>
      </c>
      <c r="D194" s="16">
        <v>-7</v>
      </c>
      <c r="E194" s="22">
        <v>16195.7</v>
      </c>
      <c r="F194" s="45">
        <v>0.05</v>
      </c>
      <c r="G194" s="23">
        <v>1923.8</v>
      </c>
      <c r="H194" s="24">
        <v>6.0000000000000001E-3</v>
      </c>
      <c r="I194" s="25">
        <v>68802.8</v>
      </c>
      <c r="J194" s="26">
        <v>41312.800000000003</v>
      </c>
      <c r="K194" s="40"/>
    </row>
    <row r="195" spans="1:11" x14ac:dyDescent="0.2">
      <c r="A195" s="14" t="s">
        <v>395</v>
      </c>
      <c r="B195" s="37" t="s">
        <v>396</v>
      </c>
      <c r="C195" s="15">
        <v>281600</v>
      </c>
      <c r="D195" s="16">
        <v>2</v>
      </c>
      <c r="E195" s="22">
        <v>16125</v>
      </c>
      <c r="F195" s="45">
        <v>8.900000000000001E-2</v>
      </c>
      <c r="G195" s="23">
        <v>2101</v>
      </c>
      <c r="H195" s="24">
        <v>0.39700000000000002</v>
      </c>
      <c r="I195" s="25">
        <v>15913</v>
      </c>
      <c r="J195" s="26">
        <v>41665.9</v>
      </c>
      <c r="K195" s="40"/>
    </row>
    <row r="196" spans="1:11" x14ac:dyDescent="0.2">
      <c r="A196" s="14" t="s">
        <v>397</v>
      </c>
      <c r="B196" s="37" t="s">
        <v>398</v>
      </c>
      <c r="C196" s="15">
        <v>8437</v>
      </c>
      <c r="D196" s="16">
        <v>17</v>
      </c>
      <c r="E196" s="22">
        <v>16068</v>
      </c>
      <c r="F196" s="45">
        <v>0.14000000000000001</v>
      </c>
      <c r="G196" s="23">
        <v>1460.3</v>
      </c>
      <c r="H196" s="24">
        <v>0.40600000000000003</v>
      </c>
      <c r="I196" s="25">
        <v>14114.6</v>
      </c>
      <c r="J196" s="26">
        <v>15452.2</v>
      </c>
      <c r="K196" s="40"/>
    </row>
    <row r="197" spans="1:11" x14ac:dyDescent="0.2">
      <c r="A197" s="14" t="s">
        <v>399</v>
      </c>
      <c r="B197" s="37" t="s">
        <v>400</v>
      </c>
      <c r="C197" s="15">
        <v>76032</v>
      </c>
      <c r="D197" s="16">
        <v>56</v>
      </c>
      <c r="E197" s="22">
        <v>15983</v>
      </c>
      <c r="F197" s="45">
        <v>0.32200000000000001</v>
      </c>
      <c r="G197" s="23">
        <v>311</v>
      </c>
      <c r="H197" s="24">
        <v>-0.71699999999999997</v>
      </c>
      <c r="I197" s="25">
        <v>53904</v>
      </c>
      <c r="J197" s="26">
        <v>67193.2</v>
      </c>
      <c r="K197" s="40"/>
    </row>
    <row r="198" spans="1:11" x14ac:dyDescent="0.2">
      <c r="A198" s="14" t="s">
        <v>401</v>
      </c>
      <c r="B198" s="37" t="s">
        <v>402</v>
      </c>
      <c r="C198" s="15">
        <v>74000</v>
      </c>
      <c r="D198" s="16">
        <v>-13</v>
      </c>
      <c r="E198" s="22">
        <v>15860</v>
      </c>
      <c r="F198" s="45">
        <v>2.5000000000000001E-2</v>
      </c>
      <c r="G198" s="23">
        <v>564</v>
      </c>
      <c r="H198" s="24">
        <v>0.29099999999999998</v>
      </c>
      <c r="I198" s="25">
        <v>7886</v>
      </c>
      <c r="J198" s="26">
        <v>6879</v>
      </c>
      <c r="K198" s="40"/>
    </row>
    <row r="199" spans="1:11" x14ac:dyDescent="0.2">
      <c r="A199" s="14" t="s">
        <v>403</v>
      </c>
      <c r="B199" s="37" t="s">
        <v>404</v>
      </c>
      <c r="C199" s="15">
        <v>7100</v>
      </c>
      <c r="D199" s="16">
        <v>64</v>
      </c>
      <c r="E199" s="22">
        <v>15794.3</v>
      </c>
      <c r="F199" s="45">
        <v>0.35100000000000003</v>
      </c>
      <c r="G199" s="23">
        <v>1211.2</v>
      </c>
      <c r="H199" s="24">
        <v>1.167</v>
      </c>
      <c r="I199" s="25">
        <v>25974.400000000001</v>
      </c>
      <c r="J199" s="26">
        <v>155673.60000000001</v>
      </c>
      <c r="K199" s="40"/>
    </row>
    <row r="200" spans="1:11" x14ac:dyDescent="0.2">
      <c r="A200" s="14" t="s">
        <v>405</v>
      </c>
      <c r="B200" s="37" t="s">
        <v>406</v>
      </c>
      <c r="C200" s="15">
        <v>227200</v>
      </c>
      <c r="D200" s="16">
        <v>2</v>
      </c>
      <c r="E200" s="22">
        <v>15789.6</v>
      </c>
      <c r="F200" s="45">
        <v>8.1000000000000003E-2</v>
      </c>
      <c r="G200" s="23">
        <v>567.9</v>
      </c>
      <c r="H200" s="24">
        <v>0.51900000000000002</v>
      </c>
      <c r="I200" s="25">
        <v>13720.1</v>
      </c>
      <c r="J200" s="26">
        <v>7278.1</v>
      </c>
      <c r="K200" s="40"/>
    </row>
    <row r="201" spans="1:11" x14ac:dyDescent="0.2">
      <c r="A201" s="14" t="s">
        <v>407</v>
      </c>
      <c r="B201" s="37" t="s">
        <v>408</v>
      </c>
      <c r="C201" s="15">
        <v>29888</v>
      </c>
      <c r="D201" s="16">
        <v>-7</v>
      </c>
      <c r="E201" s="22">
        <v>15784</v>
      </c>
      <c r="F201" s="45">
        <v>5.5E-2</v>
      </c>
      <c r="G201" s="23">
        <v>5580</v>
      </c>
      <c r="H201" s="24">
        <v>0.51500000000000001</v>
      </c>
      <c r="I201" s="25">
        <v>17137</v>
      </c>
      <c r="J201" s="26">
        <v>99559.2</v>
      </c>
      <c r="K201" s="40"/>
    </row>
    <row r="202" spans="1:11" x14ac:dyDescent="0.2">
      <c r="A202" s="14" t="s">
        <v>409</v>
      </c>
      <c r="B202" s="37" t="s">
        <v>410</v>
      </c>
      <c r="C202" s="15">
        <v>40000</v>
      </c>
      <c r="D202" s="16">
        <v>-18</v>
      </c>
      <c r="E202" s="22">
        <v>15740.4</v>
      </c>
      <c r="F202" s="45">
        <v>8.0000000000000002E-3</v>
      </c>
      <c r="G202" s="23">
        <v>2131</v>
      </c>
      <c r="H202" s="24">
        <v>0.28599999999999998</v>
      </c>
      <c r="I202" s="25">
        <v>30624</v>
      </c>
      <c r="J202" s="26">
        <v>30987.4</v>
      </c>
      <c r="K202" s="40"/>
    </row>
    <row r="203" spans="1:11" x14ac:dyDescent="0.2">
      <c r="A203" s="14" t="s">
        <v>411</v>
      </c>
      <c r="B203" s="37" t="s">
        <v>412</v>
      </c>
      <c r="C203" s="15">
        <v>23000</v>
      </c>
      <c r="D203" s="16">
        <v>-21</v>
      </c>
      <c r="E203" s="22">
        <v>15679</v>
      </c>
      <c r="F203" s="45">
        <v>-2.1000000000000001E-2</v>
      </c>
      <c r="G203" s="23">
        <v>45</v>
      </c>
      <c r="H203" s="24">
        <v>-0.93100000000000005</v>
      </c>
      <c r="I203" s="25">
        <v>4387</v>
      </c>
      <c r="J203" s="26" t="s">
        <v>12</v>
      </c>
      <c r="K203" s="40"/>
    </row>
    <row r="204" spans="1:11" x14ac:dyDescent="0.2">
      <c r="A204" s="14" t="s">
        <v>413</v>
      </c>
      <c r="B204" s="37" t="s">
        <v>414</v>
      </c>
      <c r="C204" s="15">
        <v>34500</v>
      </c>
      <c r="D204" s="16">
        <v>-18</v>
      </c>
      <c r="E204" s="22">
        <v>15544</v>
      </c>
      <c r="F204" s="45">
        <v>6.0000000000000001E-3</v>
      </c>
      <c r="G204" s="23">
        <v>2400</v>
      </c>
      <c r="H204" s="24">
        <v>0.186</v>
      </c>
      <c r="I204" s="25">
        <v>12161</v>
      </c>
      <c r="J204" s="26">
        <v>58931.4</v>
      </c>
      <c r="K204" s="40"/>
    </row>
    <row r="205" spans="1:11" x14ac:dyDescent="0.2">
      <c r="A205" s="14" t="s">
        <v>415</v>
      </c>
      <c r="B205" s="37" t="s">
        <v>416</v>
      </c>
      <c r="C205" s="15">
        <v>64000</v>
      </c>
      <c r="D205" s="16">
        <v>-16</v>
      </c>
      <c r="E205" s="22">
        <v>15475</v>
      </c>
      <c r="F205" s="45">
        <v>6.0000000000000001E-3</v>
      </c>
      <c r="G205" s="23">
        <v>693</v>
      </c>
      <c r="H205" s="24">
        <v>1.0029999999999999</v>
      </c>
      <c r="I205" s="25">
        <v>16872</v>
      </c>
      <c r="J205" s="26">
        <v>4215.6000000000004</v>
      </c>
      <c r="K205" s="40"/>
    </row>
    <row r="206" spans="1:11" x14ac:dyDescent="0.2">
      <c r="A206" s="14" t="s">
        <v>417</v>
      </c>
      <c r="B206" s="37" t="s">
        <v>418</v>
      </c>
      <c r="C206" s="15">
        <v>21800</v>
      </c>
      <c r="D206" s="16">
        <v>18</v>
      </c>
      <c r="E206" s="22">
        <v>15451</v>
      </c>
      <c r="F206" s="45">
        <v>0.18</v>
      </c>
      <c r="G206" s="23">
        <v>2057</v>
      </c>
      <c r="H206" s="24">
        <v>0.14599999999999999</v>
      </c>
      <c r="I206" s="25">
        <v>43332</v>
      </c>
      <c r="J206" s="26">
        <v>121826.1</v>
      </c>
      <c r="K206" s="40"/>
    </row>
    <row r="207" spans="1:11" x14ac:dyDescent="0.2">
      <c r="A207" s="14" t="s">
        <v>419</v>
      </c>
      <c r="B207" s="37" t="s">
        <v>420</v>
      </c>
      <c r="C207" s="15">
        <v>47300</v>
      </c>
      <c r="D207" s="16">
        <v>-14</v>
      </c>
      <c r="E207" s="22">
        <v>15374</v>
      </c>
      <c r="F207" s="45">
        <v>2.7000000000000003E-2</v>
      </c>
      <c r="G207" s="23">
        <v>1341</v>
      </c>
      <c r="H207" s="24">
        <v>-0.157</v>
      </c>
      <c r="I207" s="25">
        <v>16015</v>
      </c>
      <c r="J207" s="26">
        <v>26648.799999999999</v>
      </c>
      <c r="K207" s="40"/>
    </row>
    <row r="208" spans="1:11" x14ac:dyDescent="0.2">
      <c r="A208" s="14" t="s">
        <v>421</v>
      </c>
      <c r="B208" s="37" t="s">
        <v>422</v>
      </c>
      <c r="C208" s="15">
        <v>70400</v>
      </c>
      <c r="D208" s="16">
        <v>-18</v>
      </c>
      <c r="E208" s="22">
        <v>15290.2</v>
      </c>
      <c r="F208" s="45">
        <v>1E-3</v>
      </c>
      <c r="G208" s="23">
        <v>1326.4</v>
      </c>
      <c r="H208" s="24">
        <v>0.219</v>
      </c>
      <c r="I208" s="25">
        <v>24617</v>
      </c>
      <c r="J208" s="26">
        <v>16327.2</v>
      </c>
      <c r="K208" s="40"/>
    </row>
    <row r="209" spans="1:11" x14ac:dyDescent="0.2">
      <c r="A209" s="14" t="s">
        <v>423</v>
      </c>
      <c r="B209" s="37" t="s">
        <v>424</v>
      </c>
      <c r="C209" s="15">
        <v>8852</v>
      </c>
      <c r="D209" s="16">
        <v>17</v>
      </c>
      <c r="E209" s="22">
        <v>15281</v>
      </c>
      <c r="F209" s="45">
        <v>0.17499999999999999</v>
      </c>
      <c r="G209" s="23">
        <v>4046</v>
      </c>
      <c r="H209" s="24">
        <v>0.376</v>
      </c>
      <c r="I209" s="25">
        <v>35480</v>
      </c>
      <c r="J209" s="26">
        <v>66242.2</v>
      </c>
      <c r="K209" s="40"/>
    </row>
    <row r="210" spans="1:11" x14ac:dyDescent="0.2">
      <c r="A210" s="14" t="s">
        <v>425</v>
      </c>
      <c r="B210" s="37" t="s">
        <v>426</v>
      </c>
      <c r="C210" s="15">
        <v>77600</v>
      </c>
      <c r="D210" s="16">
        <v>89</v>
      </c>
      <c r="E210" s="22">
        <v>14984.6</v>
      </c>
      <c r="F210" s="45">
        <v>0.495</v>
      </c>
      <c r="G210" s="23">
        <v>163.4</v>
      </c>
      <c r="H210" s="24">
        <v>-0.44400000000000001</v>
      </c>
      <c r="I210" s="25">
        <v>12645.8</v>
      </c>
      <c r="J210" s="26">
        <v>10490.3</v>
      </c>
      <c r="K210" s="40"/>
    </row>
    <row r="211" spans="1:11" x14ac:dyDescent="0.2">
      <c r="A211" s="14" t="s">
        <v>427</v>
      </c>
      <c r="B211" s="37" t="s">
        <v>428</v>
      </c>
      <c r="C211" s="15">
        <v>88100</v>
      </c>
      <c r="D211" s="16" t="s">
        <v>12</v>
      </c>
      <c r="E211" s="22">
        <v>14983.5</v>
      </c>
      <c r="F211" s="45">
        <v>0.06</v>
      </c>
      <c r="G211" s="23">
        <v>1587.5</v>
      </c>
      <c r="H211" s="24">
        <v>0.16500000000000001</v>
      </c>
      <c r="I211" s="25">
        <v>6073.7</v>
      </c>
      <c r="J211" s="26">
        <v>34501.800000000003</v>
      </c>
      <c r="K211" s="40"/>
    </row>
    <row r="212" spans="1:11" x14ac:dyDescent="0.2">
      <c r="A212" s="14" t="s">
        <v>429</v>
      </c>
      <c r="B212" s="37" t="s">
        <v>430</v>
      </c>
      <c r="C212" s="15">
        <v>66000</v>
      </c>
      <c r="D212" s="16">
        <v>2</v>
      </c>
      <c r="E212" s="22">
        <v>14950</v>
      </c>
      <c r="F212" s="45">
        <v>6.6000000000000003E-2</v>
      </c>
      <c r="G212" s="23">
        <v>1650</v>
      </c>
      <c r="H212" s="24">
        <v>0.106</v>
      </c>
      <c r="I212" s="25">
        <v>21578</v>
      </c>
      <c r="J212" s="26">
        <v>47660.1</v>
      </c>
      <c r="K212" s="40"/>
    </row>
    <row r="213" spans="1:11" x14ac:dyDescent="0.2">
      <c r="A213" s="14" t="s">
        <v>429</v>
      </c>
      <c r="B213" s="37" t="s">
        <v>431</v>
      </c>
      <c r="C213" s="15">
        <v>14800</v>
      </c>
      <c r="D213" s="16">
        <v>26</v>
      </c>
      <c r="E213" s="22">
        <v>14950</v>
      </c>
      <c r="F213" s="45">
        <v>0.19600000000000001</v>
      </c>
      <c r="G213" s="23">
        <v>5859</v>
      </c>
      <c r="H213" s="24">
        <v>0.497</v>
      </c>
      <c r="I213" s="25">
        <v>24860</v>
      </c>
      <c r="J213" s="26">
        <v>241550.3</v>
      </c>
      <c r="K213" s="40"/>
    </row>
    <row r="214" spans="1:11" x14ac:dyDescent="0.2">
      <c r="A214" s="14" t="s">
        <v>432</v>
      </c>
      <c r="B214" s="37" t="s">
        <v>433</v>
      </c>
      <c r="C214" s="15">
        <v>10000</v>
      </c>
      <c r="D214" s="16">
        <v>4</v>
      </c>
      <c r="E214" s="22">
        <v>14936.2</v>
      </c>
      <c r="F214" s="45">
        <v>8.6999999999999994E-2</v>
      </c>
      <c r="G214" s="23">
        <v>254.5</v>
      </c>
      <c r="H214" s="24">
        <v>-0.19</v>
      </c>
      <c r="I214" s="25">
        <v>9124.4</v>
      </c>
      <c r="J214" s="26" t="s">
        <v>12</v>
      </c>
      <c r="K214" s="40"/>
    </row>
    <row r="215" spans="1:11" x14ac:dyDescent="0.2">
      <c r="A215" s="14" t="s">
        <v>434</v>
      </c>
      <c r="B215" s="37" t="s">
        <v>435</v>
      </c>
      <c r="C215" s="15">
        <v>43700</v>
      </c>
      <c r="D215" s="16">
        <v>-11</v>
      </c>
      <c r="E215" s="22">
        <v>14914</v>
      </c>
      <c r="F215" s="45">
        <v>0.03</v>
      </c>
      <c r="G215" s="23">
        <v>1925</v>
      </c>
      <c r="H215" s="24">
        <v>-1.2E-2</v>
      </c>
      <c r="I215" s="25">
        <v>22650</v>
      </c>
      <c r="J215" s="26">
        <v>44128.7</v>
      </c>
      <c r="K215" s="40"/>
    </row>
    <row r="216" spans="1:11" x14ac:dyDescent="0.2">
      <c r="A216" s="14" t="s">
        <v>436</v>
      </c>
      <c r="B216" s="37" t="s">
        <v>437</v>
      </c>
      <c r="C216" s="15">
        <v>48000</v>
      </c>
      <c r="D216" s="16">
        <v>-10</v>
      </c>
      <c r="E216" s="22">
        <v>14768</v>
      </c>
      <c r="F216" s="45">
        <v>3.2000000000000001E-2</v>
      </c>
      <c r="G216" s="23">
        <v>2563</v>
      </c>
      <c r="H216" s="24">
        <v>0.51900000000000002</v>
      </c>
      <c r="I216" s="25">
        <v>14870</v>
      </c>
      <c r="J216" s="26">
        <v>46922.6</v>
      </c>
      <c r="K216" s="40"/>
    </row>
    <row r="217" spans="1:11" x14ac:dyDescent="0.2">
      <c r="A217" s="14" t="s">
        <v>438</v>
      </c>
      <c r="B217" s="37" t="s">
        <v>439</v>
      </c>
      <c r="C217" s="15">
        <v>49000</v>
      </c>
      <c r="D217" s="16" t="s">
        <v>12</v>
      </c>
      <c r="E217" s="22">
        <v>14668.2</v>
      </c>
      <c r="F217" s="45">
        <v>0.06</v>
      </c>
      <c r="G217" s="23">
        <v>1429.1</v>
      </c>
      <c r="H217" s="24">
        <v>-5.2999999999999999E-2</v>
      </c>
      <c r="I217" s="25">
        <v>20074.5</v>
      </c>
      <c r="J217" s="26">
        <v>50908.2</v>
      </c>
      <c r="K217" s="40"/>
    </row>
    <row r="218" spans="1:11" x14ac:dyDescent="0.2">
      <c r="A218" s="14" t="s">
        <v>440</v>
      </c>
      <c r="B218" s="37" t="s">
        <v>441</v>
      </c>
      <c r="C218" s="15">
        <v>24500</v>
      </c>
      <c r="D218" s="16">
        <v>13</v>
      </c>
      <c r="E218" s="22">
        <v>14527</v>
      </c>
      <c r="F218" s="45">
        <v>0.14599999999999999</v>
      </c>
      <c r="G218" s="23">
        <v>3998</v>
      </c>
      <c r="H218" s="24">
        <v>0.70799999999999996</v>
      </c>
      <c r="I218" s="25">
        <v>22687</v>
      </c>
      <c r="J218" s="26">
        <v>78543.199999999997</v>
      </c>
      <c r="K218" s="40"/>
    </row>
    <row r="219" spans="1:11" x14ac:dyDescent="0.2">
      <c r="A219" s="14" t="s">
        <v>442</v>
      </c>
      <c r="B219" s="37" t="s">
        <v>443</v>
      </c>
      <c r="C219" s="15">
        <v>14750</v>
      </c>
      <c r="D219" s="16">
        <v>-20</v>
      </c>
      <c r="E219" s="22">
        <v>14514</v>
      </c>
      <c r="F219" s="45">
        <v>-1.3000000000000001E-2</v>
      </c>
      <c r="G219" s="23">
        <v>1960</v>
      </c>
      <c r="H219" s="24">
        <v>4.49</v>
      </c>
      <c r="I219" s="25">
        <v>21859</v>
      </c>
      <c r="J219" s="26">
        <v>17727.3</v>
      </c>
      <c r="K219" s="40"/>
    </row>
    <row r="220" spans="1:11" x14ac:dyDescent="0.2">
      <c r="A220" s="14" t="s">
        <v>444</v>
      </c>
      <c r="B220" s="37" t="s">
        <v>445</v>
      </c>
      <c r="C220" s="15">
        <v>57170</v>
      </c>
      <c r="D220" s="16">
        <v>38</v>
      </c>
      <c r="E220" s="22">
        <v>14302.4</v>
      </c>
      <c r="F220" s="45">
        <v>0.18899999999999997</v>
      </c>
      <c r="G220" s="23">
        <v>1060.8</v>
      </c>
      <c r="H220" s="24">
        <v>7.9000000000000001E-2</v>
      </c>
      <c r="I220" s="25">
        <v>15320.1</v>
      </c>
      <c r="J220" s="26">
        <v>22201.7</v>
      </c>
      <c r="K220" s="40"/>
    </row>
    <row r="221" spans="1:11" x14ac:dyDescent="0.2">
      <c r="A221" s="14" t="s">
        <v>446</v>
      </c>
      <c r="B221" s="37" t="s">
        <v>447</v>
      </c>
      <c r="C221" s="15">
        <v>16475</v>
      </c>
      <c r="D221" s="16">
        <v>-9</v>
      </c>
      <c r="E221" s="22">
        <v>14237.2</v>
      </c>
      <c r="F221" s="45">
        <v>0.01</v>
      </c>
      <c r="G221" s="23">
        <v>1546.5</v>
      </c>
      <c r="H221" s="24">
        <v>-0.33100000000000002</v>
      </c>
      <c r="I221" s="25">
        <v>243036.1</v>
      </c>
      <c r="J221" s="26">
        <v>13968.6</v>
      </c>
      <c r="K221" s="40"/>
    </row>
    <row r="222" spans="1:11" x14ac:dyDescent="0.2">
      <c r="A222" s="14" t="s">
        <v>448</v>
      </c>
      <c r="B222" s="37" t="s">
        <v>449</v>
      </c>
      <c r="C222" s="15">
        <v>10600</v>
      </c>
      <c r="D222" s="16">
        <v>12</v>
      </c>
      <c r="E222" s="22">
        <v>14212</v>
      </c>
      <c r="F222" s="45">
        <v>0.127</v>
      </c>
      <c r="G222" s="23">
        <v>1120</v>
      </c>
      <c r="H222" s="24">
        <v>-1.2E-2</v>
      </c>
      <c r="I222" s="25">
        <v>36288</v>
      </c>
      <c r="J222" s="26">
        <v>22854.2</v>
      </c>
      <c r="K222" s="40"/>
    </row>
    <row r="223" spans="1:11" x14ac:dyDescent="0.2">
      <c r="A223" s="14" t="s">
        <v>450</v>
      </c>
      <c r="B223" s="37" t="s">
        <v>451</v>
      </c>
      <c r="C223" s="15">
        <v>14900</v>
      </c>
      <c r="D223" s="16">
        <v>16</v>
      </c>
      <c r="E223" s="22">
        <v>14198</v>
      </c>
      <c r="F223" s="45">
        <v>0.13699999999999998</v>
      </c>
      <c r="G223" s="23">
        <v>4305</v>
      </c>
      <c r="H223" s="24">
        <v>-0.13400000000000001</v>
      </c>
      <c r="I223" s="25">
        <v>159573</v>
      </c>
      <c r="J223" s="26">
        <v>67538.100000000006</v>
      </c>
      <c r="K223" s="40"/>
    </row>
    <row r="224" spans="1:11" x14ac:dyDescent="0.2">
      <c r="A224" s="14" t="s">
        <v>452</v>
      </c>
      <c r="B224" s="37" t="s">
        <v>453</v>
      </c>
      <c r="C224" s="15">
        <v>29000</v>
      </c>
      <c r="D224" s="16">
        <v>24</v>
      </c>
      <c r="E224" s="22">
        <v>14178</v>
      </c>
      <c r="F224" s="45">
        <v>0.157</v>
      </c>
      <c r="G224" s="23">
        <v>1115</v>
      </c>
      <c r="H224" s="24">
        <v>1.881</v>
      </c>
      <c r="I224" s="25">
        <v>10982</v>
      </c>
      <c r="J224" s="26">
        <v>3378.5</v>
      </c>
      <c r="K224" s="40"/>
    </row>
    <row r="225" spans="1:11" x14ac:dyDescent="0.2">
      <c r="A225" s="14" t="s">
        <v>454</v>
      </c>
      <c r="B225" s="37" t="s">
        <v>455</v>
      </c>
      <c r="C225" s="15">
        <v>78500</v>
      </c>
      <c r="D225" s="16">
        <v>-63</v>
      </c>
      <c r="E225" s="22">
        <v>14155</v>
      </c>
      <c r="F225" s="45">
        <v>-0.23399999999999999</v>
      </c>
      <c r="G225" s="23">
        <v>-788</v>
      </c>
      <c r="H225" s="24" t="s">
        <v>12</v>
      </c>
      <c r="I225" s="25">
        <v>15859</v>
      </c>
      <c r="J225" s="26">
        <v>433.5</v>
      </c>
      <c r="K225" s="40"/>
    </row>
    <row r="226" spans="1:11" x14ac:dyDescent="0.2">
      <c r="A226" s="14" t="s">
        <v>456</v>
      </c>
      <c r="B226" s="37" t="s">
        <v>457</v>
      </c>
      <c r="C226" s="15">
        <v>11012</v>
      </c>
      <c r="D226" s="16">
        <v>-6</v>
      </c>
      <c r="E226" s="22">
        <v>14144</v>
      </c>
      <c r="F226" s="45">
        <v>3.2000000000000001E-2</v>
      </c>
      <c r="G226" s="23">
        <v>1609</v>
      </c>
      <c r="H226" s="24">
        <v>7.7919999999999998</v>
      </c>
      <c r="I226" s="25">
        <v>78866</v>
      </c>
      <c r="J226" s="26">
        <v>45294.8</v>
      </c>
      <c r="K226" s="40"/>
    </row>
    <row r="227" spans="1:11" x14ac:dyDescent="0.2">
      <c r="A227" s="14" t="s">
        <v>458</v>
      </c>
      <c r="B227" s="37" t="s">
        <v>459</v>
      </c>
      <c r="C227" s="15">
        <v>27226</v>
      </c>
      <c r="D227" s="16">
        <v>63</v>
      </c>
      <c r="E227" s="22">
        <v>14070</v>
      </c>
      <c r="F227" s="45">
        <v>0.35200000000000004</v>
      </c>
      <c r="G227" s="23">
        <v>916</v>
      </c>
      <c r="H227" s="24">
        <v>-0.625</v>
      </c>
      <c r="I227" s="25">
        <v>17841</v>
      </c>
      <c r="J227" s="26">
        <v>6961.7</v>
      </c>
      <c r="K227" s="40"/>
    </row>
    <row r="228" spans="1:11" x14ac:dyDescent="0.2">
      <c r="A228" s="14" t="s">
        <v>460</v>
      </c>
      <c r="B228" s="37" t="s">
        <v>461</v>
      </c>
      <c r="C228" s="15">
        <v>17900</v>
      </c>
      <c r="D228" s="16">
        <v>-9</v>
      </c>
      <c r="E228" s="22">
        <v>14066</v>
      </c>
      <c r="F228" s="45">
        <v>2.4E-2</v>
      </c>
      <c r="G228" s="23">
        <v>636</v>
      </c>
      <c r="H228" s="24">
        <v>-0.45400000000000001</v>
      </c>
      <c r="I228" s="25">
        <v>78316</v>
      </c>
      <c r="J228" s="26">
        <v>14920.6</v>
      </c>
      <c r="K228" s="40"/>
    </row>
    <row r="229" spans="1:11" x14ac:dyDescent="0.2">
      <c r="A229" s="14" t="s">
        <v>462</v>
      </c>
      <c r="B229" s="37" t="s">
        <v>463</v>
      </c>
      <c r="C229" s="15">
        <v>43000</v>
      </c>
      <c r="D229" s="16">
        <v>-2</v>
      </c>
      <c r="E229" s="22">
        <v>14014</v>
      </c>
      <c r="F229" s="45">
        <v>8.1000000000000003E-2</v>
      </c>
      <c r="G229" s="23">
        <v>642</v>
      </c>
      <c r="H229" s="24" t="s">
        <v>12</v>
      </c>
      <c r="I229" s="25">
        <v>18693</v>
      </c>
      <c r="J229" s="26">
        <v>8658.4</v>
      </c>
      <c r="K229" s="40"/>
    </row>
    <row r="230" spans="1:11" x14ac:dyDescent="0.2">
      <c r="A230" s="14" t="s">
        <v>464</v>
      </c>
      <c r="B230" s="37" t="s">
        <v>465</v>
      </c>
      <c r="C230" s="15">
        <v>60767</v>
      </c>
      <c r="D230" s="16" t="s">
        <v>12</v>
      </c>
      <c r="E230" s="22">
        <v>13982.4</v>
      </c>
      <c r="F230" s="45">
        <v>9.6999999999999989E-2</v>
      </c>
      <c r="G230" s="23">
        <v>605.20000000000005</v>
      </c>
      <c r="H230" s="24">
        <v>-0.50600000000000001</v>
      </c>
      <c r="I230" s="25">
        <v>19408</v>
      </c>
      <c r="J230" s="26">
        <v>20610.3</v>
      </c>
      <c r="K230" s="40"/>
    </row>
    <row r="231" spans="1:11" x14ac:dyDescent="0.2">
      <c r="A231" s="14" t="s">
        <v>466</v>
      </c>
      <c r="B231" s="37" t="s">
        <v>467</v>
      </c>
      <c r="C231" s="15">
        <v>35000</v>
      </c>
      <c r="D231" s="16">
        <v>-21</v>
      </c>
      <c r="E231" s="22">
        <v>13972</v>
      </c>
      <c r="F231" s="45">
        <v>-1.6E-2</v>
      </c>
      <c r="G231" s="23">
        <v>1222</v>
      </c>
      <c r="H231" s="24">
        <v>2.98</v>
      </c>
      <c r="I231" s="25">
        <v>14264</v>
      </c>
      <c r="J231" s="26">
        <v>11846.7</v>
      </c>
      <c r="K231" s="40"/>
    </row>
    <row r="232" spans="1:11" x14ac:dyDescent="0.2">
      <c r="A232" s="14" t="s">
        <v>468</v>
      </c>
      <c r="B232" s="37" t="s">
        <v>469</v>
      </c>
      <c r="C232" s="15">
        <v>51500</v>
      </c>
      <c r="D232" s="16">
        <v>-3</v>
      </c>
      <c r="E232" s="22">
        <v>13729</v>
      </c>
      <c r="F232" s="45">
        <v>6.6000000000000003E-2</v>
      </c>
      <c r="G232" s="23">
        <v>2413</v>
      </c>
      <c r="H232" s="24">
        <v>-0.14000000000000001</v>
      </c>
      <c r="I232" s="25">
        <v>22547</v>
      </c>
      <c r="J232" s="26">
        <v>47247.199999999997</v>
      </c>
      <c r="K232" s="40"/>
    </row>
    <row r="233" spans="1:11" x14ac:dyDescent="0.2">
      <c r="A233" s="14" t="s">
        <v>470</v>
      </c>
      <c r="B233" s="37" t="s">
        <v>471</v>
      </c>
      <c r="C233" s="15">
        <v>46000</v>
      </c>
      <c r="D233" s="16">
        <v>27</v>
      </c>
      <c r="E233" s="22">
        <v>13683</v>
      </c>
      <c r="F233" s="45">
        <v>0.157</v>
      </c>
      <c r="G233" s="23">
        <v>1108</v>
      </c>
      <c r="H233" s="24">
        <v>-0.113</v>
      </c>
      <c r="I233" s="25">
        <v>12567</v>
      </c>
      <c r="J233" s="26">
        <v>59790.5</v>
      </c>
      <c r="K233" s="40"/>
    </row>
    <row r="234" spans="1:11" x14ac:dyDescent="0.2">
      <c r="A234" s="14" t="s">
        <v>472</v>
      </c>
      <c r="B234" s="37" t="s">
        <v>473</v>
      </c>
      <c r="C234" s="15">
        <v>16000</v>
      </c>
      <c r="D234" s="16">
        <v>-29</v>
      </c>
      <c r="E234" s="22">
        <v>13621.3</v>
      </c>
      <c r="F234" s="45">
        <v>-5.4000000000000006E-2</v>
      </c>
      <c r="G234" s="23">
        <v>1575.1</v>
      </c>
      <c r="H234" s="24">
        <v>-0.249</v>
      </c>
      <c r="I234" s="25">
        <v>30587</v>
      </c>
      <c r="J234" s="26">
        <v>14827.5</v>
      </c>
      <c r="K234" s="40"/>
    </row>
    <row r="235" spans="1:11" x14ac:dyDescent="0.2">
      <c r="A235" s="14" t="s">
        <v>474</v>
      </c>
      <c r="B235" s="37" t="s">
        <v>475</v>
      </c>
      <c r="C235" s="15">
        <v>36000</v>
      </c>
      <c r="D235" s="16">
        <v>7</v>
      </c>
      <c r="E235" s="22">
        <v>13601</v>
      </c>
      <c r="F235" s="45">
        <v>9.3000000000000013E-2</v>
      </c>
      <c r="G235" s="23">
        <v>3553</v>
      </c>
      <c r="H235" s="24">
        <v>2.4830000000000001</v>
      </c>
      <c r="I235" s="25">
        <v>27229</v>
      </c>
      <c r="J235" s="26">
        <v>73695.7</v>
      </c>
      <c r="K235" s="40"/>
    </row>
    <row r="236" spans="1:11" x14ac:dyDescent="0.2">
      <c r="A236" s="14" t="s">
        <v>476</v>
      </c>
      <c r="B236" s="37" t="s">
        <v>477</v>
      </c>
      <c r="C236" s="15">
        <v>34000</v>
      </c>
      <c r="D236" s="16">
        <v>-8</v>
      </c>
      <c r="E236" s="22">
        <v>13547</v>
      </c>
      <c r="F236" s="45">
        <v>4.8000000000000001E-2</v>
      </c>
      <c r="G236" s="23">
        <v>1336</v>
      </c>
      <c r="H236" s="24">
        <v>5.2999999999999999E-2</v>
      </c>
      <c r="I236" s="25">
        <v>17780</v>
      </c>
      <c r="J236" s="26">
        <v>19722.599999999999</v>
      </c>
      <c r="K236" s="40"/>
    </row>
    <row r="237" spans="1:11" x14ac:dyDescent="0.2">
      <c r="A237" s="14" t="s">
        <v>478</v>
      </c>
      <c r="B237" s="37" t="s">
        <v>479</v>
      </c>
      <c r="C237" s="15">
        <v>7800</v>
      </c>
      <c r="D237" s="16">
        <v>10</v>
      </c>
      <c r="E237" s="22">
        <v>13452.9</v>
      </c>
      <c r="F237" s="45">
        <v>9.6000000000000002E-2</v>
      </c>
      <c r="G237" s="23">
        <v>4430.7</v>
      </c>
      <c r="H237" s="24">
        <v>0.745</v>
      </c>
      <c r="I237" s="25">
        <v>25288.9</v>
      </c>
      <c r="J237" s="26">
        <v>46498</v>
      </c>
      <c r="K237" s="40"/>
    </row>
    <row r="238" spans="1:11" x14ac:dyDescent="0.2">
      <c r="A238" s="14" t="s">
        <v>480</v>
      </c>
      <c r="B238" s="37" t="s">
        <v>481</v>
      </c>
      <c r="C238" s="15">
        <v>14000</v>
      </c>
      <c r="D238" s="16">
        <v>26</v>
      </c>
      <c r="E238" s="22">
        <v>13403</v>
      </c>
      <c r="F238" s="45">
        <v>0.15</v>
      </c>
      <c r="G238" s="23">
        <v>227</v>
      </c>
      <c r="H238" s="24">
        <v>4.5999999999999999E-2</v>
      </c>
      <c r="I238" s="25">
        <v>15938</v>
      </c>
      <c r="J238" s="26">
        <v>5224.1000000000004</v>
      </c>
      <c r="K238" s="40"/>
    </row>
    <row r="239" spans="1:11" x14ac:dyDescent="0.2">
      <c r="A239" s="14" t="s">
        <v>482</v>
      </c>
      <c r="B239" s="37" t="s">
        <v>483</v>
      </c>
      <c r="C239" s="15">
        <v>4700</v>
      </c>
      <c r="D239" s="16">
        <v>20</v>
      </c>
      <c r="E239" s="22">
        <v>13382</v>
      </c>
      <c r="F239" s="45">
        <v>0.124</v>
      </c>
      <c r="G239" s="23">
        <v>615</v>
      </c>
      <c r="H239" s="24" t="s">
        <v>12</v>
      </c>
      <c r="I239" s="25">
        <v>40376</v>
      </c>
      <c r="J239" s="26">
        <v>22828.2</v>
      </c>
      <c r="K239" s="40"/>
    </row>
    <row r="240" spans="1:11" x14ac:dyDescent="0.2">
      <c r="A240" s="14" t="s">
        <v>484</v>
      </c>
      <c r="B240" s="37" t="s">
        <v>485</v>
      </c>
      <c r="C240" s="15">
        <v>16100</v>
      </c>
      <c r="D240" s="16">
        <v>-5</v>
      </c>
      <c r="E240" s="22">
        <v>13366</v>
      </c>
      <c r="F240" s="45">
        <v>6.2E-2</v>
      </c>
      <c r="G240" s="23">
        <v>2447</v>
      </c>
      <c r="H240" s="24">
        <v>-0.184</v>
      </c>
      <c r="I240" s="25">
        <v>77914</v>
      </c>
      <c r="J240" s="26">
        <v>61281.9</v>
      </c>
      <c r="K240" s="40"/>
    </row>
    <row r="241" spans="1:11" x14ac:dyDescent="0.2">
      <c r="A241" s="14" t="s">
        <v>486</v>
      </c>
      <c r="B241" s="37" t="s">
        <v>487</v>
      </c>
      <c r="C241" s="15">
        <v>57000</v>
      </c>
      <c r="D241" s="16">
        <v>4</v>
      </c>
      <c r="E241" s="22">
        <v>13325.8</v>
      </c>
      <c r="F241" s="45">
        <v>7.5999999999999998E-2</v>
      </c>
      <c r="G241" s="23">
        <v>1620.8</v>
      </c>
      <c r="H241" s="24">
        <v>-6.5000000000000002E-2</v>
      </c>
      <c r="I241" s="25">
        <v>37088.699999999997</v>
      </c>
      <c r="J241" s="26">
        <v>69587.5</v>
      </c>
      <c r="K241" s="40"/>
    </row>
    <row r="242" spans="1:11" x14ac:dyDescent="0.2">
      <c r="A242" s="14" t="s">
        <v>488</v>
      </c>
      <c r="B242" s="37" t="s">
        <v>489</v>
      </c>
      <c r="C242" s="15">
        <v>35000</v>
      </c>
      <c r="D242" s="16">
        <v>45</v>
      </c>
      <c r="E242" s="22">
        <v>13282</v>
      </c>
      <c r="F242" s="45">
        <v>0.26700000000000002</v>
      </c>
      <c r="G242" s="23">
        <v>1110</v>
      </c>
      <c r="H242" s="24">
        <v>7.7069999999999999</v>
      </c>
      <c r="I242" s="25">
        <v>30737</v>
      </c>
      <c r="J242" s="26">
        <v>122103.3</v>
      </c>
      <c r="K242" s="40"/>
    </row>
    <row r="243" spans="1:11" x14ac:dyDescent="0.2">
      <c r="A243" s="14" t="s">
        <v>490</v>
      </c>
      <c r="B243" s="37" t="s">
        <v>491</v>
      </c>
      <c r="C243" s="15">
        <v>57200</v>
      </c>
      <c r="D243" s="16">
        <v>-10</v>
      </c>
      <c r="E243" s="22">
        <v>13236.9</v>
      </c>
      <c r="F243" s="45">
        <v>4.8000000000000001E-2</v>
      </c>
      <c r="G243" s="23">
        <v>643.9</v>
      </c>
      <c r="H243" s="24">
        <v>-0.34499999999999997</v>
      </c>
      <c r="I243" s="25">
        <v>8090.2</v>
      </c>
      <c r="J243" s="26">
        <v>7589.9</v>
      </c>
      <c r="K243" s="40"/>
    </row>
    <row r="244" spans="1:11" x14ac:dyDescent="0.2">
      <c r="A244" s="14" t="s">
        <v>492</v>
      </c>
      <c r="B244" s="37" t="s">
        <v>493</v>
      </c>
      <c r="C244" s="15">
        <v>22600</v>
      </c>
      <c r="D244" s="16">
        <v>-4</v>
      </c>
      <c r="E244" s="22">
        <v>13202</v>
      </c>
      <c r="F244" s="45">
        <v>5.9000000000000004E-2</v>
      </c>
      <c r="G244" s="23">
        <v>535.9</v>
      </c>
      <c r="H244" s="24">
        <v>0.31900000000000001</v>
      </c>
      <c r="I244" s="25">
        <v>8500.5</v>
      </c>
      <c r="J244" s="26">
        <v>9100.9</v>
      </c>
      <c r="K244" s="40"/>
    </row>
    <row r="245" spans="1:11" x14ac:dyDescent="0.2">
      <c r="A245" s="14" t="s">
        <v>494</v>
      </c>
      <c r="B245" s="37" t="s">
        <v>495</v>
      </c>
      <c r="C245" s="15">
        <v>37000</v>
      </c>
      <c r="D245" s="16">
        <v>-47</v>
      </c>
      <c r="E245" s="22">
        <v>13033.1</v>
      </c>
      <c r="F245" s="45">
        <v>-0.11599999999999999</v>
      </c>
      <c r="G245" s="23">
        <v>-6917.9</v>
      </c>
      <c r="H245" s="24">
        <v>-3.5169999999999999</v>
      </c>
      <c r="I245" s="25">
        <v>17716.400000000001</v>
      </c>
      <c r="J245" s="26">
        <v>6490.1</v>
      </c>
      <c r="K245" s="40"/>
    </row>
    <row r="246" spans="1:11" x14ac:dyDescent="0.2">
      <c r="A246" s="14" t="s">
        <v>496</v>
      </c>
      <c r="B246" s="37" t="s">
        <v>497</v>
      </c>
      <c r="C246" s="15">
        <v>9556</v>
      </c>
      <c r="D246" s="16">
        <v>-5</v>
      </c>
      <c r="E246" s="22">
        <v>13014.9</v>
      </c>
      <c r="F246" s="45">
        <v>4.4999999999999998E-2</v>
      </c>
      <c r="G246" s="23">
        <v>464.9</v>
      </c>
      <c r="H246" s="24">
        <v>2.1000000000000001E-2</v>
      </c>
      <c r="I246" s="25">
        <v>74053</v>
      </c>
      <c r="J246" s="26" t="s">
        <v>12</v>
      </c>
      <c r="K246" s="40"/>
    </row>
    <row r="247" spans="1:11" x14ac:dyDescent="0.2">
      <c r="A247" s="14" t="s">
        <v>498</v>
      </c>
      <c r="B247" s="37" t="s">
        <v>499</v>
      </c>
      <c r="C247" s="15">
        <v>26383</v>
      </c>
      <c r="D247" s="16" t="s">
        <v>12</v>
      </c>
      <c r="E247" s="22">
        <v>13007.3</v>
      </c>
      <c r="F247" s="45">
        <v>0.02</v>
      </c>
      <c r="G247" s="23">
        <v>127.3</v>
      </c>
      <c r="H247" s="24">
        <v>1.53</v>
      </c>
      <c r="I247" s="25">
        <v>3239.3</v>
      </c>
      <c r="J247" s="26">
        <v>3776.6</v>
      </c>
      <c r="K247" s="40"/>
    </row>
    <row r="248" spans="1:11" x14ac:dyDescent="0.2">
      <c r="A248" s="14" t="s">
        <v>500</v>
      </c>
      <c r="B248" s="37" t="s">
        <v>501</v>
      </c>
      <c r="C248" s="15">
        <v>35852</v>
      </c>
      <c r="D248" s="16">
        <v>4</v>
      </c>
      <c r="E248" s="22">
        <v>12996</v>
      </c>
      <c r="F248" s="45">
        <v>6.9000000000000006E-2</v>
      </c>
      <c r="G248" s="23">
        <v>3237</v>
      </c>
      <c r="H248" s="24">
        <v>0.35199999999999998</v>
      </c>
      <c r="I248" s="25">
        <v>225697</v>
      </c>
      <c r="J248" s="26">
        <v>35541</v>
      </c>
      <c r="K248" s="40"/>
    </row>
    <row r="249" spans="1:11" x14ac:dyDescent="0.2">
      <c r="A249" s="14" t="s">
        <v>502</v>
      </c>
      <c r="B249" s="37" t="s">
        <v>503</v>
      </c>
      <c r="C249" s="15">
        <v>40142</v>
      </c>
      <c r="D249" s="16">
        <v>12</v>
      </c>
      <c r="E249" s="22">
        <v>12973</v>
      </c>
      <c r="F249" s="45">
        <v>0.10199999999999999</v>
      </c>
      <c r="G249" s="23">
        <v>2599</v>
      </c>
      <c r="H249" s="24">
        <v>0.19400000000000001</v>
      </c>
      <c r="I249" s="25">
        <v>244626</v>
      </c>
      <c r="J249" s="26">
        <v>24919.599999999999</v>
      </c>
      <c r="K249" s="40"/>
    </row>
    <row r="250" spans="1:11" x14ac:dyDescent="0.2">
      <c r="A250" s="14" t="s">
        <v>504</v>
      </c>
      <c r="B250" s="37" t="s">
        <v>505</v>
      </c>
      <c r="C250" s="15">
        <v>10880</v>
      </c>
      <c r="D250" s="16">
        <v>-27</v>
      </c>
      <c r="E250" s="22">
        <v>12943</v>
      </c>
      <c r="F250" s="45">
        <v>-2.4E-2</v>
      </c>
      <c r="G250" s="23">
        <v>1719</v>
      </c>
      <c r="H250" s="24">
        <v>-8.3000000000000004E-2</v>
      </c>
      <c r="I250" s="25">
        <v>23783</v>
      </c>
      <c r="J250" s="26">
        <v>11530.7</v>
      </c>
      <c r="K250" s="40"/>
    </row>
    <row r="251" spans="1:11" x14ac:dyDescent="0.2">
      <c r="A251" s="14" t="s">
        <v>506</v>
      </c>
      <c r="B251" s="37" t="s">
        <v>507</v>
      </c>
      <c r="C251" s="15">
        <v>14062</v>
      </c>
      <c r="D251" s="16">
        <v>3</v>
      </c>
      <c r="E251" s="22">
        <v>12924</v>
      </c>
      <c r="F251" s="45">
        <v>7.0000000000000007E-2</v>
      </c>
      <c r="G251" s="23">
        <v>2098</v>
      </c>
      <c r="H251" s="24">
        <v>0.41799999999999998</v>
      </c>
      <c r="I251" s="25">
        <v>137216</v>
      </c>
      <c r="J251" s="26">
        <v>17345.099999999999</v>
      </c>
      <c r="K251" s="40"/>
    </row>
    <row r="252" spans="1:11" x14ac:dyDescent="0.2">
      <c r="A252" s="14" t="s">
        <v>508</v>
      </c>
      <c r="B252" s="37" t="s">
        <v>509</v>
      </c>
      <c r="C252" s="15">
        <v>8087</v>
      </c>
      <c r="D252" s="16">
        <v>-3</v>
      </c>
      <c r="E252" s="22">
        <v>12903.9</v>
      </c>
      <c r="F252" s="45">
        <v>5.5999999999999994E-2</v>
      </c>
      <c r="G252" s="23">
        <v>45.5</v>
      </c>
      <c r="H252" s="24">
        <v>0.35799999999999998</v>
      </c>
      <c r="I252" s="25">
        <v>1666.1</v>
      </c>
      <c r="J252" s="26">
        <v>1703.2</v>
      </c>
      <c r="K252" s="40"/>
    </row>
    <row r="253" spans="1:11" x14ac:dyDescent="0.2">
      <c r="A253" s="14" t="s">
        <v>510</v>
      </c>
      <c r="B253" s="37" t="s">
        <v>511</v>
      </c>
      <c r="C253" s="15">
        <v>2767</v>
      </c>
      <c r="D253" s="16">
        <v>-17</v>
      </c>
      <c r="E253" s="22">
        <v>12875.7</v>
      </c>
      <c r="F253" s="45">
        <v>2.8999999999999998E-2</v>
      </c>
      <c r="G253" s="23">
        <v>715.8</v>
      </c>
      <c r="H253" s="24">
        <v>-0.60699999999999998</v>
      </c>
      <c r="I253" s="25">
        <v>64535.199999999997</v>
      </c>
      <c r="J253" s="26">
        <v>8922</v>
      </c>
      <c r="K253" s="40"/>
    </row>
    <row r="254" spans="1:11" x14ac:dyDescent="0.2">
      <c r="A254" s="14" t="s">
        <v>512</v>
      </c>
      <c r="B254" s="37" t="s">
        <v>513</v>
      </c>
      <c r="C254" s="15">
        <v>69000</v>
      </c>
      <c r="D254" s="16">
        <v>-10</v>
      </c>
      <c r="E254" s="22">
        <v>12862.3</v>
      </c>
      <c r="F254" s="45">
        <v>3.7000000000000005E-2</v>
      </c>
      <c r="G254" s="23">
        <v>658.6</v>
      </c>
      <c r="H254" s="24">
        <v>7.0999999999999994E-2</v>
      </c>
      <c r="I254" s="25">
        <v>10311.299999999999</v>
      </c>
      <c r="J254" s="26">
        <v>34382.1</v>
      </c>
      <c r="K254" s="40"/>
    </row>
    <row r="255" spans="1:11" x14ac:dyDescent="0.2">
      <c r="A255" s="14" t="s">
        <v>514</v>
      </c>
      <c r="B255" s="37" t="s">
        <v>515</v>
      </c>
      <c r="C255" s="15">
        <v>16600</v>
      </c>
      <c r="D255" s="16">
        <v>10</v>
      </c>
      <c r="E255" s="22">
        <v>12848</v>
      </c>
      <c r="F255" s="45">
        <v>0.113</v>
      </c>
      <c r="G255" s="23">
        <v>2742</v>
      </c>
      <c r="H255" s="24">
        <v>0.30599999999999999</v>
      </c>
      <c r="I255" s="25">
        <v>109553</v>
      </c>
      <c r="J255" s="26">
        <v>23215.1</v>
      </c>
      <c r="K255" s="40"/>
    </row>
    <row r="256" spans="1:11" x14ac:dyDescent="0.2">
      <c r="A256" s="14" t="s">
        <v>516</v>
      </c>
      <c r="B256" s="37" t="s">
        <v>517</v>
      </c>
      <c r="C256" s="15">
        <v>2500</v>
      </c>
      <c r="D256" s="16">
        <v>77</v>
      </c>
      <c r="E256" s="22">
        <v>12672.6</v>
      </c>
      <c r="F256" s="45">
        <v>0.42100000000000004</v>
      </c>
      <c r="G256" s="23">
        <v>103.9</v>
      </c>
      <c r="H256" s="24">
        <v>0.76900000000000002</v>
      </c>
      <c r="I256" s="25">
        <v>2424.3000000000002</v>
      </c>
      <c r="J256" s="26">
        <v>668.4</v>
      </c>
      <c r="K256" s="40"/>
    </row>
    <row r="257" spans="1:11" x14ac:dyDescent="0.2">
      <c r="A257" s="14" t="s">
        <v>518</v>
      </c>
      <c r="B257" s="37" t="s">
        <v>519</v>
      </c>
      <c r="C257" s="15">
        <v>12574</v>
      </c>
      <c r="D257" s="16">
        <v>-11</v>
      </c>
      <c r="E257" s="22">
        <v>12657</v>
      </c>
      <c r="F257" s="45">
        <v>2.7000000000000003E-2</v>
      </c>
      <c r="G257" s="23">
        <v>-423</v>
      </c>
      <c r="H257" s="24">
        <v>-1.7490000000000001</v>
      </c>
      <c r="I257" s="25">
        <v>56715</v>
      </c>
      <c r="J257" s="26">
        <v>20174.2</v>
      </c>
      <c r="K257" s="40"/>
    </row>
    <row r="258" spans="1:11" x14ac:dyDescent="0.2">
      <c r="A258" s="14" t="s">
        <v>520</v>
      </c>
      <c r="B258" s="37" t="s">
        <v>521</v>
      </c>
      <c r="C258" s="15">
        <v>2684</v>
      </c>
      <c r="D258" s="16">
        <v>-7</v>
      </c>
      <c r="E258" s="22">
        <v>12593.2</v>
      </c>
      <c r="F258" s="45">
        <v>3.4000000000000002E-2</v>
      </c>
      <c r="G258" s="23">
        <v>1151.7</v>
      </c>
      <c r="H258" s="24">
        <v>1.97</v>
      </c>
      <c r="I258" s="25">
        <v>18231.7</v>
      </c>
      <c r="J258" s="26">
        <v>28746.9</v>
      </c>
      <c r="K258" s="40"/>
    </row>
    <row r="259" spans="1:11" x14ac:dyDescent="0.2">
      <c r="A259" s="14" t="s">
        <v>522</v>
      </c>
      <c r="B259" s="37" t="s">
        <v>523</v>
      </c>
      <c r="C259" s="15">
        <v>6800</v>
      </c>
      <c r="D259" s="16">
        <v>22</v>
      </c>
      <c r="E259" s="22">
        <v>12524</v>
      </c>
      <c r="F259" s="45">
        <v>0.154</v>
      </c>
      <c r="G259" s="23">
        <v>213.6</v>
      </c>
      <c r="H259" s="24">
        <v>-0.129</v>
      </c>
      <c r="I259" s="25">
        <v>2360.8000000000002</v>
      </c>
      <c r="J259" s="26">
        <v>2755.6</v>
      </c>
      <c r="K259" s="40"/>
    </row>
    <row r="260" spans="1:11" x14ac:dyDescent="0.2">
      <c r="A260" s="14" t="s">
        <v>524</v>
      </c>
      <c r="B260" s="37" t="s">
        <v>525</v>
      </c>
      <c r="C260" s="15">
        <v>65000</v>
      </c>
      <c r="D260" s="16">
        <v>-10</v>
      </c>
      <c r="E260" s="22">
        <v>12349.3</v>
      </c>
      <c r="F260" s="45">
        <v>1.1000000000000001E-2</v>
      </c>
      <c r="G260" s="23">
        <v>424.9</v>
      </c>
      <c r="H260" s="24">
        <v>-0.38</v>
      </c>
      <c r="I260" s="25">
        <v>7040.8</v>
      </c>
      <c r="J260" s="26">
        <v>2335.6999999999998</v>
      </c>
      <c r="K260" s="40"/>
    </row>
    <row r="261" spans="1:11" x14ac:dyDescent="0.2">
      <c r="A261" s="14" t="s">
        <v>526</v>
      </c>
      <c r="B261" s="37" t="s">
        <v>527</v>
      </c>
      <c r="C261" s="15">
        <v>15307</v>
      </c>
      <c r="D261" s="16">
        <v>-4</v>
      </c>
      <c r="E261" s="22">
        <v>12337</v>
      </c>
      <c r="F261" s="45">
        <v>2.5000000000000001E-2</v>
      </c>
      <c r="G261" s="23">
        <v>1382</v>
      </c>
      <c r="H261" s="24">
        <v>-9.4E-2</v>
      </c>
      <c r="I261" s="25">
        <v>53920</v>
      </c>
      <c r="J261" s="26">
        <v>27230.6</v>
      </c>
      <c r="K261" s="40"/>
    </row>
    <row r="262" spans="1:11" x14ac:dyDescent="0.2">
      <c r="A262" s="14" t="s">
        <v>528</v>
      </c>
      <c r="B262" s="37" t="s">
        <v>529</v>
      </c>
      <c r="C262" s="15">
        <v>22475</v>
      </c>
      <c r="D262" s="16">
        <v>5</v>
      </c>
      <c r="E262" s="22">
        <v>12250</v>
      </c>
      <c r="F262" s="45">
        <v>7.400000000000001E-2</v>
      </c>
      <c r="G262" s="23">
        <v>3309</v>
      </c>
      <c r="H262" s="24">
        <v>-0.39500000000000002</v>
      </c>
      <c r="I262" s="25">
        <v>36729</v>
      </c>
      <c r="J262" s="26">
        <v>60805.2</v>
      </c>
      <c r="K262" s="40"/>
    </row>
    <row r="263" spans="1:11" x14ac:dyDescent="0.2">
      <c r="A263" s="14" t="s">
        <v>530</v>
      </c>
      <c r="B263" s="37" t="s">
        <v>531</v>
      </c>
      <c r="C263" s="15">
        <v>95000</v>
      </c>
      <c r="D263" s="16">
        <v>-26</v>
      </c>
      <c r="E263" s="22">
        <v>12019</v>
      </c>
      <c r="F263" s="45">
        <v>-3.9E-2</v>
      </c>
      <c r="G263" s="23">
        <v>-255</v>
      </c>
      <c r="H263" s="24" t="s">
        <v>12</v>
      </c>
      <c r="I263" s="25">
        <v>7721</v>
      </c>
      <c r="J263" s="26">
        <v>471.4</v>
      </c>
      <c r="K263" s="40"/>
    </row>
    <row r="264" spans="1:11" x14ac:dyDescent="0.2">
      <c r="A264" s="14" t="s">
        <v>532</v>
      </c>
      <c r="B264" s="37" t="s">
        <v>533</v>
      </c>
      <c r="C264" s="15">
        <v>51000</v>
      </c>
      <c r="D264" s="16">
        <v>38</v>
      </c>
      <c r="E264" s="22">
        <v>11876.7</v>
      </c>
      <c r="F264" s="45">
        <v>0.20600000000000002</v>
      </c>
      <c r="G264" s="23">
        <v>480.1</v>
      </c>
      <c r="H264" s="24">
        <v>-0.1</v>
      </c>
      <c r="I264" s="25">
        <v>11393.4</v>
      </c>
      <c r="J264" s="26">
        <v>8926.4</v>
      </c>
      <c r="K264" s="40"/>
    </row>
    <row r="265" spans="1:11" x14ac:dyDescent="0.2">
      <c r="A265" s="14" t="s">
        <v>534</v>
      </c>
      <c r="B265" s="37" t="s">
        <v>535</v>
      </c>
      <c r="C265" s="15">
        <v>12494</v>
      </c>
      <c r="D265" s="16">
        <v>-44</v>
      </c>
      <c r="E265" s="22">
        <v>11864</v>
      </c>
      <c r="F265" s="45">
        <v>-0.129</v>
      </c>
      <c r="G265" s="23">
        <v>1348</v>
      </c>
      <c r="H265" s="24" t="s">
        <v>12</v>
      </c>
      <c r="I265" s="25">
        <v>40063</v>
      </c>
      <c r="J265" s="26">
        <v>22059.599999999999</v>
      </c>
      <c r="K265" s="40"/>
    </row>
    <row r="266" spans="1:11" x14ac:dyDescent="0.2">
      <c r="A266" s="14" t="s">
        <v>536</v>
      </c>
      <c r="B266" s="37" t="s">
        <v>537</v>
      </c>
      <c r="C266" s="15">
        <v>8200</v>
      </c>
      <c r="D266" s="16">
        <v>48</v>
      </c>
      <c r="E266" s="22">
        <v>11821.8</v>
      </c>
      <c r="F266" s="45">
        <v>0.23899999999999999</v>
      </c>
      <c r="G266" s="23">
        <v>1258.4000000000001</v>
      </c>
      <c r="H266" s="24">
        <v>0.54800000000000004</v>
      </c>
      <c r="I266" s="25">
        <v>7703.6</v>
      </c>
      <c r="J266" s="26">
        <v>7862.8</v>
      </c>
      <c r="K266" s="40"/>
    </row>
    <row r="267" spans="1:11" x14ac:dyDescent="0.2">
      <c r="A267" s="14" t="s">
        <v>538</v>
      </c>
      <c r="B267" s="37" t="s">
        <v>539</v>
      </c>
      <c r="C267" s="15">
        <v>13643</v>
      </c>
      <c r="D267" s="16">
        <v>29</v>
      </c>
      <c r="E267" s="22">
        <v>11821.4</v>
      </c>
      <c r="F267" s="45">
        <v>0.17199999999999999</v>
      </c>
      <c r="G267" s="23">
        <v>265.7</v>
      </c>
      <c r="H267" s="24">
        <v>8.4000000000000005E-2</v>
      </c>
      <c r="I267" s="25">
        <v>5384</v>
      </c>
      <c r="J267" s="26">
        <v>2147</v>
      </c>
      <c r="K267" s="40"/>
    </row>
    <row r="268" spans="1:11" x14ac:dyDescent="0.2">
      <c r="A268" s="14" t="s">
        <v>540</v>
      </c>
      <c r="B268" s="37" t="s">
        <v>541</v>
      </c>
      <c r="C268" s="15">
        <v>74500</v>
      </c>
      <c r="D268" s="16">
        <v>14</v>
      </c>
      <c r="E268" s="22">
        <v>11763.1</v>
      </c>
      <c r="F268" s="45">
        <v>9.1999999999999998E-2</v>
      </c>
      <c r="G268" s="23">
        <v>466.8</v>
      </c>
      <c r="H268" s="24">
        <v>-0.76200000000000001</v>
      </c>
      <c r="I268" s="25">
        <v>30210.7</v>
      </c>
      <c r="J268" s="26">
        <v>13777.3</v>
      </c>
      <c r="K268" s="40"/>
    </row>
    <row r="269" spans="1:11" x14ac:dyDescent="0.2">
      <c r="A269" s="14" t="s">
        <v>542</v>
      </c>
      <c r="B269" s="37" t="s">
        <v>543</v>
      </c>
      <c r="C269" s="15">
        <v>81000</v>
      </c>
      <c r="D269" s="16">
        <v>53</v>
      </c>
      <c r="E269" s="22">
        <v>11763</v>
      </c>
      <c r="F269" s="45">
        <v>0.26800000000000002</v>
      </c>
      <c r="G269" s="23">
        <v>55</v>
      </c>
      <c r="H269" s="24">
        <v>-0.73399999999999999</v>
      </c>
      <c r="I269" s="25">
        <v>13232</v>
      </c>
      <c r="J269" s="26">
        <v>1793.2</v>
      </c>
      <c r="K269" s="40"/>
    </row>
    <row r="270" spans="1:11" x14ac:dyDescent="0.2">
      <c r="A270" s="14" t="s">
        <v>544</v>
      </c>
      <c r="B270" s="37" t="s">
        <v>545</v>
      </c>
      <c r="C270" s="15">
        <v>13277</v>
      </c>
      <c r="D270" s="16">
        <v>38</v>
      </c>
      <c r="E270" s="22">
        <v>11716</v>
      </c>
      <c r="F270" s="45">
        <v>0.20600000000000002</v>
      </c>
      <c r="G270" s="23">
        <v>4141</v>
      </c>
      <c r="H270" s="24">
        <v>0.35899999999999999</v>
      </c>
      <c r="I270" s="25">
        <v>13292</v>
      </c>
      <c r="J270" s="26">
        <v>108813.4</v>
      </c>
      <c r="K270" s="40"/>
    </row>
    <row r="271" spans="1:11" x14ac:dyDescent="0.2">
      <c r="A271" s="14" t="s">
        <v>546</v>
      </c>
      <c r="B271" s="37" t="s">
        <v>547</v>
      </c>
      <c r="C271" s="15">
        <v>16823</v>
      </c>
      <c r="D271" s="16">
        <v>2</v>
      </c>
      <c r="E271" s="22">
        <v>11687</v>
      </c>
      <c r="F271" s="45">
        <v>4.2999999999999997E-2</v>
      </c>
      <c r="G271" s="23">
        <v>1049</v>
      </c>
      <c r="H271" s="24">
        <v>3.0979999999999999</v>
      </c>
      <c r="I271" s="25">
        <v>60638</v>
      </c>
      <c r="J271" s="26">
        <v>34508.6</v>
      </c>
      <c r="K271" s="40"/>
    </row>
    <row r="272" spans="1:11" x14ac:dyDescent="0.2">
      <c r="A272" s="14" t="s">
        <v>548</v>
      </c>
      <c r="B272" s="37" t="s">
        <v>549</v>
      </c>
      <c r="C272" s="15">
        <v>12740</v>
      </c>
      <c r="D272" s="16">
        <v>-17</v>
      </c>
      <c r="E272" s="22">
        <v>11650.4</v>
      </c>
      <c r="F272" s="45">
        <v>-3.5000000000000003E-2</v>
      </c>
      <c r="G272" s="23">
        <v>-70.5</v>
      </c>
      <c r="H272" s="24" t="s">
        <v>12</v>
      </c>
      <c r="I272" s="25">
        <v>17016.3</v>
      </c>
      <c r="J272" s="26" t="s">
        <v>12</v>
      </c>
      <c r="K272" s="40"/>
    </row>
    <row r="273" spans="1:11" x14ac:dyDescent="0.2">
      <c r="A273" s="14" t="s">
        <v>550</v>
      </c>
      <c r="B273" s="37" t="s">
        <v>551</v>
      </c>
      <c r="C273" s="15">
        <v>17500</v>
      </c>
      <c r="D273" s="16">
        <v>6</v>
      </c>
      <c r="E273" s="22">
        <v>11635</v>
      </c>
      <c r="F273" s="45">
        <v>5.9000000000000004E-2</v>
      </c>
      <c r="G273" s="23">
        <v>454</v>
      </c>
      <c r="H273" s="24">
        <v>0.214</v>
      </c>
      <c r="I273" s="25">
        <v>16554</v>
      </c>
      <c r="J273" s="26">
        <v>19335</v>
      </c>
      <c r="K273" s="40"/>
    </row>
    <row r="274" spans="1:11" x14ac:dyDescent="0.2">
      <c r="A274" s="14" t="s">
        <v>552</v>
      </c>
      <c r="B274" s="37" t="s">
        <v>553</v>
      </c>
      <c r="C274" s="15">
        <v>14570</v>
      </c>
      <c r="D274" s="16">
        <v>1</v>
      </c>
      <c r="E274" s="22">
        <v>11601.4</v>
      </c>
      <c r="F274" s="45">
        <v>4.2999999999999997E-2</v>
      </c>
      <c r="G274" s="23">
        <v>157.80000000000001</v>
      </c>
      <c r="H274" s="24">
        <v>-0.26100000000000001</v>
      </c>
      <c r="I274" s="25">
        <v>5001.1000000000004</v>
      </c>
      <c r="J274" s="26">
        <v>1186.5999999999999</v>
      </c>
      <c r="K274" s="40"/>
    </row>
    <row r="275" spans="1:11" x14ac:dyDescent="0.2">
      <c r="A275" s="14" t="s">
        <v>554</v>
      </c>
      <c r="B275" s="37" t="s">
        <v>555</v>
      </c>
      <c r="C275" s="15">
        <v>9600</v>
      </c>
      <c r="D275" s="16">
        <v>-6</v>
      </c>
      <c r="E275" s="22">
        <v>11598.5</v>
      </c>
      <c r="F275" s="45">
        <v>2.7999999999999997E-2</v>
      </c>
      <c r="G275" s="23">
        <v>523.4</v>
      </c>
      <c r="H275" s="24">
        <v>-0.47399999999999998</v>
      </c>
      <c r="I275" s="25">
        <v>61875.6</v>
      </c>
      <c r="J275" s="26">
        <v>7260.8</v>
      </c>
      <c r="K275" s="40"/>
    </row>
    <row r="276" spans="1:11" x14ac:dyDescent="0.2">
      <c r="A276" s="14" t="s">
        <v>556</v>
      </c>
      <c r="B276" s="37" t="s">
        <v>557</v>
      </c>
      <c r="C276" s="15">
        <v>11068</v>
      </c>
      <c r="D276" s="16">
        <v>-8</v>
      </c>
      <c r="E276" s="22">
        <v>11537</v>
      </c>
      <c r="F276" s="45">
        <v>1.2E-2</v>
      </c>
      <c r="G276" s="23">
        <v>1261</v>
      </c>
      <c r="H276" s="24">
        <v>9.8000000000000004E-2</v>
      </c>
      <c r="I276" s="25">
        <v>45987</v>
      </c>
      <c r="J276" s="26">
        <v>28903.8</v>
      </c>
      <c r="K276" s="40"/>
    </row>
    <row r="277" spans="1:11" x14ac:dyDescent="0.2">
      <c r="A277" s="14" t="s">
        <v>558</v>
      </c>
      <c r="B277" s="37" t="s">
        <v>559</v>
      </c>
      <c r="C277" s="15">
        <v>15600</v>
      </c>
      <c r="D277" s="16">
        <v>30</v>
      </c>
      <c r="E277" s="22">
        <v>11534.5</v>
      </c>
      <c r="F277" s="45">
        <v>0.187</v>
      </c>
      <c r="G277" s="23">
        <v>633.70000000000005</v>
      </c>
      <c r="H277" s="24">
        <v>3.3000000000000002E-2</v>
      </c>
      <c r="I277" s="25">
        <v>8044.9</v>
      </c>
      <c r="J277" s="26">
        <v>6054.5</v>
      </c>
      <c r="K277" s="40"/>
    </row>
    <row r="278" spans="1:11" x14ac:dyDescent="0.2">
      <c r="A278" s="14" t="s">
        <v>560</v>
      </c>
      <c r="B278" s="37" t="s">
        <v>561</v>
      </c>
      <c r="C278" s="15">
        <v>10000</v>
      </c>
      <c r="D278" s="16">
        <v>6</v>
      </c>
      <c r="E278" s="22">
        <v>11527</v>
      </c>
      <c r="F278" s="45">
        <v>8.8000000000000009E-2</v>
      </c>
      <c r="G278" s="23">
        <v>337</v>
      </c>
      <c r="H278" s="24">
        <v>-0.47</v>
      </c>
      <c r="I278" s="25">
        <v>7953</v>
      </c>
      <c r="J278" s="26">
        <v>5251.9</v>
      </c>
      <c r="K278" s="40"/>
    </row>
    <row r="279" spans="1:11" x14ac:dyDescent="0.2">
      <c r="A279" s="14" t="s">
        <v>562</v>
      </c>
      <c r="B279" s="37" t="s">
        <v>563</v>
      </c>
      <c r="C279" s="15">
        <v>26662</v>
      </c>
      <c r="D279" s="16">
        <v>7</v>
      </c>
      <c r="E279" s="22">
        <v>11458</v>
      </c>
      <c r="F279" s="45">
        <v>8.5999999999999993E-2</v>
      </c>
      <c r="G279" s="23">
        <v>2666</v>
      </c>
      <c r="H279" s="24">
        <v>-0.50700000000000001</v>
      </c>
      <c r="I279" s="25">
        <v>36239</v>
      </c>
      <c r="J279" s="26">
        <v>49860.3</v>
      </c>
      <c r="K279" s="40"/>
    </row>
    <row r="280" spans="1:11" x14ac:dyDescent="0.2">
      <c r="A280" s="14" t="s">
        <v>564</v>
      </c>
      <c r="B280" s="37" t="s">
        <v>565</v>
      </c>
      <c r="C280" s="15">
        <v>61000</v>
      </c>
      <c r="D280" s="16">
        <v>8</v>
      </c>
      <c r="E280" s="22">
        <v>11333.4</v>
      </c>
      <c r="F280" s="45">
        <v>8.5000000000000006E-2</v>
      </c>
      <c r="G280" s="23">
        <v>883.7</v>
      </c>
      <c r="H280" s="24">
        <v>-0.30299999999999999</v>
      </c>
      <c r="I280" s="25">
        <v>16185.3</v>
      </c>
      <c r="J280" s="26">
        <v>15095.8</v>
      </c>
      <c r="K280" s="40"/>
    </row>
    <row r="281" spans="1:11" x14ac:dyDescent="0.2">
      <c r="A281" s="14" t="s">
        <v>566</v>
      </c>
      <c r="B281" s="37" t="s">
        <v>567</v>
      </c>
      <c r="C281" s="15">
        <v>51500</v>
      </c>
      <c r="D281" s="16">
        <v>14</v>
      </c>
      <c r="E281" s="22">
        <v>11290</v>
      </c>
      <c r="F281" s="45">
        <v>0.11599999999999999</v>
      </c>
      <c r="G281" s="23">
        <v>1066</v>
      </c>
      <c r="H281" s="24" t="s">
        <v>12</v>
      </c>
      <c r="I281" s="25">
        <v>27505</v>
      </c>
      <c r="J281" s="26">
        <v>25990.7</v>
      </c>
      <c r="K281" s="40"/>
    </row>
    <row r="282" spans="1:11" x14ac:dyDescent="0.2">
      <c r="A282" s="14" t="s">
        <v>568</v>
      </c>
      <c r="B282" s="37" t="s">
        <v>569</v>
      </c>
      <c r="C282" s="15">
        <v>24500</v>
      </c>
      <c r="D282" s="16">
        <v>15</v>
      </c>
      <c r="E282" s="22">
        <v>11223</v>
      </c>
      <c r="F282" s="45">
        <v>0.11599999999999999</v>
      </c>
      <c r="G282" s="23">
        <v>406</v>
      </c>
      <c r="H282" s="24">
        <v>7.3999999999999996E-2</v>
      </c>
      <c r="I282" s="25">
        <v>18033</v>
      </c>
      <c r="J282" s="26">
        <v>17515.599999999999</v>
      </c>
      <c r="K282" s="40"/>
    </row>
    <row r="283" spans="1:11" x14ac:dyDescent="0.2">
      <c r="A283" s="14" t="s">
        <v>570</v>
      </c>
      <c r="B283" s="37" t="s">
        <v>571</v>
      </c>
      <c r="C283" s="15">
        <v>72450</v>
      </c>
      <c r="D283" s="16">
        <v>-3</v>
      </c>
      <c r="E283" s="22">
        <v>11221.1</v>
      </c>
      <c r="F283" s="45">
        <v>3.1E-2</v>
      </c>
      <c r="G283" s="23">
        <v>1337.5</v>
      </c>
      <c r="H283" s="24">
        <v>4.3999999999999997E-2</v>
      </c>
      <c r="I283" s="25">
        <v>9347</v>
      </c>
      <c r="J283" s="26">
        <v>25487.9</v>
      </c>
      <c r="K283" s="40"/>
    </row>
    <row r="284" spans="1:11" x14ac:dyDescent="0.2">
      <c r="A284" s="14" t="s">
        <v>572</v>
      </c>
      <c r="B284" s="37" t="s">
        <v>573</v>
      </c>
      <c r="C284" s="15">
        <v>23850</v>
      </c>
      <c r="D284" s="16">
        <v>5</v>
      </c>
      <c r="E284" s="22">
        <v>11221</v>
      </c>
      <c r="F284" s="45">
        <v>7.5999999999999998E-2</v>
      </c>
      <c r="G284" s="23">
        <v>782</v>
      </c>
      <c r="H284" s="24">
        <v>0.33500000000000002</v>
      </c>
      <c r="I284" s="25">
        <v>5873</v>
      </c>
      <c r="J284" s="26">
        <v>16732.7</v>
      </c>
      <c r="K284" s="40"/>
    </row>
    <row r="285" spans="1:11" x14ac:dyDescent="0.2">
      <c r="A285" s="14" t="s">
        <v>574</v>
      </c>
      <c r="B285" s="37" t="s">
        <v>575</v>
      </c>
      <c r="C285" s="15">
        <v>39200</v>
      </c>
      <c r="D285" s="16">
        <v>33</v>
      </c>
      <c r="E285" s="22">
        <v>11171.4</v>
      </c>
      <c r="F285" s="45">
        <v>0.18</v>
      </c>
      <c r="G285" s="23">
        <v>293.3</v>
      </c>
      <c r="H285" s="24">
        <v>-6.9000000000000006E-2</v>
      </c>
      <c r="I285" s="25">
        <v>7075.8</v>
      </c>
      <c r="J285" s="26">
        <v>5336.2</v>
      </c>
      <c r="K285" s="40"/>
    </row>
    <row r="286" spans="1:11" x14ac:dyDescent="0.2">
      <c r="A286" s="14" t="s">
        <v>576</v>
      </c>
      <c r="B286" s="37" t="s">
        <v>577</v>
      </c>
      <c r="C286" s="15">
        <v>33429</v>
      </c>
      <c r="D286" s="16">
        <v>54</v>
      </c>
      <c r="E286" s="22">
        <v>11151</v>
      </c>
      <c r="F286" s="45">
        <v>0.28199999999999997</v>
      </c>
      <c r="G286" s="23">
        <v>439</v>
      </c>
      <c r="H286" s="24">
        <v>0.35899999999999999</v>
      </c>
      <c r="I286" s="25">
        <v>15262</v>
      </c>
      <c r="J286" s="26">
        <v>7384.9</v>
      </c>
      <c r="K286" s="40"/>
    </row>
    <row r="287" spans="1:11" x14ac:dyDescent="0.2">
      <c r="A287" s="14" t="s">
        <v>578</v>
      </c>
      <c r="B287" s="37" t="s">
        <v>579</v>
      </c>
      <c r="C287" s="15">
        <v>44000</v>
      </c>
      <c r="D287" s="16">
        <v>-4</v>
      </c>
      <c r="E287" s="22">
        <v>11130</v>
      </c>
      <c r="F287" s="45">
        <v>3.5000000000000003E-2</v>
      </c>
      <c r="G287" s="23">
        <v>104</v>
      </c>
      <c r="H287" s="24">
        <v>-0.42499999999999999</v>
      </c>
      <c r="I287" s="25">
        <v>6166</v>
      </c>
      <c r="J287" s="26">
        <v>1971.9</v>
      </c>
      <c r="K287" s="40"/>
    </row>
    <row r="288" spans="1:11" x14ac:dyDescent="0.2">
      <c r="A288" s="14" t="s">
        <v>580</v>
      </c>
      <c r="B288" s="37" t="s">
        <v>581</v>
      </c>
      <c r="C288" s="15">
        <v>50000</v>
      </c>
      <c r="D288" s="16">
        <v>-3</v>
      </c>
      <c r="E288" s="22">
        <v>11127</v>
      </c>
      <c r="F288" s="45">
        <v>5.4000000000000006E-2</v>
      </c>
      <c r="G288" s="23">
        <v>1624</v>
      </c>
      <c r="H288" s="24">
        <v>1.2649999999999999</v>
      </c>
      <c r="I288" s="25">
        <v>15641</v>
      </c>
      <c r="J288" s="26">
        <v>41558.9</v>
      </c>
      <c r="K288" s="40"/>
    </row>
    <row r="289" spans="1:11" x14ac:dyDescent="0.2">
      <c r="A289" s="14" t="s">
        <v>582</v>
      </c>
      <c r="B289" s="37" t="s">
        <v>583</v>
      </c>
      <c r="C289" s="15">
        <v>10900</v>
      </c>
      <c r="D289" s="16">
        <v>67</v>
      </c>
      <c r="E289" s="22">
        <v>11077</v>
      </c>
      <c r="F289" s="45">
        <v>0.38200000000000001</v>
      </c>
      <c r="G289" s="23">
        <v>2380.6999999999998</v>
      </c>
      <c r="H289" s="24">
        <v>0.40200000000000002</v>
      </c>
      <c r="I289" s="25">
        <v>12479.5</v>
      </c>
      <c r="J289" s="26">
        <v>27315.8</v>
      </c>
      <c r="K289" s="40"/>
    </row>
    <row r="290" spans="1:11" x14ac:dyDescent="0.2">
      <c r="A290" s="14" t="s">
        <v>584</v>
      </c>
      <c r="B290" s="37" t="s">
        <v>585</v>
      </c>
      <c r="C290" s="15">
        <v>13688</v>
      </c>
      <c r="D290" s="16">
        <v>-14</v>
      </c>
      <c r="E290" s="22">
        <v>11009.5</v>
      </c>
      <c r="F290" s="45">
        <v>-6.0000000000000001E-3</v>
      </c>
      <c r="G290" s="23">
        <v>848.7</v>
      </c>
      <c r="H290" s="24">
        <v>1.0620000000000001</v>
      </c>
      <c r="I290" s="25">
        <v>48275.1</v>
      </c>
      <c r="J290" s="26">
        <v>18214.599999999999</v>
      </c>
      <c r="K290" s="40"/>
    </row>
    <row r="291" spans="1:11" x14ac:dyDescent="0.2">
      <c r="A291" s="14" t="s">
        <v>586</v>
      </c>
      <c r="B291" s="37" t="s">
        <v>587</v>
      </c>
      <c r="C291" s="15">
        <v>19500</v>
      </c>
      <c r="D291" s="16">
        <v>41</v>
      </c>
      <c r="E291" s="22">
        <v>10989</v>
      </c>
      <c r="F291" s="45">
        <v>0.22600000000000001</v>
      </c>
      <c r="G291" s="23">
        <v>3507</v>
      </c>
      <c r="H291" s="24">
        <v>0.49</v>
      </c>
      <c r="I291" s="25">
        <v>296482</v>
      </c>
      <c r="J291" s="26">
        <v>57051.3</v>
      </c>
      <c r="K291" s="40"/>
    </row>
    <row r="292" spans="1:11" x14ac:dyDescent="0.2">
      <c r="A292" s="14" t="s">
        <v>588</v>
      </c>
      <c r="B292" s="37" t="s">
        <v>589</v>
      </c>
      <c r="C292" s="15">
        <v>31000</v>
      </c>
      <c r="D292" s="16">
        <v>-14</v>
      </c>
      <c r="E292" s="22">
        <v>10841</v>
      </c>
      <c r="F292" s="45">
        <v>-1.4999999999999999E-2</v>
      </c>
      <c r="G292" s="23">
        <v>1005</v>
      </c>
      <c r="H292" s="24">
        <v>0.48399999999999999</v>
      </c>
      <c r="I292" s="25">
        <v>13518</v>
      </c>
      <c r="J292" s="26">
        <v>16368.2</v>
      </c>
      <c r="K292" s="40"/>
    </row>
    <row r="293" spans="1:11" x14ac:dyDescent="0.2">
      <c r="A293" s="14" t="s">
        <v>590</v>
      </c>
      <c r="B293" s="37" t="s">
        <v>591</v>
      </c>
      <c r="C293" s="15">
        <v>4862</v>
      </c>
      <c r="D293" s="16">
        <v>-22</v>
      </c>
      <c r="E293" s="22">
        <v>10797</v>
      </c>
      <c r="F293" s="45">
        <v>-4.2000000000000003E-2</v>
      </c>
      <c r="G293" s="23">
        <v>268</v>
      </c>
      <c r="H293" s="24" t="s">
        <v>12</v>
      </c>
      <c r="I293" s="25">
        <v>10628</v>
      </c>
      <c r="J293" s="26">
        <v>11850.9</v>
      </c>
      <c r="K293" s="40"/>
    </row>
    <row r="294" spans="1:11" x14ac:dyDescent="0.2">
      <c r="A294" s="14" t="s">
        <v>592</v>
      </c>
      <c r="B294" s="37" t="s">
        <v>593</v>
      </c>
      <c r="C294" s="15">
        <v>16000</v>
      </c>
      <c r="D294" s="16">
        <v>-2</v>
      </c>
      <c r="E294" s="22">
        <v>10787.8</v>
      </c>
      <c r="F294" s="45">
        <v>4.4000000000000004E-2</v>
      </c>
      <c r="G294" s="23">
        <v>60.2</v>
      </c>
      <c r="H294" s="24" t="s">
        <v>12</v>
      </c>
      <c r="I294" s="25">
        <v>8496.9</v>
      </c>
      <c r="J294" s="26">
        <v>13400.5</v>
      </c>
      <c r="K294" s="40"/>
    </row>
    <row r="295" spans="1:11" x14ac:dyDescent="0.2">
      <c r="A295" s="14" t="s">
        <v>594</v>
      </c>
      <c r="B295" s="37" t="s">
        <v>595</v>
      </c>
      <c r="C295" s="15">
        <v>75650</v>
      </c>
      <c r="D295" s="16">
        <v>-25</v>
      </c>
      <c r="E295" s="22">
        <v>10772.3</v>
      </c>
      <c r="F295" s="45">
        <v>-4.4999999999999998E-2</v>
      </c>
      <c r="G295" s="23">
        <v>779.7</v>
      </c>
      <c r="H295" s="24">
        <v>3.5999999999999997E-2</v>
      </c>
      <c r="I295" s="25">
        <v>11265.5</v>
      </c>
      <c r="J295" s="26">
        <v>12144.3</v>
      </c>
      <c r="K295" s="40"/>
    </row>
    <row r="296" spans="1:11" x14ac:dyDescent="0.2">
      <c r="A296" s="14" t="s">
        <v>596</v>
      </c>
      <c r="B296" s="37" t="s">
        <v>597</v>
      </c>
      <c r="C296" s="15">
        <v>17750</v>
      </c>
      <c r="D296" s="16">
        <v>-19</v>
      </c>
      <c r="E296" s="22">
        <v>10769.6</v>
      </c>
      <c r="F296" s="45">
        <v>-2.1000000000000001E-2</v>
      </c>
      <c r="G296" s="23">
        <v>1116.5</v>
      </c>
      <c r="H296" s="24">
        <v>-0.28699999999999998</v>
      </c>
      <c r="I296" s="25">
        <v>30109.8</v>
      </c>
      <c r="J296" s="26">
        <v>12958</v>
      </c>
      <c r="K296" s="40"/>
    </row>
    <row r="297" spans="1:11" x14ac:dyDescent="0.2">
      <c r="A297" s="14" t="s">
        <v>598</v>
      </c>
      <c r="B297" s="37" t="s">
        <v>599</v>
      </c>
      <c r="C297" s="15">
        <v>14000</v>
      </c>
      <c r="D297" s="16">
        <v>14</v>
      </c>
      <c r="E297" s="22">
        <v>10746</v>
      </c>
      <c r="F297" s="45">
        <v>0.12300000000000001</v>
      </c>
      <c r="G297" s="23">
        <v>2530</v>
      </c>
      <c r="H297" s="24" t="s">
        <v>12</v>
      </c>
      <c r="I297" s="25">
        <v>22819</v>
      </c>
      <c r="J297" s="26">
        <v>33978.699999999997</v>
      </c>
      <c r="K297" s="40"/>
    </row>
    <row r="298" spans="1:11" x14ac:dyDescent="0.2">
      <c r="A298" s="14" t="s">
        <v>600</v>
      </c>
      <c r="B298" s="37" t="s">
        <v>601</v>
      </c>
      <c r="C298" s="15">
        <v>9000</v>
      </c>
      <c r="D298" s="16">
        <v>-82</v>
      </c>
      <c r="E298" s="22">
        <v>10736</v>
      </c>
      <c r="F298" s="45">
        <v>-0.22500000000000001</v>
      </c>
      <c r="G298" s="23">
        <v>1203</v>
      </c>
      <c r="H298" s="24" t="s">
        <v>12</v>
      </c>
      <c r="I298" s="25">
        <v>32521</v>
      </c>
      <c r="J298" s="26">
        <v>11975.4</v>
      </c>
      <c r="K298" s="40"/>
    </row>
    <row r="299" spans="1:11" x14ac:dyDescent="0.2">
      <c r="A299" s="14" t="s">
        <v>602</v>
      </c>
      <c r="B299" s="37" t="s">
        <v>603</v>
      </c>
      <c r="C299" s="15">
        <v>2880</v>
      </c>
      <c r="D299" s="16">
        <v>-84</v>
      </c>
      <c r="E299" s="22">
        <v>10734</v>
      </c>
      <c r="F299" s="45">
        <v>-0.23</v>
      </c>
      <c r="G299" s="23">
        <v>3064</v>
      </c>
      <c r="H299" s="24">
        <v>2.4119999999999999</v>
      </c>
      <c r="I299" s="25">
        <v>19566</v>
      </c>
      <c r="J299" s="26">
        <v>13832.7</v>
      </c>
      <c r="K299" s="40"/>
    </row>
    <row r="300" spans="1:11" x14ac:dyDescent="0.2">
      <c r="A300" s="14" t="s">
        <v>604</v>
      </c>
      <c r="B300" s="37" t="s">
        <v>605</v>
      </c>
      <c r="C300" s="15">
        <v>3776</v>
      </c>
      <c r="D300" s="16">
        <v>15</v>
      </c>
      <c r="E300" s="22">
        <v>10699</v>
      </c>
      <c r="F300" s="45">
        <v>0.125</v>
      </c>
      <c r="G300" s="23">
        <v>913</v>
      </c>
      <c r="H300" s="24">
        <v>-0.33100000000000002</v>
      </c>
      <c r="I300" s="25">
        <v>157699</v>
      </c>
      <c r="J300" s="26" t="s">
        <v>12</v>
      </c>
      <c r="K300" s="40"/>
    </row>
    <row r="301" spans="1:11" x14ac:dyDescent="0.2">
      <c r="A301" s="14" t="s">
        <v>606</v>
      </c>
      <c r="B301" s="37" t="s">
        <v>607</v>
      </c>
      <c r="C301" s="15">
        <v>7977</v>
      </c>
      <c r="D301" s="16">
        <v>9</v>
      </c>
      <c r="E301" s="22">
        <v>10589</v>
      </c>
      <c r="F301" s="45">
        <v>0.10099999999999999</v>
      </c>
      <c r="G301" s="23">
        <v>368</v>
      </c>
      <c r="H301" s="24">
        <v>-0.79500000000000004</v>
      </c>
      <c r="I301" s="25">
        <v>27009</v>
      </c>
      <c r="J301" s="26">
        <v>15394.2</v>
      </c>
      <c r="K301" s="40"/>
    </row>
    <row r="302" spans="1:11" x14ac:dyDescent="0.2">
      <c r="A302" s="14" t="s">
        <v>608</v>
      </c>
      <c r="B302" s="37" t="s">
        <v>609</v>
      </c>
      <c r="C302" s="15">
        <v>9000</v>
      </c>
      <c r="D302" s="16">
        <v>109</v>
      </c>
      <c r="E302" s="22">
        <v>10553</v>
      </c>
      <c r="F302" s="45">
        <v>0.53500000000000003</v>
      </c>
      <c r="G302" s="23">
        <v>594</v>
      </c>
      <c r="H302" s="24" t="s">
        <v>12</v>
      </c>
      <c r="I302" s="25">
        <v>32550</v>
      </c>
      <c r="J302" s="26">
        <v>13632.8</v>
      </c>
      <c r="K302" s="40"/>
    </row>
    <row r="303" spans="1:11" x14ac:dyDescent="0.2">
      <c r="A303" s="14" t="s">
        <v>610</v>
      </c>
      <c r="B303" s="37" t="s">
        <v>611</v>
      </c>
      <c r="C303" s="15">
        <v>30000</v>
      </c>
      <c r="D303" s="16" t="s">
        <v>12</v>
      </c>
      <c r="E303" s="22">
        <v>10529.6</v>
      </c>
      <c r="F303" s="45">
        <v>7.4999999999999997E-2</v>
      </c>
      <c r="G303" s="23">
        <v>930.7</v>
      </c>
      <c r="H303" s="24">
        <v>1.1160000000000001</v>
      </c>
      <c r="I303" s="25">
        <v>10095.299999999999</v>
      </c>
      <c r="J303" s="26">
        <v>7974.3</v>
      </c>
      <c r="K303" s="40"/>
    </row>
    <row r="304" spans="1:11" x14ac:dyDescent="0.2">
      <c r="A304" s="14" t="s">
        <v>612</v>
      </c>
      <c r="B304" s="37" t="s">
        <v>613</v>
      </c>
      <c r="C304" s="15">
        <v>2460</v>
      </c>
      <c r="D304" s="16">
        <v>32</v>
      </c>
      <c r="E304" s="22">
        <v>10484</v>
      </c>
      <c r="F304" s="45">
        <v>0.18899999999999997</v>
      </c>
      <c r="G304" s="23">
        <v>1.6</v>
      </c>
      <c r="H304" s="24">
        <v>-0.97</v>
      </c>
      <c r="I304" s="25">
        <v>16938.2</v>
      </c>
      <c r="J304" s="26">
        <v>9645.6</v>
      </c>
      <c r="K304" s="40"/>
    </row>
    <row r="305" spans="1:11" x14ac:dyDescent="0.2">
      <c r="A305" s="14" t="s">
        <v>614</v>
      </c>
      <c r="B305" s="37" t="s">
        <v>615</v>
      </c>
      <c r="C305" s="15">
        <v>8200</v>
      </c>
      <c r="D305" s="16">
        <v>-4</v>
      </c>
      <c r="E305" s="22">
        <v>10466</v>
      </c>
      <c r="F305" s="45">
        <v>6.0999999999999999E-2</v>
      </c>
      <c r="G305" s="23">
        <v>1263</v>
      </c>
      <c r="H305" s="24">
        <v>0.36</v>
      </c>
      <c r="I305" s="25">
        <v>178869</v>
      </c>
      <c r="J305" s="26">
        <v>11025.3</v>
      </c>
      <c r="K305" s="40"/>
    </row>
    <row r="306" spans="1:11" x14ac:dyDescent="0.2">
      <c r="A306" s="14" t="s">
        <v>616</v>
      </c>
      <c r="B306" s="37" t="s">
        <v>617</v>
      </c>
      <c r="C306" s="15">
        <v>22899</v>
      </c>
      <c r="D306" s="16">
        <v>-1</v>
      </c>
      <c r="E306" s="22">
        <v>10431</v>
      </c>
      <c r="F306" s="45">
        <v>7.0999999999999994E-2</v>
      </c>
      <c r="G306" s="23">
        <v>2775</v>
      </c>
      <c r="H306" s="24">
        <v>0.221</v>
      </c>
      <c r="I306" s="25">
        <v>215543</v>
      </c>
      <c r="J306" s="26">
        <v>26262.9</v>
      </c>
      <c r="K306" s="40"/>
    </row>
    <row r="307" spans="1:11" x14ac:dyDescent="0.2">
      <c r="A307" s="14" t="s">
        <v>618</v>
      </c>
      <c r="B307" s="37" t="s">
        <v>619</v>
      </c>
      <c r="C307" s="15">
        <v>58000</v>
      </c>
      <c r="D307" s="16">
        <v>-1</v>
      </c>
      <c r="E307" s="22">
        <v>10412</v>
      </c>
      <c r="F307" s="45">
        <v>6.9000000000000006E-2</v>
      </c>
      <c r="G307" s="23">
        <v>259</v>
      </c>
      <c r="H307" s="24">
        <v>-0.80200000000000005</v>
      </c>
      <c r="I307" s="25">
        <v>22549</v>
      </c>
      <c r="J307" s="26">
        <v>28280.9</v>
      </c>
      <c r="K307" s="40"/>
    </row>
    <row r="308" spans="1:11" x14ac:dyDescent="0.2">
      <c r="A308" s="14" t="s">
        <v>620</v>
      </c>
      <c r="B308" s="37" t="s">
        <v>621</v>
      </c>
      <c r="C308" s="15">
        <v>11975</v>
      </c>
      <c r="D308" s="16">
        <v>5</v>
      </c>
      <c r="E308" s="22">
        <v>10336.200000000001</v>
      </c>
      <c r="F308" s="45">
        <v>8.3000000000000004E-2</v>
      </c>
      <c r="G308" s="23">
        <v>295.3</v>
      </c>
      <c r="H308" s="24">
        <v>0.89700000000000002</v>
      </c>
      <c r="I308" s="25">
        <v>27502.5</v>
      </c>
      <c r="J308" s="26" t="s">
        <v>12</v>
      </c>
      <c r="K308" s="40"/>
    </row>
    <row r="309" spans="1:11" x14ac:dyDescent="0.2">
      <c r="A309" s="14" t="s">
        <v>622</v>
      </c>
      <c r="B309" s="37" t="s">
        <v>623</v>
      </c>
      <c r="C309" s="15">
        <v>3717</v>
      </c>
      <c r="D309" s="16">
        <v>77</v>
      </c>
      <c r="E309" s="22">
        <v>10265.6</v>
      </c>
      <c r="F309" s="45">
        <v>0.39700000000000002</v>
      </c>
      <c r="G309" s="23">
        <v>340.1</v>
      </c>
      <c r="H309" s="24">
        <v>0.17799999999999999</v>
      </c>
      <c r="I309" s="25">
        <v>5760.6</v>
      </c>
      <c r="J309" s="26">
        <v>2821.7</v>
      </c>
      <c r="K309" s="40"/>
    </row>
    <row r="310" spans="1:11" x14ac:dyDescent="0.2">
      <c r="A310" s="14" t="s">
        <v>624</v>
      </c>
      <c r="B310" s="37" t="s">
        <v>625</v>
      </c>
      <c r="C310" s="15">
        <v>13100</v>
      </c>
      <c r="D310" s="16">
        <v>34</v>
      </c>
      <c r="E310" s="22">
        <v>10250</v>
      </c>
      <c r="F310" s="45">
        <v>0.19600000000000001</v>
      </c>
      <c r="G310" s="23">
        <v>340</v>
      </c>
      <c r="H310" s="24">
        <v>10.333</v>
      </c>
      <c r="I310" s="25">
        <v>7230</v>
      </c>
      <c r="J310" s="26">
        <v>3199.8</v>
      </c>
      <c r="K310" s="40"/>
    </row>
    <row r="311" spans="1:11" x14ac:dyDescent="0.2">
      <c r="A311" s="14" t="s">
        <v>626</v>
      </c>
      <c r="B311" s="37" t="s">
        <v>627</v>
      </c>
      <c r="C311" s="15">
        <v>2350</v>
      </c>
      <c r="D311" s="16">
        <v>5</v>
      </c>
      <c r="E311" s="22">
        <v>10231</v>
      </c>
      <c r="F311" s="45">
        <v>7.6999999999999999E-2</v>
      </c>
      <c r="G311" s="23">
        <v>873</v>
      </c>
      <c r="H311" s="24">
        <v>-0.08</v>
      </c>
      <c r="I311" s="25">
        <v>10947</v>
      </c>
      <c r="J311" s="26">
        <v>5058.3</v>
      </c>
      <c r="K311" s="40"/>
    </row>
    <row r="312" spans="1:11" x14ac:dyDescent="0.2">
      <c r="A312" s="14" t="s">
        <v>628</v>
      </c>
      <c r="B312" s="37" t="s">
        <v>629</v>
      </c>
      <c r="C312" s="15">
        <v>10000</v>
      </c>
      <c r="D312" s="16">
        <v>9</v>
      </c>
      <c r="E312" s="22">
        <v>10226.700000000001</v>
      </c>
      <c r="F312" s="45">
        <v>0.10300000000000001</v>
      </c>
      <c r="G312" s="23">
        <v>165.7</v>
      </c>
      <c r="H312" s="24">
        <v>0.27300000000000002</v>
      </c>
      <c r="I312" s="25">
        <v>2964.5</v>
      </c>
      <c r="J312" s="26">
        <v>671.8</v>
      </c>
      <c r="K312" s="40"/>
    </row>
    <row r="313" spans="1:11" x14ac:dyDescent="0.2">
      <c r="A313" s="14" t="s">
        <v>630</v>
      </c>
      <c r="B313" s="37" t="s">
        <v>631</v>
      </c>
      <c r="C313" s="15">
        <v>32000</v>
      </c>
      <c r="D313" s="16">
        <v>-19</v>
      </c>
      <c r="E313" s="22">
        <v>10194</v>
      </c>
      <c r="F313" s="45">
        <v>2E-3</v>
      </c>
      <c r="G313" s="23">
        <v>581</v>
      </c>
      <c r="H313" s="24">
        <v>0.58699999999999997</v>
      </c>
      <c r="I313" s="25">
        <v>8770</v>
      </c>
      <c r="J313" s="26">
        <v>9205.1</v>
      </c>
      <c r="K313" s="40"/>
    </row>
    <row r="314" spans="1:11" x14ac:dyDescent="0.2">
      <c r="A314" s="14" t="s">
        <v>632</v>
      </c>
      <c r="B314" s="37" t="s">
        <v>633</v>
      </c>
      <c r="C314" s="15">
        <v>5086</v>
      </c>
      <c r="D314" s="16">
        <v>29</v>
      </c>
      <c r="E314" s="22">
        <v>10188.299999999999</v>
      </c>
      <c r="F314" s="45">
        <v>0.188</v>
      </c>
      <c r="G314" s="23">
        <v>1022</v>
      </c>
      <c r="H314" s="24">
        <v>1.2849999999999999</v>
      </c>
      <c r="I314" s="25">
        <v>10173</v>
      </c>
      <c r="J314" s="26">
        <v>7758.4</v>
      </c>
      <c r="K314" s="40"/>
    </row>
    <row r="315" spans="1:11" x14ac:dyDescent="0.2">
      <c r="A315" s="14" t="s">
        <v>634</v>
      </c>
      <c r="B315" s="37" t="s">
        <v>635</v>
      </c>
      <c r="C315" s="15">
        <v>14595</v>
      </c>
      <c r="D315" s="16">
        <v>-3</v>
      </c>
      <c r="E315" s="22">
        <v>10151</v>
      </c>
      <c r="F315" s="45">
        <v>6.3E-2</v>
      </c>
      <c r="G315" s="23">
        <v>1080</v>
      </c>
      <c r="H315" s="24">
        <v>-0.22</v>
      </c>
      <c r="I315" s="25">
        <v>15995</v>
      </c>
      <c r="J315" s="26">
        <v>10531.1</v>
      </c>
      <c r="K315" s="40"/>
    </row>
    <row r="316" spans="1:11" x14ac:dyDescent="0.2">
      <c r="A316" s="14" t="s">
        <v>636</v>
      </c>
      <c r="B316" s="37" t="s">
        <v>637</v>
      </c>
      <c r="C316" s="15">
        <v>36000</v>
      </c>
      <c r="D316" s="16">
        <v>-18</v>
      </c>
      <c r="E316" s="22">
        <v>10040.9</v>
      </c>
      <c r="F316" s="45">
        <v>0</v>
      </c>
      <c r="G316" s="23">
        <v>1036.9000000000001</v>
      </c>
      <c r="H316" s="24">
        <v>-0.189</v>
      </c>
      <c r="I316" s="25">
        <v>21617</v>
      </c>
      <c r="J316" s="26">
        <v>25851.5</v>
      </c>
      <c r="K316" s="40"/>
    </row>
    <row r="317" spans="1:11" x14ac:dyDescent="0.2">
      <c r="A317" s="14" t="s">
        <v>638</v>
      </c>
      <c r="B317" s="37" t="s">
        <v>639</v>
      </c>
      <c r="C317" s="15">
        <v>42100</v>
      </c>
      <c r="D317" s="16" t="s">
        <v>12</v>
      </c>
      <c r="E317" s="22">
        <v>9983.6</v>
      </c>
      <c r="F317" s="45">
        <v>5.2000000000000005E-2</v>
      </c>
      <c r="G317" s="23">
        <v>861.7</v>
      </c>
      <c r="H317" s="24">
        <v>-0.113</v>
      </c>
      <c r="I317" s="25">
        <v>13099.1</v>
      </c>
      <c r="J317" s="26">
        <v>9121.9</v>
      </c>
      <c r="K317" s="40"/>
    </row>
    <row r="318" spans="1:11" x14ac:dyDescent="0.2">
      <c r="A318" s="14" t="s">
        <v>640</v>
      </c>
      <c r="B318" s="37" t="s">
        <v>641</v>
      </c>
      <c r="C318" s="15">
        <v>9700</v>
      </c>
      <c r="D318" s="16">
        <v>-18</v>
      </c>
      <c r="E318" s="22">
        <v>9951.6</v>
      </c>
      <c r="F318" s="45">
        <v>9.0000000000000011E-3</v>
      </c>
      <c r="G318" s="23">
        <v>51.7</v>
      </c>
      <c r="H318" s="24">
        <v>-0.44500000000000001</v>
      </c>
      <c r="I318" s="25">
        <v>3796.8</v>
      </c>
      <c r="J318" s="26">
        <v>636.70000000000005</v>
      </c>
      <c r="K318" s="40"/>
    </row>
    <row r="319" spans="1:11" x14ac:dyDescent="0.2">
      <c r="A319" s="14" t="s">
        <v>642</v>
      </c>
      <c r="B319" s="37" t="s">
        <v>643</v>
      </c>
      <c r="C319" s="15">
        <v>17900</v>
      </c>
      <c r="D319" s="16">
        <v>1</v>
      </c>
      <c r="E319" s="22">
        <v>9838.7000000000007</v>
      </c>
      <c r="F319" s="45">
        <v>5.5999999999999994E-2</v>
      </c>
      <c r="G319" s="23">
        <v>-437</v>
      </c>
      <c r="H319" s="24">
        <v>-7.0030000000000001</v>
      </c>
      <c r="I319" s="25">
        <v>3773.8</v>
      </c>
      <c r="J319" s="26">
        <v>258.39999999999998</v>
      </c>
      <c r="K319" s="40"/>
    </row>
    <row r="320" spans="1:11" x14ac:dyDescent="0.2">
      <c r="A320" s="14" t="s">
        <v>644</v>
      </c>
      <c r="B320" s="37" t="s">
        <v>645</v>
      </c>
      <c r="C320" s="15">
        <v>32400</v>
      </c>
      <c r="D320" s="16">
        <v>-27</v>
      </c>
      <c r="E320" s="22">
        <v>9830</v>
      </c>
      <c r="F320" s="45">
        <v>-4.2000000000000003E-2</v>
      </c>
      <c r="G320" s="23">
        <v>361</v>
      </c>
      <c r="H320" s="24">
        <v>0.85099999999999998</v>
      </c>
      <c r="I320" s="25">
        <v>14874</v>
      </c>
      <c r="J320" s="26">
        <v>7307.6</v>
      </c>
      <c r="K320" s="40"/>
    </row>
    <row r="321" spans="1:11" x14ac:dyDescent="0.2">
      <c r="A321" s="14" t="s">
        <v>646</v>
      </c>
      <c r="B321" s="37" t="s">
        <v>647</v>
      </c>
      <c r="C321" s="15">
        <v>32000</v>
      </c>
      <c r="D321" s="16">
        <v>9</v>
      </c>
      <c r="E321" s="22">
        <v>9823</v>
      </c>
      <c r="F321" s="45">
        <v>8.5999999999999993E-2</v>
      </c>
      <c r="G321" s="23">
        <v>1671</v>
      </c>
      <c r="H321" s="24">
        <v>15.067</v>
      </c>
      <c r="I321" s="25">
        <v>20999</v>
      </c>
      <c r="J321" s="26">
        <v>53367.4</v>
      </c>
      <c r="K321" s="40"/>
    </row>
    <row r="322" spans="1:11" x14ac:dyDescent="0.2">
      <c r="A322" s="14" t="s">
        <v>648</v>
      </c>
      <c r="B322" s="37" t="s">
        <v>649</v>
      </c>
      <c r="C322" s="15">
        <v>2650</v>
      </c>
      <c r="D322" s="16">
        <v>24</v>
      </c>
      <c r="E322" s="22">
        <v>9822</v>
      </c>
      <c r="F322" s="45">
        <v>0.161</v>
      </c>
      <c r="G322" s="23">
        <v>298</v>
      </c>
      <c r="H322" s="24">
        <v>0.30099999999999999</v>
      </c>
      <c r="I322" s="25">
        <v>14266</v>
      </c>
      <c r="J322" s="26">
        <v>4736.6000000000004</v>
      </c>
      <c r="K322" s="40"/>
    </row>
    <row r="323" spans="1:11" x14ac:dyDescent="0.2">
      <c r="A323" s="14" t="s">
        <v>650</v>
      </c>
      <c r="B323" s="37" t="s">
        <v>651</v>
      </c>
      <c r="C323" s="15">
        <v>62091</v>
      </c>
      <c r="D323" s="16">
        <v>-32</v>
      </c>
      <c r="E323" s="22">
        <v>9801.1</v>
      </c>
      <c r="F323" s="45">
        <v>-5.5999999999999994E-2</v>
      </c>
      <c r="G323" s="23">
        <v>190.4</v>
      </c>
      <c r="H323" s="24">
        <v>-0.55400000000000005</v>
      </c>
      <c r="I323" s="25">
        <v>6721.6</v>
      </c>
      <c r="J323" s="26">
        <v>6413.4</v>
      </c>
      <c r="K323" s="40"/>
    </row>
    <row r="324" spans="1:11" x14ac:dyDescent="0.2">
      <c r="A324" s="14" t="s">
        <v>652</v>
      </c>
      <c r="B324" s="37" t="s">
        <v>653</v>
      </c>
      <c r="C324" s="15">
        <v>54000</v>
      </c>
      <c r="D324" s="16">
        <v>37</v>
      </c>
      <c r="E324" s="22">
        <v>9714.4</v>
      </c>
      <c r="F324" s="45">
        <v>0.23199999999999998</v>
      </c>
      <c r="G324" s="23">
        <v>618.9</v>
      </c>
      <c r="H324" s="24">
        <v>6.9000000000000006E-2</v>
      </c>
      <c r="I324" s="25">
        <v>15620.3</v>
      </c>
      <c r="J324" s="26">
        <v>8087</v>
      </c>
      <c r="K324" s="40"/>
    </row>
    <row r="325" spans="1:11" x14ac:dyDescent="0.2">
      <c r="A325" s="14" t="s">
        <v>654</v>
      </c>
      <c r="B325" s="37" t="s">
        <v>655</v>
      </c>
      <c r="C325" s="15">
        <v>13145</v>
      </c>
      <c r="D325" s="16">
        <v>4</v>
      </c>
      <c r="E325" s="22">
        <v>9696</v>
      </c>
      <c r="F325" s="45">
        <v>6.7000000000000004E-2</v>
      </c>
      <c r="G325" s="23">
        <v>1438</v>
      </c>
      <c r="H325" s="24">
        <v>-8.5999999999999993E-2</v>
      </c>
      <c r="I325" s="25">
        <v>45326</v>
      </c>
      <c r="J325" s="26">
        <v>30002</v>
      </c>
      <c r="K325" s="40"/>
    </row>
    <row r="326" spans="1:11" x14ac:dyDescent="0.2">
      <c r="A326" s="14" t="s">
        <v>656</v>
      </c>
      <c r="B326" s="37" t="s">
        <v>657</v>
      </c>
      <c r="C326" s="15">
        <v>29350</v>
      </c>
      <c r="D326" s="16">
        <v>8</v>
      </c>
      <c r="E326" s="22">
        <v>9656.7999999999993</v>
      </c>
      <c r="F326" s="45">
        <v>8.3000000000000004E-2</v>
      </c>
      <c r="G326" s="23">
        <v>746.4</v>
      </c>
      <c r="H326" s="24">
        <v>0.38800000000000001</v>
      </c>
      <c r="I326" s="25">
        <v>11863.7</v>
      </c>
      <c r="J326" s="26">
        <v>9164.1</v>
      </c>
      <c r="K326" s="40"/>
    </row>
    <row r="327" spans="1:11" x14ac:dyDescent="0.2">
      <c r="A327" s="14" t="s">
        <v>658</v>
      </c>
      <c r="B327" s="37" t="s">
        <v>659</v>
      </c>
      <c r="C327" s="15">
        <v>13600</v>
      </c>
      <c r="D327" s="16">
        <v>57</v>
      </c>
      <c r="E327" s="22">
        <v>9587.2999999999993</v>
      </c>
      <c r="F327" s="45">
        <v>0.29399999999999998</v>
      </c>
      <c r="G327" s="23">
        <v>470</v>
      </c>
      <c r="H327" s="24" t="s">
        <v>12</v>
      </c>
      <c r="I327" s="25">
        <v>20119.2</v>
      </c>
      <c r="J327" s="26">
        <v>10527.2</v>
      </c>
      <c r="K327" s="40"/>
    </row>
    <row r="328" spans="1:11" x14ac:dyDescent="0.2">
      <c r="A328" s="14" t="s">
        <v>660</v>
      </c>
      <c r="B328" s="37" t="s">
        <v>661</v>
      </c>
      <c r="C328" s="15">
        <v>55500</v>
      </c>
      <c r="D328" s="16">
        <v>-9</v>
      </c>
      <c r="E328" s="22">
        <v>9580.6</v>
      </c>
      <c r="F328" s="45">
        <v>2.2000000000000002E-2</v>
      </c>
      <c r="G328" s="23">
        <v>423.8</v>
      </c>
      <c r="H328" s="24">
        <v>-0.109</v>
      </c>
      <c r="I328" s="25">
        <v>9040.6</v>
      </c>
      <c r="J328" s="26">
        <v>12221.9</v>
      </c>
      <c r="K328" s="40"/>
    </row>
    <row r="329" spans="1:11" x14ac:dyDescent="0.2">
      <c r="A329" s="14" t="s">
        <v>662</v>
      </c>
      <c r="B329" s="37" t="s">
        <v>663</v>
      </c>
      <c r="C329" s="15">
        <v>11993</v>
      </c>
      <c r="D329" s="16" t="s">
        <v>12</v>
      </c>
      <c r="E329" s="22">
        <v>9566.6</v>
      </c>
      <c r="F329" s="45">
        <v>2.6000000000000002E-2</v>
      </c>
      <c r="G329" s="23">
        <v>18.8</v>
      </c>
      <c r="H329" s="24">
        <v>-0.98799999999999999</v>
      </c>
      <c r="I329" s="25">
        <v>33613.800000000003</v>
      </c>
      <c r="J329" s="26">
        <v>14708</v>
      </c>
      <c r="K329" s="40"/>
    </row>
    <row r="330" spans="1:11" x14ac:dyDescent="0.2">
      <c r="A330" s="14" t="s">
        <v>664</v>
      </c>
      <c r="B330" s="37" t="s">
        <v>665</v>
      </c>
      <c r="C330" s="15">
        <v>20100</v>
      </c>
      <c r="D330" s="16">
        <v>-5</v>
      </c>
      <c r="E330" s="22">
        <v>9545.7000000000007</v>
      </c>
      <c r="F330" s="45">
        <v>4.0999999999999995E-2</v>
      </c>
      <c r="G330" s="23">
        <v>1012.1</v>
      </c>
      <c r="H330" s="24">
        <v>0.19500000000000001</v>
      </c>
      <c r="I330" s="25">
        <v>8142.3</v>
      </c>
      <c r="J330" s="26">
        <v>23976.799999999999</v>
      </c>
      <c r="K330" s="40"/>
    </row>
    <row r="331" spans="1:11" x14ac:dyDescent="0.2">
      <c r="A331" s="14" t="s">
        <v>666</v>
      </c>
      <c r="B331" s="37" t="s">
        <v>667</v>
      </c>
      <c r="C331" s="15">
        <v>64325</v>
      </c>
      <c r="D331" s="16" t="s">
        <v>12</v>
      </c>
      <c r="E331" s="22">
        <v>9536.4</v>
      </c>
      <c r="F331" s="45">
        <v>6.2E-2</v>
      </c>
      <c r="G331" s="23">
        <v>1324.5</v>
      </c>
      <c r="H331" s="24">
        <v>0.16800000000000001</v>
      </c>
      <c r="I331" s="25">
        <v>7980.8</v>
      </c>
      <c r="J331" s="26">
        <v>30438.400000000001</v>
      </c>
      <c r="K331" s="40"/>
    </row>
    <row r="332" spans="1:11" x14ac:dyDescent="0.2">
      <c r="A332" s="14" t="s">
        <v>668</v>
      </c>
      <c r="B332" s="37" t="s">
        <v>669</v>
      </c>
      <c r="C332" s="15">
        <v>2282</v>
      </c>
      <c r="D332" s="16">
        <v>6</v>
      </c>
      <c r="E332" s="22">
        <v>9512</v>
      </c>
      <c r="F332" s="45">
        <v>8.6999999999999994E-2</v>
      </c>
      <c r="G332" s="23">
        <v>10</v>
      </c>
      <c r="H332" s="24" t="s">
        <v>12</v>
      </c>
      <c r="I332" s="25">
        <v>16062</v>
      </c>
      <c r="J332" s="26" t="s">
        <v>12</v>
      </c>
      <c r="K332" s="40"/>
    </row>
    <row r="333" spans="1:11" x14ac:dyDescent="0.2">
      <c r="A333" s="14" t="s">
        <v>670</v>
      </c>
      <c r="B333" s="37" t="s">
        <v>671</v>
      </c>
      <c r="C333" s="15">
        <v>38000</v>
      </c>
      <c r="D333" s="16">
        <v>4</v>
      </c>
      <c r="E333" s="22">
        <v>9504</v>
      </c>
      <c r="F333" s="45">
        <v>0.08</v>
      </c>
      <c r="G333" s="23">
        <v>-225</v>
      </c>
      <c r="H333" s="24">
        <v>-1.6879999999999999</v>
      </c>
      <c r="I333" s="25">
        <v>21382</v>
      </c>
      <c r="J333" s="26">
        <v>1457.8</v>
      </c>
      <c r="K333" s="40"/>
    </row>
    <row r="334" spans="1:11" x14ac:dyDescent="0.2">
      <c r="A334" s="14" t="s">
        <v>672</v>
      </c>
      <c r="B334" s="37" t="s">
        <v>673</v>
      </c>
      <c r="C334" s="15">
        <v>19000</v>
      </c>
      <c r="D334" s="16">
        <v>-78</v>
      </c>
      <c r="E334" s="22">
        <v>9498</v>
      </c>
      <c r="F334" s="45">
        <v>-0.21199999999999999</v>
      </c>
      <c r="G334" s="23">
        <v>1005</v>
      </c>
      <c r="H334" s="24">
        <v>-0.314</v>
      </c>
      <c r="I334" s="25">
        <v>38327</v>
      </c>
      <c r="J334" s="26">
        <v>24767.200000000001</v>
      </c>
      <c r="K334" s="40"/>
    </row>
    <row r="335" spans="1:11" x14ac:dyDescent="0.2">
      <c r="A335" s="14" t="s">
        <v>674</v>
      </c>
      <c r="B335" s="37" t="s">
        <v>675</v>
      </c>
      <c r="C335" s="15">
        <v>3177</v>
      </c>
      <c r="D335" s="16">
        <v>164</v>
      </c>
      <c r="E335" s="22">
        <v>9415</v>
      </c>
      <c r="F335" s="45">
        <v>0.72599999999999998</v>
      </c>
      <c r="G335" s="23">
        <v>978</v>
      </c>
      <c r="H335" s="24">
        <v>0.17399999999999999</v>
      </c>
      <c r="I335" s="25">
        <v>17903</v>
      </c>
      <c r="J335" s="26">
        <v>25639.3</v>
      </c>
      <c r="K335" s="40"/>
    </row>
    <row r="336" spans="1:11" x14ac:dyDescent="0.2">
      <c r="A336" s="14" t="s">
        <v>676</v>
      </c>
      <c r="B336" s="37" t="s">
        <v>677</v>
      </c>
      <c r="C336" s="15">
        <v>20000</v>
      </c>
      <c r="D336" s="16">
        <v>37</v>
      </c>
      <c r="E336" s="22">
        <v>9398</v>
      </c>
      <c r="F336" s="45">
        <v>0.22800000000000001</v>
      </c>
      <c r="G336" s="23">
        <v>-168.8</v>
      </c>
      <c r="H336" s="24" t="s">
        <v>12</v>
      </c>
      <c r="I336" s="25">
        <v>22630.2</v>
      </c>
      <c r="J336" s="26">
        <v>8639.5</v>
      </c>
      <c r="K336" s="40"/>
    </row>
    <row r="337" spans="1:11" x14ac:dyDescent="0.2">
      <c r="A337" s="14" t="s">
        <v>678</v>
      </c>
      <c r="B337" s="37" t="s">
        <v>679</v>
      </c>
      <c r="C337" s="15">
        <v>21200</v>
      </c>
      <c r="D337" s="16">
        <v>12</v>
      </c>
      <c r="E337" s="22">
        <v>9352</v>
      </c>
      <c r="F337" s="45">
        <v>0.126</v>
      </c>
      <c r="G337" s="23">
        <v>285.5</v>
      </c>
      <c r="H337" s="24">
        <v>0.53200000000000003</v>
      </c>
      <c r="I337" s="25">
        <v>7626.4</v>
      </c>
      <c r="J337" s="26">
        <v>5335.4</v>
      </c>
      <c r="K337" s="40"/>
    </row>
    <row r="338" spans="1:11" x14ac:dyDescent="0.2">
      <c r="A338" s="14" t="s">
        <v>680</v>
      </c>
      <c r="B338" s="37" t="s">
        <v>681</v>
      </c>
      <c r="C338" s="15">
        <v>6314</v>
      </c>
      <c r="D338" s="16">
        <v>1</v>
      </c>
      <c r="E338" s="22">
        <v>9347.2000000000007</v>
      </c>
      <c r="F338" s="45">
        <v>7.0000000000000007E-2</v>
      </c>
      <c r="G338" s="23">
        <v>277.3</v>
      </c>
      <c r="H338" s="24">
        <v>-0.67900000000000005</v>
      </c>
      <c r="I338" s="25">
        <v>43913.4</v>
      </c>
      <c r="J338" s="26" t="s">
        <v>12</v>
      </c>
      <c r="K338" s="40"/>
    </row>
    <row r="339" spans="1:11" x14ac:dyDescent="0.2">
      <c r="A339" s="14" t="s">
        <v>682</v>
      </c>
      <c r="B339" s="37" t="s">
        <v>683</v>
      </c>
      <c r="C339" s="15">
        <v>5275</v>
      </c>
      <c r="D339" s="16">
        <v>162</v>
      </c>
      <c r="E339" s="22">
        <v>9144</v>
      </c>
      <c r="F339" s="45">
        <v>0.68400000000000005</v>
      </c>
      <c r="G339" s="23">
        <v>-54</v>
      </c>
      <c r="H339" s="24" t="s">
        <v>12</v>
      </c>
      <c r="I339" s="25">
        <v>26024</v>
      </c>
      <c r="J339" s="26">
        <v>12647.8</v>
      </c>
      <c r="K339" s="40"/>
    </row>
    <row r="340" spans="1:11" x14ac:dyDescent="0.2">
      <c r="A340" s="14" t="s">
        <v>684</v>
      </c>
      <c r="B340" s="37" t="s">
        <v>685</v>
      </c>
      <c r="C340" s="15">
        <v>25600</v>
      </c>
      <c r="D340" s="16">
        <v>-5</v>
      </c>
      <c r="E340" s="22">
        <v>9124</v>
      </c>
      <c r="F340" s="45">
        <v>3.1E-2</v>
      </c>
      <c r="G340" s="23">
        <v>165</v>
      </c>
      <c r="H340" s="24">
        <v>-0.54300000000000004</v>
      </c>
      <c r="I340" s="25">
        <v>19149</v>
      </c>
      <c r="J340" s="26">
        <v>2646.2</v>
      </c>
      <c r="K340" s="40"/>
    </row>
    <row r="341" spans="1:11" x14ac:dyDescent="0.2">
      <c r="A341" s="14" t="s">
        <v>686</v>
      </c>
      <c r="B341" s="37" t="s">
        <v>687</v>
      </c>
      <c r="C341" s="15">
        <v>21357</v>
      </c>
      <c r="D341" s="16">
        <v>50</v>
      </c>
      <c r="E341" s="22">
        <v>9030</v>
      </c>
      <c r="F341" s="45">
        <v>0.23699999999999999</v>
      </c>
      <c r="G341" s="23">
        <v>2590.8000000000002</v>
      </c>
      <c r="H341" s="24">
        <v>0.52900000000000003</v>
      </c>
      <c r="I341" s="25">
        <v>18768.7</v>
      </c>
      <c r="J341" s="26">
        <v>130034</v>
      </c>
      <c r="K341" s="40"/>
    </row>
    <row r="342" spans="1:11" x14ac:dyDescent="0.2">
      <c r="A342" s="14" t="s">
        <v>688</v>
      </c>
      <c r="B342" s="37" t="s">
        <v>689</v>
      </c>
      <c r="C342" s="15">
        <v>20000</v>
      </c>
      <c r="D342" s="16">
        <v>-1</v>
      </c>
      <c r="E342" s="22">
        <v>9025</v>
      </c>
      <c r="F342" s="45">
        <v>0.04</v>
      </c>
      <c r="G342" s="23">
        <v>468</v>
      </c>
      <c r="H342" s="24">
        <v>0.26100000000000001</v>
      </c>
      <c r="I342" s="25">
        <v>4760</v>
      </c>
      <c r="J342" s="26" t="s">
        <v>12</v>
      </c>
      <c r="K342" s="40"/>
    </row>
    <row r="343" spans="1:11" x14ac:dyDescent="0.2">
      <c r="A343" s="14" t="s">
        <v>690</v>
      </c>
      <c r="B343" s="37" t="s">
        <v>691</v>
      </c>
      <c r="C343" s="15">
        <v>28000</v>
      </c>
      <c r="D343" s="16">
        <v>9</v>
      </c>
      <c r="E343" s="22">
        <v>9024</v>
      </c>
      <c r="F343" s="45">
        <v>0.109</v>
      </c>
      <c r="G343" s="23">
        <v>-1514</v>
      </c>
      <c r="H343" s="24" t="s">
        <v>12</v>
      </c>
      <c r="I343" s="25">
        <v>16346</v>
      </c>
      <c r="J343" s="26">
        <v>7286.8</v>
      </c>
      <c r="K343" s="40"/>
    </row>
    <row r="344" spans="1:11" x14ac:dyDescent="0.2">
      <c r="A344" s="14" t="s">
        <v>692</v>
      </c>
      <c r="B344" s="37" t="s">
        <v>693</v>
      </c>
      <c r="C344" s="15">
        <v>1260</v>
      </c>
      <c r="D344" s="16" t="s">
        <v>12</v>
      </c>
      <c r="E344" s="22">
        <v>8965</v>
      </c>
      <c r="F344" s="45" t="s">
        <v>12</v>
      </c>
      <c r="G344" s="23">
        <v>865</v>
      </c>
      <c r="H344" s="24" t="s">
        <v>12</v>
      </c>
      <c r="I344" s="25">
        <v>206294</v>
      </c>
      <c r="J344" s="26">
        <v>4230.2</v>
      </c>
      <c r="K344" s="40"/>
    </row>
    <row r="345" spans="1:11" x14ac:dyDescent="0.2">
      <c r="A345" s="14" t="s">
        <v>694</v>
      </c>
      <c r="B345" s="37" t="s">
        <v>695</v>
      </c>
      <c r="C345" s="15">
        <v>6000</v>
      </c>
      <c r="D345" s="16">
        <v>-36</v>
      </c>
      <c r="E345" s="22">
        <v>8934</v>
      </c>
      <c r="F345" s="45">
        <v>-7.4999999999999997E-2</v>
      </c>
      <c r="G345" s="23">
        <v>875</v>
      </c>
      <c r="H345" s="24" t="s">
        <v>12</v>
      </c>
      <c r="I345" s="25">
        <v>154682</v>
      </c>
      <c r="J345" s="26">
        <v>7291</v>
      </c>
      <c r="K345" s="40"/>
    </row>
    <row r="346" spans="1:11" x14ac:dyDescent="0.2">
      <c r="A346" s="14" t="s">
        <v>696</v>
      </c>
      <c r="B346" s="37" t="s">
        <v>697</v>
      </c>
      <c r="C346" s="15">
        <v>16150</v>
      </c>
      <c r="D346" s="16">
        <v>1</v>
      </c>
      <c r="E346" s="22">
        <v>8930.2000000000007</v>
      </c>
      <c r="F346" s="45">
        <v>5.7999999999999996E-2</v>
      </c>
      <c r="G346" s="23">
        <v>1497.8</v>
      </c>
      <c r="H346" s="24">
        <v>-0.501</v>
      </c>
      <c r="I346" s="25">
        <v>19178.3</v>
      </c>
      <c r="J346" s="26">
        <v>41940.800000000003</v>
      </c>
      <c r="K346" s="40"/>
    </row>
    <row r="347" spans="1:11" x14ac:dyDescent="0.2">
      <c r="A347" s="14" t="s">
        <v>698</v>
      </c>
      <c r="B347" s="37" t="s">
        <v>699</v>
      </c>
      <c r="C347" s="15">
        <v>169000</v>
      </c>
      <c r="D347" s="16">
        <v>-21</v>
      </c>
      <c r="E347" s="22">
        <v>8906</v>
      </c>
      <c r="F347" s="45">
        <v>-2.6000000000000002E-2</v>
      </c>
      <c r="G347" s="23">
        <v>764</v>
      </c>
      <c r="H347" s="24">
        <v>-0.39300000000000002</v>
      </c>
      <c r="I347" s="25">
        <v>13995</v>
      </c>
      <c r="J347" s="26">
        <v>24292.799999999999</v>
      </c>
      <c r="K347" s="40"/>
    </row>
    <row r="348" spans="1:11" x14ac:dyDescent="0.2">
      <c r="A348" s="14" t="s">
        <v>700</v>
      </c>
      <c r="B348" s="37" t="s">
        <v>701</v>
      </c>
      <c r="C348" s="15">
        <v>33000</v>
      </c>
      <c r="D348" s="16">
        <v>-24</v>
      </c>
      <c r="E348" s="22">
        <v>8850.7000000000007</v>
      </c>
      <c r="F348" s="45">
        <v>-4.0999999999999995E-2</v>
      </c>
      <c r="G348" s="23">
        <v>-673</v>
      </c>
      <c r="H348" s="24">
        <v>-20.395</v>
      </c>
      <c r="I348" s="25">
        <v>4044.3</v>
      </c>
      <c r="J348" s="26">
        <v>1036</v>
      </c>
      <c r="K348" s="40"/>
    </row>
    <row r="349" spans="1:11" x14ac:dyDescent="0.2">
      <c r="A349" s="14" t="s">
        <v>702</v>
      </c>
      <c r="B349" s="37" t="s">
        <v>703</v>
      </c>
      <c r="C349" s="15">
        <v>8700</v>
      </c>
      <c r="D349" s="16">
        <v>-1</v>
      </c>
      <c r="E349" s="22">
        <v>8696.2000000000007</v>
      </c>
      <c r="F349" s="45">
        <v>0.04</v>
      </c>
      <c r="G349" s="23">
        <v>-15.7</v>
      </c>
      <c r="H349" s="24" t="s">
        <v>12</v>
      </c>
      <c r="I349" s="25">
        <v>2529.6999999999998</v>
      </c>
      <c r="J349" s="26">
        <v>418.5</v>
      </c>
      <c r="K349" s="40"/>
    </row>
    <row r="350" spans="1:11" x14ac:dyDescent="0.2">
      <c r="A350" s="14" t="s">
        <v>704</v>
      </c>
      <c r="B350" s="37" t="s">
        <v>705</v>
      </c>
      <c r="C350" s="15">
        <v>5322</v>
      </c>
      <c r="D350" s="16">
        <v>5</v>
      </c>
      <c r="E350" s="22">
        <v>8686</v>
      </c>
      <c r="F350" s="45">
        <v>8.199999999999999E-2</v>
      </c>
      <c r="G350" s="23">
        <v>-155</v>
      </c>
      <c r="H350" s="24">
        <v>-1.071</v>
      </c>
      <c r="I350" s="25">
        <v>45302</v>
      </c>
      <c r="J350" s="26">
        <v>34801.1</v>
      </c>
      <c r="K350" s="40"/>
    </row>
    <row r="351" spans="1:11" x14ac:dyDescent="0.2">
      <c r="A351" s="14" t="s">
        <v>706</v>
      </c>
      <c r="B351" s="37" t="s">
        <v>707</v>
      </c>
      <c r="C351" s="15">
        <v>23000</v>
      </c>
      <c r="D351" s="16">
        <v>9</v>
      </c>
      <c r="E351" s="22">
        <v>8685</v>
      </c>
      <c r="F351" s="45">
        <v>0.10099999999999999</v>
      </c>
      <c r="G351" s="23">
        <v>261</v>
      </c>
      <c r="H351" s="24">
        <v>-0.70599999999999996</v>
      </c>
      <c r="I351" s="25">
        <v>14529</v>
      </c>
      <c r="J351" s="26">
        <v>11481.6</v>
      </c>
      <c r="K351" s="40"/>
    </row>
    <row r="352" spans="1:11" x14ac:dyDescent="0.2">
      <c r="A352" s="14" t="s">
        <v>708</v>
      </c>
      <c r="B352" s="37" t="s">
        <v>709</v>
      </c>
      <c r="C352" s="15">
        <v>31200</v>
      </c>
      <c r="D352" s="16">
        <v>65</v>
      </c>
      <c r="E352" s="22">
        <v>8665</v>
      </c>
      <c r="F352" s="45">
        <v>0.27</v>
      </c>
      <c r="G352" s="23">
        <v>1032</v>
      </c>
      <c r="H352" s="24">
        <v>0.46400000000000002</v>
      </c>
      <c r="I352" s="25">
        <v>19026</v>
      </c>
      <c r="J352" s="26" t="s">
        <v>12</v>
      </c>
      <c r="K352" s="40"/>
    </row>
    <row r="353" spans="1:11" x14ac:dyDescent="0.2">
      <c r="A353" s="14" t="s">
        <v>710</v>
      </c>
      <c r="B353" s="37" t="s">
        <v>711</v>
      </c>
      <c r="C353" s="15">
        <v>3708</v>
      </c>
      <c r="D353" s="16">
        <v>-8</v>
      </c>
      <c r="E353" s="22">
        <v>8635.2000000000007</v>
      </c>
      <c r="F353" s="45">
        <v>1.3000000000000001E-2</v>
      </c>
      <c r="G353" s="23">
        <v>1233.9000000000001</v>
      </c>
      <c r="H353" s="24">
        <v>1.21</v>
      </c>
      <c r="I353" s="25">
        <v>94482.9</v>
      </c>
      <c r="J353" s="26" t="s">
        <v>12</v>
      </c>
      <c r="K353" s="40"/>
    </row>
    <row r="354" spans="1:11" x14ac:dyDescent="0.2">
      <c r="A354" s="14" t="s">
        <v>712</v>
      </c>
      <c r="B354" s="37" t="s">
        <v>713</v>
      </c>
      <c r="C354" s="15">
        <v>8870</v>
      </c>
      <c r="D354" s="16" t="s">
        <v>12</v>
      </c>
      <c r="E354" s="22">
        <v>8635</v>
      </c>
      <c r="F354" s="45">
        <v>7.400000000000001E-2</v>
      </c>
      <c r="G354" s="23">
        <v>996</v>
      </c>
      <c r="H354" s="24">
        <v>-0.23599999999999999</v>
      </c>
      <c r="I354" s="25">
        <v>11602</v>
      </c>
      <c r="J354" s="26">
        <v>8718.2999999999993</v>
      </c>
      <c r="K354" s="40"/>
    </row>
    <row r="355" spans="1:11" x14ac:dyDescent="0.2">
      <c r="A355" s="14" t="s">
        <v>714</v>
      </c>
      <c r="B355" s="37" t="s">
        <v>715</v>
      </c>
      <c r="C355" s="15">
        <v>8500</v>
      </c>
      <c r="D355" s="16">
        <v>-4</v>
      </c>
      <c r="E355" s="22">
        <v>8632.5</v>
      </c>
      <c r="F355" s="45">
        <v>4.5999999999999999E-2</v>
      </c>
      <c r="G355" s="23">
        <v>172.3</v>
      </c>
      <c r="H355" s="24">
        <v>0.438</v>
      </c>
      <c r="I355" s="25">
        <v>5272.4</v>
      </c>
      <c r="J355" s="26">
        <v>3760.5</v>
      </c>
      <c r="K355" s="40"/>
    </row>
    <row r="356" spans="1:11" x14ac:dyDescent="0.2">
      <c r="A356" s="14" t="s">
        <v>716</v>
      </c>
      <c r="B356" s="37" t="s">
        <v>717</v>
      </c>
      <c r="C356" s="15">
        <v>27621</v>
      </c>
      <c r="D356" s="16">
        <v>41</v>
      </c>
      <c r="E356" s="22">
        <v>8614.9</v>
      </c>
      <c r="F356" s="45">
        <v>0.19800000000000001</v>
      </c>
      <c r="G356" s="23">
        <v>489.6</v>
      </c>
      <c r="H356" s="24">
        <v>-0.28699999999999998</v>
      </c>
      <c r="I356" s="25">
        <v>5091.6000000000004</v>
      </c>
      <c r="J356" s="26">
        <v>11014.2</v>
      </c>
      <c r="K356" s="40"/>
    </row>
    <row r="357" spans="1:11" x14ac:dyDescent="0.2">
      <c r="A357" s="14" t="s">
        <v>718</v>
      </c>
      <c r="B357" s="37" t="s">
        <v>719</v>
      </c>
      <c r="C357" s="15">
        <v>21173</v>
      </c>
      <c r="D357" s="16">
        <v>-30</v>
      </c>
      <c r="E357" s="22">
        <v>8611</v>
      </c>
      <c r="F357" s="45">
        <v>-5.7000000000000002E-2</v>
      </c>
      <c r="G357" s="23">
        <v>-643</v>
      </c>
      <c r="H357" s="24" t="s">
        <v>12</v>
      </c>
      <c r="I357" s="25">
        <v>23659</v>
      </c>
      <c r="J357" s="26">
        <v>209.6</v>
      </c>
      <c r="K357" s="40"/>
    </row>
    <row r="358" spans="1:11" x14ac:dyDescent="0.2">
      <c r="A358" s="14" t="s">
        <v>720</v>
      </c>
      <c r="B358" s="37" t="s">
        <v>721</v>
      </c>
      <c r="C358" s="15">
        <v>47000</v>
      </c>
      <c r="D358" s="16">
        <v>20</v>
      </c>
      <c r="E358" s="22">
        <v>8594</v>
      </c>
      <c r="F358" s="45">
        <v>0.13100000000000001</v>
      </c>
      <c r="G358" s="23">
        <v>990</v>
      </c>
      <c r="H358" s="24">
        <v>0.13500000000000001</v>
      </c>
      <c r="I358" s="25">
        <v>15815</v>
      </c>
      <c r="J358" s="26" t="s">
        <v>12</v>
      </c>
      <c r="K358" s="40"/>
    </row>
    <row r="359" spans="1:11" x14ac:dyDescent="0.2">
      <c r="A359" s="14" t="s">
        <v>722</v>
      </c>
      <c r="B359" s="37" t="s">
        <v>723</v>
      </c>
      <c r="C359" s="15">
        <v>34642</v>
      </c>
      <c r="D359" s="16">
        <v>31</v>
      </c>
      <c r="E359" s="22">
        <v>8453</v>
      </c>
      <c r="F359" s="45">
        <v>0.157</v>
      </c>
      <c r="G359" s="23">
        <v>-31</v>
      </c>
      <c r="H359" s="24" t="s">
        <v>12</v>
      </c>
      <c r="I359" s="25">
        <v>19796</v>
      </c>
      <c r="J359" s="26">
        <v>10214.700000000001</v>
      </c>
      <c r="K359" s="40"/>
    </row>
    <row r="360" spans="1:11" x14ac:dyDescent="0.2">
      <c r="A360" s="14" t="s">
        <v>724</v>
      </c>
      <c r="B360" s="37" t="s">
        <v>725</v>
      </c>
      <c r="C360" s="15">
        <v>7998</v>
      </c>
      <c r="D360" s="16">
        <v>6</v>
      </c>
      <c r="E360" s="22">
        <v>8448.2000000000007</v>
      </c>
      <c r="F360" s="45">
        <v>0.09</v>
      </c>
      <c r="G360" s="23">
        <v>1033</v>
      </c>
      <c r="H360" s="24">
        <v>4.5999999999999999E-2</v>
      </c>
      <c r="I360" s="25">
        <v>38241.300000000003</v>
      </c>
      <c r="J360" s="26">
        <v>22512.6</v>
      </c>
      <c r="K360" s="40"/>
    </row>
    <row r="361" spans="1:11" x14ac:dyDescent="0.2">
      <c r="A361" s="14" t="s">
        <v>726</v>
      </c>
      <c r="B361" s="37" t="s">
        <v>727</v>
      </c>
      <c r="C361" s="15">
        <v>27950</v>
      </c>
      <c r="D361" s="16">
        <v>-19</v>
      </c>
      <c r="E361" s="22">
        <v>8436.6</v>
      </c>
      <c r="F361" s="45">
        <v>-1.8000000000000002E-2</v>
      </c>
      <c r="G361" s="23">
        <v>319.89999999999998</v>
      </c>
      <c r="H361" s="24">
        <v>-1.0999999999999999E-2</v>
      </c>
      <c r="I361" s="25">
        <v>4187.1000000000004</v>
      </c>
      <c r="J361" s="26">
        <v>3544.9</v>
      </c>
      <c r="K361" s="40"/>
    </row>
    <row r="362" spans="1:11" x14ac:dyDescent="0.2">
      <c r="A362" s="14" t="s">
        <v>728</v>
      </c>
      <c r="B362" s="37" t="s">
        <v>729</v>
      </c>
      <c r="C362" s="15">
        <v>3500</v>
      </c>
      <c r="D362" s="16">
        <v>-12</v>
      </c>
      <c r="E362" s="22">
        <v>8430</v>
      </c>
      <c r="F362" s="45">
        <v>1.6E-2</v>
      </c>
      <c r="G362" s="23">
        <v>119</v>
      </c>
      <c r="H362" s="24">
        <v>-0.85399999999999998</v>
      </c>
      <c r="I362" s="25">
        <v>100923</v>
      </c>
      <c r="J362" s="26">
        <v>1918.5</v>
      </c>
      <c r="K362" s="40"/>
    </row>
    <row r="363" spans="1:11" x14ac:dyDescent="0.2">
      <c r="A363" s="14" t="s">
        <v>730</v>
      </c>
      <c r="B363" s="37" t="s">
        <v>731</v>
      </c>
      <c r="C363" s="15">
        <v>47000</v>
      </c>
      <c r="D363" s="16">
        <v>-35</v>
      </c>
      <c r="E363" s="22">
        <v>8423</v>
      </c>
      <c r="F363" s="45">
        <v>-7.6999999999999999E-2</v>
      </c>
      <c r="G363" s="23">
        <v>846</v>
      </c>
      <c r="H363" s="24">
        <v>-0.35899999999999999</v>
      </c>
      <c r="I363" s="25">
        <v>23770</v>
      </c>
      <c r="J363" s="26">
        <v>36546.5</v>
      </c>
      <c r="K363" s="40"/>
    </row>
    <row r="364" spans="1:11" x14ac:dyDescent="0.2">
      <c r="A364" s="14" t="s">
        <v>732</v>
      </c>
      <c r="B364" s="37" t="s">
        <v>733</v>
      </c>
      <c r="C364" s="15">
        <v>450000</v>
      </c>
      <c r="D364" s="16">
        <v>35</v>
      </c>
      <c r="E364" s="22">
        <v>8415</v>
      </c>
      <c r="F364" s="45">
        <v>0.17800000000000002</v>
      </c>
      <c r="G364" s="23">
        <v>708</v>
      </c>
      <c r="H364" s="24">
        <v>0.75700000000000001</v>
      </c>
      <c r="I364" s="25">
        <v>4610</v>
      </c>
      <c r="J364" s="26">
        <v>17019.2</v>
      </c>
      <c r="K364" s="40"/>
    </row>
    <row r="365" spans="1:11" x14ac:dyDescent="0.2">
      <c r="A365" s="14" t="s">
        <v>734</v>
      </c>
      <c r="B365" s="37" t="s">
        <v>735</v>
      </c>
      <c r="C365" s="15">
        <v>39600</v>
      </c>
      <c r="D365" s="16">
        <v>24</v>
      </c>
      <c r="E365" s="22">
        <v>8409.2000000000007</v>
      </c>
      <c r="F365" s="45">
        <v>0.14699999999999999</v>
      </c>
      <c r="G365" s="23">
        <v>273.3</v>
      </c>
      <c r="H365" s="24">
        <v>-0.65400000000000003</v>
      </c>
      <c r="I365" s="25">
        <v>13051.1</v>
      </c>
      <c r="J365" s="26">
        <v>3302.5</v>
      </c>
      <c r="K365" s="40"/>
    </row>
    <row r="366" spans="1:11" x14ac:dyDescent="0.2">
      <c r="A366" s="14" t="s">
        <v>736</v>
      </c>
      <c r="B366" s="37" t="s">
        <v>737</v>
      </c>
      <c r="C366" s="15">
        <v>9300</v>
      </c>
      <c r="D366" s="16">
        <v>-7</v>
      </c>
      <c r="E366" s="22">
        <v>8400.2000000000007</v>
      </c>
      <c r="F366" s="45">
        <v>0.06</v>
      </c>
      <c r="G366" s="23">
        <v>156.30000000000001</v>
      </c>
      <c r="H366" s="24">
        <v>0.434</v>
      </c>
      <c r="I366" s="25">
        <v>4653.1000000000004</v>
      </c>
      <c r="J366" s="26">
        <v>1878.7</v>
      </c>
      <c r="K366" s="40"/>
    </row>
    <row r="367" spans="1:11" x14ac:dyDescent="0.2">
      <c r="A367" s="14" t="s">
        <v>738</v>
      </c>
      <c r="B367" s="37" t="s">
        <v>739</v>
      </c>
      <c r="C367" s="15">
        <v>66000</v>
      </c>
      <c r="D367" s="16" t="s">
        <v>12</v>
      </c>
      <c r="E367" s="22">
        <v>8391</v>
      </c>
      <c r="F367" s="45">
        <v>0.72900000000000009</v>
      </c>
      <c r="G367" s="23">
        <v>303</v>
      </c>
      <c r="H367" s="24" t="s">
        <v>12</v>
      </c>
      <c r="I367" s="25">
        <v>25775</v>
      </c>
      <c r="J367" s="26">
        <v>5823.5</v>
      </c>
      <c r="K367" s="40"/>
    </row>
    <row r="368" spans="1:11" x14ac:dyDescent="0.2">
      <c r="A368" s="14" t="s">
        <v>740</v>
      </c>
      <c r="B368" s="37" t="s">
        <v>741</v>
      </c>
      <c r="C368" s="15">
        <v>26000</v>
      </c>
      <c r="D368" s="16">
        <v>7</v>
      </c>
      <c r="E368" s="22">
        <v>8359</v>
      </c>
      <c r="F368" s="45">
        <v>9.4E-2</v>
      </c>
      <c r="G368" s="23">
        <v>734</v>
      </c>
      <c r="H368" s="24">
        <v>0.377</v>
      </c>
      <c r="I368" s="25">
        <v>5393</v>
      </c>
      <c r="J368" s="26">
        <v>11568.7</v>
      </c>
      <c r="K368" s="40"/>
    </row>
    <row r="369" spans="1:11" x14ac:dyDescent="0.2">
      <c r="A369" s="14" t="s">
        <v>742</v>
      </c>
      <c r="B369" s="37" t="s">
        <v>743</v>
      </c>
      <c r="C369" s="15">
        <v>17500</v>
      </c>
      <c r="D369" s="16">
        <v>25</v>
      </c>
      <c r="E369" s="22">
        <v>8328.9</v>
      </c>
      <c r="F369" s="45">
        <v>0.14899999999999999</v>
      </c>
      <c r="G369" s="23">
        <v>430.2</v>
      </c>
      <c r="H369" s="24">
        <v>0.14899999999999999</v>
      </c>
      <c r="I369" s="25">
        <v>2778.7</v>
      </c>
      <c r="J369" s="26">
        <v>3434.3</v>
      </c>
      <c r="K369" s="40"/>
    </row>
    <row r="370" spans="1:11" x14ac:dyDescent="0.2">
      <c r="A370" s="14" t="s">
        <v>744</v>
      </c>
      <c r="B370" s="37" t="s">
        <v>745</v>
      </c>
      <c r="C370" s="15">
        <v>23376</v>
      </c>
      <c r="D370" s="16">
        <v>-13</v>
      </c>
      <c r="E370" s="22">
        <v>8264</v>
      </c>
      <c r="F370" s="45">
        <v>4.2000000000000003E-2</v>
      </c>
      <c r="G370" s="23">
        <v>437</v>
      </c>
      <c r="H370" s="24">
        <v>-0.57699999999999996</v>
      </c>
      <c r="I370" s="25">
        <v>10912</v>
      </c>
      <c r="J370" s="26">
        <v>6937.1</v>
      </c>
      <c r="K370" s="40"/>
    </row>
    <row r="371" spans="1:11" x14ac:dyDescent="0.2">
      <c r="A371" s="14" t="s">
        <v>746</v>
      </c>
      <c r="B371" s="37" t="s">
        <v>747</v>
      </c>
      <c r="C371" s="15">
        <v>73600</v>
      </c>
      <c r="D371" s="16">
        <v>34</v>
      </c>
      <c r="E371" s="22">
        <v>8202</v>
      </c>
      <c r="F371" s="45">
        <v>0.17</v>
      </c>
      <c r="G371" s="23">
        <v>1205</v>
      </c>
      <c r="H371" s="24">
        <v>0.85199999999999998</v>
      </c>
      <c r="I371" s="25">
        <v>10044.9</v>
      </c>
      <c r="J371" s="26">
        <v>28151.4</v>
      </c>
      <c r="K371" s="40"/>
    </row>
    <row r="372" spans="1:11" x14ac:dyDescent="0.2">
      <c r="A372" s="14" t="s">
        <v>748</v>
      </c>
      <c r="B372" s="37" t="s">
        <v>749</v>
      </c>
      <c r="C372" s="15">
        <v>9100</v>
      </c>
      <c r="D372" s="16" t="s">
        <v>12</v>
      </c>
      <c r="E372" s="22">
        <v>8176.6</v>
      </c>
      <c r="F372" s="45">
        <v>6.5000000000000002E-2</v>
      </c>
      <c r="G372" s="23">
        <v>227.3</v>
      </c>
      <c r="H372" s="24">
        <v>0.39100000000000001</v>
      </c>
      <c r="I372" s="25">
        <v>4605</v>
      </c>
      <c r="J372" s="26">
        <v>2395.8000000000002</v>
      </c>
      <c r="K372" s="40"/>
    </row>
    <row r="373" spans="1:11" x14ac:dyDescent="0.2">
      <c r="A373" s="14" t="s">
        <v>750</v>
      </c>
      <c r="B373" s="37" t="s">
        <v>751</v>
      </c>
      <c r="C373" s="15">
        <v>40000</v>
      </c>
      <c r="D373" s="16">
        <v>10</v>
      </c>
      <c r="E373" s="22">
        <v>8176</v>
      </c>
      <c r="F373" s="45">
        <v>9.9000000000000005E-2</v>
      </c>
      <c r="G373" s="23">
        <v>836</v>
      </c>
      <c r="H373" s="24">
        <v>0.745</v>
      </c>
      <c r="I373" s="25">
        <v>6383</v>
      </c>
      <c r="J373" s="26">
        <v>8631.2999999999993</v>
      </c>
      <c r="K373" s="40"/>
    </row>
    <row r="374" spans="1:11" x14ac:dyDescent="0.2">
      <c r="A374" s="14" t="s">
        <v>752</v>
      </c>
      <c r="B374" s="37" t="s">
        <v>753</v>
      </c>
      <c r="C374" s="15">
        <v>4700</v>
      </c>
      <c r="D374" s="16">
        <v>-131</v>
      </c>
      <c r="E374" s="22">
        <v>8151.8</v>
      </c>
      <c r="F374" s="45">
        <v>-0.34299999999999997</v>
      </c>
      <c r="G374" s="23">
        <v>1026.8</v>
      </c>
      <c r="H374" s="24">
        <v>4.9790000000000001</v>
      </c>
      <c r="I374" s="25">
        <v>47131.1</v>
      </c>
      <c r="J374" s="26">
        <v>5686.9</v>
      </c>
      <c r="K374" s="40"/>
    </row>
    <row r="375" spans="1:11" x14ac:dyDescent="0.2">
      <c r="A375" s="14" t="s">
        <v>754</v>
      </c>
      <c r="B375" s="37" t="s">
        <v>755</v>
      </c>
      <c r="C375" s="15">
        <v>30900</v>
      </c>
      <c r="D375" s="16">
        <v>20</v>
      </c>
      <c r="E375" s="22">
        <v>8143</v>
      </c>
      <c r="F375" s="45">
        <v>0.13</v>
      </c>
      <c r="G375" s="23">
        <v>427</v>
      </c>
      <c r="H375" s="24">
        <v>2.847</v>
      </c>
      <c r="I375" s="25">
        <v>5918</v>
      </c>
      <c r="J375" s="26">
        <v>2545</v>
      </c>
      <c r="K375" s="40"/>
    </row>
    <row r="376" spans="1:11" x14ac:dyDescent="0.2">
      <c r="A376" s="14" t="s">
        <v>756</v>
      </c>
      <c r="B376" s="37" t="s">
        <v>757</v>
      </c>
      <c r="C376" s="15">
        <v>17400</v>
      </c>
      <c r="D376" s="16">
        <v>34</v>
      </c>
      <c r="E376" s="22">
        <v>8138.4</v>
      </c>
      <c r="F376" s="45">
        <v>0.17600000000000002</v>
      </c>
      <c r="G376" s="23">
        <v>618.20000000000005</v>
      </c>
      <c r="H376" s="24">
        <v>0.26300000000000001</v>
      </c>
      <c r="I376" s="25">
        <v>3314.6</v>
      </c>
      <c r="J376" s="26">
        <v>13043.9</v>
      </c>
      <c r="K376" s="40"/>
    </row>
    <row r="377" spans="1:11" x14ac:dyDescent="0.2">
      <c r="A377" s="14" t="s">
        <v>758</v>
      </c>
      <c r="B377" s="37" t="s">
        <v>759</v>
      </c>
      <c r="C377" s="15">
        <v>33000</v>
      </c>
      <c r="D377" s="16">
        <v>-7</v>
      </c>
      <c r="E377" s="22">
        <v>8130.6</v>
      </c>
      <c r="F377" s="45">
        <v>5.7999999999999996E-2</v>
      </c>
      <c r="G377" s="23">
        <v>283.5</v>
      </c>
      <c r="H377" s="24">
        <v>0.248</v>
      </c>
      <c r="I377" s="25">
        <v>4088.8</v>
      </c>
      <c r="J377" s="26">
        <v>4092.3</v>
      </c>
      <c r="K377" s="40"/>
    </row>
    <row r="378" spans="1:11" x14ac:dyDescent="0.2">
      <c r="A378" s="14" t="s">
        <v>760</v>
      </c>
      <c r="B378" s="37" t="s">
        <v>761</v>
      </c>
      <c r="C378" s="15">
        <v>180656</v>
      </c>
      <c r="D378" s="16">
        <v>20</v>
      </c>
      <c r="E378" s="22">
        <v>8080.1</v>
      </c>
      <c r="F378" s="45">
        <v>0.127</v>
      </c>
      <c r="G378" s="23">
        <v>596</v>
      </c>
      <c r="H378" s="24">
        <v>0.24399999999999999</v>
      </c>
      <c r="I378" s="25">
        <v>5469.6</v>
      </c>
      <c r="J378" s="26">
        <v>15002.6</v>
      </c>
      <c r="K378" s="40"/>
    </row>
    <row r="379" spans="1:11" x14ac:dyDescent="0.2">
      <c r="A379" s="14" t="s">
        <v>762</v>
      </c>
      <c r="B379" s="37" t="s">
        <v>763</v>
      </c>
      <c r="C379" s="15">
        <v>11400</v>
      </c>
      <c r="D379" s="16">
        <v>-26</v>
      </c>
      <c r="E379" s="22">
        <v>8064.6</v>
      </c>
      <c r="F379" s="45">
        <v>-8.0000000000000002E-3</v>
      </c>
      <c r="G379" s="23">
        <v>33.6</v>
      </c>
      <c r="H379" s="24" t="s">
        <v>12</v>
      </c>
      <c r="I379" s="25">
        <v>1971.9</v>
      </c>
      <c r="J379" s="26">
        <v>570.6</v>
      </c>
      <c r="K379" s="40"/>
    </row>
    <row r="380" spans="1:11" x14ac:dyDescent="0.2">
      <c r="A380" s="14" t="s">
        <v>764</v>
      </c>
      <c r="B380" s="37" t="s">
        <v>765</v>
      </c>
      <c r="C380" s="15">
        <v>14250</v>
      </c>
      <c r="D380" s="16">
        <v>62</v>
      </c>
      <c r="E380" s="22">
        <v>8057.6</v>
      </c>
      <c r="F380" s="45">
        <v>0.25600000000000001</v>
      </c>
      <c r="G380" s="23">
        <v>251</v>
      </c>
      <c r="H380" s="24">
        <v>-0.51700000000000002</v>
      </c>
      <c r="I380" s="25">
        <v>41089.300000000003</v>
      </c>
      <c r="J380" s="26">
        <v>5854.3</v>
      </c>
      <c r="K380" s="40"/>
    </row>
    <row r="381" spans="1:11" x14ac:dyDescent="0.2">
      <c r="A381" s="14" t="s">
        <v>766</v>
      </c>
      <c r="B381" s="37" t="s">
        <v>767</v>
      </c>
      <c r="C381" s="15">
        <v>18500</v>
      </c>
      <c r="D381" s="16">
        <v>45</v>
      </c>
      <c r="E381" s="22">
        <v>8047</v>
      </c>
      <c r="F381" s="45">
        <v>0.21199999999999999</v>
      </c>
      <c r="G381" s="23">
        <v>1096</v>
      </c>
      <c r="H381" s="24">
        <v>-0.186</v>
      </c>
      <c r="I381" s="25">
        <v>18133</v>
      </c>
      <c r="J381" s="26">
        <v>9002.2000000000007</v>
      </c>
      <c r="K381" s="40"/>
    </row>
    <row r="382" spans="1:11" x14ac:dyDescent="0.2">
      <c r="A382" s="14" t="s">
        <v>768</v>
      </c>
      <c r="B382" s="37" t="s">
        <v>769</v>
      </c>
      <c r="C382" s="15">
        <v>4641</v>
      </c>
      <c r="D382" s="16">
        <v>-3</v>
      </c>
      <c r="E382" s="22">
        <v>8040</v>
      </c>
      <c r="F382" s="45">
        <v>5.9000000000000004E-2</v>
      </c>
      <c r="G382" s="23">
        <v>531</v>
      </c>
      <c r="H382" s="24">
        <v>-0.60799999999999998</v>
      </c>
      <c r="I382" s="25">
        <v>40828</v>
      </c>
      <c r="J382" s="26">
        <v>12349.5</v>
      </c>
      <c r="K382" s="40"/>
    </row>
    <row r="383" spans="1:11" x14ac:dyDescent="0.2">
      <c r="A383" s="14" t="s">
        <v>770</v>
      </c>
      <c r="B383" s="37" t="s">
        <v>771</v>
      </c>
      <c r="C383" s="15">
        <v>5547</v>
      </c>
      <c r="D383" s="16">
        <v>-3</v>
      </c>
      <c r="E383" s="22">
        <v>8030.7</v>
      </c>
      <c r="F383" s="45">
        <v>6.6000000000000003E-2</v>
      </c>
      <c r="G383" s="23">
        <v>686.3</v>
      </c>
      <c r="H383" s="24">
        <v>-0.2</v>
      </c>
      <c r="I383" s="25">
        <v>21178.2</v>
      </c>
      <c r="J383" s="26" t="s">
        <v>12</v>
      </c>
      <c r="K383" s="40"/>
    </row>
    <row r="384" spans="1:11" x14ac:dyDescent="0.2">
      <c r="A384" s="14" t="s">
        <v>772</v>
      </c>
      <c r="B384" s="37" t="s">
        <v>773</v>
      </c>
      <c r="C384" s="15">
        <v>5517</v>
      </c>
      <c r="D384" s="16">
        <v>-7</v>
      </c>
      <c r="E384" s="22">
        <v>7999.3</v>
      </c>
      <c r="F384" s="45">
        <v>5.2000000000000005E-2</v>
      </c>
      <c r="G384" s="23">
        <v>754.5</v>
      </c>
      <c r="H384" s="24">
        <v>0.16800000000000001</v>
      </c>
      <c r="I384" s="25">
        <v>24476.400000000001</v>
      </c>
      <c r="J384" s="26" t="s">
        <v>12</v>
      </c>
      <c r="K384" s="40"/>
    </row>
    <row r="385" spans="1:11" x14ac:dyDescent="0.2">
      <c r="A385" s="14" t="s">
        <v>774</v>
      </c>
      <c r="B385" s="37" t="s">
        <v>775</v>
      </c>
      <c r="C385" s="15">
        <v>1372</v>
      </c>
      <c r="D385" s="16">
        <v>106</v>
      </c>
      <c r="E385" s="22">
        <v>7987</v>
      </c>
      <c r="F385" s="45">
        <v>0.42599999999999999</v>
      </c>
      <c r="G385" s="23">
        <v>471</v>
      </c>
      <c r="H385" s="24" t="s">
        <v>12</v>
      </c>
      <c r="I385" s="25">
        <v>31987</v>
      </c>
      <c r="J385" s="26">
        <v>17596.900000000001</v>
      </c>
      <c r="K385" s="40"/>
    </row>
    <row r="386" spans="1:11" x14ac:dyDescent="0.2">
      <c r="A386" s="14" t="s">
        <v>776</v>
      </c>
      <c r="B386" s="37" t="s">
        <v>777</v>
      </c>
      <c r="C386" s="15">
        <v>17437</v>
      </c>
      <c r="D386" s="16">
        <v>-18</v>
      </c>
      <c r="E386" s="22">
        <v>7973</v>
      </c>
      <c r="F386" s="45">
        <v>3.4000000000000002E-2</v>
      </c>
      <c r="G386" s="23">
        <v>2193</v>
      </c>
      <c r="H386" s="24">
        <v>0</v>
      </c>
      <c r="I386" s="25">
        <v>146069</v>
      </c>
      <c r="J386" s="26">
        <v>19447.400000000001</v>
      </c>
      <c r="K386" s="40"/>
    </row>
    <row r="387" spans="1:11" x14ac:dyDescent="0.2">
      <c r="A387" s="14" t="s">
        <v>778</v>
      </c>
      <c r="B387" s="37" t="s">
        <v>779</v>
      </c>
      <c r="C387" s="15">
        <v>32401</v>
      </c>
      <c r="D387" s="16">
        <v>-22</v>
      </c>
      <c r="E387" s="22">
        <v>7939</v>
      </c>
      <c r="F387" s="45">
        <v>0.02</v>
      </c>
      <c r="G387" s="23">
        <v>541</v>
      </c>
      <c r="H387" s="24">
        <v>0.90500000000000003</v>
      </c>
      <c r="I387" s="25">
        <v>3820</v>
      </c>
      <c r="J387" s="26">
        <v>6841.1</v>
      </c>
      <c r="K387" s="40"/>
    </row>
    <row r="388" spans="1:11" x14ac:dyDescent="0.2">
      <c r="A388" s="14" t="s">
        <v>780</v>
      </c>
      <c r="B388" s="37" t="s">
        <v>781</v>
      </c>
      <c r="C388" s="15">
        <v>12400</v>
      </c>
      <c r="D388" s="16">
        <v>-65</v>
      </c>
      <c r="E388" s="22">
        <v>7938.3</v>
      </c>
      <c r="F388" s="45">
        <v>-0.14000000000000001</v>
      </c>
      <c r="G388" s="23">
        <v>808.4</v>
      </c>
      <c r="H388" s="24">
        <v>0.26500000000000001</v>
      </c>
      <c r="I388" s="25">
        <v>10389.5</v>
      </c>
      <c r="J388" s="26">
        <v>13471.7</v>
      </c>
      <c r="K388" s="40"/>
    </row>
    <row r="389" spans="1:11" x14ac:dyDescent="0.2">
      <c r="A389" s="14" t="s">
        <v>782</v>
      </c>
      <c r="B389" s="37" t="s">
        <v>783</v>
      </c>
      <c r="C389" s="15">
        <v>19800</v>
      </c>
      <c r="D389" s="16">
        <v>-26</v>
      </c>
      <c r="E389" s="22">
        <v>7932.9</v>
      </c>
      <c r="F389" s="45">
        <v>1.3999999999999999E-2</v>
      </c>
      <c r="G389" s="23">
        <v>-379.2</v>
      </c>
      <c r="H389" s="24">
        <v>-1.2090000000000001</v>
      </c>
      <c r="I389" s="25">
        <v>24126.799999999999</v>
      </c>
      <c r="J389" s="26">
        <v>26124.799999999999</v>
      </c>
      <c r="K389" s="40"/>
    </row>
    <row r="390" spans="1:11" x14ac:dyDescent="0.2">
      <c r="A390" s="14" t="s">
        <v>784</v>
      </c>
      <c r="B390" s="37" t="s">
        <v>785</v>
      </c>
      <c r="C390" s="15">
        <v>22000</v>
      </c>
      <c r="D390" s="16">
        <v>3</v>
      </c>
      <c r="E390" s="22">
        <v>7911</v>
      </c>
      <c r="F390" s="45">
        <v>0.09</v>
      </c>
      <c r="G390" s="23">
        <v>532.4</v>
      </c>
      <c r="H390" s="24">
        <v>0.26</v>
      </c>
      <c r="I390" s="25">
        <v>3085.3</v>
      </c>
      <c r="J390" s="26">
        <v>11839.7</v>
      </c>
      <c r="K390" s="40"/>
    </row>
    <row r="391" spans="1:11" x14ac:dyDescent="0.2">
      <c r="A391" s="14" t="s">
        <v>786</v>
      </c>
      <c r="B391" s="37" t="s">
        <v>787</v>
      </c>
      <c r="C391" s="15">
        <v>24000</v>
      </c>
      <c r="D391" s="16">
        <v>10</v>
      </c>
      <c r="E391" s="22">
        <v>7869</v>
      </c>
      <c r="F391" s="45">
        <v>0.109</v>
      </c>
      <c r="G391" s="23">
        <v>496</v>
      </c>
      <c r="H391" s="24">
        <v>0.45900000000000002</v>
      </c>
      <c r="I391" s="25">
        <v>9131</v>
      </c>
      <c r="J391" s="26">
        <v>7024.9</v>
      </c>
      <c r="K391" s="40"/>
    </row>
    <row r="392" spans="1:11" x14ac:dyDescent="0.2">
      <c r="A392" s="14" t="s">
        <v>788</v>
      </c>
      <c r="B392" s="37" t="s">
        <v>789</v>
      </c>
      <c r="C392" s="15">
        <v>20000</v>
      </c>
      <c r="D392" s="16">
        <v>-25</v>
      </c>
      <c r="E392" s="22">
        <v>7791.2</v>
      </c>
      <c r="F392" s="45">
        <v>9.0000000000000011E-3</v>
      </c>
      <c r="G392" s="23">
        <v>963.1</v>
      </c>
      <c r="H392" s="24">
        <v>0.221</v>
      </c>
      <c r="I392" s="25">
        <v>30387.7</v>
      </c>
      <c r="J392" s="26">
        <v>9273.5</v>
      </c>
      <c r="K392" s="40"/>
    </row>
    <row r="393" spans="1:11" x14ac:dyDescent="0.2">
      <c r="A393" s="14" t="s">
        <v>790</v>
      </c>
      <c r="B393" s="37" t="s">
        <v>791</v>
      </c>
      <c r="C393" s="15">
        <v>15675</v>
      </c>
      <c r="D393" s="16">
        <v>-12</v>
      </c>
      <c r="E393" s="22">
        <v>7791.1</v>
      </c>
      <c r="F393" s="45">
        <v>3.7000000000000005E-2</v>
      </c>
      <c r="G393" s="23">
        <v>1177.5999999999999</v>
      </c>
      <c r="H393" s="24">
        <v>0.504</v>
      </c>
      <c r="I393" s="25">
        <v>7703</v>
      </c>
      <c r="J393" s="26">
        <v>23944.3</v>
      </c>
      <c r="K393" s="40"/>
    </row>
    <row r="394" spans="1:11" x14ac:dyDescent="0.2">
      <c r="A394" s="14" t="s">
        <v>792</v>
      </c>
      <c r="B394" s="37" t="s">
        <v>793</v>
      </c>
      <c r="C394" s="15">
        <v>12444</v>
      </c>
      <c r="D394" s="16">
        <v>-12</v>
      </c>
      <c r="E394" s="22">
        <v>7785</v>
      </c>
      <c r="F394" s="45">
        <v>4.4999999999999998E-2</v>
      </c>
      <c r="G394" s="23">
        <v>1827</v>
      </c>
      <c r="H394" s="24">
        <v>0.62</v>
      </c>
      <c r="I394" s="25">
        <v>43396</v>
      </c>
      <c r="J394" s="26">
        <v>22882.5</v>
      </c>
      <c r="K394" s="40"/>
    </row>
    <row r="395" spans="1:11" x14ac:dyDescent="0.2">
      <c r="A395" s="14" t="s">
        <v>794</v>
      </c>
      <c r="B395" s="37" t="s">
        <v>795</v>
      </c>
      <c r="C395" s="15">
        <v>15000</v>
      </c>
      <c r="D395" s="16">
        <v>-31</v>
      </c>
      <c r="E395" s="22">
        <v>7755.3</v>
      </c>
      <c r="F395" s="45">
        <v>-5.0000000000000001E-3</v>
      </c>
      <c r="G395" s="23">
        <v>-326.89999999999998</v>
      </c>
      <c r="H395" s="24">
        <v>-6.3079999999999998</v>
      </c>
      <c r="I395" s="25">
        <v>2118.5</v>
      </c>
      <c r="J395" s="26">
        <v>277.89999999999998</v>
      </c>
      <c r="K395" s="40"/>
    </row>
    <row r="396" spans="1:11" x14ac:dyDescent="0.2">
      <c r="A396" s="14" t="s">
        <v>796</v>
      </c>
      <c r="B396" s="37" t="s">
        <v>797</v>
      </c>
      <c r="C396" s="15">
        <v>15000</v>
      </c>
      <c r="D396" s="16">
        <v>6</v>
      </c>
      <c r="E396" s="22">
        <v>7724.8</v>
      </c>
      <c r="F396" s="45">
        <v>9.8000000000000004E-2</v>
      </c>
      <c r="G396" s="23">
        <v>205.2</v>
      </c>
      <c r="H396" s="24">
        <v>4.2910000000000004</v>
      </c>
      <c r="I396" s="25">
        <v>2932.3</v>
      </c>
      <c r="J396" s="26">
        <v>1538.9</v>
      </c>
      <c r="K396" s="40"/>
    </row>
    <row r="397" spans="1:11" x14ac:dyDescent="0.2">
      <c r="A397" s="14" t="s">
        <v>798</v>
      </c>
      <c r="B397" s="37" t="s">
        <v>799</v>
      </c>
      <c r="C397" s="15">
        <v>15000</v>
      </c>
      <c r="D397" s="16">
        <v>19</v>
      </c>
      <c r="E397" s="22">
        <v>7705.5</v>
      </c>
      <c r="F397" s="45">
        <v>0.128</v>
      </c>
      <c r="G397" s="23">
        <v>471.9</v>
      </c>
      <c r="H397" s="24">
        <v>0.65200000000000002</v>
      </c>
      <c r="I397" s="25">
        <v>5294.2</v>
      </c>
      <c r="J397" s="26">
        <v>5262.6</v>
      </c>
      <c r="K397" s="40"/>
    </row>
    <row r="398" spans="1:11" x14ac:dyDescent="0.2">
      <c r="A398" s="14" t="s">
        <v>800</v>
      </c>
      <c r="B398" s="37" t="s">
        <v>801</v>
      </c>
      <c r="C398" s="15">
        <v>1449</v>
      </c>
      <c r="D398" s="16" t="s">
        <v>12</v>
      </c>
      <c r="E398" s="22">
        <v>7699</v>
      </c>
      <c r="F398" s="45">
        <v>0.34100000000000003</v>
      </c>
      <c r="G398" s="23">
        <v>-13.2</v>
      </c>
      <c r="H398" s="24">
        <v>-1.0620000000000001</v>
      </c>
      <c r="I398" s="25">
        <v>10694.1</v>
      </c>
      <c r="J398" s="26">
        <v>6219.2</v>
      </c>
      <c r="K398" s="40"/>
    </row>
    <row r="399" spans="1:11" x14ac:dyDescent="0.2">
      <c r="A399" s="14" t="s">
        <v>802</v>
      </c>
      <c r="B399" s="37" t="s">
        <v>803</v>
      </c>
      <c r="C399" s="15">
        <v>7448</v>
      </c>
      <c r="D399" s="16">
        <v>-28</v>
      </c>
      <c r="E399" s="22">
        <v>7691.7</v>
      </c>
      <c r="F399" s="45">
        <v>1E-3</v>
      </c>
      <c r="G399" s="23">
        <v>640.70000000000005</v>
      </c>
      <c r="H399" s="24">
        <v>0.16700000000000001</v>
      </c>
      <c r="I399" s="25">
        <v>24896</v>
      </c>
      <c r="J399" s="26">
        <v>10337</v>
      </c>
      <c r="K399" s="40"/>
    </row>
    <row r="400" spans="1:11" x14ac:dyDescent="0.2">
      <c r="A400" s="14" t="s">
        <v>804</v>
      </c>
      <c r="B400" s="37" t="s">
        <v>805</v>
      </c>
      <c r="C400" s="15">
        <v>7878</v>
      </c>
      <c r="D400" s="16">
        <v>-26</v>
      </c>
      <c r="E400" s="22">
        <v>7679.5</v>
      </c>
      <c r="F400" s="45">
        <v>4.0000000000000001E-3</v>
      </c>
      <c r="G400" s="23">
        <v>1059.3</v>
      </c>
      <c r="H400" s="24">
        <v>-0.12</v>
      </c>
      <c r="I400" s="25">
        <v>33475.800000000003</v>
      </c>
      <c r="J400" s="26">
        <v>24945.8</v>
      </c>
      <c r="K400" s="40"/>
    </row>
    <row r="401" spans="1:11" x14ac:dyDescent="0.2">
      <c r="A401" s="14" t="s">
        <v>806</v>
      </c>
      <c r="B401" s="37" t="s">
        <v>807</v>
      </c>
      <c r="C401" s="15">
        <v>18268</v>
      </c>
      <c r="D401" s="16">
        <v>3</v>
      </c>
      <c r="E401" s="22">
        <v>7658</v>
      </c>
      <c r="F401" s="45">
        <v>9.1999999999999998E-2</v>
      </c>
      <c r="G401" s="23">
        <v>188</v>
      </c>
      <c r="H401" s="24">
        <v>-0.83599999999999997</v>
      </c>
      <c r="I401" s="25">
        <v>10426</v>
      </c>
      <c r="J401" s="26">
        <v>5014.8999999999996</v>
      </c>
      <c r="K401" s="40"/>
    </row>
    <row r="402" spans="1:11" x14ac:dyDescent="0.2">
      <c r="A402" s="14" t="s">
        <v>808</v>
      </c>
      <c r="B402" s="37" t="s">
        <v>809</v>
      </c>
      <c r="C402" s="15">
        <v>13000</v>
      </c>
      <c r="D402" s="16">
        <v>57</v>
      </c>
      <c r="E402" s="22">
        <v>7651.2</v>
      </c>
      <c r="F402" s="45">
        <v>0.25</v>
      </c>
      <c r="G402" s="23">
        <v>718.7</v>
      </c>
      <c r="H402" s="24">
        <v>0.64600000000000002</v>
      </c>
      <c r="I402" s="25">
        <v>11980.9</v>
      </c>
      <c r="J402" s="26">
        <v>9634.4</v>
      </c>
      <c r="K402" s="40"/>
    </row>
    <row r="403" spans="1:11" x14ac:dyDescent="0.2">
      <c r="A403" s="14" t="s">
        <v>810</v>
      </c>
      <c r="B403" s="37" t="s">
        <v>811</v>
      </c>
      <c r="C403" s="15" t="s">
        <v>377</v>
      </c>
      <c r="D403" s="16">
        <v>3</v>
      </c>
      <c r="E403" s="22">
        <v>7606.2</v>
      </c>
      <c r="F403" s="45">
        <v>8.8000000000000009E-2</v>
      </c>
      <c r="G403" s="23">
        <v>-3.4</v>
      </c>
      <c r="H403" s="24">
        <v>-1.4790000000000001</v>
      </c>
      <c r="I403" s="25">
        <v>743</v>
      </c>
      <c r="J403" s="26">
        <v>83.7</v>
      </c>
      <c r="K403" s="40"/>
    </row>
    <row r="404" spans="1:11" x14ac:dyDescent="0.2">
      <c r="A404" s="14" t="s">
        <v>812</v>
      </c>
      <c r="B404" s="37" t="s">
        <v>813</v>
      </c>
      <c r="C404" s="15">
        <v>23436</v>
      </c>
      <c r="D404" s="16">
        <v>-100</v>
      </c>
      <c r="E404" s="22">
        <v>7594</v>
      </c>
      <c r="F404" s="45">
        <v>-0.223</v>
      </c>
      <c r="G404" s="23">
        <v>628</v>
      </c>
      <c r="H404" s="24">
        <v>-0.185</v>
      </c>
      <c r="I404" s="25">
        <v>9301</v>
      </c>
      <c r="J404" s="26">
        <v>10063.4</v>
      </c>
      <c r="K404" s="40"/>
    </row>
    <row r="405" spans="1:11" x14ac:dyDescent="0.2">
      <c r="A405" s="14" t="s">
        <v>814</v>
      </c>
      <c r="B405" s="37" t="s">
        <v>815</v>
      </c>
      <c r="C405" s="15">
        <v>9600</v>
      </c>
      <c r="D405" s="16">
        <v>-17</v>
      </c>
      <c r="E405" s="22">
        <v>7585</v>
      </c>
      <c r="F405" s="45">
        <v>3.5000000000000003E-2</v>
      </c>
      <c r="G405" s="23">
        <v>2318.9</v>
      </c>
      <c r="H405" s="24">
        <v>0.51100000000000001</v>
      </c>
      <c r="I405" s="25">
        <v>20538.7</v>
      </c>
      <c r="J405" s="26">
        <v>33209.599999999999</v>
      </c>
      <c r="K405" s="40"/>
    </row>
    <row r="406" spans="1:11" x14ac:dyDescent="0.2">
      <c r="A406" s="14" t="s">
        <v>816</v>
      </c>
      <c r="B406" s="37" t="s">
        <v>817</v>
      </c>
      <c r="C406" s="15">
        <v>46000</v>
      </c>
      <c r="D406" s="16">
        <v>-37</v>
      </c>
      <c r="E406" s="22">
        <v>7531</v>
      </c>
      <c r="F406" s="45">
        <v>-2.3E-2</v>
      </c>
      <c r="G406" s="23">
        <v>736</v>
      </c>
      <c r="H406" s="24">
        <v>-4.7E-2</v>
      </c>
      <c r="I406" s="25">
        <v>11003</v>
      </c>
      <c r="J406" s="26">
        <v>12072.8</v>
      </c>
      <c r="K406" s="40"/>
    </row>
    <row r="407" spans="1:11" x14ac:dyDescent="0.2">
      <c r="A407" s="14" t="s">
        <v>818</v>
      </c>
      <c r="B407" s="37" t="s">
        <v>819</v>
      </c>
      <c r="C407" s="15">
        <v>9900</v>
      </c>
      <c r="D407" s="16">
        <v>-4</v>
      </c>
      <c r="E407" s="22">
        <v>7500</v>
      </c>
      <c r="F407" s="45">
        <v>6.9000000000000006E-2</v>
      </c>
      <c r="G407" s="23">
        <v>1813</v>
      </c>
      <c r="H407" s="24">
        <v>5.641</v>
      </c>
      <c r="I407" s="25">
        <v>17835</v>
      </c>
      <c r="J407" s="26">
        <v>34777.4</v>
      </c>
      <c r="K407" s="40"/>
    </row>
    <row r="408" spans="1:11" x14ac:dyDescent="0.2">
      <c r="A408" s="14" t="s">
        <v>820</v>
      </c>
      <c r="B408" s="37" t="s">
        <v>821</v>
      </c>
      <c r="C408" s="15">
        <v>9300</v>
      </c>
      <c r="D408" s="16">
        <v>-12</v>
      </c>
      <c r="E408" s="22">
        <v>7476</v>
      </c>
      <c r="F408" s="45">
        <v>3.9E-2</v>
      </c>
      <c r="G408" s="23">
        <v>748</v>
      </c>
      <c r="H408" s="24">
        <v>0.28499999999999998</v>
      </c>
      <c r="I408" s="25">
        <v>17249</v>
      </c>
      <c r="J408" s="26">
        <v>19663.400000000001</v>
      </c>
      <c r="K408" s="40"/>
    </row>
    <row r="409" spans="1:11" x14ac:dyDescent="0.2">
      <c r="A409" s="14" t="s">
        <v>822</v>
      </c>
      <c r="B409" s="37" t="s">
        <v>823</v>
      </c>
      <c r="C409" s="15">
        <v>13900</v>
      </c>
      <c r="D409" s="16">
        <v>24</v>
      </c>
      <c r="E409" s="22">
        <v>7475.8</v>
      </c>
      <c r="F409" s="45">
        <v>0.14599999999999999</v>
      </c>
      <c r="G409" s="23">
        <v>856.7</v>
      </c>
      <c r="H409" s="24">
        <v>0.34699999999999998</v>
      </c>
      <c r="I409" s="25">
        <v>37412.9</v>
      </c>
      <c r="J409" s="26">
        <v>11340.9</v>
      </c>
      <c r="K409" s="40"/>
    </row>
    <row r="410" spans="1:11" x14ac:dyDescent="0.2">
      <c r="A410" s="14" t="s">
        <v>824</v>
      </c>
      <c r="B410" s="37" t="s">
        <v>825</v>
      </c>
      <c r="C410" s="15">
        <v>27561</v>
      </c>
      <c r="D410" s="16">
        <v>17</v>
      </c>
      <c r="E410" s="22">
        <v>7472.1</v>
      </c>
      <c r="F410" s="45">
        <v>0.125</v>
      </c>
      <c r="G410" s="23">
        <v>317.89999999999998</v>
      </c>
      <c r="H410" s="24">
        <v>0.79100000000000004</v>
      </c>
      <c r="I410" s="25">
        <v>3469.9</v>
      </c>
      <c r="J410" s="26">
        <v>4716.8999999999996</v>
      </c>
      <c r="K410" s="40"/>
    </row>
    <row r="411" spans="1:11" x14ac:dyDescent="0.2">
      <c r="A411" s="14" t="s">
        <v>826</v>
      </c>
      <c r="B411" s="37" t="s">
        <v>827</v>
      </c>
      <c r="C411" s="15">
        <v>25500</v>
      </c>
      <c r="D411" s="16">
        <v>9</v>
      </c>
      <c r="E411" s="22">
        <v>7442</v>
      </c>
      <c r="F411" s="45">
        <v>0.11199999999999999</v>
      </c>
      <c r="G411" s="23">
        <v>586</v>
      </c>
      <c r="H411" s="24">
        <v>-0.45500000000000002</v>
      </c>
      <c r="I411" s="25">
        <v>48918</v>
      </c>
      <c r="J411" s="26">
        <v>39328.1</v>
      </c>
      <c r="K411" s="40"/>
    </row>
    <row r="412" spans="1:11" x14ac:dyDescent="0.2">
      <c r="A412" s="14" t="s">
        <v>828</v>
      </c>
      <c r="B412" s="37" t="s">
        <v>829</v>
      </c>
      <c r="C412" s="15">
        <v>5026</v>
      </c>
      <c r="D412" s="16">
        <v>9</v>
      </c>
      <c r="E412" s="22">
        <v>7440.1</v>
      </c>
      <c r="F412" s="45">
        <v>0.11599999999999999</v>
      </c>
      <c r="G412" s="23">
        <v>1236.4000000000001</v>
      </c>
      <c r="H412" s="24">
        <v>-2E-3</v>
      </c>
      <c r="I412" s="25">
        <v>33010.400000000001</v>
      </c>
      <c r="J412" s="26">
        <v>86930</v>
      </c>
      <c r="K412" s="40"/>
    </row>
    <row r="413" spans="1:11" x14ac:dyDescent="0.2">
      <c r="A413" s="14" t="s">
        <v>830</v>
      </c>
      <c r="B413" s="37" t="s">
        <v>831</v>
      </c>
      <c r="C413" s="15">
        <v>3420</v>
      </c>
      <c r="D413" s="16">
        <v>27</v>
      </c>
      <c r="E413" s="22">
        <v>7424</v>
      </c>
      <c r="F413" s="45">
        <v>0.156</v>
      </c>
      <c r="G413" s="23">
        <v>40</v>
      </c>
      <c r="H413" s="24">
        <v>-0.96899999999999997</v>
      </c>
      <c r="I413" s="25">
        <v>21582</v>
      </c>
      <c r="J413" s="26">
        <v>13011.6</v>
      </c>
      <c r="K413" s="40"/>
    </row>
    <row r="414" spans="1:11" x14ac:dyDescent="0.2">
      <c r="A414" s="14" t="s">
        <v>832</v>
      </c>
      <c r="B414" s="37" t="s">
        <v>833</v>
      </c>
      <c r="C414" s="15">
        <v>24000</v>
      </c>
      <c r="D414" s="16">
        <v>-52</v>
      </c>
      <c r="E414" s="22">
        <v>7395.8</v>
      </c>
      <c r="F414" s="45">
        <v>-5.5999999999999994E-2</v>
      </c>
      <c r="G414" s="23">
        <v>570.29999999999995</v>
      </c>
      <c r="H414" s="24">
        <v>-0.29699999999999999</v>
      </c>
      <c r="I414" s="25">
        <v>8365.7999999999993</v>
      </c>
      <c r="J414" s="26">
        <v>13621</v>
      </c>
      <c r="K414" s="40"/>
    </row>
    <row r="415" spans="1:11" x14ac:dyDescent="0.2">
      <c r="A415" s="14" t="s">
        <v>834</v>
      </c>
      <c r="B415" s="37" t="s">
        <v>835</v>
      </c>
      <c r="C415" s="15">
        <v>18180</v>
      </c>
      <c r="D415" s="16">
        <v>-1</v>
      </c>
      <c r="E415" s="22">
        <v>7393</v>
      </c>
      <c r="F415" s="45">
        <v>7.5999999999999998E-2</v>
      </c>
      <c r="G415" s="23">
        <v>1866</v>
      </c>
      <c r="H415" s="24">
        <v>0.44</v>
      </c>
      <c r="I415" s="25">
        <v>139613</v>
      </c>
      <c r="J415" s="26">
        <v>15888.4</v>
      </c>
      <c r="K415" s="40"/>
    </row>
    <row r="416" spans="1:11" x14ac:dyDescent="0.2">
      <c r="A416" s="14" t="s">
        <v>836</v>
      </c>
      <c r="B416" s="37" t="s">
        <v>837</v>
      </c>
      <c r="C416" s="15">
        <v>7000</v>
      </c>
      <c r="D416" s="16">
        <v>-31</v>
      </c>
      <c r="E416" s="22">
        <v>7357.1</v>
      </c>
      <c r="F416" s="45">
        <v>-5.0000000000000001E-3</v>
      </c>
      <c r="G416" s="23">
        <v>1338.6</v>
      </c>
      <c r="H416" s="24">
        <v>1.26</v>
      </c>
      <c r="I416" s="25">
        <v>15301.2</v>
      </c>
      <c r="J416" s="26">
        <v>13251.5</v>
      </c>
      <c r="K416" s="40"/>
    </row>
    <row r="417" spans="1:11" x14ac:dyDescent="0.2">
      <c r="A417" s="14" t="s">
        <v>838</v>
      </c>
      <c r="B417" s="37" t="s">
        <v>839</v>
      </c>
      <c r="C417" s="15">
        <v>18140</v>
      </c>
      <c r="D417" s="16">
        <v>20</v>
      </c>
      <c r="E417" s="22">
        <v>7354</v>
      </c>
      <c r="F417" s="45">
        <v>0.13900000000000001</v>
      </c>
      <c r="G417" s="23">
        <v>1721</v>
      </c>
      <c r="H417" s="24">
        <v>4.2000000000000003E-2</v>
      </c>
      <c r="I417" s="25">
        <v>160518</v>
      </c>
      <c r="J417" s="26">
        <v>14962.7</v>
      </c>
      <c r="K417" s="40"/>
    </row>
    <row r="418" spans="1:11" x14ac:dyDescent="0.2">
      <c r="A418" s="14" t="s">
        <v>840</v>
      </c>
      <c r="B418" s="37" t="s">
        <v>841</v>
      </c>
      <c r="C418" s="15">
        <v>16000</v>
      </c>
      <c r="D418" s="16">
        <v>27</v>
      </c>
      <c r="E418" s="22">
        <v>7343</v>
      </c>
      <c r="F418" s="45">
        <v>0.151</v>
      </c>
      <c r="G418" s="23">
        <v>966</v>
      </c>
      <c r="H418" s="24" t="s">
        <v>12</v>
      </c>
      <c r="I418" s="25">
        <v>9409</v>
      </c>
      <c r="J418" s="26">
        <v>23089.5</v>
      </c>
      <c r="K418" s="40"/>
    </row>
    <row r="419" spans="1:11" x14ac:dyDescent="0.2">
      <c r="A419" s="14" t="s">
        <v>842</v>
      </c>
      <c r="B419" s="37" t="s">
        <v>843</v>
      </c>
      <c r="C419" s="15">
        <v>10500</v>
      </c>
      <c r="D419" s="16">
        <v>58</v>
      </c>
      <c r="E419" s="22">
        <v>7314.2</v>
      </c>
      <c r="F419" s="45">
        <v>0.253</v>
      </c>
      <c r="G419" s="23">
        <v>24.2</v>
      </c>
      <c r="H419" s="24">
        <v>-0.78100000000000003</v>
      </c>
      <c r="I419" s="25">
        <v>2979.1</v>
      </c>
      <c r="J419" s="26">
        <v>1577.2</v>
      </c>
      <c r="K419" s="40"/>
    </row>
    <row r="420" spans="1:11" x14ac:dyDescent="0.2">
      <c r="A420" s="14" t="s">
        <v>844</v>
      </c>
      <c r="B420" s="37" t="s">
        <v>845</v>
      </c>
      <c r="C420" s="15">
        <v>25000</v>
      </c>
      <c r="D420" s="16">
        <v>31</v>
      </c>
      <c r="E420" s="22">
        <v>7270.4</v>
      </c>
      <c r="F420" s="45">
        <v>0.16</v>
      </c>
      <c r="G420" s="23">
        <v>-57.5</v>
      </c>
      <c r="H420" s="24">
        <v>-1.171</v>
      </c>
      <c r="I420" s="25">
        <v>7510.7</v>
      </c>
      <c r="J420" s="26">
        <v>1599</v>
      </c>
      <c r="K420" s="40"/>
    </row>
    <row r="421" spans="1:11" x14ac:dyDescent="0.2">
      <c r="A421" s="14" t="s">
        <v>846</v>
      </c>
      <c r="B421" s="37" t="s">
        <v>847</v>
      </c>
      <c r="C421" s="15">
        <v>12442</v>
      </c>
      <c r="D421" s="16">
        <v>-34</v>
      </c>
      <c r="E421" s="22">
        <v>7253</v>
      </c>
      <c r="F421" s="45">
        <v>-1.3000000000000001E-2</v>
      </c>
      <c r="G421" s="23">
        <v>341</v>
      </c>
      <c r="H421" s="24" t="s">
        <v>12</v>
      </c>
      <c r="I421" s="25">
        <v>20715</v>
      </c>
      <c r="J421" s="26">
        <v>19053.599999999999</v>
      </c>
      <c r="K421" s="40"/>
    </row>
    <row r="422" spans="1:11" x14ac:dyDescent="0.2">
      <c r="A422" s="14" t="s">
        <v>848</v>
      </c>
      <c r="B422" s="37" t="s">
        <v>849</v>
      </c>
      <c r="C422" s="15">
        <v>17000</v>
      </c>
      <c r="D422" s="16">
        <v>-15</v>
      </c>
      <c r="E422" s="22">
        <v>7222</v>
      </c>
      <c r="F422" s="45">
        <v>3.4000000000000002E-2</v>
      </c>
      <c r="G422" s="23">
        <v>617</v>
      </c>
      <c r="H422" s="24">
        <v>0.73899999999999999</v>
      </c>
      <c r="I422" s="25">
        <v>5685.9</v>
      </c>
      <c r="J422" s="26">
        <v>9672.1</v>
      </c>
      <c r="K422" s="40"/>
    </row>
    <row r="423" spans="1:11" x14ac:dyDescent="0.2">
      <c r="A423" s="14" t="s">
        <v>850</v>
      </c>
      <c r="B423" s="37" t="s">
        <v>851</v>
      </c>
      <c r="C423" s="15">
        <v>2769</v>
      </c>
      <c r="D423" s="16">
        <v>55</v>
      </c>
      <c r="E423" s="22">
        <v>7205</v>
      </c>
      <c r="F423" s="45">
        <v>0.23499999999999999</v>
      </c>
      <c r="G423" s="23">
        <v>495</v>
      </c>
      <c r="H423" s="24">
        <v>0.59399999999999997</v>
      </c>
      <c r="I423" s="25">
        <v>50635.5</v>
      </c>
      <c r="J423" s="26" t="s">
        <v>12</v>
      </c>
      <c r="K423" s="40"/>
    </row>
    <row r="424" spans="1:11" x14ac:dyDescent="0.2">
      <c r="A424" s="14" t="s">
        <v>852</v>
      </c>
      <c r="B424" s="37" t="s">
        <v>853</v>
      </c>
      <c r="C424" s="15">
        <v>24000</v>
      </c>
      <c r="D424" s="16">
        <v>-2</v>
      </c>
      <c r="E424" s="22">
        <v>7203.2</v>
      </c>
      <c r="F424" s="45">
        <v>8.199999999999999E-2</v>
      </c>
      <c r="G424" s="23">
        <v>2913.8</v>
      </c>
      <c r="H424" s="24">
        <v>1.79</v>
      </c>
      <c r="I424" s="25">
        <v>12905.6</v>
      </c>
      <c r="J424" s="26">
        <v>28072.2</v>
      </c>
      <c r="K424" s="40"/>
    </row>
    <row r="425" spans="1:11" x14ac:dyDescent="0.2">
      <c r="A425" s="14" t="s">
        <v>854</v>
      </c>
      <c r="B425" s="37" t="s">
        <v>855</v>
      </c>
      <c r="C425" s="15">
        <v>8700</v>
      </c>
      <c r="D425" s="16">
        <v>3</v>
      </c>
      <c r="E425" s="22">
        <v>7202.5</v>
      </c>
      <c r="F425" s="45">
        <v>8.5999999999999993E-2</v>
      </c>
      <c r="G425" s="23">
        <v>143.30000000000001</v>
      </c>
      <c r="H425" s="24">
        <v>1.0009999999999999</v>
      </c>
      <c r="I425" s="25">
        <v>2491.1999999999998</v>
      </c>
      <c r="J425" s="26" t="s">
        <v>12</v>
      </c>
      <c r="K425" s="40"/>
    </row>
    <row r="426" spans="1:11" x14ac:dyDescent="0.2">
      <c r="A426" s="14" t="s">
        <v>856</v>
      </c>
      <c r="B426" s="37" t="s">
        <v>857</v>
      </c>
      <c r="C426" s="15">
        <v>5600</v>
      </c>
      <c r="D426" s="16">
        <v>20</v>
      </c>
      <c r="E426" s="22">
        <v>7189.7</v>
      </c>
      <c r="F426" s="45">
        <v>0.13699999999999998</v>
      </c>
      <c r="G426" s="23">
        <v>797.2</v>
      </c>
      <c r="H426" s="24">
        <v>0.48299999999999998</v>
      </c>
      <c r="I426" s="25">
        <v>3165.9</v>
      </c>
      <c r="J426" s="26">
        <v>10036.5</v>
      </c>
      <c r="K426" s="40"/>
    </row>
    <row r="427" spans="1:11" x14ac:dyDescent="0.2">
      <c r="A427" s="14" t="s">
        <v>858</v>
      </c>
      <c r="B427" s="37" t="s">
        <v>859</v>
      </c>
      <c r="C427" s="15">
        <v>30000</v>
      </c>
      <c r="D427" s="16">
        <v>2</v>
      </c>
      <c r="E427" s="22">
        <v>7159</v>
      </c>
      <c r="F427" s="45">
        <v>8.199999999999999E-2</v>
      </c>
      <c r="G427" s="23">
        <v>467.4</v>
      </c>
      <c r="H427" s="24">
        <v>0.65900000000000003</v>
      </c>
      <c r="I427" s="25">
        <v>5177.5</v>
      </c>
      <c r="J427" s="26">
        <v>9488.9</v>
      </c>
      <c r="K427" s="40"/>
    </row>
    <row r="428" spans="1:11" x14ac:dyDescent="0.2">
      <c r="A428" s="14" t="s">
        <v>860</v>
      </c>
      <c r="B428" s="37" t="s">
        <v>861</v>
      </c>
      <c r="C428" s="15">
        <v>7684</v>
      </c>
      <c r="D428" s="16">
        <v>29</v>
      </c>
      <c r="E428" s="22">
        <v>7155</v>
      </c>
      <c r="F428" s="45">
        <v>0.16500000000000001</v>
      </c>
      <c r="G428" s="23">
        <v>1207</v>
      </c>
      <c r="H428" s="24">
        <v>0.432</v>
      </c>
      <c r="I428" s="25">
        <v>9313</v>
      </c>
      <c r="J428" s="26">
        <v>12606.6</v>
      </c>
      <c r="K428" s="40"/>
    </row>
    <row r="429" spans="1:11" x14ac:dyDescent="0.2">
      <c r="A429" s="14" t="s">
        <v>862</v>
      </c>
      <c r="B429" s="37" t="s">
        <v>863</v>
      </c>
      <c r="C429" s="15">
        <v>7600</v>
      </c>
      <c r="D429" s="16">
        <v>-14</v>
      </c>
      <c r="E429" s="22">
        <v>7150</v>
      </c>
      <c r="F429" s="45">
        <v>4.2000000000000003E-2</v>
      </c>
      <c r="G429" s="23">
        <v>530</v>
      </c>
      <c r="H429" s="24">
        <v>0.11600000000000001</v>
      </c>
      <c r="I429" s="25">
        <v>63456</v>
      </c>
      <c r="J429" s="26">
        <v>8592.7000000000007</v>
      </c>
      <c r="K429" s="40"/>
    </row>
    <row r="430" spans="1:11" x14ac:dyDescent="0.2">
      <c r="A430" s="14" t="s">
        <v>864</v>
      </c>
      <c r="B430" s="37" t="s">
        <v>865</v>
      </c>
      <c r="C430" s="15">
        <v>4900</v>
      </c>
      <c r="D430" s="16">
        <v>52</v>
      </c>
      <c r="E430" s="22">
        <v>7143.3</v>
      </c>
      <c r="F430" s="45">
        <v>0.22800000000000001</v>
      </c>
      <c r="G430" s="23">
        <v>748.2</v>
      </c>
      <c r="H430" s="24">
        <v>0.39700000000000002</v>
      </c>
      <c r="I430" s="25">
        <v>10244.6</v>
      </c>
      <c r="J430" s="26">
        <v>5283</v>
      </c>
      <c r="K430" s="40"/>
    </row>
    <row r="431" spans="1:11" x14ac:dyDescent="0.2">
      <c r="A431" s="14" t="s">
        <v>866</v>
      </c>
      <c r="B431" s="37" t="s">
        <v>867</v>
      </c>
      <c r="C431" s="15">
        <v>41200</v>
      </c>
      <c r="D431" s="16">
        <v>-18</v>
      </c>
      <c r="E431" s="22">
        <v>7110.1</v>
      </c>
      <c r="F431" s="45">
        <v>3.5000000000000003E-2</v>
      </c>
      <c r="G431" s="23">
        <v>-95.5</v>
      </c>
      <c r="H431" s="24">
        <v>-1.6879999999999999</v>
      </c>
      <c r="I431" s="25">
        <v>4085.1</v>
      </c>
      <c r="J431" s="26">
        <v>1974.2</v>
      </c>
      <c r="K431" s="40"/>
    </row>
    <row r="432" spans="1:11" x14ac:dyDescent="0.2">
      <c r="A432" s="14" t="s">
        <v>868</v>
      </c>
      <c r="B432" s="37" t="s">
        <v>869</v>
      </c>
      <c r="C432" s="15">
        <v>7420</v>
      </c>
      <c r="D432" s="16">
        <v>-13</v>
      </c>
      <c r="E432" s="22">
        <v>7080.1</v>
      </c>
      <c r="F432" s="45">
        <v>5.5999999999999994E-2</v>
      </c>
      <c r="G432" s="23">
        <v>163.69999999999999</v>
      </c>
      <c r="H432" s="24">
        <v>0.80500000000000005</v>
      </c>
      <c r="I432" s="25">
        <v>2775.9</v>
      </c>
      <c r="J432" s="26">
        <v>1954.8</v>
      </c>
      <c r="K432" s="40"/>
    </row>
    <row r="433" spans="1:11" x14ac:dyDescent="0.2">
      <c r="A433" s="14" t="s">
        <v>870</v>
      </c>
      <c r="B433" s="37" t="s">
        <v>871</v>
      </c>
      <c r="C433" s="15">
        <v>20000</v>
      </c>
      <c r="D433" s="16">
        <v>11</v>
      </c>
      <c r="E433" s="22">
        <v>7057</v>
      </c>
      <c r="F433" s="45">
        <v>0.105</v>
      </c>
      <c r="G433" s="23">
        <v>545</v>
      </c>
      <c r="H433" s="24">
        <v>0.88600000000000001</v>
      </c>
      <c r="I433" s="25">
        <v>9771</v>
      </c>
      <c r="J433" s="26">
        <v>5163.3999999999996</v>
      </c>
      <c r="K433" s="40"/>
    </row>
    <row r="434" spans="1:11" x14ac:dyDescent="0.2">
      <c r="A434" s="14" t="s">
        <v>872</v>
      </c>
      <c r="B434" s="37" t="s">
        <v>873</v>
      </c>
      <c r="C434" s="15">
        <v>15000</v>
      </c>
      <c r="D434" s="16">
        <v>4</v>
      </c>
      <c r="E434" s="22">
        <v>7014.6</v>
      </c>
      <c r="F434" s="45">
        <v>8.8000000000000009E-2</v>
      </c>
      <c r="G434" s="23">
        <v>738</v>
      </c>
      <c r="H434" s="24">
        <v>0.104</v>
      </c>
      <c r="I434" s="25">
        <v>6569.7</v>
      </c>
      <c r="J434" s="26">
        <v>9391</v>
      </c>
      <c r="K434" s="40"/>
    </row>
    <row r="435" spans="1:11" x14ac:dyDescent="0.2">
      <c r="A435" s="14" t="s">
        <v>874</v>
      </c>
      <c r="B435" s="37" t="s">
        <v>875</v>
      </c>
      <c r="C435" s="15">
        <v>18277</v>
      </c>
      <c r="D435" s="16">
        <v>32</v>
      </c>
      <c r="E435" s="22">
        <v>6973.6</v>
      </c>
      <c r="F435" s="45">
        <v>0.152</v>
      </c>
      <c r="G435" s="23">
        <v>-120.6</v>
      </c>
      <c r="H435" s="24">
        <v>-14.016</v>
      </c>
      <c r="I435" s="25">
        <v>1442.1</v>
      </c>
      <c r="J435" s="26">
        <v>166</v>
      </c>
      <c r="K435" s="40"/>
    </row>
    <row r="436" spans="1:11" x14ac:dyDescent="0.2">
      <c r="A436" s="14" t="s">
        <v>876</v>
      </c>
      <c r="B436" s="37" t="s">
        <v>877</v>
      </c>
      <c r="C436" s="15">
        <v>6500</v>
      </c>
      <c r="D436" s="16">
        <v>14</v>
      </c>
      <c r="E436" s="22">
        <v>6946.1</v>
      </c>
      <c r="F436" s="45">
        <v>0.10800000000000001</v>
      </c>
      <c r="G436" s="23">
        <v>327.9</v>
      </c>
      <c r="H436" s="24">
        <v>-0.40300000000000002</v>
      </c>
      <c r="I436" s="25">
        <v>8997.4</v>
      </c>
      <c r="J436" s="26">
        <v>3815.5</v>
      </c>
      <c r="K436" s="40"/>
    </row>
    <row r="437" spans="1:11" x14ac:dyDescent="0.2">
      <c r="A437" s="14" t="s">
        <v>878</v>
      </c>
      <c r="B437" s="37" t="s">
        <v>879</v>
      </c>
      <c r="C437" s="15">
        <v>30362</v>
      </c>
      <c r="D437" s="16">
        <v>19</v>
      </c>
      <c r="E437" s="22">
        <v>6934</v>
      </c>
      <c r="F437" s="45">
        <v>0.126</v>
      </c>
      <c r="G437" s="23">
        <v>633.5</v>
      </c>
      <c r="H437" s="24">
        <v>0.36799999999999999</v>
      </c>
      <c r="I437" s="25">
        <v>16334</v>
      </c>
      <c r="J437" s="26">
        <v>14466.1</v>
      </c>
      <c r="K437" s="40"/>
    </row>
    <row r="438" spans="1:11" x14ac:dyDescent="0.2">
      <c r="A438" s="14" t="s">
        <v>880</v>
      </c>
      <c r="B438" s="37" t="s">
        <v>881</v>
      </c>
      <c r="C438" s="15">
        <v>19000</v>
      </c>
      <c r="D438" s="16">
        <v>-8</v>
      </c>
      <c r="E438" s="22">
        <v>6909.4</v>
      </c>
      <c r="F438" s="45">
        <v>4.5999999999999999E-2</v>
      </c>
      <c r="G438" s="23">
        <v>259.7</v>
      </c>
      <c r="H438" s="24">
        <v>-0.252</v>
      </c>
      <c r="I438" s="25">
        <v>4440</v>
      </c>
      <c r="J438" s="26">
        <v>3656.9</v>
      </c>
      <c r="K438" s="40"/>
    </row>
    <row r="439" spans="1:11" x14ac:dyDescent="0.2">
      <c r="A439" s="14" t="s">
        <v>882</v>
      </c>
      <c r="B439" s="37" t="s">
        <v>883</v>
      </c>
      <c r="C439" s="15">
        <v>9300</v>
      </c>
      <c r="D439" s="16" t="s">
        <v>12</v>
      </c>
      <c r="E439" s="22">
        <v>6887.2</v>
      </c>
      <c r="F439" s="45">
        <v>7.2000000000000008E-2</v>
      </c>
      <c r="G439" s="23">
        <v>39.5</v>
      </c>
      <c r="H439" s="24">
        <v>-0.56100000000000005</v>
      </c>
      <c r="I439" s="25">
        <v>25344.9</v>
      </c>
      <c r="J439" s="26">
        <v>8854.7000000000007</v>
      </c>
      <c r="K439" s="40"/>
    </row>
    <row r="440" spans="1:11" x14ac:dyDescent="0.2">
      <c r="A440" s="14" t="s">
        <v>884</v>
      </c>
      <c r="B440" s="37" t="s">
        <v>885</v>
      </c>
      <c r="C440" s="15">
        <v>26500</v>
      </c>
      <c r="D440" s="16">
        <v>-28</v>
      </c>
      <c r="E440" s="22">
        <v>6877</v>
      </c>
      <c r="F440" s="45">
        <v>1E-3</v>
      </c>
      <c r="G440" s="23">
        <v>257</v>
      </c>
      <c r="H440" s="24">
        <v>0.42799999999999999</v>
      </c>
      <c r="I440" s="25">
        <v>9699</v>
      </c>
      <c r="J440" s="26">
        <v>2915.8</v>
      </c>
      <c r="K440" s="40"/>
    </row>
    <row r="441" spans="1:11" x14ac:dyDescent="0.2">
      <c r="A441" s="14" t="s">
        <v>886</v>
      </c>
      <c r="B441" s="37" t="s">
        <v>887</v>
      </c>
      <c r="C441" s="15">
        <v>8200</v>
      </c>
      <c r="D441" s="16">
        <v>-5</v>
      </c>
      <c r="E441" s="22">
        <v>6874.4</v>
      </c>
      <c r="F441" s="45">
        <v>6.5000000000000002E-2</v>
      </c>
      <c r="G441" s="23">
        <v>168</v>
      </c>
      <c r="H441" s="24">
        <v>0.20799999999999999</v>
      </c>
      <c r="I441" s="25">
        <v>2695.4</v>
      </c>
      <c r="J441" s="26">
        <v>1352.5</v>
      </c>
      <c r="K441" s="40"/>
    </row>
    <row r="442" spans="1:11" x14ac:dyDescent="0.2">
      <c r="A442" s="14" t="s">
        <v>888</v>
      </c>
      <c r="B442" s="37" t="s">
        <v>889</v>
      </c>
      <c r="C442" s="15">
        <v>8291</v>
      </c>
      <c r="D442" s="16">
        <v>-11</v>
      </c>
      <c r="E442" s="22">
        <v>6873</v>
      </c>
      <c r="F442" s="45">
        <v>4.4000000000000004E-2</v>
      </c>
      <c r="G442" s="23">
        <v>657</v>
      </c>
      <c r="H442" s="24">
        <v>0.42799999999999999</v>
      </c>
      <c r="I442" s="25">
        <v>24529</v>
      </c>
      <c r="J442" s="26">
        <v>15760</v>
      </c>
      <c r="K442" s="40"/>
    </row>
    <row r="443" spans="1:11" x14ac:dyDescent="0.2">
      <c r="A443" s="14" t="s">
        <v>890</v>
      </c>
      <c r="B443" s="37" t="s">
        <v>891</v>
      </c>
      <c r="C443" s="15">
        <v>17400</v>
      </c>
      <c r="D443" s="16">
        <v>23</v>
      </c>
      <c r="E443" s="22">
        <v>6841.3</v>
      </c>
      <c r="F443" s="45">
        <v>0.129</v>
      </c>
      <c r="G443" s="23">
        <v>-128.19999999999999</v>
      </c>
      <c r="H443" s="24">
        <v>-1.3240000000000001</v>
      </c>
      <c r="I443" s="25">
        <v>33306.300000000003</v>
      </c>
      <c r="J443" s="26">
        <v>13813.2</v>
      </c>
      <c r="K443" s="40"/>
    </row>
    <row r="444" spans="1:11" x14ac:dyDescent="0.2">
      <c r="A444" s="14" t="s">
        <v>892</v>
      </c>
      <c r="B444" s="37" t="s">
        <v>893</v>
      </c>
      <c r="C444" s="15">
        <v>2615</v>
      </c>
      <c r="D444" s="16">
        <v>-44</v>
      </c>
      <c r="E444" s="22">
        <v>6833.3</v>
      </c>
      <c r="F444" s="45">
        <v>-0.04</v>
      </c>
      <c r="G444" s="23">
        <v>1541.8</v>
      </c>
      <c r="H444" s="24">
        <v>4.8000000000000001E-2</v>
      </c>
      <c r="I444" s="25">
        <v>28924.7</v>
      </c>
      <c r="J444" s="26">
        <v>23030.9</v>
      </c>
      <c r="K444" s="40"/>
    </row>
    <row r="445" spans="1:11" x14ac:dyDescent="0.2">
      <c r="A445" s="14" t="s">
        <v>894</v>
      </c>
      <c r="B445" s="37" t="s">
        <v>895</v>
      </c>
      <c r="C445" s="15">
        <v>9500</v>
      </c>
      <c r="D445" s="16">
        <v>18</v>
      </c>
      <c r="E445" s="22">
        <v>6818.2</v>
      </c>
      <c r="F445" s="45">
        <v>0.121</v>
      </c>
      <c r="G445" s="23">
        <v>186</v>
      </c>
      <c r="H445" s="24">
        <v>29</v>
      </c>
      <c r="I445" s="25">
        <v>4515.7</v>
      </c>
      <c r="J445" s="26">
        <v>869.8</v>
      </c>
      <c r="K445" s="40"/>
    </row>
    <row r="446" spans="1:11" x14ac:dyDescent="0.2">
      <c r="A446" s="14" t="s">
        <v>896</v>
      </c>
      <c r="B446" s="37" t="s">
        <v>897</v>
      </c>
      <c r="C446" s="15">
        <v>68000</v>
      </c>
      <c r="D446" s="16">
        <v>-11</v>
      </c>
      <c r="E446" s="22">
        <v>6804</v>
      </c>
      <c r="F446" s="45">
        <v>0.05</v>
      </c>
      <c r="G446" s="23">
        <v>553.1</v>
      </c>
      <c r="H446" s="24">
        <v>7.9359999999999999</v>
      </c>
      <c r="I446" s="25">
        <v>7256</v>
      </c>
      <c r="J446" s="26">
        <v>6463.1</v>
      </c>
      <c r="K446" s="40"/>
    </row>
    <row r="447" spans="1:11" x14ac:dyDescent="0.2">
      <c r="A447" s="14" t="s">
        <v>898</v>
      </c>
      <c r="B447" s="37" t="s">
        <v>899</v>
      </c>
      <c r="C447" s="15">
        <v>39500</v>
      </c>
      <c r="D447" s="16">
        <v>-39</v>
      </c>
      <c r="E447" s="22">
        <v>6800.2</v>
      </c>
      <c r="F447" s="45">
        <v>-0.02</v>
      </c>
      <c r="G447" s="23">
        <v>-11</v>
      </c>
      <c r="H447" s="24" t="s">
        <v>12</v>
      </c>
      <c r="I447" s="25">
        <v>3640.8</v>
      </c>
      <c r="J447" s="26">
        <v>332.5</v>
      </c>
      <c r="K447" s="40"/>
    </row>
    <row r="448" spans="1:11" x14ac:dyDescent="0.2">
      <c r="A448" s="14" t="s">
        <v>900</v>
      </c>
      <c r="B448" s="37" t="s">
        <v>901</v>
      </c>
      <c r="C448" s="15">
        <v>12124</v>
      </c>
      <c r="D448" s="16" t="s">
        <v>12</v>
      </c>
      <c r="E448" s="22">
        <v>6779.2</v>
      </c>
      <c r="F448" s="45">
        <v>0.436</v>
      </c>
      <c r="G448" s="23">
        <v>-504.1</v>
      </c>
      <c r="H448" s="24" t="s">
        <v>12</v>
      </c>
      <c r="I448" s="25">
        <v>1890.9</v>
      </c>
      <c r="J448" s="26">
        <v>13524.3</v>
      </c>
      <c r="K448" s="40"/>
    </row>
    <row r="449" spans="1:11" x14ac:dyDescent="0.2">
      <c r="A449" s="14" t="s">
        <v>902</v>
      </c>
      <c r="B449" s="37" t="s">
        <v>903</v>
      </c>
      <c r="C449" s="15">
        <v>19969</v>
      </c>
      <c r="D449" s="16">
        <v>13</v>
      </c>
      <c r="E449" s="22">
        <v>6762</v>
      </c>
      <c r="F449" s="45">
        <v>0.11</v>
      </c>
      <c r="G449" s="23">
        <v>1759</v>
      </c>
      <c r="H449" s="24">
        <v>0.39300000000000002</v>
      </c>
      <c r="I449" s="25">
        <v>125688</v>
      </c>
      <c r="J449" s="26">
        <v>14401</v>
      </c>
      <c r="K449" s="40"/>
    </row>
    <row r="450" spans="1:11" x14ac:dyDescent="0.2">
      <c r="A450" s="14" t="s">
        <v>904</v>
      </c>
      <c r="B450" s="37" t="s">
        <v>905</v>
      </c>
      <c r="C450" s="15">
        <v>26000</v>
      </c>
      <c r="D450" s="16">
        <v>-1</v>
      </c>
      <c r="E450" s="22">
        <v>6717.7</v>
      </c>
      <c r="F450" s="45">
        <v>6.5000000000000002E-2</v>
      </c>
      <c r="G450" s="23">
        <v>572.4</v>
      </c>
      <c r="H450" s="24">
        <v>-0.23400000000000001</v>
      </c>
      <c r="I450" s="25">
        <v>13216.3</v>
      </c>
      <c r="J450" s="26">
        <v>12843.5</v>
      </c>
      <c r="K450" s="40"/>
    </row>
    <row r="451" spans="1:11" x14ac:dyDescent="0.2">
      <c r="A451" s="14" t="s">
        <v>906</v>
      </c>
      <c r="B451" s="37" t="s">
        <v>907</v>
      </c>
      <c r="C451" s="15">
        <v>30000</v>
      </c>
      <c r="D451" s="16">
        <v>22</v>
      </c>
      <c r="E451" s="22">
        <v>6716.6</v>
      </c>
      <c r="F451" s="45">
        <v>0.14099999999999999</v>
      </c>
      <c r="G451" s="23">
        <v>658.6</v>
      </c>
      <c r="H451" s="24">
        <v>0.186</v>
      </c>
      <c r="I451" s="25">
        <v>3191.2</v>
      </c>
      <c r="J451" s="26">
        <v>20683.900000000001</v>
      </c>
      <c r="K451" s="40"/>
    </row>
    <row r="452" spans="1:11" x14ac:dyDescent="0.2">
      <c r="A452" s="14" t="s">
        <v>908</v>
      </c>
      <c r="B452" s="37" t="s">
        <v>909</v>
      </c>
      <c r="C452" s="15">
        <v>7400</v>
      </c>
      <c r="D452" s="16">
        <v>23</v>
      </c>
      <c r="E452" s="22">
        <v>6710.8</v>
      </c>
      <c r="F452" s="45">
        <v>0.14300000000000002</v>
      </c>
      <c r="G452" s="23">
        <v>2444.4</v>
      </c>
      <c r="H452" s="24">
        <v>1.04</v>
      </c>
      <c r="I452" s="25">
        <v>11734.5</v>
      </c>
      <c r="J452" s="26">
        <v>44871.4</v>
      </c>
      <c r="K452" s="40"/>
    </row>
    <row r="453" spans="1:11" x14ac:dyDescent="0.2">
      <c r="A453" s="14" t="s">
        <v>910</v>
      </c>
      <c r="B453" s="37" t="s">
        <v>911</v>
      </c>
      <c r="C453" s="15">
        <v>44000</v>
      </c>
      <c r="D453" s="16">
        <v>8</v>
      </c>
      <c r="E453" s="22">
        <v>6668.5</v>
      </c>
      <c r="F453" s="45">
        <v>9.0999999999999998E-2</v>
      </c>
      <c r="G453" s="23">
        <v>414.7</v>
      </c>
      <c r="H453" s="24">
        <v>7.8E-2</v>
      </c>
      <c r="I453" s="25">
        <v>3079.2</v>
      </c>
      <c r="J453" s="26">
        <v>10509.6</v>
      </c>
      <c r="K453" s="40"/>
    </row>
    <row r="454" spans="1:11" x14ac:dyDescent="0.2">
      <c r="A454" s="14" t="s">
        <v>912</v>
      </c>
      <c r="B454" s="37" t="s">
        <v>913</v>
      </c>
      <c r="C454" s="15">
        <v>23000</v>
      </c>
      <c r="D454" s="16">
        <v>-7</v>
      </c>
      <c r="E454" s="22">
        <v>6666</v>
      </c>
      <c r="F454" s="45">
        <v>5.5999999999999994E-2</v>
      </c>
      <c r="G454" s="23">
        <v>535.5</v>
      </c>
      <c r="H454" s="24">
        <v>-0.35099999999999998</v>
      </c>
      <c r="I454" s="25">
        <v>6262</v>
      </c>
      <c r="J454" s="26">
        <v>20975.200000000001</v>
      </c>
      <c r="K454" s="40"/>
    </row>
    <row r="455" spans="1:11" x14ac:dyDescent="0.2">
      <c r="A455" s="14" t="s">
        <v>914</v>
      </c>
      <c r="B455" s="37" t="s">
        <v>915</v>
      </c>
      <c r="C455" s="15">
        <v>18800</v>
      </c>
      <c r="D455" s="16">
        <v>33</v>
      </c>
      <c r="E455" s="22">
        <v>6658.9</v>
      </c>
      <c r="F455" s="45">
        <v>0.16500000000000001</v>
      </c>
      <c r="G455" s="23">
        <v>1556.4</v>
      </c>
      <c r="H455" s="24">
        <v>0.29799999999999999</v>
      </c>
      <c r="I455" s="25">
        <v>132212.5</v>
      </c>
      <c r="J455" s="26">
        <v>19754.400000000001</v>
      </c>
      <c r="K455" s="40"/>
    </row>
    <row r="456" spans="1:11" x14ac:dyDescent="0.2">
      <c r="A456" s="14" t="s">
        <v>916</v>
      </c>
      <c r="B456" s="37" t="s">
        <v>917</v>
      </c>
      <c r="C456" s="15">
        <v>7000</v>
      </c>
      <c r="D456" s="16">
        <v>-3</v>
      </c>
      <c r="E456" s="22">
        <v>6638</v>
      </c>
      <c r="F456" s="45">
        <v>7.400000000000001E-2</v>
      </c>
      <c r="G456" s="23">
        <v>995</v>
      </c>
      <c r="H456" s="24">
        <v>0.33400000000000002</v>
      </c>
      <c r="I456" s="25">
        <v>7362</v>
      </c>
      <c r="J456" s="26">
        <v>6179.1</v>
      </c>
      <c r="K456" s="40"/>
    </row>
    <row r="457" spans="1:11" x14ac:dyDescent="0.2">
      <c r="A457" s="14" t="s">
        <v>918</v>
      </c>
      <c r="B457" s="37" t="s">
        <v>919</v>
      </c>
      <c r="C457" s="15">
        <v>12600</v>
      </c>
      <c r="D457" s="16">
        <v>26</v>
      </c>
      <c r="E457" s="22">
        <v>6583</v>
      </c>
      <c r="F457" s="45">
        <v>0.13300000000000001</v>
      </c>
      <c r="G457" s="23">
        <v>-17</v>
      </c>
      <c r="H457" s="24">
        <v>-1.069</v>
      </c>
      <c r="I457" s="25">
        <v>5307</v>
      </c>
      <c r="J457" s="26">
        <v>5001.5</v>
      </c>
      <c r="K457" s="40"/>
    </row>
    <row r="458" spans="1:11" x14ac:dyDescent="0.2">
      <c r="A458" s="14" t="s">
        <v>920</v>
      </c>
      <c r="B458" s="37" t="s">
        <v>921</v>
      </c>
      <c r="C458" s="15">
        <v>2400</v>
      </c>
      <c r="D458" s="16" t="s">
        <v>12</v>
      </c>
      <c r="E458" s="22">
        <v>6582</v>
      </c>
      <c r="F458" s="45">
        <v>0.27699999999999997</v>
      </c>
      <c r="G458" s="23">
        <v>1096</v>
      </c>
      <c r="H458" s="24" t="s">
        <v>12</v>
      </c>
      <c r="I458" s="25">
        <v>21321</v>
      </c>
      <c r="J458" s="26">
        <v>13677.2</v>
      </c>
      <c r="K458" s="40"/>
    </row>
    <row r="459" spans="1:11" x14ac:dyDescent="0.2">
      <c r="A459" s="14" t="s">
        <v>922</v>
      </c>
      <c r="B459" s="37" t="s">
        <v>923</v>
      </c>
      <c r="C459" s="15">
        <v>39500</v>
      </c>
      <c r="D459" s="16">
        <v>-34</v>
      </c>
      <c r="E459" s="22">
        <v>6578.3</v>
      </c>
      <c r="F459" s="45">
        <v>-1.1000000000000001E-2</v>
      </c>
      <c r="G459" s="23">
        <v>-39.700000000000003</v>
      </c>
      <c r="H459" s="24" t="s">
        <v>12</v>
      </c>
      <c r="I459" s="25">
        <v>3570.5</v>
      </c>
      <c r="J459" s="26">
        <v>213.4</v>
      </c>
      <c r="K459" s="40"/>
    </row>
    <row r="460" spans="1:11" x14ac:dyDescent="0.2">
      <c r="A460" s="14" t="s">
        <v>924</v>
      </c>
      <c r="B460" s="37" t="s">
        <v>925</v>
      </c>
      <c r="C460" s="15">
        <v>31005</v>
      </c>
      <c r="D460" s="16">
        <v>-19</v>
      </c>
      <c r="E460" s="22">
        <v>6503.3</v>
      </c>
      <c r="F460" s="45">
        <v>1.3000000000000001E-2</v>
      </c>
      <c r="G460" s="23">
        <v>170.3</v>
      </c>
      <c r="H460" s="24">
        <v>-0.23100000000000001</v>
      </c>
      <c r="I460" s="25">
        <v>3431.4</v>
      </c>
      <c r="J460" s="26">
        <v>1897.6</v>
      </c>
      <c r="K460" s="40"/>
    </row>
    <row r="461" spans="1:11" x14ac:dyDescent="0.2">
      <c r="A461" s="14" t="s">
        <v>926</v>
      </c>
      <c r="B461" s="37" t="s">
        <v>927</v>
      </c>
      <c r="C461" s="15">
        <v>41000</v>
      </c>
      <c r="D461" s="16">
        <v>41</v>
      </c>
      <c r="E461" s="22">
        <v>6487.4</v>
      </c>
      <c r="F461" s="45">
        <v>0.19500000000000001</v>
      </c>
      <c r="G461" s="23">
        <v>842.6</v>
      </c>
      <c r="H461" s="24">
        <v>0.753</v>
      </c>
      <c r="I461" s="25">
        <v>6958.2</v>
      </c>
      <c r="J461" s="26">
        <v>21207.8</v>
      </c>
      <c r="K461" s="40"/>
    </row>
    <row r="462" spans="1:11" x14ac:dyDescent="0.2">
      <c r="A462" s="14" t="s">
        <v>928</v>
      </c>
      <c r="B462" s="37" t="s">
        <v>929</v>
      </c>
      <c r="C462" s="15">
        <v>10100</v>
      </c>
      <c r="D462" s="16" t="s">
        <v>12</v>
      </c>
      <c r="E462" s="22">
        <v>6475</v>
      </c>
      <c r="F462" s="45">
        <v>0.215</v>
      </c>
      <c r="G462" s="23">
        <v>337</v>
      </c>
      <c r="H462" s="24">
        <v>6.8369999999999997</v>
      </c>
      <c r="I462" s="25">
        <v>4556</v>
      </c>
      <c r="J462" s="26">
        <v>27601.5</v>
      </c>
      <c r="K462" s="40"/>
    </row>
    <row r="463" spans="1:11" x14ac:dyDescent="0.2">
      <c r="A463" s="14" t="s">
        <v>930</v>
      </c>
      <c r="B463" s="37" t="s">
        <v>931</v>
      </c>
      <c r="C463" s="15">
        <v>1708</v>
      </c>
      <c r="D463" s="16" t="s">
        <v>12</v>
      </c>
      <c r="E463" s="22">
        <v>6466</v>
      </c>
      <c r="F463" s="45">
        <v>0.19600000000000001</v>
      </c>
      <c r="G463" s="23">
        <v>-282</v>
      </c>
      <c r="H463" s="24" t="s">
        <v>12</v>
      </c>
      <c r="I463" s="25">
        <v>21433</v>
      </c>
      <c r="J463" s="26">
        <v>18251.8</v>
      </c>
      <c r="K463" s="40"/>
    </row>
    <row r="464" spans="1:11" x14ac:dyDescent="0.2">
      <c r="A464" s="14" t="s">
        <v>932</v>
      </c>
      <c r="B464" s="37" t="s">
        <v>933</v>
      </c>
      <c r="C464" s="15">
        <v>16840</v>
      </c>
      <c r="D464" s="16">
        <v>5</v>
      </c>
      <c r="E464" s="22">
        <v>6454.7</v>
      </c>
      <c r="F464" s="45">
        <v>7.2000000000000008E-2</v>
      </c>
      <c r="G464" s="23">
        <v>1918.1</v>
      </c>
      <c r="H464" s="24">
        <v>0.36199999999999999</v>
      </c>
      <c r="I464" s="25">
        <v>120097.4</v>
      </c>
      <c r="J464" s="26">
        <v>21741.200000000001</v>
      </c>
      <c r="K464" s="40"/>
    </row>
    <row r="465" spans="1:11" x14ac:dyDescent="0.2">
      <c r="A465" s="14" t="s">
        <v>934</v>
      </c>
      <c r="B465" s="37" t="s">
        <v>935</v>
      </c>
      <c r="C465" s="15">
        <v>140000</v>
      </c>
      <c r="D465" s="16">
        <v>35</v>
      </c>
      <c r="E465" s="22">
        <v>6442.2</v>
      </c>
      <c r="F465" s="45">
        <v>0.18100000000000002</v>
      </c>
      <c r="G465" s="23">
        <v>97.8</v>
      </c>
      <c r="H465" s="24">
        <v>24.736999999999998</v>
      </c>
      <c r="I465" s="25">
        <v>3627.5</v>
      </c>
      <c r="J465" s="26">
        <v>2407.8000000000002</v>
      </c>
      <c r="K465" s="40"/>
    </row>
    <row r="466" spans="1:11" x14ac:dyDescent="0.2">
      <c r="A466" s="14" t="s">
        <v>936</v>
      </c>
      <c r="B466" s="37" t="s">
        <v>937</v>
      </c>
      <c r="C466" s="15">
        <v>8356</v>
      </c>
      <c r="D466" s="16" t="s">
        <v>12</v>
      </c>
      <c r="E466" s="22">
        <v>6418.3</v>
      </c>
      <c r="F466" s="45">
        <v>0.46600000000000003</v>
      </c>
      <c r="G466" s="23">
        <v>98.6</v>
      </c>
      <c r="H466" s="24">
        <v>-2.1999999999999999E-2</v>
      </c>
      <c r="I466" s="25">
        <v>6508.7</v>
      </c>
      <c r="J466" s="26">
        <v>2201</v>
      </c>
      <c r="K466" s="40"/>
    </row>
    <row r="467" spans="1:11" x14ac:dyDescent="0.2">
      <c r="A467" s="14" t="s">
        <v>938</v>
      </c>
      <c r="B467" s="37" t="s">
        <v>939</v>
      </c>
      <c r="C467" s="15">
        <v>34000</v>
      </c>
      <c r="D467" s="16">
        <v>-33</v>
      </c>
      <c r="E467" s="22">
        <v>6405</v>
      </c>
      <c r="F467" s="45">
        <v>-1.7000000000000001E-2</v>
      </c>
      <c r="G467" s="23">
        <v>-88</v>
      </c>
      <c r="H467" s="24">
        <v>-1.379</v>
      </c>
      <c r="I467" s="25">
        <v>7761</v>
      </c>
      <c r="J467" s="26">
        <v>3245.9</v>
      </c>
      <c r="K467" s="40"/>
    </row>
    <row r="468" spans="1:11" x14ac:dyDescent="0.2">
      <c r="A468" s="14" t="s">
        <v>940</v>
      </c>
      <c r="B468" s="37" t="s">
        <v>941</v>
      </c>
      <c r="C468" s="15">
        <v>18300</v>
      </c>
      <c r="D468" s="16">
        <v>-14</v>
      </c>
      <c r="E468" s="22">
        <v>6325.8</v>
      </c>
      <c r="F468" s="45">
        <v>2.6000000000000002E-2</v>
      </c>
      <c r="G468" s="23">
        <v>-201.9</v>
      </c>
      <c r="H468" s="24" t="s">
        <v>12</v>
      </c>
      <c r="I468" s="25">
        <v>12269.5</v>
      </c>
      <c r="J468" s="26">
        <v>97.4</v>
      </c>
      <c r="K468" s="40"/>
    </row>
    <row r="469" spans="1:11" x14ac:dyDescent="0.2">
      <c r="A469" s="14" t="s">
        <v>942</v>
      </c>
      <c r="B469" s="37" t="s">
        <v>943</v>
      </c>
      <c r="C469" s="15">
        <v>9691</v>
      </c>
      <c r="D469" s="16">
        <v>-26</v>
      </c>
      <c r="E469" s="22">
        <v>6319.1</v>
      </c>
      <c r="F469" s="45">
        <v>-1.1000000000000001E-2</v>
      </c>
      <c r="G469" s="23">
        <v>764.4</v>
      </c>
      <c r="H469" s="24">
        <v>-0.54900000000000004</v>
      </c>
      <c r="I469" s="25">
        <v>14383.5</v>
      </c>
      <c r="J469" s="26">
        <v>16885.2</v>
      </c>
      <c r="K469" s="40"/>
    </row>
    <row r="470" spans="1:11" x14ac:dyDescent="0.2">
      <c r="A470" s="14" t="s">
        <v>944</v>
      </c>
      <c r="B470" s="37" t="s">
        <v>945</v>
      </c>
      <c r="C470" s="15">
        <v>8838</v>
      </c>
      <c r="D470" s="16">
        <v>-15</v>
      </c>
      <c r="E470" s="22">
        <v>6291</v>
      </c>
      <c r="F470" s="45">
        <v>1.8000000000000002E-2</v>
      </c>
      <c r="G470" s="23">
        <v>815</v>
      </c>
      <c r="H470" s="24">
        <v>0.55800000000000005</v>
      </c>
      <c r="I470" s="25">
        <v>27215</v>
      </c>
      <c r="J470" s="26">
        <v>18050.599999999999</v>
      </c>
      <c r="K470" s="40"/>
    </row>
    <row r="471" spans="1:11" x14ac:dyDescent="0.2">
      <c r="A471" s="14" t="s">
        <v>946</v>
      </c>
      <c r="B471" s="37" t="s">
        <v>947</v>
      </c>
      <c r="C471" s="15">
        <v>5161</v>
      </c>
      <c r="D471" s="16">
        <v>8</v>
      </c>
      <c r="E471" s="22">
        <v>6276</v>
      </c>
      <c r="F471" s="45">
        <v>7.5999999999999998E-2</v>
      </c>
      <c r="G471" s="23">
        <v>1988</v>
      </c>
      <c r="H471" s="24">
        <v>-0.20899999999999999</v>
      </c>
      <c r="I471" s="25">
        <v>92791</v>
      </c>
      <c r="J471" s="26">
        <v>43074.1</v>
      </c>
      <c r="K471" s="40"/>
    </row>
    <row r="472" spans="1:11" x14ac:dyDescent="0.2">
      <c r="A472" s="14" t="s">
        <v>948</v>
      </c>
      <c r="B472" s="37" t="s">
        <v>949</v>
      </c>
      <c r="C472" s="15">
        <v>21200</v>
      </c>
      <c r="D472" s="16">
        <v>-7</v>
      </c>
      <c r="E472" s="22">
        <v>6258</v>
      </c>
      <c r="F472" s="45">
        <v>3.2000000000000001E-2</v>
      </c>
      <c r="G472" s="23">
        <v>1958</v>
      </c>
      <c r="H472" s="24">
        <v>0.309</v>
      </c>
      <c r="I472" s="25">
        <v>9458</v>
      </c>
      <c r="J472" s="26">
        <v>51812.4</v>
      </c>
      <c r="K472" s="40"/>
    </row>
    <row r="473" spans="1:11" x14ac:dyDescent="0.2">
      <c r="A473" s="14" t="s">
        <v>950</v>
      </c>
      <c r="B473" s="37" t="s">
        <v>951</v>
      </c>
      <c r="C473" s="15">
        <v>11550</v>
      </c>
      <c r="D473" s="16" t="s">
        <v>12</v>
      </c>
      <c r="E473" s="22">
        <v>6257.2</v>
      </c>
      <c r="F473" s="45">
        <v>0.19699999999999998</v>
      </c>
      <c r="G473" s="23">
        <v>467.3</v>
      </c>
      <c r="H473" s="24">
        <v>8.6750000000000007</v>
      </c>
      <c r="I473" s="25">
        <v>13057.5</v>
      </c>
      <c r="J473" s="26">
        <v>7274.6</v>
      </c>
      <c r="K473" s="40"/>
    </row>
    <row r="474" spans="1:11" x14ac:dyDescent="0.2">
      <c r="A474" s="14" t="s">
        <v>952</v>
      </c>
      <c r="B474" s="37" t="s">
        <v>953</v>
      </c>
      <c r="C474" s="15">
        <v>15800</v>
      </c>
      <c r="D474" s="16" t="s">
        <v>12</v>
      </c>
      <c r="E474" s="22">
        <v>6200.9</v>
      </c>
      <c r="F474" s="45">
        <v>0.214</v>
      </c>
      <c r="G474" s="23">
        <v>1495.4</v>
      </c>
      <c r="H474" s="24">
        <v>1.056</v>
      </c>
      <c r="I474" s="25">
        <v>20449.8</v>
      </c>
      <c r="J474" s="26">
        <v>38772.400000000001</v>
      </c>
      <c r="K474" s="40"/>
    </row>
    <row r="475" spans="1:11" x14ac:dyDescent="0.2">
      <c r="A475" s="14" t="s">
        <v>954</v>
      </c>
      <c r="B475" s="37" t="s">
        <v>955</v>
      </c>
      <c r="C475" s="15">
        <v>18150</v>
      </c>
      <c r="D475" s="16">
        <v>-52</v>
      </c>
      <c r="E475" s="22">
        <v>6182.3</v>
      </c>
      <c r="F475" s="45">
        <v>-7.0999999999999994E-2</v>
      </c>
      <c r="G475" s="23">
        <v>162.80000000000001</v>
      </c>
      <c r="H475" s="24" t="s">
        <v>12</v>
      </c>
      <c r="I475" s="25">
        <v>6143.3</v>
      </c>
      <c r="J475" s="26">
        <v>10195.700000000001</v>
      </c>
      <c r="K475" s="40"/>
    </row>
    <row r="476" spans="1:11" x14ac:dyDescent="0.2">
      <c r="A476" s="14" t="s">
        <v>956</v>
      </c>
      <c r="B476" s="37" t="s">
        <v>957</v>
      </c>
      <c r="C476" s="15">
        <v>17500</v>
      </c>
      <c r="D476" s="16">
        <v>-67</v>
      </c>
      <c r="E476" s="22">
        <v>6182</v>
      </c>
      <c r="F476" s="45">
        <v>-0.109</v>
      </c>
      <c r="G476" s="23">
        <v>718</v>
      </c>
      <c r="H476" s="24">
        <v>0.29799999999999999</v>
      </c>
      <c r="I476" s="25">
        <v>9839</v>
      </c>
      <c r="J476" s="26">
        <v>18839.5</v>
      </c>
      <c r="K476" s="40"/>
    </row>
    <row r="477" spans="1:11" x14ac:dyDescent="0.2">
      <c r="A477" s="14" t="s">
        <v>958</v>
      </c>
      <c r="B477" s="37" t="s">
        <v>959</v>
      </c>
      <c r="C477" s="15">
        <v>24600</v>
      </c>
      <c r="D477" s="16">
        <v>7</v>
      </c>
      <c r="E477" s="22">
        <v>6171.9</v>
      </c>
      <c r="F477" s="45">
        <v>6.3E-2</v>
      </c>
      <c r="G477" s="23">
        <v>305.10000000000002</v>
      </c>
      <c r="H477" s="24">
        <v>0.20799999999999999</v>
      </c>
      <c r="I477" s="25">
        <v>3603.4</v>
      </c>
      <c r="J477" s="26">
        <v>8144.4</v>
      </c>
      <c r="K477" s="40"/>
    </row>
    <row r="478" spans="1:11" x14ac:dyDescent="0.2">
      <c r="A478" s="14" t="s">
        <v>960</v>
      </c>
      <c r="B478" s="37" t="s">
        <v>961</v>
      </c>
      <c r="C478" s="15">
        <v>12000</v>
      </c>
      <c r="D478" s="16">
        <v>20</v>
      </c>
      <c r="E478" s="22">
        <v>6166</v>
      </c>
      <c r="F478" s="45">
        <v>0.12</v>
      </c>
      <c r="G478" s="23">
        <v>335.3</v>
      </c>
      <c r="H478" s="24">
        <v>0.94399999999999995</v>
      </c>
      <c r="I478" s="25">
        <v>4124.8999999999996</v>
      </c>
      <c r="J478" s="26">
        <v>5152.8999999999996</v>
      </c>
      <c r="K478" s="40"/>
    </row>
    <row r="479" spans="1:11" x14ac:dyDescent="0.2">
      <c r="A479" s="14" t="s">
        <v>962</v>
      </c>
      <c r="B479" s="37" t="s">
        <v>963</v>
      </c>
      <c r="C479" s="15">
        <v>8700</v>
      </c>
      <c r="D479" s="16">
        <v>-9</v>
      </c>
      <c r="E479" s="22">
        <v>6124</v>
      </c>
      <c r="F479" s="45">
        <v>2.5000000000000001E-2</v>
      </c>
      <c r="G479" s="23">
        <v>823</v>
      </c>
      <c r="H479" s="24">
        <v>0.17399999999999999</v>
      </c>
      <c r="I479" s="25">
        <v>5060</v>
      </c>
      <c r="J479" s="26">
        <v>20565.2</v>
      </c>
      <c r="K479" s="40"/>
    </row>
    <row r="480" spans="1:11" x14ac:dyDescent="0.2">
      <c r="A480" s="14" t="s">
        <v>964</v>
      </c>
      <c r="B480" s="37" t="s">
        <v>965</v>
      </c>
      <c r="C480" s="15">
        <v>11400</v>
      </c>
      <c r="D480" s="16">
        <v>-20</v>
      </c>
      <c r="E480" s="22">
        <v>6079</v>
      </c>
      <c r="F480" s="45">
        <v>-6.0000000000000001E-3</v>
      </c>
      <c r="G480" s="23">
        <v>137</v>
      </c>
      <c r="H480" s="24">
        <v>-0.68200000000000005</v>
      </c>
      <c r="I480" s="25">
        <v>7290</v>
      </c>
      <c r="J480" s="26">
        <v>1301.9000000000001</v>
      </c>
      <c r="K480" s="40"/>
    </row>
    <row r="481" spans="1:11" x14ac:dyDescent="0.2">
      <c r="A481" s="14" t="s">
        <v>966</v>
      </c>
      <c r="B481" s="37" t="s">
        <v>967</v>
      </c>
      <c r="C481" s="15">
        <v>11500</v>
      </c>
      <c r="D481" s="16">
        <v>-49</v>
      </c>
      <c r="E481" s="22">
        <v>6047</v>
      </c>
      <c r="F481" s="45">
        <v>-7.4999999999999997E-2</v>
      </c>
      <c r="G481" s="23">
        <v>394</v>
      </c>
      <c r="H481" s="24">
        <v>-0.59399999999999997</v>
      </c>
      <c r="I481" s="25">
        <v>4233</v>
      </c>
      <c r="J481" s="26">
        <v>7402.1</v>
      </c>
      <c r="K481" s="40"/>
    </row>
    <row r="482" spans="1:11" x14ac:dyDescent="0.2">
      <c r="A482" s="14" t="s">
        <v>968</v>
      </c>
      <c r="B482" s="37" t="s">
        <v>969</v>
      </c>
      <c r="C482" s="15">
        <v>18000</v>
      </c>
      <c r="D482" s="16" t="s">
        <v>12</v>
      </c>
      <c r="E482" s="22">
        <v>6023</v>
      </c>
      <c r="F482" s="45">
        <v>0.36799999999999999</v>
      </c>
      <c r="G482" s="23">
        <v>221.1</v>
      </c>
      <c r="H482" s="24">
        <v>-0.26300000000000001</v>
      </c>
      <c r="I482" s="25">
        <v>7059.2</v>
      </c>
      <c r="J482" s="26">
        <v>3733.3</v>
      </c>
      <c r="K482" s="40"/>
    </row>
    <row r="483" spans="1:11" x14ac:dyDescent="0.2">
      <c r="A483" s="14" t="s">
        <v>970</v>
      </c>
      <c r="B483" s="37" t="s">
        <v>971</v>
      </c>
      <c r="C483" s="15">
        <v>9000</v>
      </c>
      <c r="D483" s="16">
        <v>-31</v>
      </c>
      <c r="E483" s="22">
        <v>6021.8</v>
      </c>
      <c r="F483" s="45">
        <v>-3.9E-2</v>
      </c>
      <c r="G483" s="23">
        <v>370.5</v>
      </c>
      <c r="H483" s="24">
        <v>-0.33900000000000002</v>
      </c>
      <c r="I483" s="25">
        <v>19327.099999999999</v>
      </c>
      <c r="J483" s="26">
        <v>6334.1</v>
      </c>
      <c r="K483" s="40"/>
    </row>
    <row r="484" spans="1:11" x14ac:dyDescent="0.2">
      <c r="A484" s="14" t="s">
        <v>972</v>
      </c>
      <c r="B484" s="37" t="s">
        <v>973</v>
      </c>
      <c r="C484" s="15">
        <v>8900</v>
      </c>
      <c r="D484" s="16" t="s">
        <v>12</v>
      </c>
      <c r="E484" s="22">
        <v>5964</v>
      </c>
      <c r="F484" s="45">
        <v>0.152</v>
      </c>
      <c r="G484" s="23">
        <v>1211</v>
      </c>
      <c r="H484" s="24">
        <v>0.247</v>
      </c>
      <c r="I484" s="25">
        <v>5178</v>
      </c>
      <c r="J484" s="26">
        <v>67724.3</v>
      </c>
      <c r="K484" s="40"/>
    </row>
    <row r="485" spans="1:11" x14ac:dyDescent="0.2">
      <c r="A485" s="14" t="s">
        <v>974</v>
      </c>
      <c r="B485" s="37" t="s">
        <v>975</v>
      </c>
      <c r="C485" s="15">
        <v>10300</v>
      </c>
      <c r="D485" s="16">
        <v>12</v>
      </c>
      <c r="E485" s="22">
        <v>5911</v>
      </c>
      <c r="F485" s="45">
        <v>7.0999999999999994E-2</v>
      </c>
      <c r="G485" s="23">
        <v>76</v>
      </c>
      <c r="H485" s="24">
        <v>-0.85099999999999998</v>
      </c>
      <c r="I485" s="25">
        <v>9865</v>
      </c>
      <c r="J485" s="26">
        <v>17125.2</v>
      </c>
      <c r="K485" s="40"/>
    </row>
    <row r="486" spans="1:11" x14ac:dyDescent="0.2">
      <c r="A486" s="14" t="s">
        <v>976</v>
      </c>
      <c r="B486" s="37" t="s">
        <v>977</v>
      </c>
      <c r="C486" s="15">
        <v>16900</v>
      </c>
      <c r="D486" s="16" t="s">
        <v>12</v>
      </c>
      <c r="E486" s="22">
        <v>5880</v>
      </c>
      <c r="F486" s="45">
        <v>0.31</v>
      </c>
      <c r="G486" s="23">
        <v>397.5</v>
      </c>
      <c r="H486" s="24">
        <v>-0.32700000000000001</v>
      </c>
      <c r="I486" s="25">
        <v>6678.3</v>
      </c>
      <c r="J486" s="26">
        <v>9421.4</v>
      </c>
      <c r="K486" s="40"/>
    </row>
    <row r="487" spans="1:11" x14ac:dyDescent="0.2">
      <c r="A487" s="14" t="s">
        <v>978</v>
      </c>
      <c r="B487" s="37" t="s">
        <v>979</v>
      </c>
      <c r="C487" s="15">
        <v>35700</v>
      </c>
      <c r="D487" s="16">
        <v>7</v>
      </c>
      <c r="E487" s="22">
        <v>5878.3</v>
      </c>
      <c r="F487" s="45">
        <v>0.06</v>
      </c>
      <c r="G487" s="23">
        <v>627.4</v>
      </c>
      <c r="H487" s="24">
        <v>-0.22600000000000001</v>
      </c>
      <c r="I487" s="25">
        <v>7587.6</v>
      </c>
      <c r="J487" s="26">
        <v>8474.7999999999993</v>
      </c>
      <c r="K487" s="40"/>
    </row>
    <row r="488" spans="1:11" x14ac:dyDescent="0.2">
      <c r="A488" s="14" t="s">
        <v>980</v>
      </c>
      <c r="B488" s="37" t="s">
        <v>981</v>
      </c>
      <c r="C488" s="15">
        <v>11000</v>
      </c>
      <c r="D488" s="16">
        <v>-8</v>
      </c>
      <c r="E488" s="22">
        <v>5841</v>
      </c>
      <c r="F488" s="45">
        <v>2E-3</v>
      </c>
      <c r="G488" s="23">
        <v>443</v>
      </c>
      <c r="H488" s="24">
        <v>-0.14599999999999999</v>
      </c>
      <c r="I488" s="25">
        <v>5728</v>
      </c>
      <c r="J488" s="26">
        <v>6312.7</v>
      </c>
      <c r="K488" s="40"/>
    </row>
    <row r="489" spans="1:11" x14ac:dyDescent="0.2">
      <c r="A489" s="14" t="s">
        <v>982</v>
      </c>
      <c r="B489" s="37" t="s">
        <v>983</v>
      </c>
      <c r="C489" s="15">
        <v>10000</v>
      </c>
      <c r="D489" s="16" t="s">
        <v>12</v>
      </c>
      <c r="E489" s="22">
        <v>5825</v>
      </c>
      <c r="F489" s="45">
        <v>9.8000000000000004E-2</v>
      </c>
      <c r="G489" s="23">
        <v>1428</v>
      </c>
      <c r="H489" s="24">
        <v>0.65300000000000002</v>
      </c>
      <c r="I489" s="25">
        <v>10777</v>
      </c>
      <c r="J489" s="26">
        <v>48198</v>
      </c>
      <c r="K489" s="40"/>
    </row>
    <row r="490" spans="1:11" x14ac:dyDescent="0.2">
      <c r="A490" s="14" t="s">
        <v>984</v>
      </c>
      <c r="B490" s="37" t="s">
        <v>985</v>
      </c>
      <c r="C490" s="15">
        <v>24000</v>
      </c>
      <c r="D490" s="16">
        <v>-1</v>
      </c>
      <c r="E490" s="22">
        <v>5823</v>
      </c>
      <c r="F490" s="45">
        <v>2.2000000000000002E-2</v>
      </c>
      <c r="G490" s="23">
        <v>1187</v>
      </c>
      <c r="H490" s="24">
        <v>-4.7E-2</v>
      </c>
      <c r="I490" s="25">
        <v>11262</v>
      </c>
      <c r="J490" s="26">
        <v>34603.1</v>
      </c>
      <c r="K490" s="40"/>
    </row>
    <row r="491" spans="1:11" x14ac:dyDescent="0.2">
      <c r="A491" s="14" t="s">
        <v>986</v>
      </c>
      <c r="B491" s="37" t="s">
        <v>987</v>
      </c>
      <c r="C491" s="15">
        <v>12700</v>
      </c>
      <c r="D491" s="16">
        <v>-43</v>
      </c>
      <c r="E491" s="22">
        <v>5812.1</v>
      </c>
      <c r="F491" s="45">
        <v>-7.8E-2</v>
      </c>
      <c r="G491" s="23">
        <v>-61.4</v>
      </c>
      <c r="H491" s="24" t="s">
        <v>12</v>
      </c>
      <c r="I491" s="25">
        <v>5599.3</v>
      </c>
      <c r="J491" s="26">
        <v>3614.1</v>
      </c>
      <c r="K491" s="40"/>
    </row>
    <row r="492" spans="1:11" x14ac:dyDescent="0.2">
      <c r="A492" s="14" t="s">
        <v>988</v>
      </c>
      <c r="B492" s="37" t="s">
        <v>989</v>
      </c>
      <c r="C492" s="15">
        <v>18900</v>
      </c>
      <c r="D492" s="16" t="s">
        <v>12</v>
      </c>
      <c r="E492" s="22">
        <v>5800.3</v>
      </c>
      <c r="F492" s="45">
        <v>0.10099999999999999</v>
      </c>
      <c r="G492" s="23">
        <v>434.3</v>
      </c>
      <c r="H492" s="24">
        <v>0.495</v>
      </c>
      <c r="I492" s="25">
        <v>1903.1</v>
      </c>
      <c r="J492" s="26">
        <v>7759.2</v>
      </c>
      <c r="K492" s="40"/>
    </row>
    <row r="493" spans="1:11" x14ac:dyDescent="0.2">
      <c r="A493" s="14" t="s">
        <v>990</v>
      </c>
      <c r="B493" s="37" t="s">
        <v>991</v>
      </c>
      <c r="C493" s="15">
        <v>18251</v>
      </c>
      <c r="D493" s="16">
        <v>-8</v>
      </c>
      <c r="E493" s="22">
        <v>5747.8</v>
      </c>
      <c r="F493" s="45">
        <v>-4.0000000000000001E-3</v>
      </c>
      <c r="G493" s="23">
        <v>474.5</v>
      </c>
      <c r="H493" s="24">
        <v>0.122</v>
      </c>
      <c r="I493" s="25">
        <v>10630.6</v>
      </c>
      <c r="J493" s="26">
        <v>5765.3</v>
      </c>
      <c r="K493" s="40"/>
    </row>
    <row r="494" spans="1:11" x14ac:dyDescent="0.2">
      <c r="A494" s="14" t="s">
        <v>992</v>
      </c>
      <c r="B494" s="37" t="s">
        <v>993</v>
      </c>
      <c r="C494" s="15">
        <v>5900</v>
      </c>
      <c r="D494" s="16">
        <v>-4</v>
      </c>
      <c r="E494" s="22">
        <v>5716.9</v>
      </c>
      <c r="F494" s="45">
        <v>1.2E-2</v>
      </c>
      <c r="G494" s="23">
        <v>531.5</v>
      </c>
      <c r="H494" s="24">
        <v>1.9E-2</v>
      </c>
      <c r="I494" s="25">
        <v>10665.7</v>
      </c>
      <c r="J494" s="26">
        <v>5670.7</v>
      </c>
      <c r="K494" s="40"/>
    </row>
    <row r="495" spans="1:11" x14ac:dyDescent="0.2">
      <c r="A495" s="14" t="s">
        <v>994</v>
      </c>
      <c r="B495" s="37" t="s">
        <v>995</v>
      </c>
      <c r="C495" s="15">
        <v>11945</v>
      </c>
      <c r="D495" s="16">
        <v>-19</v>
      </c>
      <c r="E495" s="22">
        <v>5713.1</v>
      </c>
      <c r="F495" s="45">
        <v>-2.4E-2</v>
      </c>
      <c r="G495" s="23">
        <v>-723</v>
      </c>
      <c r="H495" s="24" t="s">
        <v>12</v>
      </c>
      <c r="I495" s="25">
        <v>10257.9</v>
      </c>
      <c r="J495" s="26">
        <v>12.9</v>
      </c>
      <c r="K495" s="40"/>
    </row>
    <row r="496" spans="1:11" x14ac:dyDescent="0.2">
      <c r="A496" s="14" t="s">
        <v>996</v>
      </c>
      <c r="B496" s="37" t="s">
        <v>997</v>
      </c>
      <c r="C496" s="15">
        <v>34000</v>
      </c>
      <c r="D496" s="16">
        <v>-22</v>
      </c>
      <c r="E496" s="22">
        <v>5688</v>
      </c>
      <c r="F496" s="45">
        <v>-3.2000000000000001E-2</v>
      </c>
      <c r="G496" s="23">
        <v>1542</v>
      </c>
      <c r="H496" s="24">
        <v>0.151</v>
      </c>
      <c r="I496" s="25">
        <v>4130</v>
      </c>
      <c r="J496" s="26">
        <v>30583.200000000001</v>
      </c>
      <c r="K496" s="40"/>
    </row>
    <row r="497" spans="1:11" x14ac:dyDescent="0.2">
      <c r="A497" s="14" t="s">
        <v>998</v>
      </c>
      <c r="B497" s="37" t="s">
        <v>999</v>
      </c>
      <c r="C497" s="15">
        <v>19800</v>
      </c>
      <c r="D497" s="16" t="s">
        <v>12</v>
      </c>
      <c r="E497" s="22">
        <v>5671.6</v>
      </c>
      <c r="F497" s="45">
        <v>7.2000000000000008E-2</v>
      </c>
      <c r="G497" s="23">
        <v>333.7</v>
      </c>
      <c r="H497" s="24">
        <v>0.28599999999999998</v>
      </c>
      <c r="I497" s="25">
        <v>2812.8</v>
      </c>
      <c r="J497" s="26">
        <v>4434.8</v>
      </c>
      <c r="K497" s="40"/>
    </row>
    <row r="498" spans="1:11" x14ac:dyDescent="0.2">
      <c r="A498" s="14" t="s">
        <v>1000</v>
      </c>
      <c r="B498" s="37" t="s">
        <v>1001</v>
      </c>
      <c r="C498" s="15">
        <v>4150</v>
      </c>
      <c r="D498" s="16">
        <v>-3</v>
      </c>
      <c r="E498" s="22">
        <v>5657.9</v>
      </c>
      <c r="F498" s="45">
        <v>2.2000000000000002E-2</v>
      </c>
      <c r="G498" s="23">
        <v>2440.1</v>
      </c>
      <c r="H498" s="24">
        <v>0.253</v>
      </c>
      <c r="I498" s="25">
        <v>30686.2</v>
      </c>
      <c r="J498" s="26">
        <v>56301.7</v>
      </c>
      <c r="K498" s="40"/>
    </row>
    <row r="499" spans="1:11" x14ac:dyDescent="0.2">
      <c r="A499" s="14" t="s">
        <v>1002</v>
      </c>
      <c r="B499" s="37" t="s">
        <v>1003</v>
      </c>
      <c r="C499" s="15">
        <v>6500</v>
      </c>
      <c r="D499" s="16" t="s">
        <v>12</v>
      </c>
      <c r="E499" s="22">
        <v>5610</v>
      </c>
      <c r="F499" s="45">
        <v>8.3000000000000004E-2</v>
      </c>
      <c r="G499" s="23">
        <v>395</v>
      </c>
      <c r="H499" s="24">
        <v>0.35299999999999998</v>
      </c>
      <c r="I499" s="25">
        <v>104176</v>
      </c>
      <c r="J499" s="26">
        <v>2828.9</v>
      </c>
      <c r="K499" s="40"/>
    </row>
    <row r="500" spans="1:11" x14ac:dyDescent="0.2">
      <c r="A500" s="14" t="s">
        <v>1004</v>
      </c>
      <c r="B500" s="37" t="s">
        <v>1005</v>
      </c>
      <c r="C500" s="15">
        <v>12000</v>
      </c>
      <c r="D500" s="16">
        <v>-4</v>
      </c>
      <c r="E500" s="22">
        <v>5589.9</v>
      </c>
      <c r="F500" s="45">
        <v>1.2E-2</v>
      </c>
      <c r="G500" s="23">
        <v>851.9</v>
      </c>
      <c r="H500" s="24" t="s">
        <v>12</v>
      </c>
      <c r="I500" s="25">
        <v>8996.7999999999993</v>
      </c>
      <c r="J500" s="26">
        <v>8050.9</v>
      </c>
      <c r="K500" s="40"/>
    </row>
    <row r="501" spans="1:11" x14ac:dyDescent="0.2">
      <c r="A501" s="14" t="s">
        <v>1006</v>
      </c>
      <c r="B501" s="37" t="s">
        <v>1007</v>
      </c>
      <c r="C501" s="15">
        <v>7400</v>
      </c>
      <c r="D501" s="16">
        <v>-8</v>
      </c>
      <c r="E501" s="22">
        <v>5581.8</v>
      </c>
      <c r="F501" s="45">
        <v>1E-3</v>
      </c>
      <c r="G501" s="23">
        <v>646.9</v>
      </c>
      <c r="H501" s="24" t="s">
        <v>12</v>
      </c>
      <c r="I501" s="25">
        <v>7423.7</v>
      </c>
      <c r="J501" s="26">
        <v>3065.6</v>
      </c>
      <c r="K501" s="40"/>
    </row>
    <row r="502" spans="1:11" x14ac:dyDescent="0.2">
      <c r="A502" s="27" t="s">
        <v>1008</v>
      </c>
      <c r="B502" s="38" t="s">
        <v>1009</v>
      </c>
      <c r="C502" s="28">
        <v>15100</v>
      </c>
      <c r="D502" s="29" t="s">
        <v>12</v>
      </c>
      <c r="E502" s="30">
        <v>5575.4</v>
      </c>
      <c r="F502" s="46">
        <v>0.13699999999999998</v>
      </c>
      <c r="G502" s="31">
        <v>283.10000000000002</v>
      </c>
      <c r="H502" s="32">
        <v>6.0000000000000001E-3</v>
      </c>
      <c r="I502" s="33">
        <v>3542.7</v>
      </c>
      <c r="J502" s="34">
        <v>9207.7999999999993</v>
      </c>
      <c r="K502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RawData (2)</vt:lpstr>
      <vt:lpstr>RawData</vt:lpstr>
      <vt:lpstr>Sheet2</vt:lpstr>
      <vt:lpstr>rank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Michael-James Dominguez</cp:lastModifiedBy>
  <cp:revision/>
  <dcterms:created xsi:type="dcterms:W3CDTF">2019-10-07T13:19:08Z</dcterms:created>
  <dcterms:modified xsi:type="dcterms:W3CDTF">2020-07-24T20:35:53Z</dcterms:modified>
  <cp:category/>
  <cp:contentStatus/>
</cp:coreProperties>
</file>