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esktop\Carbon Chemistry Benchtop\Titrations-by-Hand\TALK\"/>
    </mc:Choice>
  </mc:AlternateContent>
  <xr:revisionPtr revIDLastSave="0" documentId="13_ncr:1_{7D8A2862-19CE-4335-B7C0-407033DFF9A7}" xr6:coauthVersionLast="47" xr6:coauthVersionMax="47" xr10:uidLastSave="{00000000-0000-0000-0000-000000000000}"/>
  <bookViews>
    <workbookView xWindow="-120" yWindow="-120" windowWidth="19440" windowHeight="15000" firstSheet="4" activeTab="11" xr2:uid="{2ECD101C-C365-49FC-95C1-1D87E85F7ABD}"/>
  </bookViews>
  <sheets>
    <sheet name="P-0029-1" sheetId="1" r:id="rId1"/>
    <sheet name="P-0029-2" sheetId="11" r:id="rId2"/>
    <sheet name="P-0060-1" sheetId="14" r:id="rId3"/>
    <sheet name="P-0060-2" sheetId="15" r:id="rId4"/>
    <sheet name="P-0036-1" sheetId="16" r:id="rId5"/>
    <sheet name="P-0036-2" sheetId="17" r:id="rId6"/>
    <sheet name="B-0048-1" sheetId="18" r:id="rId7"/>
    <sheet name="B-0048-2" sheetId="19" r:id="rId8"/>
    <sheet name="P-0057" sheetId="20" r:id="rId9"/>
    <sheet name="P-0022" sheetId="21" r:id="rId10"/>
    <sheet name="B-0064" sheetId="22" r:id="rId11"/>
    <sheet name="B-0066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" l="1"/>
  <c r="L17" i="1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H2" i="23"/>
  <c r="I3" i="22"/>
  <c r="I4" i="22" s="1"/>
  <c r="H2" i="22"/>
  <c r="L2" i="22" s="1"/>
  <c r="I3" i="21"/>
  <c r="I4" i="21" s="1"/>
  <c r="H2" i="21"/>
  <c r="L2" i="21" s="1"/>
  <c r="I3" i="20"/>
  <c r="I4" i="20" s="1"/>
  <c r="I5" i="20" s="1"/>
  <c r="H2" i="20"/>
  <c r="I3" i="19"/>
  <c r="I4" i="19" s="1"/>
  <c r="H2" i="19"/>
  <c r="L2" i="19" s="1"/>
  <c r="I3" i="18"/>
  <c r="I4" i="18" s="1"/>
  <c r="H2" i="18"/>
  <c r="L2" i="18" s="1"/>
  <c r="I3" i="17"/>
  <c r="I4" i="17" s="1"/>
  <c r="H2" i="17"/>
  <c r="L2" i="17" s="1"/>
  <c r="I3" i="16"/>
  <c r="I4" i="16" s="1"/>
  <c r="I5" i="16" s="1"/>
  <c r="H2" i="16"/>
  <c r="I3" i="15"/>
  <c r="I4" i="15" s="1"/>
  <c r="H2" i="15"/>
  <c r="L2" i="15" s="1"/>
  <c r="I3" i="14"/>
  <c r="I4" i="14" s="1"/>
  <c r="I5" i="14" s="1"/>
  <c r="I6" i="14" s="1"/>
  <c r="I7" i="14" s="1"/>
  <c r="I8" i="14" s="1"/>
  <c r="I9" i="14" s="1"/>
  <c r="I10" i="14" s="1"/>
  <c r="I11" i="14" s="1"/>
  <c r="I12" i="14" s="1"/>
  <c r="I13" i="14" s="1"/>
  <c r="I14" i="14" s="1"/>
  <c r="I15" i="14" s="1"/>
  <c r="I16" i="14" s="1"/>
  <c r="H2" i="14"/>
  <c r="I4" i="1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3" i="11"/>
  <c r="H2" i="11"/>
  <c r="L15" i="11" s="1"/>
  <c r="L3" i="23" l="1"/>
  <c r="L5" i="23"/>
  <c r="L7" i="23"/>
  <c r="L9" i="23"/>
  <c r="L11" i="23"/>
  <c r="L13" i="23"/>
  <c r="L15" i="23"/>
  <c r="L2" i="23"/>
  <c r="L4" i="23"/>
  <c r="L6" i="23"/>
  <c r="L8" i="23"/>
  <c r="L10" i="23"/>
  <c r="L12" i="23"/>
  <c r="L14" i="23"/>
  <c r="I5" i="22"/>
  <c r="I6" i="22" s="1"/>
  <c r="L4" i="22"/>
  <c r="L3" i="22"/>
  <c r="I5" i="21"/>
  <c r="I6" i="21" s="1"/>
  <c r="L4" i="21"/>
  <c r="L3" i="21"/>
  <c r="L5" i="20"/>
  <c r="I6" i="20"/>
  <c r="I7" i="20" s="1"/>
  <c r="L3" i="20"/>
  <c r="L2" i="20"/>
  <c r="L4" i="20"/>
  <c r="I5" i="19"/>
  <c r="I6" i="19" s="1"/>
  <c r="L4" i="19"/>
  <c r="L3" i="19"/>
  <c r="I5" i="18"/>
  <c r="I6" i="18" s="1"/>
  <c r="L4" i="18"/>
  <c r="L3" i="18"/>
  <c r="L4" i="17"/>
  <c r="I5" i="17"/>
  <c r="I6" i="17" s="1"/>
  <c r="L3" i="17"/>
  <c r="L5" i="17"/>
  <c r="L5" i="16"/>
  <c r="I6" i="16"/>
  <c r="I7" i="16" s="1"/>
  <c r="L3" i="16"/>
  <c r="L2" i="16"/>
  <c r="L4" i="16"/>
  <c r="L6" i="16"/>
  <c r="L4" i="15"/>
  <c r="I5" i="15"/>
  <c r="I6" i="15" s="1"/>
  <c r="L3" i="15"/>
  <c r="L5" i="15"/>
  <c r="L16" i="14"/>
  <c r="L15" i="14"/>
  <c r="L3" i="14"/>
  <c r="L5" i="14"/>
  <c r="L7" i="14"/>
  <c r="L9" i="14"/>
  <c r="L11" i="14"/>
  <c r="L13" i="14"/>
  <c r="L2" i="14"/>
  <c r="L4" i="14"/>
  <c r="L6" i="14"/>
  <c r="L8" i="14"/>
  <c r="L10" i="14"/>
  <c r="L12" i="14"/>
  <c r="L14" i="14"/>
  <c r="L2" i="11"/>
  <c r="L4" i="11"/>
  <c r="L6" i="11"/>
  <c r="L8" i="11"/>
  <c r="L10" i="11"/>
  <c r="L12" i="11"/>
  <c r="L14" i="11"/>
  <c r="L3" i="11"/>
  <c r="L5" i="11"/>
  <c r="L7" i="11"/>
  <c r="L9" i="11"/>
  <c r="L11" i="11"/>
  <c r="L13" i="11"/>
  <c r="I15" i="1"/>
  <c r="I16" i="1" s="1"/>
  <c r="H2" i="1"/>
  <c r="L16" i="1" s="1"/>
  <c r="I3" i="1"/>
  <c r="I4" i="1" s="1"/>
  <c r="I5" i="1" s="1"/>
  <c r="L15" i="1" l="1"/>
  <c r="L5" i="22"/>
  <c r="L6" i="22"/>
  <c r="I7" i="22"/>
  <c r="L6" i="21"/>
  <c r="I7" i="21"/>
  <c r="L5" i="21"/>
  <c r="I8" i="20"/>
  <c r="L7" i="20"/>
  <c r="L6" i="20"/>
  <c r="I7" i="19"/>
  <c r="L6" i="19"/>
  <c r="L5" i="19"/>
  <c r="L5" i="18"/>
  <c r="I7" i="18"/>
  <c r="L6" i="18"/>
  <c r="I7" i="17"/>
  <c r="L6" i="17"/>
  <c r="I8" i="16"/>
  <c r="L7" i="16"/>
  <c r="I7" i="15"/>
  <c r="L6" i="15"/>
  <c r="I6" i="1"/>
  <c r="I8" i="22" l="1"/>
  <c r="L7" i="22"/>
  <c r="I8" i="21"/>
  <c r="L7" i="21"/>
  <c r="I9" i="20"/>
  <c r="L8" i="20"/>
  <c r="I8" i="19"/>
  <c r="L7" i="19"/>
  <c r="I8" i="18"/>
  <c r="L7" i="18"/>
  <c r="I8" i="17"/>
  <c r="L7" i="17"/>
  <c r="I9" i="16"/>
  <c r="L8" i="16"/>
  <c r="I8" i="15"/>
  <c r="L7" i="15"/>
  <c r="I7" i="1"/>
  <c r="I9" i="22" l="1"/>
  <c r="L8" i="22"/>
  <c r="I9" i="21"/>
  <c r="L8" i="21"/>
  <c r="L9" i="20"/>
  <c r="I10" i="20"/>
  <c r="L8" i="19"/>
  <c r="I9" i="19"/>
  <c r="L8" i="18"/>
  <c r="I9" i="18"/>
  <c r="I9" i="17"/>
  <c r="L8" i="17"/>
  <c r="L9" i="16"/>
  <c r="I10" i="16"/>
  <c r="I9" i="15"/>
  <c r="L8" i="15"/>
  <c r="I8" i="1"/>
  <c r="I10" i="22" l="1"/>
  <c r="L9" i="22"/>
  <c r="I10" i="21"/>
  <c r="L9" i="21"/>
  <c r="I11" i="20"/>
  <c r="L10" i="20"/>
  <c r="I10" i="19"/>
  <c r="L9" i="19"/>
  <c r="I10" i="18"/>
  <c r="L9" i="18"/>
  <c r="I10" i="17"/>
  <c r="L9" i="17"/>
  <c r="I11" i="16"/>
  <c r="L10" i="16"/>
  <c r="I10" i="15"/>
  <c r="L9" i="15"/>
  <c r="I9" i="1"/>
  <c r="I11" i="22" l="1"/>
  <c r="L10" i="22"/>
  <c r="L10" i="21"/>
  <c r="I11" i="21"/>
  <c r="I12" i="20"/>
  <c r="L11" i="20"/>
  <c r="I11" i="19"/>
  <c r="L10" i="19"/>
  <c r="I11" i="18"/>
  <c r="L10" i="18"/>
  <c r="I11" i="17"/>
  <c r="L10" i="17"/>
  <c r="I12" i="16"/>
  <c r="L11" i="16"/>
  <c r="L10" i="15"/>
  <c r="I11" i="15"/>
  <c r="I10" i="1"/>
  <c r="I12" i="22" l="1"/>
  <c r="L11" i="22"/>
  <c r="I12" i="21"/>
  <c r="L11" i="21"/>
  <c r="I13" i="20"/>
  <c r="L12" i="20"/>
  <c r="I12" i="19"/>
  <c r="L11" i="19"/>
  <c r="I12" i="18"/>
  <c r="L11" i="18"/>
  <c r="I12" i="17"/>
  <c r="L11" i="17"/>
  <c r="I13" i="16"/>
  <c r="L12" i="16"/>
  <c r="I12" i="15"/>
  <c r="L11" i="15"/>
  <c r="I11" i="1"/>
  <c r="L12" i="22" l="1"/>
  <c r="I13" i="22"/>
  <c r="I13" i="21"/>
  <c r="L12" i="21"/>
  <c r="L13" i="20"/>
  <c r="I14" i="20"/>
  <c r="L12" i="19"/>
  <c r="I13" i="19"/>
  <c r="L12" i="18"/>
  <c r="I13" i="18"/>
  <c r="L12" i="17"/>
  <c r="I13" i="17"/>
  <c r="I14" i="16"/>
  <c r="L13" i="16"/>
  <c r="I13" i="15"/>
  <c r="L12" i="15"/>
  <c r="I12" i="1"/>
  <c r="I14" i="22" l="1"/>
  <c r="L13" i="22"/>
  <c r="I14" i="21"/>
  <c r="L13" i="21"/>
  <c r="I15" i="20"/>
  <c r="L14" i="20"/>
  <c r="I14" i="19"/>
  <c r="L13" i="19"/>
  <c r="I14" i="18"/>
  <c r="L13" i="18"/>
  <c r="I14" i="17"/>
  <c r="L13" i="17"/>
  <c r="I15" i="16"/>
  <c r="L14" i="16"/>
  <c r="I14" i="15"/>
  <c r="L13" i="15"/>
  <c r="I13" i="1"/>
  <c r="L14" i="22" l="1"/>
  <c r="I15" i="22"/>
  <c r="L14" i="21"/>
  <c r="I15" i="21"/>
  <c r="L15" i="20"/>
  <c r="I15" i="19"/>
  <c r="L14" i="19"/>
  <c r="L14" i="18"/>
  <c r="I15" i="18"/>
  <c r="I15" i="17"/>
  <c r="L14" i="17"/>
  <c r="I16" i="16"/>
  <c r="L16" i="16" s="1"/>
  <c r="L15" i="16"/>
  <c r="I15" i="15"/>
  <c r="L14" i="15"/>
  <c r="I14" i="1"/>
  <c r="L14" i="1"/>
  <c r="L13" i="1"/>
  <c r="L12" i="1"/>
  <c r="L11" i="1"/>
  <c r="L10" i="1"/>
  <c r="L9" i="1"/>
  <c r="L8" i="1"/>
  <c r="L7" i="1"/>
  <c r="L6" i="1"/>
  <c r="L4" i="1"/>
  <c r="L5" i="1"/>
  <c r="L3" i="1"/>
  <c r="L2" i="1"/>
  <c r="L15" i="22" l="1"/>
  <c r="L15" i="21"/>
  <c r="L15" i="19"/>
  <c r="L15" i="18"/>
  <c r="I16" i="17"/>
  <c r="L16" i="17" s="1"/>
  <c r="L15" i="17"/>
  <c r="I16" i="15"/>
  <c r="L16" i="15" s="1"/>
  <c r="L15" i="15"/>
</calcChain>
</file>

<file path=xl/sharedStrings.xml><?xml version="1.0" encoding="utf-8"?>
<sst xmlns="http://schemas.openxmlformats.org/spreadsheetml/2006/main" count="156" uniqueCount="13">
  <si>
    <t>Instructions:</t>
  </si>
  <si>
    <t>m0</t>
  </si>
  <si>
    <t>Salinity</t>
  </si>
  <si>
    <t>TempLab</t>
  </si>
  <si>
    <t>conc_HCl</t>
  </si>
  <si>
    <t>corr_vHCl</t>
  </si>
  <si>
    <t>Digits of HCl</t>
  </si>
  <si>
    <t>P1HCl</t>
  </si>
  <si>
    <t>P2HCl Additions</t>
  </si>
  <si>
    <t>P2mV</t>
  </si>
  <si>
    <t>P2Temp</t>
  </si>
  <si>
    <t xml:space="preserve"> Use the "Alkalinity Analysis Log" and the data obtained during a TALK titration by hand to fill in the GREEN boxes. Sample Mass = m0; Sample salinity = Salinity; Lab Temp = TempLab; [HCl] = conc_HCl; EP vHCL R2 = EPvHCl; Titration EQP [2] V (mL) = EQPvHCl; Titration EQP [2] Meas. Value (mV) = EQPmV; Titration EQP [2] Temp. (*C) = EQPmV; DO NOT TOUCH RED BOXES</t>
  </si>
  <si>
    <t>Initial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</si>
</sst>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C312-0FF4-41CC-8941-DAA8749EE90A}">
  <dimension ref="A1:O18"/>
  <sheetViews>
    <sheetView workbookViewId="0">
      <selection activeCell="J18" sqref="J18"/>
    </sheetView>
  </sheetViews>
  <sheetFormatPr defaultColWidth="8.7109375" defaultRowHeight="15.75" x14ac:dyDescent="0.25"/>
  <cols>
    <col min="1" max="1" width="42.42578125" style="1" customWidth="1"/>
    <col min="2" max="2" width="7.42578125" style="1" bestFit="1" customWidth="1"/>
    <col min="3" max="3" width="8.85546875" style="1" bestFit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2.42578125" style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6384" width="8.7109375" style="1"/>
  </cols>
  <sheetData>
    <row r="1" spans="1:1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5</v>
      </c>
    </row>
    <row r="2" spans="1:15" ht="15.6" customHeight="1" x14ac:dyDescent="0.25">
      <c r="A2" s="10" t="s">
        <v>11</v>
      </c>
      <c r="B2" s="2">
        <v>67.069999999999993</v>
      </c>
      <c r="C2" s="2">
        <v>-69.5</v>
      </c>
      <c r="D2" s="2">
        <v>24.2</v>
      </c>
      <c r="E2" s="2">
        <v>70</v>
      </c>
      <c r="F2" s="2">
        <v>9.9976999999999996E-2</v>
      </c>
      <c r="G2" s="2">
        <v>1297</v>
      </c>
      <c r="H2" s="9">
        <f>G2*0.00125</f>
        <v>1.6212500000000001</v>
      </c>
      <c r="I2" s="5">
        <v>0</v>
      </c>
      <c r="J2" s="5">
        <v>202.1</v>
      </c>
      <c r="K2" s="5">
        <v>23.6</v>
      </c>
      <c r="L2" s="3">
        <f>$H$2+I2</f>
        <v>1.6212500000000001</v>
      </c>
      <c r="N2" s="7"/>
      <c r="O2" s="8"/>
    </row>
    <row r="3" spans="1:15" x14ac:dyDescent="0.25">
      <c r="A3" s="10"/>
      <c r="I3" s="5">
        <f>I2+0.05</f>
        <v>0.05</v>
      </c>
      <c r="J3" s="5">
        <v>204.9</v>
      </c>
      <c r="K3" s="5">
        <v>23.4</v>
      </c>
      <c r="L3" s="3">
        <f t="shared" ref="L3:L11" si="0">$H$2+I3</f>
        <v>1.6712500000000001</v>
      </c>
      <c r="N3" s="7"/>
      <c r="O3" s="8"/>
    </row>
    <row r="4" spans="1:15" x14ac:dyDescent="0.25">
      <c r="A4" s="10"/>
      <c r="I4" s="5">
        <f t="shared" ref="I4:I18" si="1">I3+0.05</f>
        <v>0.1</v>
      </c>
      <c r="J4" s="5">
        <v>206.8</v>
      </c>
      <c r="K4" s="5">
        <v>23.3</v>
      </c>
      <c r="L4" s="3">
        <f t="shared" si="0"/>
        <v>1.7212500000000002</v>
      </c>
      <c r="N4" s="7"/>
      <c r="O4" s="8"/>
    </row>
    <row r="5" spans="1:15" x14ac:dyDescent="0.25">
      <c r="A5" s="10"/>
      <c r="I5" s="5">
        <f t="shared" si="1"/>
        <v>0.15000000000000002</v>
      </c>
      <c r="J5" s="5">
        <v>210.2</v>
      </c>
      <c r="K5" s="5">
        <v>23.2</v>
      </c>
      <c r="L5" s="3">
        <f t="shared" si="0"/>
        <v>1.7712500000000002</v>
      </c>
      <c r="N5" s="7"/>
      <c r="O5" s="8"/>
    </row>
    <row r="6" spans="1:15" x14ac:dyDescent="0.25">
      <c r="A6" s="10"/>
      <c r="I6" s="5">
        <f t="shared" si="1"/>
        <v>0.2</v>
      </c>
      <c r="J6" s="5">
        <v>211.9</v>
      </c>
      <c r="K6" s="5">
        <v>23.1</v>
      </c>
      <c r="L6" s="3">
        <f t="shared" si="0"/>
        <v>1.82125</v>
      </c>
      <c r="N6" s="7"/>
      <c r="O6" s="8"/>
    </row>
    <row r="7" spans="1:15" x14ac:dyDescent="0.25">
      <c r="A7" s="10"/>
      <c r="I7" s="5">
        <f t="shared" si="1"/>
        <v>0.25</v>
      </c>
      <c r="J7" s="5">
        <v>216.6</v>
      </c>
      <c r="K7" s="5">
        <v>22.9</v>
      </c>
      <c r="L7" s="3">
        <f t="shared" si="0"/>
        <v>1.8712500000000001</v>
      </c>
      <c r="N7" s="7"/>
      <c r="O7" s="8"/>
    </row>
    <row r="8" spans="1:15" x14ac:dyDescent="0.25">
      <c r="A8" s="10"/>
      <c r="I8" s="5">
        <f t="shared" si="1"/>
        <v>0.3</v>
      </c>
      <c r="J8" s="5">
        <v>218.4</v>
      </c>
      <c r="K8" s="5">
        <v>22.7</v>
      </c>
      <c r="L8" s="3">
        <f t="shared" si="0"/>
        <v>1.9212500000000001</v>
      </c>
      <c r="N8" s="7"/>
      <c r="O8" s="8"/>
    </row>
    <row r="9" spans="1:15" x14ac:dyDescent="0.25">
      <c r="A9" s="10"/>
      <c r="I9" s="5">
        <f t="shared" si="1"/>
        <v>0.35</v>
      </c>
      <c r="J9" s="5">
        <v>220.1</v>
      </c>
      <c r="K9" s="5">
        <v>22.6</v>
      </c>
      <c r="L9" s="3">
        <f t="shared" si="0"/>
        <v>1.9712499999999999</v>
      </c>
      <c r="N9" s="7"/>
      <c r="O9" s="8"/>
    </row>
    <row r="10" spans="1:15" x14ac:dyDescent="0.25">
      <c r="A10" s="10"/>
      <c r="I10" s="5">
        <f t="shared" si="1"/>
        <v>0.39999999999999997</v>
      </c>
      <c r="J10" s="5">
        <v>221.8</v>
      </c>
      <c r="K10" s="5">
        <v>22.5</v>
      </c>
      <c r="L10" s="3">
        <f t="shared" si="0"/>
        <v>2.0212500000000002</v>
      </c>
      <c r="N10" s="7"/>
      <c r="O10" s="8"/>
    </row>
    <row r="11" spans="1:15" x14ac:dyDescent="0.25">
      <c r="A11" s="6"/>
      <c r="I11" s="5">
        <f t="shared" si="1"/>
        <v>0.44999999999999996</v>
      </c>
      <c r="J11" s="5">
        <v>222.4</v>
      </c>
      <c r="K11" s="5">
        <v>22.4</v>
      </c>
      <c r="L11" s="3">
        <f t="shared" si="0"/>
        <v>2.07125</v>
      </c>
      <c r="N11" s="7"/>
      <c r="O11" s="8"/>
    </row>
    <row r="12" spans="1:15" x14ac:dyDescent="0.25">
      <c r="A12" s="6"/>
      <c r="I12" s="5">
        <f t="shared" si="1"/>
        <v>0.49999999999999994</v>
      </c>
      <c r="J12" s="5">
        <v>225.2</v>
      </c>
      <c r="K12" s="5">
        <v>22.3</v>
      </c>
      <c r="L12" s="3">
        <f>$H$2+I12</f>
        <v>2.1212499999999999</v>
      </c>
      <c r="N12" s="7"/>
      <c r="O12" s="8"/>
    </row>
    <row r="13" spans="1:15" x14ac:dyDescent="0.25">
      <c r="A13" s="6"/>
      <c r="I13" s="5">
        <f t="shared" si="1"/>
        <v>0.54999999999999993</v>
      </c>
      <c r="J13" s="5">
        <v>226.7</v>
      </c>
      <c r="K13" s="5">
        <v>22.2</v>
      </c>
      <c r="L13" s="3">
        <f>$H$2+I13</f>
        <v>2.1712500000000001</v>
      </c>
      <c r="N13" s="7"/>
      <c r="O13" s="8"/>
    </row>
    <row r="14" spans="1:15" x14ac:dyDescent="0.25">
      <c r="A14" s="6"/>
      <c r="I14" s="5">
        <f t="shared" si="1"/>
        <v>0.6</v>
      </c>
      <c r="J14" s="5">
        <v>228.2</v>
      </c>
      <c r="K14" s="5">
        <v>22.1</v>
      </c>
      <c r="L14" s="3">
        <f>$H$2+I14</f>
        <v>2.2212499999999999</v>
      </c>
    </row>
    <row r="15" spans="1:15" x14ac:dyDescent="0.25">
      <c r="A15" s="6"/>
      <c r="I15" s="5">
        <f t="shared" si="1"/>
        <v>0.65</v>
      </c>
      <c r="J15" s="5">
        <v>229.9</v>
      </c>
      <c r="K15" s="5">
        <v>22</v>
      </c>
      <c r="L15" s="3">
        <f t="shared" ref="L15:L16" si="2">$H$2+I15</f>
        <v>2.2712500000000002</v>
      </c>
    </row>
    <row r="16" spans="1:15" x14ac:dyDescent="0.25">
      <c r="I16" s="5">
        <f t="shared" si="1"/>
        <v>0.70000000000000007</v>
      </c>
      <c r="J16" s="5">
        <v>231.9</v>
      </c>
      <c r="K16" s="5">
        <v>22</v>
      </c>
      <c r="L16" s="3">
        <f t="shared" si="2"/>
        <v>2.32125</v>
      </c>
    </row>
    <row r="17" spans="9:12" x14ac:dyDescent="0.25">
      <c r="I17" s="5">
        <f t="shared" si="1"/>
        <v>0.75000000000000011</v>
      </c>
      <c r="J17" s="5">
        <v>233</v>
      </c>
      <c r="K17" s="5">
        <v>21.9</v>
      </c>
      <c r="L17" s="3">
        <f t="shared" ref="L17:L18" si="3">$H$2+I17</f>
        <v>2.3712500000000003</v>
      </c>
    </row>
    <row r="18" spans="9:12" x14ac:dyDescent="0.25">
      <c r="I18" s="5"/>
      <c r="J18" s="5"/>
      <c r="K18" s="5"/>
    </row>
  </sheetData>
  <mergeCells count="1">
    <mergeCell ref="A2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0F0E-C417-46BF-BC99-01E396DA2DAE}">
  <dimension ref="A1:O17"/>
  <sheetViews>
    <sheetView workbookViewId="0">
      <selection activeCell="J15" sqref="J15"/>
    </sheetView>
  </sheetViews>
  <sheetFormatPr defaultColWidth="8.7109375" defaultRowHeight="15.75" x14ac:dyDescent="0.25"/>
  <cols>
    <col min="1" max="1" width="42.42578125" style="1" customWidth="1"/>
    <col min="2" max="2" width="7.42578125" style="1" bestFit="1" customWidth="1"/>
    <col min="3" max="3" width="8.85546875" style="1" bestFit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2.42578125" style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6384" width="8.7109375" style="1"/>
  </cols>
  <sheetData>
    <row r="1" spans="1:1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5</v>
      </c>
    </row>
    <row r="2" spans="1:15" ht="15.6" customHeight="1" x14ac:dyDescent="0.25">
      <c r="A2" s="10" t="s">
        <v>11</v>
      </c>
      <c r="B2" s="2">
        <v>65.495000000000005</v>
      </c>
      <c r="C2" s="2">
        <v>-68.3</v>
      </c>
      <c r="D2" s="2">
        <v>24.2</v>
      </c>
      <c r="E2" s="2">
        <v>68</v>
      </c>
      <c r="F2" s="2">
        <v>9.9976999999999996E-2</v>
      </c>
      <c r="G2" s="2">
        <v>1227</v>
      </c>
      <c r="H2" s="9">
        <f>G2*0.00125</f>
        <v>1.5337499999999999</v>
      </c>
      <c r="I2" s="5">
        <v>0</v>
      </c>
      <c r="J2" s="5">
        <v>202.3</v>
      </c>
      <c r="K2" s="5">
        <v>24</v>
      </c>
      <c r="L2" s="3">
        <f>$H$2+I2</f>
        <v>1.5337499999999999</v>
      </c>
      <c r="N2" s="7"/>
      <c r="O2" s="8"/>
    </row>
    <row r="3" spans="1:15" x14ac:dyDescent="0.25">
      <c r="A3" s="10"/>
      <c r="I3" s="5">
        <f>I2+0.05</f>
        <v>0.05</v>
      </c>
      <c r="J3" s="5">
        <v>206.7</v>
      </c>
      <c r="K3" s="5">
        <v>23.9</v>
      </c>
      <c r="L3" s="3">
        <f t="shared" ref="L3:L11" si="0">$H$2+I3</f>
        <v>1.58375</v>
      </c>
      <c r="N3" s="7"/>
      <c r="O3" s="8"/>
    </row>
    <row r="4" spans="1:15" x14ac:dyDescent="0.25">
      <c r="A4" s="10"/>
      <c r="I4" s="5">
        <f t="shared" ref="I4:I16" si="1">I3+0.05</f>
        <v>0.1</v>
      </c>
      <c r="J4" s="5">
        <v>210.2</v>
      </c>
      <c r="K4" s="5">
        <v>23.8</v>
      </c>
      <c r="L4" s="3">
        <f t="shared" si="0"/>
        <v>1.63375</v>
      </c>
      <c r="N4" s="7"/>
      <c r="O4" s="8"/>
    </row>
    <row r="5" spans="1:15" x14ac:dyDescent="0.25">
      <c r="A5" s="10"/>
      <c r="I5" s="5">
        <f t="shared" si="1"/>
        <v>0.15000000000000002</v>
      </c>
      <c r="J5" s="5">
        <v>212.3</v>
      </c>
      <c r="K5" s="5">
        <v>23.8</v>
      </c>
      <c r="L5" s="3">
        <f t="shared" si="0"/>
        <v>1.6837499999999999</v>
      </c>
      <c r="N5" s="7"/>
      <c r="O5" s="8"/>
    </row>
    <row r="6" spans="1:15" x14ac:dyDescent="0.25">
      <c r="A6" s="10"/>
      <c r="I6" s="5">
        <f t="shared" si="1"/>
        <v>0.2</v>
      </c>
      <c r="J6" s="5">
        <v>215.2</v>
      </c>
      <c r="K6" s="5">
        <v>23.7</v>
      </c>
      <c r="L6" s="3">
        <f t="shared" si="0"/>
        <v>1.7337499999999999</v>
      </c>
      <c r="N6" s="7"/>
      <c r="O6" s="8"/>
    </row>
    <row r="7" spans="1:15" x14ac:dyDescent="0.25">
      <c r="A7" s="10"/>
      <c r="I7" s="5">
        <f t="shared" si="1"/>
        <v>0.25</v>
      </c>
      <c r="J7" s="5">
        <v>217.5</v>
      </c>
      <c r="K7" s="5">
        <v>23.6</v>
      </c>
      <c r="L7" s="3">
        <f t="shared" si="0"/>
        <v>1.7837499999999999</v>
      </c>
      <c r="N7" s="7"/>
      <c r="O7" s="8"/>
    </row>
    <row r="8" spans="1:15" x14ac:dyDescent="0.25">
      <c r="A8" s="10"/>
      <c r="I8" s="5">
        <f t="shared" si="1"/>
        <v>0.3</v>
      </c>
      <c r="J8" s="5">
        <v>220.9</v>
      </c>
      <c r="K8" s="5">
        <v>23.6</v>
      </c>
      <c r="L8" s="3">
        <f t="shared" si="0"/>
        <v>1.83375</v>
      </c>
      <c r="N8" s="7"/>
      <c r="O8" s="8"/>
    </row>
    <row r="9" spans="1:15" x14ac:dyDescent="0.25">
      <c r="A9" s="10"/>
      <c r="I9" s="5">
        <f t="shared" si="1"/>
        <v>0.35</v>
      </c>
      <c r="J9" s="5">
        <v>222.8</v>
      </c>
      <c r="K9" s="5">
        <v>23.5</v>
      </c>
      <c r="L9" s="3">
        <f t="shared" si="0"/>
        <v>1.88375</v>
      </c>
      <c r="N9" s="7"/>
      <c r="O9" s="8"/>
    </row>
    <row r="10" spans="1:15" x14ac:dyDescent="0.25">
      <c r="A10" s="10"/>
      <c r="I10" s="5">
        <f t="shared" si="1"/>
        <v>0.39999999999999997</v>
      </c>
      <c r="J10" s="5">
        <v>224.9</v>
      </c>
      <c r="K10" s="5">
        <v>23.5</v>
      </c>
      <c r="L10" s="3">
        <f t="shared" si="0"/>
        <v>1.9337499999999999</v>
      </c>
      <c r="N10" s="7"/>
      <c r="O10" s="8"/>
    </row>
    <row r="11" spans="1:15" x14ac:dyDescent="0.25">
      <c r="A11" s="6"/>
      <c r="I11" s="5">
        <f t="shared" si="1"/>
        <v>0.44999999999999996</v>
      </c>
      <c r="J11" s="5">
        <v>226.5</v>
      </c>
      <c r="K11" s="5">
        <v>23.4</v>
      </c>
      <c r="L11" s="3">
        <f t="shared" si="0"/>
        <v>1.9837499999999999</v>
      </c>
      <c r="N11" s="7"/>
      <c r="O11" s="8"/>
    </row>
    <row r="12" spans="1:15" x14ac:dyDescent="0.25">
      <c r="A12" s="6"/>
      <c r="I12" s="5">
        <f t="shared" si="1"/>
        <v>0.49999999999999994</v>
      </c>
      <c r="J12" s="5">
        <v>228.6</v>
      </c>
      <c r="K12" s="5">
        <v>23.3</v>
      </c>
      <c r="L12" s="3">
        <f>$H$2+I12</f>
        <v>2.0337499999999999</v>
      </c>
      <c r="N12" s="7"/>
      <c r="O12" s="8"/>
    </row>
    <row r="13" spans="1:15" x14ac:dyDescent="0.25">
      <c r="A13" s="6"/>
      <c r="I13" s="5">
        <f t="shared" si="1"/>
        <v>0.54999999999999993</v>
      </c>
      <c r="J13" s="5">
        <v>230.2</v>
      </c>
      <c r="K13" s="5">
        <v>23.3</v>
      </c>
      <c r="L13" s="3">
        <f>$H$2+I13</f>
        <v>2.0837499999999998</v>
      </c>
      <c r="N13" s="7"/>
      <c r="O13" s="8"/>
    </row>
    <row r="14" spans="1:15" x14ac:dyDescent="0.25">
      <c r="A14" s="6"/>
      <c r="I14" s="5">
        <f t="shared" si="1"/>
        <v>0.6</v>
      </c>
      <c r="J14" s="5">
        <v>231.8</v>
      </c>
      <c r="K14" s="5">
        <v>23.2</v>
      </c>
      <c r="L14" s="3">
        <f>$H$2+I14</f>
        <v>2.13375</v>
      </c>
    </row>
    <row r="15" spans="1:15" x14ac:dyDescent="0.25">
      <c r="A15" s="6"/>
      <c r="I15" s="5">
        <f t="shared" si="1"/>
        <v>0.65</v>
      </c>
      <c r="J15" s="5">
        <v>233.3</v>
      </c>
      <c r="K15" s="5">
        <v>23.1</v>
      </c>
      <c r="L15" s="3">
        <f>$H$2+I15</f>
        <v>2.1837499999999999</v>
      </c>
    </row>
    <row r="16" spans="1:15" x14ac:dyDescent="0.25">
      <c r="I16" s="5"/>
      <c r="J16" s="5"/>
      <c r="K16" s="5"/>
    </row>
    <row r="17" spans="9:11" x14ac:dyDescent="0.25">
      <c r="I17" s="5"/>
      <c r="J17" s="5"/>
      <c r="K17" s="5"/>
    </row>
  </sheetData>
  <mergeCells count="1">
    <mergeCell ref="A2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3493-9D8B-457E-8F85-8DAB81B3C776}">
  <dimension ref="A1:O17"/>
  <sheetViews>
    <sheetView workbookViewId="0">
      <selection activeCell="J17" sqref="J17"/>
    </sheetView>
  </sheetViews>
  <sheetFormatPr defaultColWidth="8.7109375" defaultRowHeight="15.75" x14ac:dyDescent="0.25"/>
  <cols>
    <col min="1" max="1" width="42.42578125" style="1" customWidth="1"/>
    <col min="2" max="2" width="7.42578125" style="1" bestFit="1" customWidth="1"/>
    <col min="3" max="3" width="8.85546875" style="1" bestFit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2.42578125" style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6384" width="8.7109375" style="1"/>
  </cols>
  <sheetData>
    <row r="1" spans="1:1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5</v>
      </c>
    </row>
    <row r="2" spans="1:15" ht="15.6" customHeight="1" x14ac:dyDescent="0.25">
      <c r="A2" s="10" t="s">
        <v>11</v>
      </c>
      <c r="B2" s="2">
        <v>65.352999999999994</v>
      </c>
      <c r="C2" s="2">
        <v>-59.5</v>
      </c>
      <c r="D2" s="2">
        <v>24.63</v>
      </c>
      <c r="E2" s="2">
        <v>69</v>
      </c>
      <c r="F2" s="2">
        <v>9.9976999999999996E-2</v>
      </c>
      <c r="G2" s="2">
        <v>1253</v>
      </c>
      <c r="H2" s="9">
        <f>G2*0.00125</f>
        <v>1.5662500000000001</v>
      </c>
      <c r="I2" s="5">
        <v>0</v>
      </c>
      <c r="J2" s="5">
        <v>202.2</v>
      </c>
      <c r="K2" s="5">
        <v>23.4</v>
      </c>
      <c r="L2" s="3">
        <f>$H$2+I2</f>
        <v>1.5662500000000001</v>
      </c>
      <c r="N2" s="7"/>
      <c r="O2" s="8"/>
    </row>
    <row r="3" spans="1:15" x14ac:dyDescent="0.25">
      <c r="A3" s="10"/>
      <c r="I3" s="5">
        <f>I2+0.05</f>
        <v>0.05</v>
      </c>
      <c r="J3" s="5">
        <v>206.5</v>
      </c>
      <c r="K3" s="5">
        <v>23.1</v>
      </c>
      <c r="L3" s="3">
        <f t="shared" ref="L3:L11" si="0">$H$2+I3</f>
        <v>1.6162500000000002</v>
      </c>
      <c r="N3" s="7"/>
      <c r="O3" s="8"/>
    </row>
    <row r="4" spans="1:15" x14ac:dyDescent="0.25">
      <c r="A4" s="10"/>
      <c r="I4" s="5">
        <f t="shared" ref="I4:I16" si="1">I3+0.05</f>
        <v>0.1</v>
      </c>
      <c r="J4" s="5">
        <v>208.8</v>
      </c>
      <c r="K4" s="5">
        <v>23</v>
      </c>
      <c r="L4" s="3">
        <f t="shared" si="0"/>
        <v>1.6662500000000002</v>
      </c>
      <c r="N4" s="7"/>
      <c r="O4" s="8"/>
    </row>
    <row r="5" spans="1:15" x14ac:dyDescent="0.25">
      <c r="A5" s="10"/>
      <c r="I5" s="5">
        <f t="shared" si="1"/>
        <v>0.15000000000000002</v>
      </c>
      <c r="J5" s="5">
        <v>212.2</v>
      </c>
      <c r="K5" s="5">
        <v>23</v>
      </c>
      <c r="L5" s="3">
        <f t="shared" si="0"/>
        <v>1.7162500000000001</v>
      </c>
      <c r="N5" s="7"/>
      <c r="O5" s="8"/>
    </row>
    <row r="6" spans="1:15" x14ac:dyDescent="0.25">
      <c r="A6" s="10"/>
      <c r="I6" s="5">
        <f t="shared" si="1"/>
        <v>0.2</v>
      </c>
      <c r="J6" s="5">
        <v>216</v>
      </c>
      <c r="K6" s="5">
        <v>22.9</v>
      </c>
      <c r="L6" s="3">
        <f t="shared" si="0"/>
        <v>1.7662500000000001</v>
      </c>
      <c r="N6" s="7"/>
      <c r="O6" s="8"/>
    </row>
    <row r="7" spans="1:15" x14ac:dyDescent="0.25">
      <c r="A7" s="10"/>
      <c r="I7" s="5">
        <f t="shared" si="1"/>
        <v>0.25</v>
      </c>
      <c r="J7" s="5">
        <v>218.3</v>
      </c>
      <c r="K7" s="5">
        <v>22.8</v>
      </c>
      <c r="L7" s="3">
        <f t="shared" si="0"/>
        <v>1.8162500000000001</v>
      </c>
      <c r="N7" s="7"/>
      <c r="O7" s="8"/>
    </row>
    <row r="8" spans="1:15" x14ac:dyDescent="0.25">
      <c r="A8" s="10"/>
      <c r="I8" s="5">
        <f t="shared" si="1"/>
        <v>0.3</v>
      </c>
      <c r="J8" s="5">
        <v>220.6</v>
      </c>
      <c r="K8" s="5">
        <v>22.7</v>
      </c>
      <c r="L8" s="3">
        <f t="shared" si="0"/>
        <v>1.8662500000000002</v>
      </c>
      <c r="N8" s="7"/>
      <c r="O8" s="8"/>
    </row>
    <row r="9" spans="1:15" x14ac:dyDescent="0.25">
      <c r="A9" s="10"/>
      <c r="I9" s="5">
        <f t="shared" si="1"/>
        <v>0.35</v>
      </c>
      <c r="J9" s="5">
        <v>222.2</v>
      </c>
      <c r="K9" s="5">
        <v>22.6</v>
      </c>
      <c r="L9" s="3">
        <f t="shared" si="0"/>
        <v>1.9162500000000002</v>
      </c>
      <c r="N9" s="7"/>
      <c r="O9" s="8"/>
    </row>
    <row r="10" spans="1:15" x14ac:dyDescent="0.25">
      <c r="A10" s="10"/>
      <c r="I10" s="5">
        <f t="shared" si="1"/>
        <v>0.39999999999999997</v>
      </c>
      <c r="J10" s="5">
        <v>224.9</v>
      </c>
      <c r="K10" s="5">
        <v>22.5</v>
      </c>
      <c r="L10" s="3">
        <f t="shared" si="0"/>
        <v>1.9662500000000001</v>
      </c>
      <c r="N10" s="7"/>
      <c r="O10" s="8"/>
    </row>
    <row r="11" spans="1:15" x14ac:dyDescent="0.25">
      <c r="A11" s="6"/>
      <c r="I11" s="5">
        <f t="shared" si="1"/>
        <v>0.44999999999999996</v>
      </c>
      <c r="J11" s="5">
        <v>227</v>
      </c>
      <c r="K11" s="5">
        <v>22.4</v>
      </c>
      <c r="L11" s="3">
        <f t="shared" si="0"/>
        <v>2.0162500000000003</v>
      </c>
      <c r="N11" s="7"/>
      <c r="O11" s="8"/>
    </row>
    <row r="12" spans="1:15" x14ac:dyDescent="0.25">
      <c r="A12" s="6"/>
      <c r="I12" s="5">
        <f t="shared" si="1"/>
        <v>0.49999999999999994</v>
      </c>
      <c r="J12" s="5">
        <v>228.7</v>
      </c>
      <c r="K12" s="5">
        <v>22.3</v>
      </c>
      <c r="L12" s="3">
        <f>$H$2+I12</f>
        <v>2.0662500000000001</v>
      </c>
      <c r="N12" s="7"/>
      <c r="O12" s="8"/>
    </row>
    <row r="13" spans="1:15" x14ac:dyDescent="0.25">
      <c r="A13" s="6"/>
      <c r="I13" s="5">
        <f t="shared" si="1"/>
        <v>0.54999999999999993</v>
      </c>
      <c r="J13" s="5">
        <v>229.8</v>
      </c>
      <c r="K13" s="5">
        <v>22.2</v>
      </c>
      <c r="L13" s="3">
        <f>$H$2+I13</f>
        <v>2.11625</v>
      </c>
      <c r="N13" s="7"/>
      <c r="O13" s="8"/>
    </row>
    <row r="14" spans="1:15" x14ac:dyDescent="0.25">
      <c r="A14" s="6"/>
      <c r="I14" s="5">
        <f t="shared" si="1"/>
        <v>0.6</v>
      </c>
      <c r="J14" s="5">
        <v>231.5</v>
      </c>
      <c r="K14" s="5">
        <v>22.2</v>
      </c>
      <c r="L14" s="3">
        <f>$H$2+I14</f>
        <v>2.1662500000000002</v>
      </c>
    </row>
    <row r="15" spans="1:15" x14ac:dyDescent="0.25">
      <c r="A15" s="6"/>
      <c r="I15" s="5">
        <f t="shared" si="1"/>
        <v>0.65</v>
      </c>
      <c r="J15" s="5">
        <v>233.1</v>
      </c>
      <c r="K15" s="5">
        <v>22.1</v>
      </c>
      <c r="L15" s="3">
        <f>$H$2+I15</f>
        <v>2.2162500000000001</v>
      </c>
    </row>
    <row r="16" spans="1:15" x14ac:dyDescent="0.25">
      <c r="I16" s="5">
        <f t="shared" si="1"/>
        <v>0.70000000000000007</v>
      </c>
      <c r="J16" s="5">
        <v>234.2</v>
      </c>
      <c r="K16" s="5">
        <v>22.1</v>
      </c>
      <c r="L16" s="3">
        <f>$H$2+I16</f>
        <v>2.2662500000000003</v>
      </c>
    </row>
    <row r="17" spans="9:11" x14ac:dyDescent="0.25">
      <c r="I17" s="5"/>
      <c r="J17" s="5"/>
      <c r="K17" s="5"/>
    </row>
  </sheetData>
  <mergeCells count="1">
    <mergeCell ref="A2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A32E-3F7D-4206-8311-D8D0D889D23B}">
  <dimension ref="A1:O17"/>
  <sheetViews>
    <sheetView workbookViewId="0">
      <selection activeCell="J17" sqref="J17"/>
    </sheetView>
  </sheetViews>
  <sheetFormatPr defaultColWidth="8.7109375" defaultRowHeight="15.75" x14ac:dyDescent="0.25"/>
  <cols>
    <col min="1" max="1" width="42.42578125" style="1" customWidth="1"/>
    <col min="2" max="2" width="7.42578125" style="1" bestFit="1" customWidth="1"/>
    <col min="3" max="3" width="8.85546875" style="1" bestFit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2.42578125" style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6384" width="8.7109375" style="1"/>
  </cols>
  <sheetData>
    <row r="1" spans="1:1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5</v>
      </c>
    </row>
    <row r="2" spans="1:15" ht="15.6" customHeight="1" x14ac:dyDescent="0.25">
      <c r="A2" s="10" t="s">
        <v>11</v>
      </c>
      <c r="B2" s="2">
        <v>64.653000000000006</v>
      </c>
      <c r="C2" s="2">
        <v>-59.7</v>
      </c>
      <c r="D2" s="2">
        <v>24.63</v>
      </c>
      <c r="E2" s="2">
        <v>70</v>
      </c>
      <c r="F2" s="2">
        <v>9.9976999999999996E-2</v>
      </c>
      <c r="G2" s="2">
        <v>1220</v>
      </c>
      <c r="H2" s="9">
        <f>G2*0.00125</f>
        <v>1.5250000000000001</v>
      </c>
      <c r="I2" s="5">
        <v>0</v>
      </c>
      <c r="J2" s="5">
        <v>202.1</v>
      </c>
      <c r="K2" s="5">
        <v>24</v>
      </c>
      <c r="L2" s="3">
        <f>$H$2+I2</f>
        <v>1.5250000000000001</v>
      </c>
      <c r="N2" s="7"/>
      <c r="O2" s="8"/>
    </row>
    <row r="3" spans="1:15" x14ac:dyDescent="0.25">
      <c r="A3" s="10"/>
      <c r="I3" s="5">
        <f>I2+0.05</f>
        <v>0.05</v>
      </c>
      <c r="J3" s="5">
        <v>206.4</v>
      </c>
      <c r="K3" s="5">
        <v>23.9</v>
      </c>
      <c r="L3" s="3">
        <f t="shared" ref="L3:L11" si="0">$H$2+I3</f>
        <v>1.5750000000000002</v>
      </c>
      <c r="N3" s="7"/>
      <c r="O3" s="8"/>
    </row>
    <row r="4" spans="1:15" x14ac:dyDescent="0.25">
      <c r="A4" s="10"/>
      <c r="I4" s="5">
        <f t="shared" ref="I4:I16" si="1">I3+0.05</f>
        <v>0.1</v>
      </c>
      <c r="J4" s="5">
        <v>208.7</v>
      </c>
      <c r="K4" s="5">
        <v>23.8</v>
      </c>
      <c r="L4" s="3">
        <f t="shared" si="0"/>
        <v>1.6250000000000002</v>
      </c>
      <c r="N4" s="7"/>
      <c r="O4" s="8"/>
    </row>
    <row r="5" spans="1:15" x14ac:dyDescent="0.25">
      <c r="A5" s="10"/>
      <c r="I5" s="5">
        <f t="shared" si="1"/>
        <v>0.15000000000000002</v>
      </c>
      <c r="J5" s="5">
        <v>212.2</v>
      </c>
      <c r="K5" s="5">
        <v>23.7</v>
      </c>
      <c r="L5" s="3">
        <f t="shared" si="0"/>
        <v>1.6750000000000003</v>
      </c>
      <c r="N5" s="7"/>
      <c r="O5" s="8"/>
    </row>
    <row r="6" spans="1:15" x14ac:dyDescent="0.25">
      <c r="A6" s="10"/>
      <c r="I6" s="5">
        <f t="shared" si="1"/>
        <v>0.2</v>
      </c>
      <c r="J6" s="5">
        <v>216.1</v>
      </c>
      <c r="K6" s="5">
        <v>23.6</v>
      </c>
      <c r="L6" s="3">
        <f t="shared" si="0"/>
        <v>1.7250000000000001</v>
      </c>
      <c r="N6" s="7"/>
      <c r="O6" s="8"/>
    </row>
    <row r="7" spans="1:15" x14ac:dyDescent="0.25">
      <c r="A7" s="10"/>
      <c r="I7" s="5">
        <f t="shared" si="1"/>
        <v>0.25</v>
      </c>
      <c r="J7" s="5">
        <v>218.3</v>
      </c>
      <c r="K7" s="5">
        <v>23.5</v>
      </c>
      <c r="L7" s="3">
        <f t="shared" si="0"/>
        <v>1.7750000000000001</v>
      </c>
      <c r="N7" s="7"/>
      <c r="O7" s="8"/>
    </row>
    <row r="8" spans="1:15" x14ac:dyDescent="0.25">
      <c r="A8" s="10"/>
      <c r="I8" s="5">
        <f t="shared" si="1"/>
        <v>0.3</v>
      </c>
      <c r="J8" s="5">
        <v>221.6</v>
      </c>
      <c r="K8" s="5">
        <v>23.4</v>
      </c>
      <c r="L8" s="3">
        <f t="shared" si="0"/>
        <v>1.8250000000000002</v>
      </c>
      <c r="N8" s="7"/>
      <c r="O8" s="8"/>
    </row>
    <row r="9" spans="1:15" x14ac:dyDescent="0.25">
      <c r="A9" s="10"/>
      <c r="I9" s="5">
        <f t="shared" si="1"/>
        <v>0.35</v>
      </c>
      <c r="J9" s="5">
        <v>223.1</v>
      </c>
      <c r="K9" s="5">
        <v>23.3</v>
      </c>
      <c r="L9" s="3">
        <f t="shared" si="0"/>
        <v>1.875</v>
      </c>
      <c r="N9" s="7"/>
      <c r="O9" s="8"/>
    </row>
    <row r="10" spans="1:15" x14ac:dyDescent="0.25">
      <c r="A10" s="10"/>
      <c r="I10" s="5">
        <f t="shared" si="1"/>
        <v>0.39999999999999997</v>
      </c>
      <c r="J10" s="5">
        <v>224.5</v>
      </c>
      <c r="K10" s="5">
        <v>23.2</v>
      </c>
      <c r="L10" s="3">
        <f t="shared" si="0"/>
        <v>1.925</v>
      </c>
      <c r="N10" s="7"/>
      <c r="O10" s="8"/>
    </row>
    <row r="11" spans="1:15" x14ac:dyDescent="0.25">
      <c r="A11" s="6"/>
      <c r="I11" s="5">
        <f t="shared" si="1"/>
        <v>0.44999999999999996</v>
      </c>
      <c r="J11" s="5">
        <v>227</v>
      </c>
      <c r="K11" s="5">
        <v>23.1</v>
      </c>
      <c r="L11" s="3">
        <f t="shared" si="0"/>
        <v>1.9750000000000001</v>
      </c>
      <c r="N11" s="7"/>
      <c r="O11" s="8"/>
    </row>
    <row r="12" spans="1:15" x14ac:dyDescent="0.25">
      <c r="A12" s="6"/>
      <c r="I12" s="5">
        <f t="shared" si="1"/>
        <v>0.49999999999999994</v>
      </c>
      <c r="J12" s="5">
        <v>228.2</v>
      </c>
      <c r="K12" s="5">
        <v>23</v>
      </c>
      <c r="L12" s="3">
        <f>$H$2+I12</f>
        <v>2.0249999999999999</v>
      </c>
      <c r="N12" s="7"/>
      <c r="O12" s="8"/>
    </row>
    <row r="13" spans="1:15" x14ac:dyDescent="0.25">
      <c r="A13" s="6"/>
      <c r="I13" s="5">
        <f t="shared" si="1"/>
        <v>0.54999999999999993</v>
      </c>
      <c r="J13" s="5">
        <v>229.8</v>
      </c>
      <c r="K13" s="5">
        <v>22.8</v>
      </c>
      <c r="L13" s="3">
        <f>$H$2+I13</f>
        <v>2.0750000000000002</v>
      </c>
      <c r="N13" s="7"/>
      <c r="O13" s="8"/>
    </row>
    <row r="14" spans="1:15" x14ac:dyDescent="0.25">
      <c r="A14" s="6"/>
      <c r="I14" s="5">
        <f t="shared" si="1"/>
        <v>0.6</v>
      </c>
      <c r="J14" s="5">
        <v>231.1</v>
      </c>
      <c r="K14" s="5">
        <v>22.7</v>
      </c>
      <c r="L14" s="3">
        <f>$H$2+I14</f>
        <v>2.125</v>
      </c>
    </row>
    <row r="15" spans="1:15" x14ac:dyDescent="0.25">
      <c r="A15" s="6"/>
      <c r="I15" s="5">
        <f t="shared" si="1"/>
        <v>0.65</v>
      </c>
      <c r="J15" s="5">
        <v>232.8</v>
      </c>
      <c r="K15" s="5">
        <v>22.6</v>
      </c>
      <c r="L15" s="3">
        <f>$H$2+I15</f>
        <v>2.1750000000000003</v>
      </c>
    </row>
    <row r="16" spans="1:15" x14ac:dyDescent="0.25">
      <c r="I16" s="5">
        <f t="shared" si="1"/>
        <v>0.70000000000000007</v>
      </c>
      <c r="J16" s="5">
        <v>234</v>
      </c>
      <c r="K16" s="5">
        <v>2.5</v>
      </c>
      <c r="L16" s="3">
        <f>$H$2+I16</f>
        <v>2.2250000000000001</v>
      </c>
    </row>
    <row r="17" spans="9:11" x14ac:dyDescent="0.25">
      <c r="I17" s="5"/>
      <c r="J17" s="5"/>
      <c r="K17" s="5"/>
    </row>
  </sheetData>
  <mergeCells count="1">
    <mergeCell ref="A2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F1A3-427F-4BBE-AC19-F0F6171215A3}">
  <dimension ref="A1:O17"/>
  <sheetViews>
    <sheetView workbookViewId="0">
      <selection activeCell="J17" sqref="J17"/>
    </sheetView>
  </sheetViews>
  <sheetFormatPr defaultColWidth="8.7109375" defaultRowHeight="15.75" x14ac:dyDescent="0.25"/>
  <cols>
    <col min="1" max="1" width="42.42578125" style="1" customWidth="1"/>
    <col min="2" max="2" width="7.42578125" style="1" bestFit="1" customWidth="1"/>
    <col min="3" max="3" width="8.85546875" style="1" bestFit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2.42578125" style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6384" width="8.7109375" style="1"/>
  </cols>
  <sheetData>
    <row r="1" spans="1:1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5</v>
      </c>
    </row>
    <row r="2" spans="1:15" ht="15.6" customHeight="1" x14ac:dyDescent="0.25">
      <c r="A2" s="10" t="s">
        <v>11</v>
      </c>
      <c r="B2" s="2">
        <v>66.635000000000005</v>
      </c>
      <c r="C2" s="2">
        <v>-67</v>
      </c>
      <c r="D2" s="2">
        <v>27.8</v>
      </c>
      <c r="E2" s="2">
        <v>68</v>
      </c>
      <c r="F2" s="2">
        <v>9.9976999999999996E-2</v>
      </c>
      <c r="G2" s="2">
        <v>1360</v>
      </c>
      <c r="H2" s="9">
        <f>G2*0.00125</f>
        <v>1.7</v>
      </c>
      <c r="I2" s="5">
        <v>0</v>
      </c>
      <c r="J2" s="5">
        <v>201.9</v>
      </c>
      <c r="K2" s="5">
        <v>24</v>
      </c>
      <c r="L2" s="3">
        <f>$H$2+I2</f>
        <v>1.7</v>
      </c>
      <c r="N2" s="7"/>
      <c r="O2" s="8"/>
    </row>
    <row r="3" spans="1:15" x14ac:dyDescent="0.25">
      <c r="A3" s="10"/>
      <c r="I3" s="5">
        <f>I2+0.05</f>
        <v>0.05</v>
      </c>
      <c r="J3" s="5">
        <v>205.7</v>
      </c>
      <c r="K3" s="5">
        <v>23.8</v>
      </c>
      <c r="L3" s="3">
        <f t="shared" ref="L3:L11" si="0">$H$2+I3</f>
        <v>1.75</v>
      </c>
      <c r="N3" s="7"/>
      <c r="O3" s="8"/>
    </row>
    <row r="4" spans="1:15" x14ac:dyDescent="0.25">
      <c r="A4" s="10"/>
      <c r="I4" s="5">
        <f t="shared" ref="I4:I16" si="1">I3+0.05</f>
        <v>0.1</v>
      </c>
      <c r="J4" s="5">
        <v>209.1</v>
      </c>
      <c r="K4" s="5">
        <v>23.8</v>
      </c>
      <c r="L4" s="3">
        <f t="shared" si="0"/>
        <v>1.8</v>
      </c>
      <c r="N4" s="7"/>
      <c r="O4" s="8"/>
    </row>
    <row r="5" spans="1:15" x14ac:dyDescent="0.25">
      <c r="A5" s="10"/>
      <c r="I5" s="5">
        <f t="shared" si="1"/>
        <v>0.15000000000000002</v>
      </c>
      <c r="J5" s="5">
        <v>213.2</v>
      </c>
      <c r="K5" s="5">
        <v>23.7</v>
      </c>
      <c r="L5" s="3">
        <f t="shared" si="0"/>
        <v>1.85</v>
      </c>
      <c r="N5" s="7"/>
      <c r="O5" s="8"/>
    </row>
    <row r="6" spans="1:15" x14ac:dyDescent="0.25">
      <c r="A6" s="10"/>
      <c r="I6" s="5">
        <f t="shared" si="1"/>
        <v>0.2</v>
      </c>
      <c r="J6" s="5">
        <v>216.2</v>
      </c>
      <c r="K6" s="5">
        <v>23.6</v>
      </c>
      <c r="L6" s="3">
        <f t="shared" si="0"/>
        <v>1.9</v>
      </c>
      <c r="N6" s="7"/>
      <c r="O6" s="8"/>
    </row>
    <row r="7" spans="1:15" x14ac:dyDescent="0.25">
      <c r="A7" s="10"/>
      <c r="I7" s="5">
        <f t="shared" si="1"/>
        <v>0.25</v>
      </c>
      <c r="J7" s="5">
        <v>218.9</v>
      </c>
      <c r="K7" s="5">
        <v>23.6</v>
      </c>
      <c r="L7" s="3">
        <f t="shared" si="0"/>
        <v>1.95</v>
      </c>
      <c r="N7" s="7"/>
      <c r="O7" s="8"/>
    </row>
    <row r="8" spans="1:15" x14ac:dyDescent="0.25">
      <c r="A8" s="10"/>
      <c r="I8" s="5">
        <f t="shared" si="1"/>
        <v>0.3</v>
      </c>
      <c r="J8" s="5">
        <v>221.2</v>
      </c>
      <c r="K8" s="5">
        <v>23.5</v>
      </c>
      <c r="L8" s="3">
        <f t="shared" si="0"/>
        <v>2</v>
      </c>
      <c r="N8" s="7"/>
      <c r="O8" s="8"/>
    </row>
    <row r="9" spans="1:15" x14ac:dyDescent="0.25">
      <c r="A9" s="10"/>
      <c r="I9" s="5">
        <f t="shared" si="1"/>
        <v>0.35</v>
      </c>
      <c r="J9" s="5">
        <v>222.8</v>
      </c>
      <c r="K9" s="5">
        <v>23.4</v>
      </c>
      <c r="L9" s="3">
        <f t="shared" si="0"/>
        <v>2.0499999999999998</v>
      </c>
      <c r="N9" s="7"/>
      <c r="O9" s="8"/>
    </row>
    <row r="10" spans="1:15" x14ac:dyDescent="0.25">
      <c r="A10" s="10"/>
      <c r="I10" s="5">
        <f t="shared" si="1"/>
        <v>0.39999999999999997</v>
      </c>
      <c r="J10" s="5">
        <v>224.2</v>
      </c>
      <c r="K10" s="5">
        <v>23.4</v>
      </c>
      <c r="L10" s="3">
        <f t="shared" si="0"/>
        <v>2.1</v>
      </c>
      <c r="N10" s="7"/>
      <c r="O10" s="8"/>
    </row>
    <row r="11" spans="1:15" x14ac:dyDescent="0.25">
      <c r="A11" s="6"/>
      <c r="I11" s="5">
        <f t="shared" si="1"/>
        <v>0.44999999999999996</v>
      </c>
      <c r="J11" s="5">
        <v>226.1</v>
      </c>
      <c r="K11" s="5">
        <v>23.3</v>
      </c>
      <c r="L11" s="3">
        <f t="shared" si="0"/>
        <v>2.15</v>
      </c>
      <c r="N11" s="7"/>
      <c r="O11" s="8"/>
    </row>
    <row r="12" spans="1:15" x14ac:dyDescent="0.25">
      <c r="A12" s="6"/>
      <c r="I12" s="5">
        <f t="shared" si="1"/>
        <v>0.49999999999999994</v>
      </c>
      <c r="J12" s="5">
        <v>227.9</v>
      </c>
      <c r="K12" s="5">
        <v>23.3</v>
      </c>
      <c r="L12" s="3">
        <f>$H$2+I12</f>
        <v>2.1999999999999997</v>
      </c>
      <c r="N12" s="7"/>
      <c r="O12" s="8"/>
    </row>
    <row r="13" spans="1:15" x14ac:dyDescent="0.25">
      <c r="A13" s="6"/>
      <c r="I13" s="5">
        <f t="shared" si="1"/>
        <v>0.54999999999999993</v>
      </c>
      <c r="J13" s="5">
        <v>229.5</v>
      </c>
      <c r="K13" s="5">
        <v>23.2</v>
      </c>
      <c r="L13" s="3">
        <f>$H$2+I13</f>
        <v>2.25</v>
      </c>
      <c r="N13" s="7"/>
      <c r="O13" s="8"/>
    </row>
    <row r="14" spans="1:15" x14ac:dyDescent="0.25">
      <c r="A14" s="6"/>
      <c r="I14" s="5">
        <f t="shared" si="1"/>
        <v>0.6</v>
      </c>
      <c r="J14" s="5">
        <v>231.7</v>
      </c>
      <c r="K14" s="5">
        <v>23.1</v>
      </c>
      <c r="L14" s="3">
        <f>$H$2+I14</f>
        <v>2.2999999999999998</v>
      </c>
    </row>
    <row r="15" spans="1:15" x14ac:dyDescent="0.25">
      <c r="A15" s="6"/>
      <c r="I15" s="5">
        <f t="shared" si="1"/>
        <v>0.65</v>
      </c>
      <c r="J15" s="5">
        <v>232.8</v>
      </c>
      <c r="K15" s="5">
        <v>23</v>
      </c>
      <c r="L15" s="3">
        <f>$H$2+I15</f>
        <v>2.35</v>
      </c>
    </row>
    <row r="16" spans="1:15" x14ac:dyDescent="0.25">
      <c r="I16" s="5">
        <f t="shared" si="1"/>
        <v>0.70000000000000007</v>
      </c>
      <c r="J16" s="5">
        <v>233.9</v>
      </c>
      <c r="K16" s="5">
        <v>23</v>
      </c>
      <c r="L16" s="3">
        <f>$H$2+I16</f>
        <v>2.4</v>
      </c>
    </row>
    <row r="17" spans="9:11" x14ac:dyDescent="0.25">
      <c r="I17" s="5"/>
      <c r="J17" s="5"/>
      <c r="K17" s="5"/>
    </row>
  </sheetData>
  <mergeCells count="1">
    <mergeCell ref="A2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0980-A786-49BB-B690-9C23E58B685B}">
  <dimension ref="A1:O17"/>
  <sheetViews>
    <sheetView workbookViewId="0">
      <selection activeCell="J17" sqref="J17"/>
    </sheetView>
  </sheetViews>
  <sheetFormatPr defaultColWidth="8.7109375" defaultRowHeight="15.75" x14ac:dyDescent="0.25"/>
  <cols>
    <col min="1" max="1" width="42.42578125" style="1" customWidth="1"/>
    <col min="2" max="2" width="7.42578125" style="1" bestFit="1" customWidth="1"/>
    <col min="3" max="3" width="8.85546875" style="1" bestFit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2.42578125" style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6384" width="8.7109375" style="1"/>
  </cols>
  <sheetData>
    <row r="1" spans="1:1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5</v>
      </c>
    </row>
    <row r="2" spans="1:15" ht="15.6" customHeight="1" x14ac:dyDescent="0.25">
      <c r="A2" s="10" t="s">
        <v>11</v>
      </c>
      <c r="B2" s="2">
        <v>66.152000000000001</v>
      </c>
      <c r="C2" s="2">
        <v>-67</v>
      </c>
      <c r="D2" s="2">
        <v>27.8</v>
      </c>
      <c r="E2" s="2">
        <v>70</v>
      </c>
      <c r="F2" s="2">
        <v>9.9976999999999996E-2</v>
      </c>
      <c r="G2" s="2">
        <v>1371</v>
      </c>
      <c r="H2" s="9">
        <f>G2*0.00125</f>
        <v>1.7137500000000001</v>
      </c>
      <c r="I2" s="5">
        <v>0</v>
      </c>
      <c r="J2" s="5">
        <v>202.3</v>
      </c>
      <c r="K2" s="5">
        <v>23.8</v>
      </c>
      <c r="L2" s="3">
        <f>$H$2+I2</f>
        <v>1.7137500000000001</v>
      </c>
      <c r="N2" s="7"/>
      <c r="O2" s="8"/>
    </row>
    <row r="3" spans="1:15" x14ac:dyDescent="0.25">
      <c r="A3" s="10"/>
      <c r="I3" s="5">
        <f>I2+0.05</f>
        <v>0.05</v>
      </c>
      <c r="J3" s="5">
        <v>204.4</v>
      </c>
      <c r="K3" s="5">
        <v>23.7</v>
      </c>
      <c r="L3" s="3">
        <f t="shared" ref="L3:L11" si="0">$H$2+I3</f>
        <v>1.7637500000000002</v>
      </c>
      <c r="N3" s="7"/>
      <c r="O3" s="8"/>
    </row>
    <row r="4" spans="1:15" x14ac:dyDescent="0.25">
      <c r="A4" s="10"/>
      <c r="I4" s="5">
        <f t="shared" ref="I4:I16" si="1">I3+0.05</f>
        <v>0.1</v>
      </c>
      <c r="J4" s="5">
        <v>208.6</v>
      </c>
      <c r="K4" s="5">
        <v>23.6</v>
      </c>
      <c r="L4" s="3">
        <f t="shared" si="0"/>
        <v>1.8137500000000002</v>
      </c>
      <c r="N4" s="7"/>
      <c r="O4" s="8"/>
    </row>
    <row r="5" spans="1:15" x14ac:dyDescent="0.25">
      <c r="A5" s="10"/>
      <c r="I5" s="5">
        <f t="shared" si="1"/>
        <v>0.15000000000000002</v>
      </c>
      <c r="J5" s="5">
        <v>211.4</v>
      </c>
      <c r="K5" s="5">
        <v>23.5</v>
      </c>
      <c r="L5" s="3">
        <f t="shared" si="0"/>
        <v>1.86375</v>
      </c>
      <c r="N5" s="7"/>
      <c r="O5" s="8"/>
    </row>
    <row r="6" spans="1:15" x14ac:dyDescent="0.25">
      <c r="A6" s="10"/>
      <c r="I6" s="5">
        <f t="shared" si="1"/>
        <v>0.2</v>
      </c>
      <c r="J6" s="5">
        <v>214.7</v>
      </c>
      <c r="K6" s="5">
        <v>23.2</v>
      </c>
      <c r="L6" s="3">
        <f t="shared" si="0"/>
        <v>1.9137500000000001</v>
      </c>
      <c r="N6" s="7"/>
      <c r="O6" s="8"/>
    </row>
    <row r="7" spans="1:15" x14ac:dyDescent="0.25">
      <c r="A7" s="10"/>
      <c r="I7" s="5">
        <f t="shared" si="1"/>
        <v>0.25</v>
      </c>
      <c r="J7" s="5">
        <v>216.7</v>
      </c>
      <c r="K7" s="5">
        <v>22.6</v>
      </c>
      <c r="L7" s="3">
        <f t="shared" si="0"/>
        <v>1.9637500000000001</v>
      </c>
      <c r="N7" s="7"/>
      <c r="O7" s="8"/>
    </row>
    <row r="8" spans="1:15" x14ac:dyDescent="0.25">
      <c r="A8" s="10"/>
      <c r="I8" s="5">
        <f t="shared" si="1"/>
        <v>0.3</v>
      </c>
      <c r="J8" s="5">
        <v>219.1</v>
      </c>
      <c r="K8" s="5">
        <v>22.5</v>
      </c>
      <c r="L8" s="3">
        <f t="shared" si="0"/>
        <v>2.0137499999999999</v>
      </c>
      <c r="N8" s="7"/>
      <c r="O8" s="8"/>
    </row>
    <row r="9" spans="1:15" x14ac:dyDescent="0.25">
      <c r="A9" s="10"/>
      <c r="I9" s="5">
        <f t="shared" si="1"/>
        <v>0.35</v>
      </c>
      <c r="J9" s="5">
        <v>221.5</v>
      </c>
      <c r="K9" s="5">
        <v>22.3</v>
      </c>
      <c r="L9" s="3">
        <f t="shared" si="0"/>
        <v>2.0637500000000002</v>
      </c>
      <c r="N9" s="7"/>
      <c r="O9" s="8"/>
    </row>
    <row r="10" spans="1:15" x14ac:dyDescent="0.25">
      <c r="A10" s="10"/>
      <c r="I10" s="5">
        <f t="shared" si="1"/>
        <v>0.39999999999999997</v>
      </c>
      <c r="J10" s="5">
        <v>223.4</v>
      </c>
      <c r="K10" s="5">
        <v>22.3</v>
      </c>
      <c r="L10" s="3">
        <f t="shared" si="0"/>
        <v>2.11375</v>
      </c>
      <c r="N10" s="7"/>
      <c r="O10" s="8"/>
    </row>
    <row r="11" spans="1:15" x14ac:dyDescent="0.25">
      <c r="A11" s="6"/>
      <c r="I11" s="5">
        <f t="shared" si="1"/>
        <v>0.44999999999999996</v>
      </c>
      <c r="J11" s="5">
        <v>225.5</v>
      </c>
      <c r="K11" s="5">
        <v>22.2</v>
      </c>
      <c r="L11" s="3">
        <f t="shared" si="0"/>
        <v>2.1637500000000003</v>
      </c>
      <c r="N11" s="7"/>
      <c r="O11" s="8"/>
    </row>
    <row r="12" spans="1:15" x14ac:dyDescent="0.25">
      <c r="A12" s="6"/>
      <c r="I12" s="5">
        <f t="shared" si="1"/>
        <v>0.49999999999999994</v>
      </c>
      <c r="J12" s="5">
        <v>226.6</v>
      </c>
      <c r="K12" s="5">
        <v>22.2</v>
      </c>
      <c r="L12" s="3">
        <f>$H$2+I12</f>
        <v>2.2137500000000001</v>
      </c>
      <c r="N12" s="7"/>
      <c r="O12" s="8"/>
    </row>
    <row r="13" spans="1:15" x14ac:dyDescent="0.25">
      <c r="A13" s="6"/>
      <c r="I13" s="5">
        <f t="shared" si="1"/>
        <v>0.54999999999999993</v>
      </c>
      <c r="J13" s="5">
        <v>228.8</v>
      </c>
      <c r="K13" s="5">
        <v>22.1</v>
      </c>
      <c r="L13" s="3">
        <f>$H$2+I13</f>
        <v>2.2637499999999999</v>
      </c>
      <c r="N13" s="7"/>
      <c r="O13" s="8"/>
    </row>
    <row r="14" spans="1:15" x14ac:dyDescent="0.25">
      <c r="A14" s="6"/>
      <c r="I14" s="5">
        <f t="shared" si="1"/>
        <v>0.6</v>
      </c>
      <c r="J14" s="5">
        <v>230.7</v>
      </c>
      <c r="K14" s="5">
        <v>22.1</v>
      </c>
      <c r="L14" s="3">
        <f>$H$2+I14</f>
        <v>2.3137500000000002</v>
      </c>
    </row>
    <row r="15" spans="1:15" x14ac:dyDescent="0.25">
      <c r="A15" s="6"/>
      <c r="I15" s="5">
        <f t="shared" si="1"/>
        <v>0.65</v>
      </c>
      <c r="J15" s="5">
        <v>232.1</v>
      </c>
      <c r="K15" s="5">
        <v>22.1</v>
      </c>
      <c r="L15" s="3">
        <f>$H$2+I15</f>
        <v>2.36375</v>
      </c>
    </row>
    <row r="16" spans="1:15" x14ac:dyDescent="0.25">
      <c r="I16" s="5">
        <f t="shared" si="1"/>
        <v>0.70000000000000007</v>
      </c>
      <c r="J16" s="5">
        <v>233.5</v>
      </c>
      <c r="K16" s="5">
        <v>22.1</v>
      </c>
      <c r="L16" s="3">
        <f>$H$2+I16</f>
        <v>2.4137500000000003</v>
      </c>
    </row>
    <row r="17" spans="9:11" x14ac:dyDescent="0.25">
      <c r="I17" s="5"/>
      <c r="J17" s="5"/>
      <c r="K17" s="5"/>
    </row>
  </sheetData>
  <mergeCells count="1">
    <mergeCell ref="A2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8E9B-4CDE-4913-9441-A020CFFD1C41}">
  <dimension ref="A1:O17"/>
  <sheetViews>
    <sheetView workbookViewId="0">
      <selection activeCell="K16" sqref="K16"/>
    </sheetView>
  </sheetViews>
  <sheetFormatPr defaultColWidth="8.7109375" defaultRowHeight="15.75" x14ac:dyDescent="0.25"/>
  <cols>
    <col min="1" max="1" width="42.42578125" style="1" customWidth="1"/>
    <col min="2" max="2" width="7.42578125" style="1" bestFit="1" customWidth="1"/>
    <col min="3" max="3" width="8.85546875" style="1" bestFit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2.42578125" style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6384" width="8.7109375" style="1"/>
  </cols>
  <sheetData>
    <row r="1" spans="1:1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5</v>
      </c>
    </row>
    <row r="2" spans="1:15" ht="15.6" customHeight="1" x14ac:dyDescent="0.25">
      <c r="A2" s="10" t="s">
        <v>11</v>
      </c>
      <c r="B2" s="2">
        <v>63.347000000000001</v>
      </c>
      <c r="C2" s="2">
        <v>-64</v>
      </c>
      <c r="D2" s="2">
        <v>27.81</v>
      </c>
      <c r="E2" s="2">
        <v>69</v>
      </c>
      <c r="F2" s="2">
        <v>9.9976999999999996E-2</v>
      </c>
      <c r="G2" s="2">
        <v>1269</v>
      </c>
      <c r="H2" s="9">
        <f>G2*0.00125</f>
        <v>1.5862499999999999</v>
      </c>
      <c r="I2" s="5">
        <v>0</v>
      </c>
      <c r="J2" s="5">
        <v>201.9</v>
      </c>
      <c r="K2" s="5">
        <v>24.2</v>
      </c>
      <c r="L2" s="3">
        <f>$H$2+I2</f>
        <v>1.5862499999999999</v>
      </c>
      <c r="N2" s="7"/>
      <c r="O2" s="8"/>
    </row>
    <row r="3" spans="1:15" x14ac:dyDescent="0.25">
      <c r="A3" s="10"/>
      <c r="I3" s="5">
        <f>I2+0.05</f>
        <v>0.05</v>
      </c>
      <c r="J3" s="5">
        <v>206.5</v>
      </c>
      <c r="K3" s="5">
        <v>24.1</v>
      </c>
      <c r="L3" s="3">
        <f t="shared" ref="L3:L11" si="0">$H$2+I3</f>
        <v>1.63625</v>
      </c>
      <c r="N3" s="7"/>
      <c r="O3" s="8"/>
    </row>
    <row r="4" spans="1:15" x14ac:dyDescent="0.25">
      <c r="A4" s="10"/>
      <c r="I4" s="5">
        <f t="shared" ref="I4:I16" si="1">I3+0.05</f>
        <v>0.1</v>
      </c>
      <c r="J4" s="5">
        <v>210.4</v>
      </c>
      <c r="K4" s="5">
        <v>24</v>
      </c>
      <c r="L4" s="3">
        <f t="shared" si="0"/>
        <v>1.68625</v>
      </c>
      <c r="N4" s="7"/>
      <c r="O4" s="8"/>
    </row>
    <row r="5" spans="1:15" x14ac:dyDescent="0.25">
      <c r="A5" s="10"/>
      <c r="I5" s="5">
        <f t="shared" si="1"/>
        <v>0.15000000000000002</v>
      </c>
      <c r="J5" s="5">
        <v>213.8</v>
      </c>
      <c r="K5" s="5">
        <v>23.9</v>
      </c>
      <c r="L5" s="3">
        <f t="shared" si="0"/>
        <v>1.7362500000000001</v>
      </c>
      <c r="N5" s="7"/>
      <c r="O5" s="8"/>
    </row>
    <row r="6" spans="1:15" x14ac:dyDescent="0.25">
      <c r="A6" s="10"/>
      <c r="I6" s="5">
        <f t="shared" si="1"/>
        <v>0.2</v>
      </c>
      <c r="J6" s="5">
        <v>216.8</v>
      </c>
      <c r="K6" s="5">
        <v>23.8</v>
      </c>
      <c r="L6" s="3">
        <f t="shared" si="0"/>
        <v>1.7862499999999999</v>
      </c>
      <c r="N6" s="7"/>
      <c r="O6" s="8"/>
    </row>
    <row r="7" spans="1:15" x14ac:dyDescent="0.25">
      <c r="A7" s="10"/>
      <c r="I7" s="5">
        <f t="shared" si="1"/>
        <v>0.25</v>
      </c>
      <c r="J7" s="5">
        <v>219.4</v>
      </c>
      <c r="K7" s="5">
        <v>23.6</v>
      </c>
      <c r="L7" s="3">
        <f t="shared" si="0"/>
        <v>1.8362499999999999</v>
      </c>
      <c r="N7" s="7"/>
      <c r="O7" s="8"/>
    </row>
    <row r="8" spans="1:15" x14ac:dyDescent="0.25">
      <c r="A8" s="10"/>
      <c r="I8" s="5">
        <f t="shared" si="1"/>
        <v>0.3</v>
      </c>
      <c r="J8" s="5">
        <v>221.8</v>
      </c>
      <c r="K8" s="5">
        <v>23.4</v>
      </c>
      <c r="L8" s="3">
        <f t="shared" si="0"/>
        <v>1.88625</v>
      </c>
      <c r="N8" s="7"/>
      <c r="O8" s="8"/>
    </row>
    <row r="9" spans="1:15" x14ac:dyDescent="0.25">
      <c r="A9" s="10"/>
      <c r="I9" s="5">
        <f t="shared" si="1"/>
        <v>0.35</v>
      </c>
      <c r="J9" s="5">
        <v>224</v>
      </c>
      <c r="K9" s="5">
        <v>23.3</v>
      </c>
      <c r="L9" s="3">
        <f t="shared" si="0"/>
        <v>1.9362499999999998</v>
      </c>
      <c r="N9" s="7"/>
      <c r="O9" s="8"/>
    </row>
    <row r="10" spans="1:15" x14ac:dyDescent="0.25">
      <c r="A10" s="10"/>
      <c r="I10" s="5">
        <f t="shared" si="1"/>
        <v>0.39999999999999997</v>
      </c>
      <c r="J10" s="5">
        <v>225.9</v>
      </c>
      <c r="K10" s="5">
        <v>23.2</v>
      </c>
      <c r="L10" s="3">
        <f t="shared" si="0"/>
        <v>1.9862499999999998</v>
      </c>
      <c r="N10" s="7"/>
      <c r="O10" s="8"/>
    </row>
    <row r="11" spans="1:15" x14ac:dyDescent="0.25">
      <c r="A11" s="6"/>
      <c r="I11" s="5">
        <f t="shared" si="1"/>
        <v>0.44999999999999996</v>
      </c>
      <c r="J11" s="5">
        <v>227.8</v>
      </c>
      <c r="K11" s="5">
        <v>23.1</v>
      </c>
      <c r="L11" s="3">
        <f t="shared" si="0"/>
        <v>2.0362499999999999</v>
      </c>
      <c r="N11" s="7"/>
      <c r="O11" s="8"/>
    </row>
    <row r="12" spans="1:15" x14ac:dyDescent="0.25">
      <c r="A12" s="6"/>
      <c r="I12" s="5">
        <f t="shared" si="1"/>
        <v>0.49999999999999994</v>
      </c>
      <c r="J12" s="5">
        <v>229.5</v>
      </c>
      <c r="K12" s="5">
        <v>23</v>
      </c>
      <c r="L12" s="3">
        <f>$H$2+I12</f>
        <v>2.0862499999999997</v>
      </c>
      <c r="N12" s="7"/>
      <c r="O12" s="8"/>
    </row>
    <row r="13" spans="1:15" x14ac:dyDescent="0.25">
      <c r="A13" s="6"/>
      <c r="I13" s="5">
        <f t="shared" si="1"/>
        <v>0.54999999999999993</v>
      </c>
      <c r="J13" s="5">
        <v>231.2</v>
      </c>
      <c r="K13" s="5">
        <v>22.9</v>
      </c>
      <c r="L13" s="3">
        <f>$H$2+I13</f>
        <v>2.13625</v>
      </c>
      <c r="N13" s="7"/>
      <c r="O13" s="8"/>
    </row>
    <row r="14" spans="1:15" x14ac:dyDescent="0.25">
      <c r="A14" s="6"/>
      <c r="I14" s="5">
        <f t="shared" si="1"/>
        <v>0.6</v>
      </c>
      <c r="J14" s="5">
        <v>232.6</v>
      </c>
      <c r="K14" s="5">
        <v>22.8</v>
      </c>
      <c r="L14" s="3">
        <f>$H$2+I14</f>
        <v>2.1862499999999998</v>
      </c>
    </row>
    <row r="15" spans="1:15" x14ac:dyDescent="0.25">
      <c r="A15" s="6"/>
      <c r="I15" s="5">
        <f t="shared" si="1"/>
        <v>0.65</v>
      </c>
      <c r="J15" s="5">
        <v>234.1</v>
      </c>
      <c r="K15" s="5">
        <v>22.7</v>
      </c>
      <c r="L15" s="3">
        <f>$H$2+I15</f>
        <v>2.2362500000000001</v>
      </c>
    </row>
    <row r="16" spans="1:15" x14ac:dyDescent="0.25">
      <c r="I16" s="5"/>
      <c r="J16" s="5"/>
      <c r="K16" s="5"/>
    </row>
    <row r="17" spans="9:11" x14ac:dyDescent="0.25">
      <c r="I17" s="5"/>
      <c r="J17" s="5"/>
      <c r="K17" s="5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831D-A02B-4068-A296-80BEFC433835}">
  <dimension ref="A1:O17"/>
  <sheetViews>
    <sheetView workbookViewId="0">
      <selection activeCell="J16" sqref="J16"/>
    </sheetView>
  </sheetViews>
  <sheetFormatPr defaultColWidth="8.7109375" defaultRowHeight="15.75" x14ac:dyDescent="0.25"/>
  <cols>
    <col min="1" max="1" width="42.42578125" style="1" customWidth="1"/>
    <col min="2" max="2" width="7.42578125" style="1" bestFit="1" customWidth="1"/>
    <col min="3" max="3" width="8.85546875" style="1" bestFit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2.42578125" style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6384" width="8.7109375" style="1"/>
  </cols>
  <sheetData>
    <row r="1" spans="1:1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5</v>
      </c>
    </row>
    <row r="2" spans="1:15" ht="15.6" customHeight="1" x14ac:dyDescent="0.25">
      <c r="A2" s="10" t="s">
        <v>11</v>
      </c>
      <c r="B2" s="2">
        <v>63.576999999999998</v>
      </c>
      <c r="C2" s="2">
        <v>-64.099999999999994</v>
      </c>
      <c r="D2" s="2">
        <v>27.81</v>
      </c>
      <c r="E2" s="2">
        <v>68</v>
      </c>
      <c r="F2" s="2">
        <v>9.9976999999999996E-2</v>
      </c>
      <c r="G2" s="2">
        <v>1283</v>
      </c>
      <c r="H2" s="9">
        <f>G2*0.00125</f>
        <v>1.60375</v>
      </c>
      <c r="I2" s="5">
        <v>0</v>
      </c>
      <c r="J2" s="5">
        <v>202.1</v>
      </c>
      <c r="K2" s="5">
        <v>23.8</v>
      </c>
      <c r="L2" s="3">
        <f>$H$2+I2</f>
        <v>1.60375</v>
      </c>
      <c r="N2" s="7"/>
      <c r="O2" s="8"/>
    </row>
    <row r="3" spans="1:15" x14ac:dyDescent="0.25">
      <c r="A3" s="10"/>
      <c r="I3" s="5">
        <f>I2+0.05</f>
        <v>0.05</v>
      </c>
      <c r="J3" s="5">
        <v>206.6</v>
      </c>
      <c r="K3" s="5">
        <v>23.6</v>
      </c>
      <c r="L3" s="3">
        <f t="shared" ref="L3:L11" si="0">$H$2+I3</f>
        <v>1.6537500000000001</v>
      </c>
      <c r="N3" s="7"/>
      <c r="O3" s="8"/>
    </row>
    <row r="4" spans="1:15" x14ac:dyDescent="0.25">
      <c r="A4" s="10"/>
      <c r="I4" s="5">
        <f t="shared" ref="I4:I16" si="1">I3+0.05</f>
        <v>0.1</v>
      </c>
      <c r="J4" s="5">
        <v>210.3</v>
      </c>
      <c r="K4" s="5">
        <v>23.5</v>
      </c>
      <c r="L4" s="3">
        <f t="shared" si="0"/>
        <v>1.7037500000000001</v>
      </c>
      <c r="N4" s="7"/>
      <c r="O4" s="8"/>
    </row>
    <row r="5" spans="1:15" x14ac:dyDescent="0.25">
      <c r="A5" s="10"/>
      <c r="I5" s="5">
        <f t="shared" si="1"/>
        <v>0.15000000000000002</v>
      </c>
      <c r="J5" s="5">
        <v>213.6</v>
      </c>
      <c r="K5" s="5">
        <v>23.4</v>
      </c>
      <c r="L5" s="3">
        <f t="shared" si="0"/>
        <v>1.7537500000000001</v>
      </c>
      <c r="N5" s="7"/>
      <c r="O5" s="8"/>
    </row>
    <row r="6" spans="1:15" x14ac:dyDescent="0.25">
      <c r="A6" s="10"/>
      <c r="I6" s="5">
        <f t="shared" si="1"/>
        <v>0.2</v>
      </c>
      <c r="J6" s="5">
        <v>216.6</v>
      </c>
      <c r="K6" s="5">
        <v>23.2</v>
      </c>
      <c r="L6" s="3">
        <f t="shared" si="0"/>
        <v>1.80375</v>
      </c>
      <c r="N6" s="7"/>
      <c r="O6" s="8"/>
    </row>
    <row r="7" spans="1:15" x14ac:dyDescent="0.25">
      <c r="A7" s="10"/>
      <c r="I7" s="5">
        <f t="shared" si="1"/>
        <v>0.25</v>
      </c>
      <c r="J7" s="5">
        <v>219.3</v>
      </c>
      <c r="K7" s="5">
        <v>23.2</v>
      </c>
      <c r="L7" s="3">
        <f t="shared" si="0"/>
        <v>1.85375</v>
      </c>
      <c r="N7" s="7"/>
      <c r="O7" s="8"/>
    </row>
    <row r="8" spans="1:15" x14ac:dyDescent="0.25">
      <c r="A8" s="10"/>
      <c r="I8" s="5">
        <f t="shared" si="1"/>
        <v>0.3</v>
      </c>
      <c r="J8" s="5">
        <v>221.7</v>
      </c>
      <c r="K8" s="5">
        <v>23.1</v>
      </c>
      <c r="L8" s="3">
        <f t="shared" si="0"/>
        <v>1.9037500000000001</v>
      </c>
      <c r="N8" s="7"/>
      <c r="O8" s="8"/>
    </row>
    <row r="9" spans="1:15" x14ac:dyDescent="0.25">
      <c r="A9" s="10"/>
      <c r="I9" s="5">
        <f t="shared" si="1"/>
        <v>0.35</v>
      </c>
      <c r="J9" s="5">
        <v>223.9</v>
      </c>
      <c r="K9" s="5">
        <v>23</v>
      </c>
      <c r="L9" s="3">
        <f t="shared" si="0"/>
        <v>1.9537499999999999</v>
      </c>
      <c r="N9" s="7"/>
      <c r="O9" s="8"/>
    </row>
    <row r="10" spans="1:15" x14ac:dyDescent="0.25">
      <c r="A10" s="10"/>
      <c r="I10" s="5">
        <f t="shared" si="1"/>
        <v>0.39999999999999997</v>
      </c>
      <c r="J10" s="5">
        <v>225.9</v>
      </c>
      <c r="K10" s="5">
        <v>22.9</v>
      </c>
      <c r="L10" s="3">
        <f t="shared" si="0"/>
        <v>2.0037500000000001</v>
      </c>
      <c r="N10" s="7"/>
      <c r="O10" s="8"/>
    </row>
    <row r="11" spans="1:15" x14ac:dyDescent="0.25">
      <c r="A11" s="6"/>
      <c r="I11" s="5">
        <f t="shared" si="1"/>
        <v>0.44999999999999996</v>
      </c>
      <c r="J11" s="5">
        <v>227.8</v>
      </c>
      <c r="K11" s="5">
        <v>22.9</v>
      </c>
      <c r="L11" s="3">
        <f t="shared" si="0"/>
        <v>2.05375</v>
      </c>
      <c r="N11" s="7"/>
      <c r="O11" s="8"/>
    </row>
    <row r="12" spans="1:15" x14ac:dyDescent="0.25">
      <c r="A12" s="6"/>
      <c r="I12" s="5">
        <f t="shared" si="1"/>
        <v>0.49999999999999994</v>
      </c>
      <c r="J12" s="5">
        <v>229.5</v>
      </c>
      <c r="K12" s="5">
        <v>22.8</v>
      </c>
      <c r="L12" s="3">
        <f>$H$2+I12</f>
        <v>2.1037499999999998</v>
      </c>
      <c r="N12" s="7"/>
      <c r="O12" s="8"/>
    </row>
    <row r="13" spans="1:15" x14ac:dyDescent="0.25">
      <c r="A13" s="6"/>
      <c r="I13" s="5">
        <f t="shared" si="1"/>
        <v>0.54999999999999993</v>
      </c>
      <c r="J13" s="5">
        <v>231.1</v>
      </c>
      <c r="K13" s="5">
        <v>22.8</v>
      </c>
      <c r="L13" s="3">
        <f>$H$2+I13</f>
        <v>2.1537500000000001</v>
      </c>
      <c r="N13" s="7"/>
      <c r="O13" s="8"/>
    </row>
    <row r="14" spans="1:15" x14ac:dyDescent="0.25">
      <c r="A14" s="6"/>
      <c r="I14" s="5">
        <f t="shared" si="1"/>
        <v>0.6</v>
      </c>
      <c r="J14" s="5">
        <v>232.8</v>
      </c>
      <c r="K14" s="5">
        <v>22.8</v>
      </c>
      <c r="L14" s="3">
        <f>$H$2+I14</f>
        <v>2.2037499999999999</v>
      </c>
    </row>
    <row r="15" spans="1:15" x14ac:dyDescent="0.25">
      <c r="A15" s="6"/>
      <c r="I15" s="5">
        <f t="shared" si="1"/>
        <v>0.65</v>
      </c>
      <c r="J15" s="5">
        <v>234.4</v>
      </c>
      <c r="K15" s="5">
        <v>22.7</v>
      </c>
      <c r="L15" s="3">
        <f>$H$2+I15</f>
        <v>2.2537500000000001</v>
      </c>
    </row>
    <row r="16" spans="1:15" x14ac:dyDescent="0.25">
      <c r="I16" s="5"/>
      <c r="J16" s="5"/>
      <c r="K16" s="5"/>
    </row>
    <row r="17" spans="9:11" x14ac:dyDescent="0.25">
      <c r="I17" s="5"/>
      <c r="J17" s="5"/>
      <c r="K17" s="5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9D80-D8D9-4AD4-B3FB-8AE5149F8830}">
  <dimension ref="A1:O17"/>
  <sheetViews>
    <sheetView workbookViewId="0">
      <selection activeCell="J16" sqref="J16"/>
    </sheetView>
  </sheetViews>
  <sheetFormatPr defaultColWidth="8.7109375" defaultRowHeight="15.75" x14ac:dyDescent="0.25"/>
  <cols>
    <col min="1" max="1" width="42.42578125" style="1" customWidth="1"/>
    <col min="2" max="2" width="7.42578125" style="1" bestFit="1" customWidth="1"/>
    <col min="3" max="3" width="8.85546875" style="1" bestFit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2.42578125" style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6384" width="8.7109375" style="1"/>
  </cols>
  <sheetData>
    <row r="1" spans="1:1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5</v>
      </c>
    </row>
    <row r="2" spans="1:15" ht="15.6" customHeight="1" x14ac:dyDescent="0.25">
      <c r="A2" s="10" t="s">
        <v>11</v>
      </c>
      <c r="B2" s="2">
        <v>64.369</v>
      </c>
      <c r="C2" s="2">
        <v>-61.8</v>
      </c>
      <c r="D2" s="2">
        <v>19.87</v>
      </c>
      <c r="E2" s="2">
        <v>70</v>
      </c>
      <c r="F2" s="2">
        <v>9.9976999999999996E-2</v>
      </c>
      <c r="G2" s="2">
        <v>1072</v>
      </c>
      <c r="H2" s="9">
        <f>G2*0.00125</f>
        <v>1.34</v>
      </c>
      <c r="I2" s="5">
        <v>0</v>
      </c>
      <c r="J2" s="5">
        <v>202.1</v>
      </c>
      <c r="K2" s="5">
        <v>23.9</v>
      </c>
      <c r="L2" s="3">
        <f>$H$2+I2</f>
        <v>1.34</v>
      </c>
      <c r="N2" s="7"/>
      <c r="O2" s="8"/>
    </row>
    <row r="3" spans="1:15" x14ac:dyDescent="0.25">
      <c r="A3" s="10"/>
      <c r="I3" s="5">
        <f>I2+0.05</f>
        <v>0.05</v>
      </c>
      <c r="J3" s="5">
        <v>206.1</v>
      </c>
      <c r="K3" s="5">
        <v>23.8</v>
      </c>
      <c r="L3" s="3">
        <f t="shared" ref="L3:L11" si="0">$H$2+I3</f>
        <v>1.3900000000000001</v>
      </c>
      <c r="N3" s="7"/>
      <c r="O3" s="8"/>
    </row>
    <row r="4" spans="1:15" x14ac:dyDescent="0.25">
      <c r="A4" s="10"/>
      <c r="I4" s="5">
        <f t="shared" ref="I4:I16" si="1">I3+0.05</f>
        <v>0.1</v>
      </c>
      <c r="J4" s="5">
        <v>210</v>
      </c>
      <c r="K4" s="5">
        <v>23.7</v>
      </c>
      <c r="L4" s="3">
        <f t="shared" si="0"/>
        <v>1.4400000000000002</v>
      </c>
      <c r="N4" s="7"/>
      <c r="O4" s="8"/>
    </row>
    <row r="5" spans="1:15" x14ac:dyDescent="0.25">
      <c r="A5" s="10"/>
      <c r="I5" s="5">
        <f t="shared" si="1"/>
        <v>0.15000000000000002</v>
      </c>
      <c r="J5" s="5">
        <v>213.4</v>
      </c>
      <c r="K5" s="5">
        <v>23.6</v>
      </c>
      <c r="L5" s="3">
        <f t="shared" si="0"/>
        <v>1.4900000000000002</v>
      </c>
      <c r="N5" s="7"/>
      <c r="O5" s="8"/>
    </row>
    <row r="6" spans="1:15" x14ac:dyDescent="0.25">
      <c r="A6" s="10"/>
      <c r="I6" s="5">
        <f t="shared" si="1"/>
        <v>0.2</v>
      </c>
      <c r="J6" s="5">
        <v>216.3</v>
      </c>
      <c r="K6" s="5">
        <v>23.4</v>
      </c>
      <c r="L6" s="3">
        <f t="shared" si="0"/>
        <v>1.54</v>
      </c>
      <c r="N6" s="7"/>
      <c r="O6" s="8"/>
    </row>
    <row r="7" spans="1:15" x14ac:dyDescent="0.25">
      <c r="A7" s="10"/>
      <c r="I7" s="5">
        <f t="shared" si="1"/>
        <v>0.25</v>
      </c>
      <c r="J7" s="5">
        <v>218.9</v>
      </c>
      <c r="K7" s="5">
        <v>23.2</v>
      </c>
      <c r="L7" s="3">
        <f t="shared" si="0"/>
        <v>1.59</v>
      </c>
      <c r="N7" s="7"/>
      <c r="O7" s="8"/>
    </row>
    <row r="8" spans="1:15" x14ac:dyDescent="0.25">
      <c r="A8" s="10"/>
      <c r="I8" s="5">
        <f t="shared" si="1"/>
        <v>0.3</v>
      </c>
      <c r="J8" s="5">
        <v>221.3</v>
      </c>
      <c r="K8" s="5">
        <v>23</v>
      </c>
      <c r="L8" s="3">
        <f t="shared" si="0"/>
        <v>1.6400000000000001</v>
      </c>
      <c r="N8" s="7"/>
      <c r="O8" s="8"/>
    </row>
    <row r="9" spans="1:15" x14ac:dyDescent="0.25">
      <c r="A9" s="10"/>
      <c r="I9" s="5">
        <f t="shared" si="1"/>
        <v>0.35</v>
      </c>
      <c r="J9" s="5">
        <v>223.4</v>
      </c>
      <c r="K9" s="5">
        <v>22.9</v>
      </c>
      <c r="L9" s="3">
        <f t="shared" si="0"/>
        <v>1.69</v>
      </c>
      <c r="N9" s="7"/>
      <c r="O9" s="8"/>
    </row>
    <row r="10" spans="1:15" x14ac:dyDescent="0.25">
      <c r="A10" s="10"/>
      <c r="I10" s="5">
        <f t="shared" si="1"/>
        <v>0.39999999999999997</v>
      </c>
      <c r="J10" s="5">
        <v>225.4</v>
      </c>
      <c r="K10" s="5">
        <v>22.8</v>
      </c>
      <c r="L10" s="3">
        <f t="shared" si="0"/>
        <v>1.74</v>
      </c>
      <c r="N10" s="7"/>
      <c r="O10" s="8"/>
    </row>
    <row r="11" spans="1:15" x14ac:dyDescent="0.25">
      <c r="A11" s="6"/>
      <c r="I11" s="5">
        <f t="shared" si="1"/>
        <v>0.44999999999999996</v>
      </c>
      <c r="J11" s="5">
        <v>227.2</v>
      </c>
      <c r="K11" s="5">
        <v>22.7</v>
      </c>
      <c r="L11" s="3">
        <f t="shared" si="0"/>
        <v>1.79</v>
      </c>
      <c r="N11" s="7"/>
      <c r="O11" s="8"/>
    </row>
    <row r="12" spans="1:15" x14ac:dyDescent="0.25">
      <c r="A12" s="6"/>
      <c r="I12" s="5">
        <f t="shared" si="1"/>
        <v>0.49999999999999994</v>
      </c>
      <c r="J12" s="5">
        <v>228.9</v>
      </c>
      <c r="K12" s="5">
        <v>22.6</v>
      </c>
      <c r="L12" s="3">
        <f>$H$2+I12</f>
        <v>1.84</v>
      </c>
      <c r="N12" s="7"/>
      <c r="O12" s="8"/>
    </row>
    <row r="13" spans="1:15" x14ac:dyDescent="0.25">
      <c r="A13" s="6"/>
      <c r="I13" s="5">
        <f t="shared" si="1"/>
        <v>0.54999999999999993</v>
      </c>
      <c r="J13" s="5">
        <v>230.5</v>
      </c>
      <c r="K13" s="5">
        <v>22.5</v>
      </c>
      <c r="L13" s="3">
        <f>$H$2+I13</f>
        <v>1.8900000000000001</v>
      </c>
      <c r="N13" s="7"/>
      <c r="O13" s="8"/>
    </row>
    <row r="14" spans="1:15" x14ac:dyDescent="0.25">
      <c r="A14" s="6"/>
      <c r="I14" s="5">
        <f t="shared" si="1"/>
        <v>0.6</v>
      </c>
      <c r="J14" s="5">
        <v>232</v>
      </c>
      <c r="K14" s="5">
        <v>22.5</v>
      </c>
      <c r="L14" s="3">
        <f>$H$2+I14</f>
        <v>1.94</v>
      </c>
    </row>
    <row r="15" spans="1:15" x14ac:dyDescent="0.25">
      <c r="A15" s="6"/>
      <c r="I15" s="5">
        <f t="shared" si="1"/>
        <v>0.65</v>
      </c>
      <c r="J15" s="5">
        <v>233.4</v>
      </c>
      <c r="K15" s="5">
        <v>22.4</v>
      </c>
      <c r="L15" s="3">
        <f>$H$2+I15</f>
        <v>1.9900000000000002</v>
      </c>
    </row>
    <row r="16" spans="1:15" x14ac:dyDescent="0.25">
      <c r="I16" s="5"/>
      <c r="J16" s="5"/>
      <c r="K16" s="5"/>
    </row>
    <row r="17" spans="9:11" x14ac:dyDescent="0.25">
      <c r="I17" s="5"/>
      <c r="J17" s="5"/>
      <c r="K17" s="5"/>
    </row>
  </sheetData>
  <mergeCells count="1">
    <mergeCell ref="A2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2431-737E-41BD-8AB4-5FE070CCF76B}">
  <dimension ref="A1:O17"/>
  <sheetViews>
    <sheetView workbookViewId="0">
      <selection activeCell="J16" sqref="J16"/>
    </sheetView>
  </sheetViews>
  <sheetFormatPr defaultColWidth="8.7109375" defaultRowHeight="15.75" x14ac:dyDescent="0.25"/>
  <cols>
    <col min="1" max="1" width="42.42578125" style="1" customWidth="1"/>
    <col min="2" max="2" width="7.42578125" style="1" bestFit="1" customWidth="1"/>
    <col min="3" max="3" width="8.85546875" style="1" bestFit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2.42578125" style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6384" width="8.7109375" style="1"/>
  </cols>
  <sheetData>
    <row r="1" spans="1:1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5</v>
      </c>
    </row>
    <row r="2" spans="1:15" ht="15.6" customHeight="1" x14ac:dyDescent="0.25">
      <c r="A2" s="10" t="s">
        <v>11</v>
      </c>
      <c r="B2" s="2">
        <v>63.127000000000002</v>
      </c>
      <c r="C2" s="2">
        <v>-67.400000000000006</v>
      </c>
      <c r="D2" s="2">
        <v>19.940000000000001</v>
      </c>
      <c r="E2" s="2">
        <v>68</v>
      </c>
      <c r="F2" s="2">
        <v>9.9976999999999996E-2</v>
      </c>
      <c r="G2" s="2">
        <v>1138</v>
      </c>
      <c r="H2" s="9">
        <f>G2*0.00125</f>
        <v>1.4225000000000001</v>
      </c>
      <c r="I2" s="5">
        <v>0</v>
      </c>
      <c r="J2" s="5">
        <v>202.3</v>
      </c>
      <c r="K2" s="5">
        <v>23</v>
      </c>
      <c r="L2" s="3">
        <f>$H$2+I2</f>
        <v>1.4225000000000001</v>
      </c>
      <c r="N2" s="7"/>
      <c r="O2" s="8"/>
    </row>
    <row r="3" spans="1:15" x14ac:dyDescent="0.25">
      <c r="A3" s="10"/>
      <c r="I3" s="5">
        <f>I2+0.05</f>
        <v>0.05</v>
      </c>
      <c r="J3" s="5">
        <v>206.8</v>
      </c>
      <c r="K3" s="5">
        <v>23</v>
      </c>
      <c r="L3" s="3">
        <f t="shared" ref="L3:L11" si="0">$H$2+I3</f>
        <v>1.4725000000000001</v>
      </c>
      <c r="N3" s="7"/>
      <c r="O3" s="8"/>
    </row>
    <row r="4" spans="1:15" x14ac:dyDescent="0.25">
      <c r="A4" s="10"/>
      <c r="I4" s="5">
        <f t="shared" ref="I4:I16" si="1">I3+0.05</f>
        <v>0.1</v>
      </c>
      <c r="J4" s="5">
        <v>210.5</v>
      </c>
      <c r="K4" s="5">
        <v>22.9</v>
      </c>
      <c r="L4" s="3">
        <f t="shared" si="0"/>
        <v>1.5225000000000002</v>
      </c>
      <c r="N4" s="7"/>
      <c r="O4" s="8"/>
    </row>
    <row r="5" spans="1:15" x14ac:dyDescent="0.25">
      <c r="A5" s="10"/>
      <c r="I5" s="5">
        <f t="shared" si="1"/>
        <v>0.15000000000000002</v>
      </c>
      <c r="J5" s="5">
        <v>213.8</v>
      </c>
      <c r="K5" s="5">
        <v>22.8</v>
      </c>
      <c r="L5" s="3">
        <f t="shared" si="0"/>
        <v>1.5725000000000002</v>
      </c>
      <c r="N5" s="7"/>
      <c r="O5" s="8"/>
    </row>
    <row r="6" spans="1:15" x14ac:dyDescent="0.25">
      <c r="A6" s="10"/>
      <c r="I6" s="5">
        <f t="shared" si="1"/>
        <v>0.2</v>
      </c>
      <c r="J6" s="5">
        <v>216.8</v>
      </c>
      <c r="K6" s="5">
        <v>22.8</v>
      </c>
      <c r="L6" s="3">
        <f t="shared" si="0"/>
        <v>1.6225000000000001</v>
      </c>
      <c r="N6" s="7"/>
      <c r="O6" s="8"/>
    </row>
    <row r="7" spans="1:15" x14ac:dyDescent="0.25">
      <c r="A7" s="10"/>
      <c r="I7" s="5">
        <f t="shared" si="1"/>
        <v>0.25</v>
      </c>
      <c r="J7" s="5">
        <v>219.4</v>
      </c>
      <c r="K7" s="5">
        <v>22.8</v>
      </c>
      <c r="L7" s="3">
        <f t="shared" si="0"/>
        <v>1.6725000000000001</v>
      </c>
      <c r="N7" s="7"/>
      <c r="O7" s="8"/>
    </row>
    <row r="8" spans="1:15" x14ac:dyDescent="0.25">
      <c r="A8" s="10"/>
      <c r="I8" s="5">
        <f t="shared" si="1"/>
        <v>0.3</v>
      </c>
      <c r="J8" s="5">
        <v>221.7</v>
      </c>
      <c r="K8" s="5">
        <v>22.7</v>
      </c>
      <c r="L8" s="3">
        <f t="shared" si="0"/>
        <v>1.7225000000000001</v>
      </c>
      <c r="N8" s="7"/>
      <c r="O8" s="8"/>
    </row>
    <row r="9" spans="1:15" x14ac:dyDescent="0.25">
      <c r="A9" s="10"/>
      <c r="I9" s="5">
        <f t="shared" si="1"/>
        <v>0.35</v>
      </c>
      <c r="J9" s="5">
        <v>224</v>
      </c>
      <c r="K9" s="5">
        <v>22.7</v>
      </c>
      <c r="L9" s="3">
        <f t="shared" si="0"/>
        <v>1.7725</v>
      </c>
      <c r="N9" s="7"/>
      <c r="O9" s="8"/>
    </row>
    <row r="10" spans="1:15" x14ac:dyDescent="0.25">
      <c r="A10" s="10"/>
      <c r="I10" s="5">
        <f t="shared" si="1"/>
        <v>0.39999999999999997</v>
      </c>
      <c r="J10" s="5">
        <v>226</v>
      </c>
      <c r="K10" s="5">
        <v>22.6</v>
      </c>
      <c r="L10" s="3">
        <f t="shared" si="0"/>
        <v>1.8225</v>
      </c>
      <c r="N10" s="7"/>
      <c r="O10" s="8"/>
    </row>
    <row r="11" spans="1:15" x14ac:dyDescent="0.25">
      <c r="A11" s="6"/>
      <c r="I11" s="5">
        <f t="shared" si="1"/>
        <v>0.44999999999999996</v>
      </c>
      <c r="J11" s="5">
        <v>227.8</v>
      </c>
      <c r="K11" s="5">
        <v>22.5</v>
      </c>
      <c r="L11" s="3">
        <f t="shared" si="0"/>
        <v>1.8725000000000001</v>
      </c>
      <c r="N11" s="7"/>
      <c r="O11" s="8"/>
    </row>
    <row r="12" spans="1:15" x14ac:dyDescent="0.25">
      <c r="A12" s="6"/>
      <c r="I12" s="5">
        <f t="shared" si="1"/>
        <v>0.49999999999999994</v>
      </c>
      <c r="J12" s="5">
        <v>229.4</v>
      </c>
      <c r="K12" s="5">
        <v>22.5</v>
      </c>
      <c r="L12" s="3">
        <f>$H$2+I12</f>
        <v>1.9225000000000001</v>
      </c>
      <c r="N12" s="7"/>
      <c r="O12" s="8"/>
    </row>
    <row r="13" spans="1:15" x14ac:dyDescent="0.25">
      <c r="A13" s="6"/>
      <c r="I13" s="5">
        <f t="shared" si="1"/>
        <v>0.54999999999999993</v>
      </c>
      <c r="J13" s="5">
        <v>231</v>
      </c>
      <c r="K13" s="5">
        <v>22.4</v>
      </c>
      <c r="L13" s="3">
        <f>$H$2+I13</f>
        <v>1.9725000000000001</v>
      </c>
      <c r="N13" s="7"/>
      <c r="O13" s="8"/>
    </row>
    <row r="14" spans="1:15" x14ac:dyDescent="0.25">
      <c r="A14" s="6"/>
      <c r="I14" s="5">
        <f t="shared" si="1"/>
        <v>0.6</v>
      </c>
      <c r="J14" s="5">
        <v>232.6</v>
      </c>
      <c r="K14" s="5">
        <v>22.4</v>
      </c>
      <c r="L14" s="3">
        <f>$H$2+I14</f>
        <v>2.0225</v>
      </c>
    </row>
    <row r="15" spans="1:15" x14ac:dyDescent="0.25">
      <c r="A15" s="6"/>
      <c r="I15" s="5">
        <f t="shared" si="1"/>
        <v>0.65</v>
      </c>
      <c r="J15" s="5">
        <v>234</v>
      </c>
      <c r="K15" s="5">
        <v>22.3</v>
      </c>
      <c r="L15" s="3">
        <f>$H$2+I15</f>
        <v>2.0725000000000002</v>
      </c>
    </row>
    <row r="16" spans="1:15" x14ac:dyDescent="0.25">
      <c r="I16" s="5"/>
      <c r="J16" s="5"/>
      <c r="K16" s="5"/>
    </row>
    <row r="17" spans="9:11" x14ac:dyDescent="0.25">
      <c r="I17" s="5"/>
      <c r="J17" s="5"/>
      <c r="K17" s="5"/>
    </row>
  </sheetData>
  <mergeCells count="1">
    <mergeCell ref="A2:A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D42D-0166-418F-AD5A-A8E063AEDD30}">
  <dimension ref="A1:O17"/>
  <sheetViews>
    <sheetView workbookViewId="0">
      <selection activeCell="J16" sqref="J16"/>
    </sheetView>
  </sheetViews>
  <sheetFormatPr defaultColWidth="8.7109375" defaultRowHeight="15.75" x14ac:dyDescent="0.25"/>
  <cols>
    <col min="1" max="1" width="42.42578125" style="1" customWidth="1"/>
    <col min="2" max="2" width="7.42578125" style="1" bestFit="1" customWidth="1"/>
    <col min="3" max="3" width="8.85546875" style="1" bestFit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2.42578125" style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6384" width="8.7109375" style="1"/>
  </cols>
  <sheetData>
    <row r="1" spans="1:1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5</v>
      </c>
    </row>
    <row r="2" spans="1:15" ht="15.6" customHeight="1" x14ac:dyDescent="0.25">
      <c r="A2" s="10" t="s">
        <v>11</v>
      </c>
      <c r="B2" s="2">
        <v>61.174999999999997</v>
      </c>
      <c r="C2" s="2">
        <v>-62.6</v>
      </c>
      <c r="D2" s="2">
        <v>20.69</v>
      </c>
      <c r="E2" s="2">
        <v>69</v>
      </c>
      <c r="F2" s="2">
        <v>9.9976999999999996E-2</v>
      </c>
      <c r="G2" s="2">
        <v>1062</v>
      </c>
      <c r="H2" s="9">
        <f>G2*0.00125</f>
        <v>1.3275000000000001</v>
      </c>
      <c r="I2" s="5">
        <v>0</v>
      </c>
      <c r="J2" s="5">
        <v>201.7</v>
      </c>
      <c r="K2" s="5">
        <v>22.7</v>
      </c>
      <c r="L2" s="3">
        <f>$H$2+I2</f>
        <v>1.3275000000000001</v>
      </c>
      <c r="N2" s="7"/>
      <c r="O2" s="8"/>
    </row>
    <row r="3" spans="1:15" x14ac:dyDescent="0.25">
      <c r="A3" s="10"/>
      <c r="I3" s="5">
        <f>I2+0.05</f>
        <v>0.05</v>
      </c>
      <c r="J3" s="5">
        <v>206.2</v>
      </c>
      <c r="K3" s="5">
        <v>22.6</v>
      </c>
      <c r="L3" s="3">
        <f t="shared" ref="L3:L11" si="0">$H$2+I3</f>
        <v>1.3775000000000002</v>
      </c>
      <c r="N3" s="7"/>
      <c r="O3" s="8"/>
    </row>
    <row r="4" spans="1:15" x14ac:dyDescent="0.25">
      <c r="A4" s="10"/>
      <c r="I4" s="5">
        <f t="shared" ref="I4:I16" si="1">I3+0.05</f>
        <v>0.1</v>
      </c>
      <c r="J4" s="5">
        <v>210.2</v>
      </c>
      <c r="K4" s="5">
        <v>22.4</v>
      </c>
      <c r="L4" s="3">
        <f t="shared" si="0"/>
        <v>1.4275000000000002</v>
      </c>
      <c r="N4" s="7"/>
      <c r="O4" s="8"/>
    </row>
    <row r="5" spans="1:15" x14ac:dyDescent="0.25">
      <c r="A5" s="10"/>
      <c r="I5" s="5">
        <f t="shared" si="1"/>
        <v>0.15000000000000002</v>
      </c>
      <c r="J5" s="5">
        <v>213.6</v>
      </c>
      <c r="K5" s="5">
        <v>22.3</v>
      </c>
      <c r="L5" s="3">
        <f t="shared" si="0"/>
        <v>1.4775</v>
      </c>
      <c r="N5" s="7"/>
      <c r="O5" s="8"/>
    </row>
    <row r="6" spans="1:15" x14ac:dyDescent="0.25">
      <c r="A6" s="10"/>
      <c r="I6" s="5">
        <f t="shared" si="1"/>
        <v>0.2</v>
      </c>
      <c r="J6" s="5">
        <v>216.7</v>
      </c>
      <c r="K6" s="5">
        <v>22.2</v>
      </c>
      <c r="L6" s="3">
        <f t="shared" si="0"/>
        <v>1.5275000000000001</v>
      </c>
      <c r="N6" s="7"/>
      <c r="O6" s="8"/>
    </row>
    <row r="7" spans="1:15" x14ac:dyDescent="0.25">
      <c r="A7" s="10"/>
      <c r="I7" s="5">
        <f t="shared" si="1"/>
        <v>0.25</v>
      </c>
      <c r="J7" s="5">
        <v>219.3</v>
      </c>
      <c r="K7" s="5">
        <v>22.1</v>
      </c>
      <c r="L7" s="3">
        <f t="shared" si="0"/>
        <v>1.5775000000000001</v>
      </c>
      <c r="N7" s="7"/>
      <c r="O7" s="8"/>
    </row>
    <row r="8" spans="1:15" x14ac:dyDescent="0.25">
      <c r="A8" s="10"/>
      <c r="I8" s="5">
        <f t="shared" si="1"/>
        <v>0.3</v>
      </c>
      <c r="J8" s="5">
        <v>221.9</v>
      </c>
      <c r="K8" s="5">
        <v>22.1</v>
      </c>
      <c r="L8" s="3">
        <f t="shared" si="0"/>
        <v>1.6275000000000002</v>
      </c>
      <c r="N8" s="7"/>
      <c r="O8" s="8"/>
    </row>
    <row r="9" spans="1:15" x14ac:dyDescent="0.25">
      <c r="A9" s="10"/>
      <c r="I9" s="5">
        <f t="shared" si="1"/>
        <v>0.35</v>
      </c>
      <c r="J9" s="5">
        <v>223.9</v>
      </c>
      <c r="K9" s="5">
        <v>22</v>
      </c>
      <c r="L9" s="3">
        <f t="shared" si="0"/>
        <v>1.6775000000000002</v>
      </c>
      <c r="N9" s="7"/>
      <c r="O9" s="8"/>
    </row>
    <row r="10" spans="1:15" x14ac:dyDescent="0.25">
      <c r="A10" s="10"/>
      <c r="I10" s="5">
        <f t="shared" si="1"/>
        <v>0.39999999999999997</v>
      </c>
      <c r="J10" s="5">
        <v>226</v>
      </c>
      <c r="K10" s="5">
        <v>22</v>
      </c>
      <c r="L10" s="3">
        <f t="shared" si="0"/>
        <v>1.7275</v>
      </c>
      <c r="N10" s="7"/>
      <c r="O10" s="8"/>
    </row>
    <row r="11" spans="1:15" x14ac:dyDescent="0.25">
      <c r="A11" s="6"/>
      <c r="I11" s="5">
        <f t="shared" si="1"/>
        <v>0.44999999999999996</v>
      </c>
      <c r="J11" s="5">
        <v>228</v>
      </c>
      <c r="K11" s="5">
        <v>22</v>
      </c>
      <c r="L11" s="3">
        <f t="shared" si="0"/>
        <v>1.7775000000000001</v>
      </c>
      <c r="N11" s="7"/>
      <c r="O11" s="8"/>
    </row>
    <row r="12" spans="1:15" x14ac:dyDescent="0.25">
      <c r="A12" s="6"/>
      <c r="I12" s="5">
        <f t="shared" si="1"/>
        <v>0.49999999999999994</v>
      </c>
      <c r="J12" s="5">
        <v>229.8</v>
      </c>
      <c r="K12" s="5">
        <v>22</v>
      </c>
      <c r="L12" s="3">
        <f>$H$2+I12</f>
        <v>1.8275000000000001</v>
      </c>
      <c r="N12" s="7"/>
      <c r="O12" s="8"/>
    </row>
    <row r="13" spans="1:15" x14ac:dyDescent="0.25">
      <c r="A13" s="6"/>
      <c r="I13" s="5">
        <f t="shared" si="1"/>
        <v>0.54999999999999993</v>
      </c>
      <c r="J13" s="5">
        <v>231.5</v>
      </c>
      <c r="K13" s="5">
        <v>22</v>
      </c>
      <c r="L13" s="3">
        <f>$H$2+I13</f>
        <v>1.8774999999999999</v>
      </c>
      <c r="N13" s="7"/>
      <c r="O13" s="8"/>
    </row>
    <row r="14" spans="1:15" x14ac:dyDescent="0.25">
      <c r="A14" s="6"/>
      <c r="I14" s="5">
        <f t="shared" si="1"/>
        <v>0.6</v>
      </c>
      <c r="J14" s="5">
        <v>232.9</v>
      </c>
      <c r="K14" s="5">
        <v>22</v>
      </c>
      <c r="L14" s="3">
        <f>$H$2+I14</f>
        <v>1.9275000000000002</v>
      </c>
    </row>
    <row r="15" spans="1:15" x14ac:dyDescent="0.25">
      <c r="A15" s="6"/>
      <c r="I15" s="5">
        <f t="shared" si="1"/>
        <v>0.65</v>
      </c>
      <c r="J15" s="5">
        <v>234.3</v>
      </c>
      <c r="K15" s="5">
        <v>22</v>
      </c>
      <c r="L15" s="3">
        <f>$H$2+I15</f>
        <v>1.9775</v>
      </c>
    </row>
    <row r="16" spans="1:15" x14ac:dyDescent="0.25">
      <c r="I16" s="5"/>
      <c r="J16" s="5"/>
      <c r="K16" s="5"/>
    </row>
    <row r="17" spans="9:11" x14ac:dyDescent="0.25">
      <c r="I17" s="5"/>
      <c r="J17" s="5"/>
      <c r="K17" s="5"/>
    </row>
  </sheetData>
  <mergeCells count="1">
    <mergeCell ref="A2:A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BDC8-1E44-42A3-99AF-2A1F934C23CA}">
  <dimension ref="A1:O17"/>
  <sheetViews>
    <sheetView tabSelected="1" workbookViewId="0">
      <selection activeCell="J16" sqref="J16"/>
    </sheetView>
  </sheetViews>
  <sheetFormatPr defaultColWidth="8.7109375" defaultRowHeight="15.75" x14ac:dyDescent="0.25"/>
  <cols>
    <col min="1" max="1" width="42.42578125" style="1" customWidth="1"/>
    <col min="2" max="2" width="7.42578125" style="1" bestFit="1" customWidth="1"/>
    <col min="3" max="3" width="8.85546875" style="1" bestFit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2.42578125" style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6384" width="8.7109375" style="1"/>
  </cols>
  <sheetData>
    <row r="1" spans="1:1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5</v>
      </c>
    </row>
    <row r="2" spans="1:15" ht="15.6" customHeight="1" x14ac:dyDescent="0.25">
      <c r="A2" s="10" t="s">
        <v>11</v>
      </c>
      <c r="B2" s="2">
        <v>62.067999999999998</v>
      </c>
      <c r="C2" s="2">
        <v>-61.3</v>
      </c>
      <c r="D2" s="2">
        <v>22.22</v>
      </c>
      <c r="E2" s="2">
        <v>70</v>
      </c>
      <c r="F2" s="2">
        <v>9.9976999999999996E-2</v>
      </c>
      <c r="G2" s="2">
        <v>1044</v>
      </c>
      <c r="H2" s="9">
        <f>G2*0.00125</f>
        <v>1.3049999999999999</v>
      </c>
      <c r="I2" s="5">
        <v>0</v>
      </c>
      <c r="J2" s="5">
        <v>202.5</v>
      </c>
      <c r="K2" s="5">
        <v>23.3</v>
      </c>
      <c r="L2" s="3">
        <f>$H$2+I2</f>
        <v>1.3049999999999999</v>
      </c>
      <c r="N2" s="7"/>
      <c r="O2" s="8"/>
    </row>
    <row r="3" spans="1:15" x14ac:dyDescent="0.25">
      <c r="A3" s="10"/>
      <c r="I3" s="5">
        <f>I2+0.05</f>
        <v>0.05</v>
      </c>
      <c r="J3" s="5">
        <v>206.9</v>
      </c>
      <c r="K3" s="5">
        <v>23.2</v>
      </c>
      <c r="L3" s="3">
        <f t="shared" ref="L3:L11" si="0">$H$2+I3</f>
        <v>1.355</v>
      </c>
      <c r="N3" s="7"/>
      <c r="O3" s="8"/>
    </row>
    <row r="4" spans="1:15" x14ac:dyDescent="0.25">
      <c r="A4" s="10"/>
      <c r="I4" s="5">
        <f t="shared" ref="I4:I16" si="1">I3+0.05</f>
        <v>0.1</v>
      </c>
      <c r="J4" s="5">
        <v>210.7</v>
      </c>
      <c r="K4" s="5">
        <v>23.1</v>
      </c>
      <c r="L4" s="3">
        <f t="shared" si="0"/>
        <v>1.405</v>
      </c>
      <c r="N4" s="7"/>
      <c r="O4" s="8"/>
    </row>
    <row r="5" spans="1:15" x14ac:dyDescent="0.25">
      <c r="A5" s="10"/>
      <c r="I5" s="5">
        <f t="shared" si="1"/>
        <v>0.15000000000000002</v>
      </c>
      <c r="J5" s="5">
        <v>213.9</v>
      </c>
      <c r="K5" s="5">
        <v>22.9</v>
      </c>
      <c r="L5" s="3">
        <f t="shared" si="0"/>
        <v>1.4550000000000001</v>
      </c>
      <c r="N5" s="7"/>
      <c r="O5" s="8"/>
    </row>
    <row r="6" spans="1:15" x14ac:dyDescent="0.25">
      <c r="A6" s="10"/>
      <c r="I6" s="5">
        <f t="shared" si="1"/>
        <v>0.2</v>
      </c>
      <c r="J6" s="5">
        <v>216.9</v>
      </c>
      <c r="K6" s="5">
        <v>22.8</v>
      </c>
      <c r="L6" s="3">
        <f t="shared" si="0"/>
        <v>1.5049999999999999</v>
      </c>
      <c r="N6" s="7"/>
      <c r="O6" s="8"/>
    </row>
    <row r="7" spans="1:15" x14ac:dyDescent="0.25">
      <c r="A7" s="10"/>
      <c r="I7" s="5">
        <f t="shared" si="1"/>
        <v>0.25</v>
      </c>
      <c r="J7" s="5">
        <v>219.6</v>
      </c>
      <c r="K7" s="5">
        <v>22.8</v>
      </c>
      <c r="L7" s="3">
        <f t="shared" si="0"/>
        <v>1.5549999999999999</v>
      </c>
      <c r="N7" s="7"/>
      <c r="O7" s="8"/>
    </row>
    <row r="8" spans="1:15" x14ac:dyDescent="0.25">
      <c r="A8" s="10"/>
      <c r="I8" s="5">
        <f t="shared" si="1"/>
        <v>0.3</v>
      </c>
      <c r="J8" s="5">
        <v>222</v>
      </c>
      <c r="K8" s="5">
        <v>22.7</v>
      </c>
      <c r="L8" s="3">
        <f t="shared" si="0"/>
        <v>1.605</v>
      </c>
      <c r="N8" s="7"/>
      <c r="O8" s="8"/>
    </row>
    <row r="9" spans="1:15" x14ac:dyDescent="0.25">
      <c r="A9" s="10"/>
      <c r="I9" s="5">
        <f t="shared" si="1"/>
        <v>0.35</v>
      </c>
      <c r="J9" s="5">
        <v>224.1</v>
      </c>
      <c r="K9" s="5">
        <v>22.6</v>
      </c>
      <c r="L9" s="3">
        <f t="shared" si="0"/>
        <v>1.6549999999999998</v>
      </c>
      <c r="N9" s="7"/>
      <c r="O9" s="8"/>
    </row>
    <row r="10" spans="1:15" x14ac:dyDescent="0.25">
      <c r="A10" s="10"/>
      <c r="I10" s="5">
        <f t="shared" si="1"/>
        <v>0.39999999999999997</v>
      </c>
      <c r="J10" s="5">
        <v>226</v>
      </c>
      <c r="K10" s="5">
        <v>22.5</v>
      </c>
      <c r="L10" s="3">
        <f t="shared" si="0"/>
        <v>1.7049999999999998</v>
      </c>
      <c r="N10" s="7"/>
      <c r="O10" s="8"/>
    </row>
    <row r="11" spans="1:15" x14ac:dyDescent="0.25">
      <c r="A11" s="6"/>
      <c r="I11" s="5">
        <f t="shared" si="1"/>
        <v>0.44999999999999996</v>
      </c>
      <c r="J11" s="5">
        <v>227.9</v>
      </c>
      <c r="K11" s="5">
        <v>22.3</v>
      </c>
      <c r="L11" s="3">
        <f t="shared" si="0"/>
        <v>1.7549999999999999</v>
      </c>
      <c r="N11" s="7"/>
      <c r="O11" s="8"/>
    </row>
    <row r="12" spans="1:15" x14ac:dyDescent="0.25">
      <c r="A12" s="6"/>
      <c r="I12" s="5">
        <f t="shared" si="1"/>
        <v>0.49999999999999994</v>
      </c>
      <c r="J12" s="5">
        <v>229.6</v>
      </c>
      <c r="K12" s="5">
        <v>22.2</v>
      </c>
      <c r="L12" s="3">
        <f>$H$2+I12</f>
        <v>1.8049999999999999</v>
      </c>
      <c r="N12" s="7"/>
      <c r="O12" s="8"/>
    </row>
    <row r="13" spans="1:15" x14ac:dyDescent="0.25">
      <c r="A13" s="6"/>
      <c r="I13" s="5">
        <f t="shared" si="1"/>
        <v>0.54999999999999993</v>
      </c>
      <c r="J13" s="5">
        <v>231.2</v>
      </c>
      <c r="K13" s="5">
        <v>22.2</v>
      </c>
      <c r="L13" s="3">
        <f>$H$2+I13</f>
        <v>1.855</v>
      </c>
      <c r="N13" s="7"/>
      <c r="O13" s="8"/>
    </row>
    <row r="14" spans="1:15" x14ac:dyDescent="0.25">
      <c r="A14" s="6"/>
      <c r="I14" s="5">
        <f t="shared" si="1"/>
        <v>0.6</v>
      </c>
      <c r="J14" s="5">
        <v>232.6</v>
      </c>
      <c r="K14" s="5">
        <v>22.1</v>
      </c>
      <c r="L14" s="3">
        <f>$H$2+I14</f>
        <v>1.9049999999999998</v>
      </c>
    </row>
    <row r="15" spans="1:15" x14ac:dyDescent="0.25">
      <c r="A15" s="6"/>
      <c r="I15" s="5">
        <f t="shared" si="1"/>
        <v>0.65</v>
      </c>
      <c r="J15" s="5">
        <v>234</v>
      </c>
      <c r="K15" s="5">
        <v>22</v>
      </c>
      <c r="L15" s="3">
        <f>$H$2+I15</f>
        <v>1.9550000000000001</v>
      </c>
    </row>
    <row r="16" spans="1:15" x14ac:dyDescent="0.25">
      <c r="I16" s="5"/>
      <c r="J16" s="5"/>
      <c r="K16" s="5"/>
    </row>
    <row r="17" spans="9:11" x14ac:dyDescent="0.25">
      <c r="I17" s="5"/>
      <c r="J17" s="5"/>
      <c r="K17" s="5"/>
    </row>
  </sheetData>
  <mergeCells count="1"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P-0029-1</vt:lpstr>
      <vt:lpstr>P-0029-2</vt:lpstr>
      <vt:lpstr>P-0060-1</vt:lpstr>
      <vt:lpstr>P-0060-2</vt:lpstr>
      <vt:lpstr>P-0036-1</vt:lpstr>
      <vt:lpstr>P-0036-2</vt:lpstr>
      <vt:lpstr>B-0048-1</vt:lpstr>
      <vt:lpstr>B-0048-2</vt:lpstr>
      <vt:lpstr>P-0057</vt:lpstr>
      <vt:lpstr>P-0022</vt:lpstr>
      <vt:lpstr>B-0064</vt:lpstr>
      <vt:lpstr>B-0066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Bruno</dc:creator>
  <cp:lastModifiedBy>lab</cp:lastModifiedBy>
  <dcterms:created xsi:type="dcterms:W3CDTF">2022-09-16T18:00:52Z</dcterms:created>
  <dcterms:modified xsi:type="dcterms:W3CDTF">2022-12-15T00:07:16Z</dcterms:modified>
</cp:coreProperties>
</file>