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TALK\"/>
    </mc:Choice>
  </mc:AlternateContent>
  <xr:revisionPtr revIDLastSave="0" documentId="13_ncr:1_{93AEE5F2-8181-4728-BC09-FB02663D9F29}" xr6:coauthVersionLast="47" xr6:coauthVersionMax="47" xr10:uidLastSave="{00000000-0000-0000-0000-000000000000}"/>
  <bookViews>
    <workbookView xWindow="-120" yWindow="-120" windowWidth="19440" windowHeight="15000" activeTab="7" xr2:uid="{2ECD101C-C365-49FC-95C1-1D87E85F7ABD}"/>
  </bookViews>
  <sheets>
    <sheet name="TA2-1" sheetId="1" r:id="rId1"/>
    <sheet name="TA2-2" sheetId="24" r:id="rId2"/>
    <sheet name="TA4-1" sheetId="25" r:id="rId3"/>
    <sheet name="TA4-2" sheetId="26" r:id="rId4"/>
    <sheet name="TA8-1" sheetId="27" r:id="rId5"/>
    <sheet name="TA8-2" sheetId="28" r:id="rId6"/>
    <sheet name="P-0056-1" sheetId="29" r:id="rId7"/>
    <sheet name="P-0056-2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0" l="1"/>
  <c r="I4" i="30" s="1"/>
  <c r="H2" i="30"/>
  <c r="L2" i="30" s="1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3" i="29"/>
  <c r="H2" i="29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3" i="28"/>
  <c r="H2" i="28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3" i="27"/>
  <c r="H2" i="27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3" i="26"/>
  <c r="H2" i="26"/>
  <c r="I3" i="25"/>
  <c r="I4" i="25" s="1"/>
  <c r="I5" i="25" s="1"/>
  <c r="H2" i="25"/>
  <c r="L3" i="25" s="1"/>
  <c r="I3" i="24"/>
  <c r="I4" i="24" s="1"/>
  <c r="I5" i="24" s="1"/>
  <c r="H2" i="24"/>
  <c r="L4" i="30" l="1"/>
  <c r="I5" i="30"/>
  <c r="L3" i="30"/>
  <c r="L2" i="29"/>
  <c r="L4" i="29"/>
  <c r="L6" i="29"/>
  <c r="L8" i="29"/>
  <c r="L10" i="29"/>
  <c r="L12" i="29"/>
  <c r="L3" i="29"/>
  <c r="L5" i="29"/>
  <c r="L7" i="29"/>
  <c r="L9" i="29"/>
  <c r="L11" i="29"/>
  <c r="L13" i="29"/>
  <c r="L2" i="28"/>
  <c r="L4" i="28"/>
  <c r="L6" i="28"/>
  <c r="L8" i="28"/>
  <c r="L10" i="28"/>
  <c r="L12" i="28"/>
  <c r="L3" i="28"/>
  <c r="L5" i="28"/>
  <c r="L7" i="28"/>
  <c r="L9" i="28"/>
  <c r="L11" i="28"/>
  <c r="L13" i="28"/>
  <c r="L2" i="27"/>
  <c r="L4" i="27"/>
  <c r="L6" i="27"/>
  <c r="L8" i="27"/>
  <c r="L10" i="27"/>
  <c r="L12" i="27"/>
  <c r="L14" i="27"/>
  <c r="L3" i="27"/>
  <c r="L5" i="27"/>
  <c r="L7" i="27"/>
  <c r="L9" i="27"/>
  <c r="L11" i="27"/>
  <c r="L13" i="27"/>
  <c r="L2" i="26"/>
  <c r="L4" i="26"/>
  <c r="L6" i="26"/>
  <c r="L8" i="26"/>
  <c r="L10" i="26"/>
  <c r="L12" i="26"/>
  <c r="L14" i="26"/>
  <c r="L3" i="26"/>
  <c r="L5" i="26"/>
  <c r="L7" i="26"/>
  <c r="L9" i="26"/>
  <c r="L11" i="26"/>
  <c r="L13" i="26"/>
  <c r="L5" i="25"/>
  <c r="I6" i="25"/>
  <c r="I7" i="25" s="1"/>
  <c r="L2" i="25"/>
  <c r="L4" i="25"/>
  <c r="I6" i="24"/>
  <c r="I7" i="24" s="1"/>
  <c r="L5" i="24"/>
  <c r="L3" i="24"/>
  <c r="L2" i="24"/>
  <c r="L4" i="24"/>
  <c r="H2" i="1"/>
  <c r="I3" i="1"/>
  <c r="I4" i="1" s="1"/>
  <c r="I5" i="1" s="1"/>
  <c r="I6" i="30" l="1"/>
  <c r="L5" i="30"/>
  <c r="I8" i="25"/>
  <c r="L7" i="25"/>
  <c r="L6" i="25"/>
  <c r="I8" i="24"/>
  <c r="L7" i="24"/>
  <c r="L6" i="24"/>
  <c r="I6" i="1"/>
  <c r="L6" i="30" l="1"/>
  <c r="I7" i="30"/>
  <c r="I9" i="25"/>
  <c r="L8" i="25"/>
  <c r="I9" i="24"/>
  <c r="L8" i="24"/>
  <c r="I7" i="1"/>
  <c r="I8" i="30" l="1"/>
  <c r="L7" i="30"/>
  <c r="L9" i="25"/>
  <c r="I10" i="25"/>
  <c r="I10" i="24"/>
  <c r="L9" i="24"/>
  <c r="I8" i="1"/>
  <c r="L8" i="30" l="1"/>
  <c r="I9" i="30"/>
  <c r="I11" i="25"/>
  <c r="L10" i="25"/>
  <c r="I11" i="24"/>
  <c r="L10" i="24"/>
  <c r="I9" i="1"/>
  <c r="I10" i="30" l="1"/>
  <c r="L9" i="30"/>
  <c r="I12" i="25"/>
  <c r="L11" i="25"/>
  <c r="I12" i="24"/>
  <c r="L11" i="24"/>
  <c r="I10" i="1"/>
  <c r="L10" i="30" l="1"/>
  <c r="I11" i="30"/>
  <c r="I13" i="25"/>
  <c r="L12" i="25"/>
  <c r="I13" i="24"/>
  <c r="L12" i="24"/>
  <c r="I11" i="1"/>
  <c r="I12" i="30" l="1"/>
  <c r="L11" i="30"/>
  <c r="I14" i="25"/>
  <c r="L13" i="25"/>
  <c r="I14" i="24"/>
  <c r="L13" i="24"/>
  <c r="I12" i="1"/>
  <c r="L12" i="30" l="1"/>
  <c r="I13" i="30"/>
  <c r="L14" i="25"/>
  <c r="L14" i="24"/>
  <c r="I13" i="1"/>
  <c r="L13" i="30" l="1"/>
  <c r="I14" i="1"/>
  <c r="L14" i="1"/>
  <c r="L13" i="1"/>
  <c r="L12" i="1"/>
  <c r="L11" i="1"/>
  <c r="L10" i="1"/>
  <c r="L9" i="1"/>
  <c r="L8" i="1"/>
  <c r="L7" i="1"/>
  <c r="L6" i="1"/>
  <c r="L4" i="1"/>
  <c r="L5" i="1"/>
  <c r="L3" i="1"/>
  <c r="L2" i="1"/>
</calcChain>
</file>

<file path=xl/sharedStrings.xml><?xml version="1.0" encoding="utf-8"?>
<sst xmlns="http://schemas.openxmlformats.org/spreadsheetml/2006/main" count="104" uniqueCount="13">
  <si>
    <t>Instructions:</t>
  </si>
  <si>
    <t>m0</t>
  </si>
  <si>
    <t>Salinity</t>
  </si>
  <si>
    <t>TempLab</t>
  </si>
  <si>
    <t>conc_HCl</t>
  </si>
  <si>
    <t>corr_vHCl</t>
  </si>
  <si>
    <t>Digits of HCl</t>
  </si>
  <si>
    <t>P1HCl</t>
  </si>
  <si>
    <t>P2HCl Additions</t>
  </si>
  <si>
    <t>P2mV</t>
  </si>
  <si>
    <t>P2Temp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</si>
  <si>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</si>
  <si>
    <t>Initial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</si>
</sst>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C312-0FF4-41CC-8941-DAA8749EE90A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63.637999999999998</v>
      </c>
      <c r="C2" s="2">
        <v>-67.3</v>
      </c>
      <c r="D2" s="2">
        <v>3.9</v>
      </c>
      <c r="E2" s="2">
        <v>68</v>
      </c>
      <c r="F2" s="2">
        <v>9.9976999999999996E-2</v>
      </c>
      <c r="G2" s="2">
        <v>962</v>
      </c>
      <c r="H2" s="9">
        <f>G2*0.00125</f>
        <v>1.2025000000000001</v>
      </c>
      <c r="I2" s="5">
        <v>0</v>
      </c>
      <c r="J2" s="5">
        <v>203.7</v>
      </c>
      <c r="K2" s="5">
        <v>22.9</v>
      </c>
      <c r="L2" s="3">
        <f>$H$2+I2</f>
        <v>1.2025000000000001</v>
      </c>
      <c r="N2" s="7"/>
      <c r="O2" s="8"/>
    </row>
    <row r="3" spans="1:15" x14ac:dyDescent="0.25">
      <c r="A3" s="10"/>
      <c r="I3" s="5">
        <f>I2+0.05</f>
        <v>0.05</v>
      </c>
      <c r="J3" s="5">
        <v>208.2</v>
      </c>
      <c r="K3" s="5">
        <v>22.9</v>
      </c>
      <c r="L3" s="3">
        <f t="shared" ref="L3:L11" si="0">$H$2+I3</f>
        <v>1.2525000000000002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212</v>
      </c>
      <c r="K4" s="5">
        <v>22.9</v>
      </c>
      <c r="L4" s="3">
        <f t="shared" si="0"/>
        <v>1.3025000000000002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215.4</v>
      </c>
      <c r="K5" s="5">
        <v>22.8</v>
      </c>
      <c r="L5" s="3">
        <f t="shared" si="0"/>
        <v>1.3525</v>
      </c>
      <c r="N5" s="7"/>
      <c r="O5" s="8"/>
    </row>
    <row r="6" spans="1:15" x14ac:dyDescent="0.25">
      <c r="A6" s="10"/>
      <c r="I6" s="5">
        <f t="shared" si="1"/>
        <v>0.2</v>
      </c>
      <c r="J6" s="5">
        <v>218.3</v>
      </c>
      <c r="K6" s="5">
        <v>22.8</v>
      </c>
      <c r="L6" s="3">
        <f t="shared" si="0"/>
        <v>1.4025000000000001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220.9</v>
      </c>
      <c r="K7" s="5">
        <v>22.8</v>
      </c>
      <c r="L7" s="3">
        <f t="shared" si="0"/>
        <v>1.4525000000000001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223.3</v>
      </c>
      <c r="K8" s="5">
        <v>22.7</v>
      </c>
      <c r="L8" s="3">
        <f t="shared" si="0"/>
        <v>1.5025000000000002</v>
      </c>
      <c r="N8" s="7"/>
      <c r="O8" s="8"/>
    </row>
    <row r="9" spans="1:15" x14ac:dyDescent="0.25">
      <c r="A9" s="10"/>
      <c r="I9" s="5">
        <f t="shared" si="1"/>
        <v>0.35</v>
      </c>
      <c r="J9" s="5">
        <v>225.5</v>
      </c>
      <c r="K9" s="5">
        <v>22.7</v>
      </c>
      <c r="L9" s="3">
        <f t="shared" si="0"/>
        <v>1.5525000000000002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227.5</v>
      </c>
      <c r="K10" s="5">
        <v>22.7</v>
      </c>
      <c r="L10" s="3">
        <f t="shared" si="0"/>
        <v>1.6025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229.3</v>
      </c>
      <c r="K11" s="5">
        <v>22.7</v>
      </c>
      <c r="L11" s="3">
        <f t="shared" si="0"/>
        <v>1.6525000000000001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231.1</v>
      </c>
      <c r="K12" s="5">
        <v>22.6</v>
      </c>
      <c r="L12" s="3">
        <f>$H$2+I12</f>
        <v>1.7025000000000001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232.7</v>
      </c>
      <c r="K13" s="5">
        <v>22.6</v>
      </c>
      <c r="L13" s="3">
        <f>$H$2+I13</f>
        <v>1.7524999999999999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234.2</v>
      </c>
      <c r="K14" s="5">
        <v>22.6</v>
      </c>
      <c r="L14" s="3">
        <f>$H$2+I14</f>
        <v>1.8025000000000002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BA92-22FB-43C0-BAC5-529D2EB29F44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63.6</v>
      </c>
      <c r="C2" s="2">
        <v>-66.900000000000006</v>
      </c>
      <c r="D2" s="2">
        <v>3.9</v>
      </c>
      <c r="E2" s="2">
        <v>68</v>
      </c>
      <c r="F2" s="2">
        <v>9.9976999999999996E-2</v>
      </c>
      <c r="G2" s="2">
        <v>919</v>
      </c>
      <c r="H2" s="9">
        <f>G2*0.00125</f>
        <v>1.1487499999999999</v>
      </c>
      <c r="I2" s="5">
        <v>0</v>
      </c>
      <c r="J2" s="5">
        <v>202.2</v>
      </c>
      <c r="K2" s="5">
        <v>23.7</v>
      </c>
      <c r="L2" s="3">
        <f>$H$2+I2</f>
        <v>1.1487499999999999</v>
      </c>
      <c r="N2" s="7"/>
      <c r="O2" s="8"/>
    </row>
    <row r="3" spans="1:15" x14ac:dyDescent="0.25">
      <c r="A3" s="10"/>
      <c r="I3" s="5">
        <f>I2+0.05</f>
        <v>0.05</v>
      </c>
      <c r="J3" s="5">
        <v>207</v>
      </c>
      <c r="K3" s="5">
        <v>23.6</v>
      </c>
      <c r="L3" s="3">
        <f t="shared" ref="L3:L11" si="0">$H$2+I3</f>
        <v>1.19875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210.9</v>
      </c>
      <c r="K4" s="5">
        <v>23.6</v>
      </c>
      <c r="L4" s="3">
        <f t="shared" si="0"/>
        <v>1.24875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214.4</v>
      </c>
      <c r="K5" s="5">
        <v>23.6</v>
      </c>
      <c r="L5" s="3">
        <f t="shared" si="0"/>
        <v>1.2987500000000001</v>
      </c>
      <c r="N5" s="7"/>
      <c r="O5" s="8"/>
    </row>
    <row r="6" spans="1:15" x14ac:dyDescent="0.25">
      <c r="A6" s="10"/>
      <c r="I6" s="5">
        <f t="shared" si="1"/>
        <v>0.2</v>
      </c>
      <c r="J6" s="5">
        <v>217.5</v>
      </c>
      <c r="K6" s="5">
        <v>23.6</v>
      </c>
      <c r="L6" s="3">
        <f t="shared" si="0"/>
        <v>1.3487499999999999</v>
      </c>
      <c r="N6" s="7"/>
      <c r="O6" s="8"/>
    </row>
    <row r="7" spans="1:15" x14ac:dyDescent="0.25">
      <c r="A7" s="10"/>
      <c r="I7" s="5">
        <f t="shared" si="1"/>
        <v>0.25</v>
      </c>
      <c r="J7" s="5">
        <v>220.3</v>
      </c>
      <c r="K7" s="5">
        <v>23.5</v>
      </c>
      <c r="L7" s="3">
        <f t="shared" si="0"/>
        <v>1.3987499999999999</v>
      </c>
      <c r="N7" s="7"/>
      <c r="O7" s="8"/>
    </row>
    <row r="8" spans="1:15" x14ac:dyDescent="0.25">
      <c r="A8" s="10"/>
      <c r="I8" s="5">
        <f t="shared" si="1"/>
        <v>0.3</v>
      </c>
      <c r="J8" s="5">
        <v>222.8</v>
      </c>
      <c r="K8" s="5">
        <v>23.5</v>
      </c>
      <c r="L8" s="3">
        <f t="shared" si="0"/>
        <v>1.44875</v>
      </c>
      <c r="N8" s="7"/>
      <c r="O8" s="8"/>
    </row>
    <row r="9" spans="1:15" x14ac:dyDescent="0.25">
      <c r="A9" s="10"/>
      <c r="I9" s="5">
        <f t="shared" si="1"/>
        <v>0.35</v>
      </c>
      <c r="J9" s="5">
        <v>225</v>
      </c>
      <c r="K9" s="5">
        <v>23.5</v>
      </c>
      <c r="L9" s="3">
        <f t="shared" si="0"/>
        <v>1.4987499999999998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227.1</v>
      </c>
      <c r="K10" s="5">
        <v>23.5</v>
      </c>
      <c r="L10" s="3">
        <f t="shared" si="0"/>
        <v>1.5487499999999998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</v>
      </c>
      <c r="K11" s="5">
        <v>23.5</v>
      </c>
      <c r="L11" s="3">
        <f t="shared" si="0"/>
        <v>1.5987499999999999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230.7</v>
      </c>
      <c r="K12" s="5">
        <v>23.4</v>
      </c>
      <c r="L12" s="3">
        <f>$H$2+I12</f>
        <v>1.6487499999999999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232.3</v>
      </c>
      <c r="K13" s="5">
        <v>23.4</v>
      </c>
      <c r="L13" s="3">
        <f>$H$2+I13</f>
        <v>1.69875</v>
      </c>
      <c r="N13" s="7"/>
      <c r="O13" s="8"/>
    </row>
    <row r="14" spans="1:15" x14ac:dyDescent="0.25">
      <c r="A14" s="6"/>
      <c r="I14" s="5">
        <f t="shared" si="1"/>
        <v>0.6</v>
      </c>
      <c r="J14" s="5">
        <v>233.8</v>
      </c>
      <c r="K14" s="5">
        <v>23.4</v>
      </c>
      <c r="L14" s="3">
        <f>$H$2+I14</f>
        <v>1.7487499999999998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46C-A961-42DB-99A6-19AE9F70C44A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62.639000000000003</v>
      </c>
      <c r="C2" s="2">
        <v>-58.8</v>
      </c>
      <c r="D2" s="2">
        <v>4.47</v>
      </c>
      <c r="E2" s="2">
        <v>70</v>
      </c>
      <c r="F2" s="2">
        <v>9.9976999999999996E-2</v>
      </c>
      <c r="G2" s="2">
        <v>976</v>
      </c>
      <c r="H2" s="9">
        <f>G2*0.00125</f>
        <v>1.22</v>
      </c>
      <c r="I2" s="5">
        <v>0</v>
      </c>
      <c r="J2" s="5">
        <v>202.3</v>
      </c>
      <c r="K2" s="5">
        <v>24.1</v>
      </c>
      <c r="L2" s="3">
        <f>$H$2+I2</f>
        <v>1.22</v>
      </c>
      <c r="N2" s="7"/>
      <c r="O2" s="8"/>
    </row>
    <row r="3" spans="1:15" x14ac:dyDescent="0.25">
      <c r="A3" s="10"/>
      <c r="I3" s="5">
        <f>I2+0.05</f>
        <v>0.05</v>
      </c>
      <c r="J3" s="5">
        <v>207.1</v>
      </c>
      <c r="K3" s="5">
        <v>24</v>
      </c>
      <c r="L3" s="3">
        <f t="shared" ref="L3:L11" si="0">$H$2+I3</f>
        <v>1.27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211.2</v>
      </c>
      <c r="K4" s="5">
        <v>23.9</v>
      </c>
      <c r="L4" s="3">
        <f t="shared" si="0"/>
        <v>1.32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214.7</v>
      </c>
      <c r="K5" s="5">
        <v>23.8</v>
      </c>
      <c r="L5" s="3">
        <f t="shared" si="0"/>
        <v>1.37</v>
      </c>
      <c r="N5" s="7"/>
      <c r="O5" s="8"/>
    </row>
    <row r="6" spans="1:15" x14ac:dyDescent="0.25">
      <c r="A6" s="10"/>
      <c r="I6" s="5">
        <f t="shared" si="1"/>
        <v>0.2</v>
      </c>
      <c r="J6" s="5">
        <v>217.7</v>
      </c>
      <c r="K6" s="5">
        <v>23.8</v>
      </c>
      <c r="L6" s="3">
        <f t="shared" si="0"/>
        <v>1.42</v>
      </c>
      <c r="N6" s="7"/>
      <c r="O6" s="8"/>
    </row>
    <row r="7" spans="1:15" x14ac:dyDescent="0.25">
      <c r="A7" s="10"/>
      <c r="I7" s="5">
        <f t="shared" si="1"/>
        <v>0.25</v>
      </c>
      <c r="J7" s="5">
        <v>220.5</v>
      </c>
      <c r="K7" s="5">
        <v>23.7</v>
      </c>
      <c r="L7" s="3">
        <f t="shared" si="0"/>
        <v>1.47</v>
      </c>
      <c r="N7" s="7"/>
      <c r="O7" s="8"/>
    </row>
    <row r="8" spans="1:15" x14ac:dyDescent="0.25">
      <c r="A8" s="10"/>
      <c r="I8" s="5">
        <f t="shared" si="1"/>
        <v>0.3</v>
      </c>
      <c r="J8" s="5">
        <v>223</v>
      </c>
      <c r="K8" s="5">
        <v>23.7</v>
      </c>
      <c r="L8" s="3">
        <f t="shared" si="0"/>
        <v>1.52</v>
      </c>
      <c r="N8" s="7"/>
      <c r="O8" s="8"/>
    </row>
    <row r="9" spans="1:15" x14ac:dyDescent="0.25">
      <c r="A9" s="10"/>
      <c r="I9" s="5">
        <f t="shared" si="1"/>
        <v>0.35</v>
      </c>
      <c r="J9" s="5">
        <v>225.3</v>
      </c>
      <c r="K9" s="5">
        <v>23.6</v>
      </c>
      <c r="L9" s="3">
        <f t="shared" si="0"/>
        <v>1.5699999999999998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227.3</v>
      </c>
      <c r="K10" s="5">
        <v>23.6</v>
      </c>
      <c r="L10" s="3">
        <f t="shared" si="0"/>
        <v>1.6199999999999999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229.3</v>
      </c>
      <c r="K11" s="5">
        <v>23.5</v>
      </c>
      <c r="L11" s="3">
        <f t="shared" si="0"/>
        <v>1.67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231</v>
      </c>
      <c r="K12" s="5">
        <v>23.5</v>
      </c>
      <c r="L12" s="3">
        <f>$H$2+I12</f>
        <v>1.72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232.7</v>
      </c>
      <c r="K13" s="5">
        <v>23.5</v>
      </c>
      <c r="L13" s="3">
        <f>$H$2+I13</f>
        <v>1.77</v>
      </c>
      <c r="N13" s="7"/>
      <c r="O13" s="8"/>
    </row>
    <row r="14" spans="1:15" x14ac:dyDescent="0.25">
      <c r="A14" s="6"/>
      <c r="I14" s="5">
        <f t="shared" si="1"/>
        <v>0.6</v>
      </c>
      <c r="J14" s="5">
        <v>234.2</v>
      </c>
      <c r="K14" s="5">
        <v>23.4</v>
      </c>
      <c r="L14" s="3">
        <f>$H$2+I14</f>
        <v>1.8199999999999998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DBCA-257F-43D3-9F51-DA2A3DF9C563}">
  <dimension ref="A1:O18"/>
  <sheetViews>
    <sheetView workbookViewId="0">
      <selection activeCell="K15" sqref="K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63.537999999999997</v>
      </c>
      <c r="C2" s="2">
        <v>-59</v>
      </c>
      <c r="D2" s="2">
        <v>4.47</v>
      </c>
      <c r="E2" s="2">
        <v>68</v>
      </c>
      <c r="F2" s="2">
        <v>9.9976999999999996E-2</v>
      </c>
      <c r="G2" s="2">
        <v>991</v>
      </c>
      <c r="H2" s="9">
        <f>G2*0.00125</f>
        <v>1.23875</v>
      </c>
      <c r="I2" s="5">
        <v>0</v>
      </c>
      <c r="J2" s="5">
        <v>202.9</v>
      </c>
      <c r="K2" s="5">
        <v>23.6</v>
      </c>
      <c r="L2" s="3">
        <f>$H$2+I2</f>
        <v>1.23875</v>
      </c>
      <c r="N2" s="7"/>
      <c r="O2" s="8"/>
    </row>
    <row r="3" spans="1:15" x14ac:dyDescent="0.25">
      <c r="A3" s="10"/>
      <c r="I3" s="5">
        <f>I2+0.05</f>
        <v>0.05</v>
      </c>
      <c r="J3" s="5">
        <v>207.5</v>
      </c>
      <c r="K3" s="5">
        <v>23.5</v>
      </c>
      <c r="L3" s="3">
        <f t="shared" ref="L3:L11" si="0">$H$2+I3</f>
        <v>1.2887500000000001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211.4</v>
      </c>
      <c r="K4" s="5">
        <v>23.5</v>
      </c>
      <c r="L4" s="3">
        <f t="shared" si="0"/>
        <v>1.3387500000000001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214.9</v>
      </c>
      <c r="K5" s="5">
        <v>23.4</v>
      </c>
      <c r="L5" s="3">
        <f t="shared" si="0"/>
        <v>1.3887499999999999</v>
      </c>
      <c r="N5" s="7"/>
      <c r="O5" s="8"/>
    </row>
    <row r="6" spans="1:15" x14ac:dyDescent="0.25">
      <c r="A6" s="10"/>
      <c r="I6" s="5">
        <f t="shared" si="1"/>
        <v>0.2</v>
      </c>
      <c r="J6" s="5">
        <v>217.9</v>
      </c>
      <c r="K6" s="5">
        <v>23.4</v>
      </c>
      <c r="L6" s="3">
        <f t="shared" si="0"/>
        <v>1.43875</v>
      </c>
      <c r="N6" s="7"/>
      <c r="O6" s="8"/>
    </row>
    <row r="7" spans="1:15" x14ac:dyDescent="0.25">
      <c r="A7" s="10"/>
      <c r="I7" s="5">
        <f t="shared" si="1"/>
        <v>0.25</v>
      </c>
      <c r="J7" s="5">
        <v>220.6</v>
      </c>
      <c r="K7" s="5">
        <v>23.4</v>
      </c>
      <c r="L7" s="3">
        <f t="shared" si="0"/>
        <v>1.48875</v>
      </c>
      <c r="N7" s="7"/>
      <c r="O7" s="8"/>
    </row>
    <row r="8" spans="1:15" x14ac:dyDescent="0.25">
      <c r="A8" s="10"/>
      <c r="I8" s="5">
        <f t="shared" si="1"/>
        <v>0.3</v>
      </c>
      <c r="J8" s="5">
        <v>223</v>
      </c>
      <c r="K8" s="5">
        <v>23.3</v>
      </c>
      <c r="L8" s="3">
        <f t="shared" si="0"/>
        <v>1.5387500000000001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225.2</v>
      </c>
      <c r="K9" s="5">
        <v>23.3</v>
      </c>
      <c r="L9" s="3">
        <f t="shared" si="0"/>
        <v>1.5887500000000001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227.3</v>
      </c>
      <c r="K10" s="5">
        <v>23.3</v>
      </c>
      <c r="L10" s="3">
        <f t="shared" si="0"/>
        <v>1.6387499999999999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229.1</v>
      </c>
      <c r="K11" s="5">
        <v>23.2</v>
      </c>
      <c r="L11" s="3">
        <f t="shared" si="0"/>
        <v>1.68875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230.9</v>
      </c>
      <c r="K12" s="5">
        <v>23.2</v>
      </c>
      <c r="L12" s="3">
        <f>$H$2+I12</f>
        <v>1.73875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232.5</v>
      </c>
      <c r="K13" s="5">
        <v>23.2</v>
      </c>
      <c r="L13" s="3">
        <f>$H$2+I13</f>
        <v>1.7887499999999998</v>
      </c>
      <c r="N13" s="7"/>
      <c r="O13" s="8"/>
    </row>
    <row r="14" spans="1:15" x14ac:dyDescent="0.25">
      <c r="A14" s="6"/>
      <c r="I14" s="5">
        <f t="shared" si="1"/>
        <v>0.6</v>
      </c>
      <c r="J14" s="5">
        <v>234</v>
      </c>
      <c r="K14" s="5">
        <v>23</v>
      </c>
      <c r="L14" s="3">
        <f>$H$2+I14</f>
        <v>1.8387500000000001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C79-2A88-46C1-A374-72C1ED627FB4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62.26</v>
      </c>
      <c r="C2" s="2">
        <v>-61.4</v>
      </c>
      <c r="D2" s="2">
        <v>5.6</v>
      </c>
      <c r="E2" s="2">
        <v>70</v>
      </c>
      <c r="F2" s="2">
        <v>9.9976999999999996E-2</v>
      </c>
      <c r="G2" s="2">
        <v>921</v>
      </c>
      <c r="H2" s="9">
        <f>G2*0.00125</f>
        <v>1.1512500000000001</v>
      </c>
      <c r="I2" s="5">
        <v>0</v>
      </c>
      <c r="J2" s="5">
        <v>202.4</v>
      </c>
      <c r="K2" s="5">
        <v>24</v>
      </c>
      <c r="L2" s="3">
        <f>$H$2+I2</f>
        <v>1.1512500000000001</v>
      </c>
      <c r="N2" s="7"/>
      <c r="O2" s="8"/>
    </row>
    <row r="3" spans="1:15" x14ac:dyDescent="0.25">
      <c r="A3" s="10"/>
      <c r="I3" s="5">
        <f>I2+0.05</f>
        <v>0.05</v>
      </c>
      <c r="J3" s="5">
        <v>207.2</v>
      </c>
      <c r="K3" s="5">
        <v>24</v>
      </c>
      <c r="L3" s="3">
        <f t="shared" ref="L3:L11" si="0">$H$2+I3</f>
        <v>1.2012500000000002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211.3</v>
      </c>
      <c r="K4" s="5">
        <v>24</v>
      </c>
      <c r="L4" s="3">
        <f t="shared" si="0"/>
        <v>1.2512500000000002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214.8</v>
      </c>
      <c r="K5" s="5">
        <v>23.9</v>
      </c>
      <c r="L5" s="3">
        <f t="shared" si="0"/>
        <v>1.30125</v>
      </c>
      <c r="N5" s="7"/>
      <c r="O5" s="8"/>
    </row>
    <row r="6" spans="1:15" x14ac:dyDescent="0.25">
      <c r="A6" s="10"/>
      <c r="I6" s="5">
        <f t="shared" si="1"/>
        <v>0.2</v>
      </c>
      <c r="J6" s="5">
        <v>217.8</v>
      </c>
      <c r="K6" s="5">
        <v>23.9</v>
      </c>
      <c r="L6" s="3">
        <f t="shared" si="0"/>
        <v>1.3512500000000001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220.4</v>
      </c>
      <c r="K7" s="5">
        <v>23.9</v>
      </c>
      <c r="L7" s="3">
        <f t="shared" si="0"/>
        <v>1.4012500000000001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222.9</v>
      </c>
      <c r="K8" s="5">
        <v>23.8</v>
      </c>
      <c r="L8" s="3">
        <f t="shared" si="0"/>
        <v>1.4512500000000002</v>
      </c>
      <c r="N8" s="7"/>
      <c r="O8" s="8"/>
    </row>
    <row r="9" spans="1:15" x14ac:dyDescent="0.25">
      <c r="A9" s="10"/>
      <c r="I9" s="5">
        <f t="shared" si="1"/>
        <v>0.35</v>
      </c>
      <c r="J9" s="5">
        <v>225.2</v>
      </c>
      <c r="K9" s="5">
        <v>23.8</v>
      </c>
      <c r="L9" s="3">
        <f t="shared" si="0"/>
        <v>1.5012500000000002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227.3</v>
      </c>
      <c r="K10" s="5">
        <v>23.7</v>
      </c>
      <c r="L10" s="3">
        <f t="shared" si="0"/>
        <v>1.55125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229.3</v>
      </c>
      <c r="K11" s="5">
        <v>23.7</v>
      </c>
      <c r="L11" s="3">
        <f t="shared" si="0"/>
        <v>1.6012500000000001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231.1</v>
      </c>
      <c r="K12" s="5">
        <v>23.7</v>
      </c>
      <c r="L12" s="3">
        <f>$H$2+I12</f>
        <v>1.6512500000000001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232.7</v>
      </c>
      <c r="K13" s="5">
        <v>23.6</v>
      </c>
      <c r="L13" s="3">
        <f>$H$2+I13</f>
        <v>1.7012499999999999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234.3</v>
      </c>
      <c r="K14" s="5">
        <v>23.5</v>
      </c>
      <c r="L14" s="3">
        <f>$H$2+I14</f>
        <v>1.7512500000000002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39A-B903-4B74-BFEE-A1A7D0F66CA3}">
  <dimension ref="A1:O18"/>
  <sheetViews>
    <sheetView workbookViewId="0">
      <selection activeCell="J14" sqref="J14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61.747999999999998</v>
      </c>
      <c r="C2" s="2">
        <v>-61.1</v>
      </c>
      <c r="D2" s="2">
        <v>5.6</v>
      </c>
      <c r="E2" s="2">
        <v>68</v>
      </c>
      <c r="F2" s="2">
        <v>9.9976999999999996E-2</v>
      </c>
      <c r="G2" s="2">
        <v>970</v>
      </c>
      <c r="H2" s="9">
        <f>G2*0.00125</f>
        <v>1.2125000000000001</v>
      </c>
      <c r="I2" s="5">
        <v>0</v>
      </c>
      <c r="J2" s="5">
        <v>202.2</v>
      </c>
      <c r="K2" s="5">
        <v>23.3</v>
      </c>
      <c r="L2" s="3">
        <f>$H$2+I2</f>
        <v>1.2125000000000001</v>
      </c>
      <c r="N2" s="7"/>
      <c r="O2" s="8"/>
    </row>
    <row r="3" spans="1:15" x14ac:dyDescent="0.25">
      <c r="A3" s="10"/>
      <c r="I3" s="5">
        <f>I2+0.05</f>
        <v>0.05</v>
      </c>
      <c r="J3" s="5">
        <v>206.7</v>
      </c>
      <c r="K3" s="5">
        <v>23.2</v>
      </c>
      <c r="L3" s="3">
        <f t="shared" ref="L3:L11" si="0">$H$2+I3</f>
        <v>1.2625000000000002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210.5</v>
      </c>
      <c r="K4" s="5">
        <v>23.1</v>
      </c>
      <c r="L4" s="3">
        <f t="shared" si="0"/>
        <v>1.3125000000000002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214.1</v>
      </c>
      <c r="K5" s="5">
        <v>23.1</v>
      </c>
      <c r="L5" s="3">
        <f t="shared" si="0"/>
        <v>1.3625000000000003</v>
      </c>
      <c r="N5" s="7"/>
      <c r="O5" s="8"/>
    </row>
    <row r="6" spans="1:15" x14ac:dyDescent="0.25">
      <c r="A6" s="10"/>
      <c r="I6" s="5">
        <f t="shared" si="1"/>
        <v>0.2</v>
      </c>
      <c r="J6" s="5">
        <v>217.2</v>
      </c>
      <c r="K6" s="5">
        <v>23.1</v>
      </c>
      <c r="L6" s="3">
        <f t="shared" si="0"/>
        <v>1.4125000000000001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219.8</v>
      </c>
      <c r="K7" s="5">
        <v>23</v>
      </c>
      <c r="L7" s="3">
        <f t="shared" si="0"/>
        <v>1.4625000000000001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222.3</v>
      </c>
      <c r="K8" s="5">
        <v>23</v>
      </c>
      <c r="L8" s="3">
        <f t="shared" si="0"/>
        <v>1.5125000000000002</v>
      </c>
      <c r="N8" s="7"/>
      <c r="O8" s="8"/>
    </row>
    <row r="9" spans="1:15" x14ac:dyDescent="0.25">
      <c r="A9" s="10"/>
      <c r="I9" s="5">
        <f t="shared" si="1"/>
        <v>0.35</v>
      </c>
      <c r="J9" s="5">
        <v>226.6</v>
      </c>
      <c r="K9" s="5">
        <v>22.9</v>
      </c>
      <c r="L9" s="3">
        <f t="shared" si="0"/>
        <v>1.5625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228.5</v>
      </c>
      <c r="K10" s="5">
        <v>22.8</v>
      </c>
      <c r="L10" s="3">
        <f t="shared" si="0"/>
        <v>1.6125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230.3</v>
      </c>
      <c r="K11" s="5">
        <v>22.8</v>
      </c>
      <c r="L11" s="3">
        <f t="shared" si="0"/>
        <v>1.6625000000000001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232</v>
      </c>
      <c r="K12" s="5">
        <v>22.8</v>
      </c>
      <c r="L12" s="3">
        <f>$H$2+I12</f>
        <v>1.7125000000000001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233.6</v>
      </c>
      <c r="K13" s="5">
        <v>22.7</v>
      </c>
      <c r="L13" s="3">
        <f>$H$2+I13</f>
        <v>1.7625000000000002</v>
      </c>
      <c r="N13" s="7"/>
      <c r="O13" s="8"/>
    </row>
    <row r="14" spans="1:15" x14ac:dyDescent="0.25">
      <c r="A14" s="6"/>
      <c r="I14" s="5"/>
      <c r="J14" s="5"/>
      <c r="K14" s="5"/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46EC-ABF0-4D63-B04A-4B7C8FE90098}">
  <dimension ref="A1:O18"/>
  <sheetViews>
    <sheetView workbookViewId="0">
      <selection activeCell="J14" sqref="J14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59.512</v>
      </c>
      <c r="C2" s="2">
        <v>-55.2</v>
      </c>
      <c r="D2" s="2">
        <v>7.2</v>
      </c>
      <c r="E2" s="2">
        <v>69</v>
      </c>
      <c r="F2" s="2">
        <v>9.9976999999999996E-2</v>
      </c>
      <c r="G2" s="2">
        <v>830</v>
      </c>
      <c r="H2" s="9">
        <f>G2*0.00125</f>
        <v>1.0375000000000001</v>
      </c>
      <c r="I2" s="5">
        <v>0</v>
      </c>
      <c r="J2" s="5">
        <v>202.5</v>
      </c>
      <c r="K2" s="5">
        <v>23.8</v>
      </c>
      <c r="L2" s="3">
        <f>$H$2+I2</f>
        <v>1.0375000000000001</v>
      </c>
      <c r="N2" s="7"/>
      <c r="O2" s="8"/>
    </row>
    <row r="3" spans="1:15" x14ac:dyDescent="0.25">
      <c r="A3" s="10"/>
      <c r="I3" s="5">
        <f>I2+0.05</f>
        <v>0.05</v>
      </c>
      <c r="J3" s="5">
        <v>207.4</v>
      </c>
      <c r="K3" s="5">
        <v>23.8</v>
      </c>
      <c r="L3" s="3">
        <f t="shared" ref="L3:L11" si="0">$H$2+I3</f>
        <v>1.0875000000000001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211.2</v>
      </c>
      <c r="K4" s="5">
        <v>23.7</v>
      </c>
      <c r="L4" s="3">
        <f t="shared" si="0"/>
        <v>1.1375000000000002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214.8</v>
      </c>
      <c r="K5" s="5">
        <v>23.7</v>
      </c>
      <c r="L5" s="3">
        <f t="shared" si="0"/>
        <v>1.1875</v>
      </c>
      <c r="N5" s="7"/>
      <c r="O5" s="8"/>
    </row>
    <row r="6" spans="1:15" x14ac:dyDescent="0.25">
      <c r="A6" s="10"/>
      <c r="I6" s="5">
        <f t="shared" si="1"/>
        <v>0.2</v>
      </c>
      <c r="J6" s="5">
        <v>217.8</v>
      </c>
      <c r="K6" s="5">
        <v>23.7</v>
      </c>
      <c r="L6" s="3">
        <f t="shared" si="0"/>
        <v>1.2375</v>
      </c>
      <c r="N6" s="7"/>
      <c r="O6" s="8"/>
    </row>
    <row r="7" spans="1:15" x14ac:dyDescent="0.25">
      <c r="A7" s="10"/>
      <c r="I7" s="5">
        <f t="shared" si="1"/>
        <v>0.25</v>
      </c>
      <c r="J7" s="5">
        <v>220.6</v>
      </c>
      <c r="K7" s="5">
        <v>23.7</v>
      </c>
      <c r="L7" s="3">
        <f t="shared" si="0"/>
        <v>1.2875000000000001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223.2</v>
      </c>
      <c r="K8" s="5">
        <v>23.7</v>
      </c>
      <c r="L8" s="3">
        <f t="shared" si="0"/>
        <v>1.3375000000000001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225.5</v>
      </c>
      <c r="K9" s="5">
        <v>23.6</v>
      </c>
      <c r="L9" s="3">
        <f t="shared" si="0"/>
        <v>1.3875000000000002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227.6</v>
      </c>
      <c r="K10" s="5">
        <v>23.6</v>
      </c>
      <c r="L10" s="3">
        <f t="shared" si="0"/>
        <v>1.4375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229.6</v>
      </c>
      <c r="K11" s="5">
        <v>23.6</v>
      </c>
      <c r="L11" s="3">
        <f t="shared" si="0"/>
        <v>1.4875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231.4</v>
      </c>
      <c r="K12" s="5">
        <v>23.6</v>
      </c>
      <c r="L12" s="3">
        <f>$H$2+I12</f>
        <v>1.5375000000000001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233.1</v>
      </c>
      <c r="K13" s="5">
        <v>23.5</v>
      </c>
      <c r="L13" s="3">
        <f>$H$2+I13</f>
        <v>1.5874999999999999</v>
      </c>
      <c r="N13" s="7"/>
      <c r="O13" s="8"/>
    </row>
    <row r="14" spans="1:15" x14ac:dyDescent="0.25">
      <c r="A14" s="6"/>
      <c r="I14" s="5"/>
      <c r="J14" s="5"/>
      <c r="K14" s="5"/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4101-2968-4A4E-9B39-3EE20CEC1893}">
  <dimension ref="A1:O18"/>
  <sheetViews>
    <sheetView tabSelected="1" workbookViewId="0">
      <selection activeCell="J14" sqref="J14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59.241</v>
      </c>
      <c r="C2" s="2">
        <v>-55.7</v>
      </c>
      <c r="D2" s="2">
        <v>7.2</v>
      </c>
      <c r="E2" s="2">
        <v>70</v>
      </c>
      <c r="F2" s="2">
        <v>9.9976999999999996E-2</v>
      </c>
      <c r="G2" s="2">
        <v>900</v>
      </c>
      <c r="H2" s="9">
        <f>G2*0.00125</f>
        <v>1.125</v>
      </c>
      <c r="I2" s="5">
        <v>0</v>
      </c>
      <c r="J2" s="5">
        <v>202.4</v>
      </c>
      <c r="K2" s="5">
        <v>23.5</v>
      </c>
      <c r="L2" s="3">
        <f>$H$2+I2</f>
        <v>1.125</v>
      </c>
      <c r="N2" s="7"/>
      <c r="O2" s="8"/>
    </row>
    <row r="3" spans="1:15" x14ac:dyDescent="0.25">
      <c r="A3" s="10"/>
      <c r="I3" s="5">
        <f>I2+0.05</f>
        <v>0.05</v>
      </c>
      <c r="J3" s="5">
        <v>207.3</v>
      </c>
      <c r="K3" s="5">
        <v>23.5</v>
      </c>
      <c r="L3" s="3">
        <f t="shared" ref="L3:L11" si="0">$H$2+I3</f>
        <v>1.175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211.4</v>
      </c>
      <c r="K4" s="5">
        <v>23.4</v>
      </c>
      <c r="L4" s="3">
        <f t="shared" si="0"/>
        <v>1.2250000000000001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215</v>
      </c>
      <c r="K5" s="5">
        <v>23.4</v>
      </c>
      <c r="L5" s="3">
        <f t="shared" si="0"/>
        <v>1.2749999999999999</v>
      </c>
      <c r="N5" s="7"/>
      <c r="O5" s="8"/>
    </row>
    <row r="6" spans="1:15" x14ac:dyDescent="0.25">
      <c r="A6" s="10"/>
      <c r="I6" s="5">
        <f t="shared" si="1"/>
        <v>0.2</v>
      </c>
      <c r="J6" s="5">
        <v>218.2</v>
      </c>
      <c r="K6" s="5">
        <v>23.4</v>
      </c>
      <c r="L6" s="3">
        <f t="shared" si="0"/>
        <v>1.325</v>
      </c>
      <c r="N6" s="7"/>
      <c r="O6" s="8"/>
    </row>
    <row r="7" spans="1:15" x14ac:dyDescent="0.25">
      <c r="A7" s="10"/>
      <c r="I7" s="5">
        <f t="shared" si="1"/>
        <v>0.25</v>
      </c>
      <c r="J7" s="5">
        <v>221</v>
      </c>
      <c r="K7" s="5">
        <v>23.3</v>
      </c>
      <c r="L7" s="3">
        <f t="shared" si="0"/>
        <v>1.375</v>
      </c>
      <c r="N7" s="7"/>
      <c r="O7" s="8"/>
    </row>
    <row r="8" spans="1:15" x14ac:dyDescent="0.25">
      <c r="A8" s="10"/>
      <c r="I8" s="5">
        <f t="shared" si="1"/>
        <v>0.3</v>
      </c>
      <c r="J8" s="5">
        <v>223.5</v>
      </c>
      <c r="K8" s="5">
        <v>23.3</v>
      </c>
      <c r="L8" s="3">
        <f t="shared" si="0"/>
        <v>1.425</v>
      </c>
      <c r="N8" s="7"/>
      <c r="O8" s="8"/>
    </row>
    <row r="9" spans="1:15" x14ac:dyDescent="0.25">
      <c r="A9" s="10"/>
      <c r="I9" s="5">
        <f t="shared" si="1"/>
        <v>0.35</v>
      </c>
      <c r="J9" s="5">
        <v>225.8</v>
      </c>
      <c r="K9" s="5">
        <v>23.3</v>
      </c>
      <c r="L9" s="3">
        <f t="shared" si="0"/>
        <v>1.4750000000000001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227.9</v>
      </c>
      <c r="K10" s="5">
        <v>23.3</v>
      </c>
      <c r="L10" s="3">
        <f t="shared" si="0"/>
        <v>1.5249999999999999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229.8</v>
      </c>
      <c r="K11" s="5">
        <v>23.2</v>
      </c>
      <c r="L11" s="3">
        <f t="shared" si="0"/>
        <v>1.575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231.6</v>
      </c>
      <c r="K12" s="5">
        <v>23.2</v>
      </c>
      <c r="L12" s="3">
        <f>$H$2+I12</f>
        <v>1.625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233.3</v>
      </c>
      <c r="K13" s="5">
        <v>23.2</v>
      </c>
      <c r="L13" s="3">
        <f>$H$2+I13</f>
        <v>1.6749999999999998</v>
      </c>
      <c r="N13" s="7"/>
      <c r="O13" s="8"/>
    </row>
    <row r="14" spans="1:15" x14ac:dyDescent="0.25">
      <c r="A14" s="6"/>
      <c r="I14" s="5"/>
      <c r="J14" s="5"/>
      <c r="K14" s="5"/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TA2-1</vt:lpstr>
      <vt:lpstr>TA2-2</vt:lpstr>
      <vt:lpstr>TA4-1</vt:lpstr>
      <vt:lpstr>TA4-2</vt:lpstr>
      <vt:lpstr>TA8-1</vt:lpstr>
      <vt:lpstr>TA8-2</vt:lpstr>
      <vt:lpstr>P-0056-1</vt:lpstr>
      <vt:lpstr>P-0056-2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2022-12-16T21:09:05Z</dcterms:modified>
</cp:coreProperties>
</file>