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Carbon Chemistry Benchtop\Titrations-by-Hand\"/>
    </mc:Choice>
  </mc:AlternateContent>
  <xr:revisionPtr revIDLastSave="0" documentId="13_ncr:1_{215227C5-77D1-4332-888E-2A62A513EF59}" xr6:coauthVersionLast="47" xr6:coauthVersionMax="47" xr10:uidLastSave="{00000000-0000-0000-0000-000000000000}"/>
  <bookViews>
    <workbookView xWindow="-120" yWindow="-120" windowWidth="19440" windowHeight="15000" activeTab="2" xr2:uid="{2ECD101C-C365-49FC-95C1-1D87E85F7ABD}"/>
  </bookViews>
  <sheets>
    <sheet name="CRM1" sheetId="3" r:id="rId1"/>
    <sheet name="CC-3-R1" sheetId="5" r:id="rId2"/>
    <sheet name="CC-3-R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6" l="1"/>
  <c r="I15" i="6"/>
  <c r="L15" i="3"/>
  <c r="I15" i="3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I3" i="6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Q2" i="6"/>
  <c r="O2" i="6"/>
  <c r="H2" i="6"/>
  <c r="L14" i="6" s="1"/>
  <c r="R3" i="5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Q2" i="5"/>
  <c r="O2" i="5"/>
  <c r="H2" i="5"/>
  <c r="L14" i="5" s="1"/>
  <c r="L2" i="6" l="1"/>
  <c r="L2" i="5"/>
  <c r="U15" i="6"/>
  <c r="U2" i="6"/>
  <c r="U3" i="6"/>
  <c r="U4" i="6"/>
  <c r="U5" i="6"/>
  <c r="U6" i="6"/>
  <c r="U7" i="6"/>
  <c r="U8" i="6"/>
  <c r="U9" i="6"/>
  <c r="U10" i="6"/>
  <c r="U11" i="6"/>
  <c r="U12" i="6"/>
  <c r="U13" i="6"/>
  <c r="U14" i="6"/>
  <c r="L3" i="6"/>
  <c r="L4" i="6"/>
  <c r="L5" i="6"/>
  <c r="L6" i="6"/>
  <c r="L7" i="6"/>
  <c r="L8" i="6"/>
  <c r="L9" i="6"/>
  <c r="L10" i="6"/>
  <c r="L11" i="6"/>
  <c r="L12" i="6"/>
  <c r="L13" i="6"/>
  <c r="U15" i="5"/>
  <c r="U2" i="5"/>
  <c r="U3" i="5"/>
  <c r="U4" i="5"/>
  <c r="U5" i="5"/>
  <c r="U6" i="5"/>
  <c r="U7" i="5"/>
  <c r="U8" i="5"/>
  <c r="U9" i="5"/>
  <c r="U10" i="5"/>
  <c r="U11" i="5"/>
  <c r="U12" i="5"/>
  <c r="U13" i="5"/>
  <c r="U14" i="5"/>
  <c r="L3" i="5"/>
  <c r="L4" i="5"/>
  <c r="L5" i="5"/>
  <c r="L6" i="5"/>
  <c r="L7" i="5"/>
  <c r="L8" i="5"/>
  <c r="L9" i="5"/>
  <c r="L10" i="5"/>
  <c r="L11" i="5"/>
  <c r="L12" i="5"/>
  <c r="L13" i="5"/>
  <c r="R15" i="3" l="1"/>
  <c r="O2" i="3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Q2" i="3"/>
  <c r="U15" i="3" s="1"/>
  <c r="H2" i="3"/>
  <c r="L14" i="3" s="1"/>
  <c r="L2" i="3" l="1"/>
  <c r="U14" i="3"/>
  <c r="L3" i="3"/>
  <c r="L4" i="3"/>
  <c r="L5" i="3"/>
  <c r="L6" i="3"/>
  <c r="L7" i="3"/>
  <c r="L8" i="3"/>
  <c r="L9" i="3"/>
  <c r="L10" i="3"/>
  <c r="L11" i="3"/>
  <c r="L12" i="3"/>
  <c r="L13" i="3"/>
  <c r="U2" i="3"/>
  <c r="U3" i="3"/>
  <c r="U4" i="3"/>
  <c r="U5" i="3"/>
  <c r="U6" i="3"/>
  <c r="U7" i="3"/>
  <c r="U8" i="3"/>
  <c r="U9" i="3"/>
  <c r="U10" i="3"/>
  <c r="U11" i="3"/>
  <c r="U12" i="3"/>
  <c r="U13" i="3"/>
</calcChain>
</file>

<file path=xl/sharedStrings.xml><?xml version="1.0" encoding="utf-8"?>
<sst xmlns="http://schemas.openxmlformats.org/spreadsheetml/2006/main" count="82" uniqueCount="28">
  <si>
    <t>Instructions:</t>
  </si>
  <si>
    <t>m0</t>
  </si>
  <si>
    <t>Salinity</t>
  </si>
  <si>
    <t>TempLab</t>
  </si>
  <si>
    <t>conc_HCl</t>
  </si>
  <si>
    <t>corr_vHCl</t>
  </si>
  <si>
    <t>P1HCl</t>
  </si>
  <si>
    <t>P2HCl Additions</t>
  </si>
  <si>
    <t>P2mV</t>
  </si>
  <si>
    <t>P2Temp</t>
  </si>
  <si>
    <t>Initial pH</t>
  </si>
  <si>
    <t>Digits of NaOH</t>
  </si>
  <si>
    <t>vNaOH</t>
  </si>
  <si>
    <t xml:space="preserve"> Use the "Alkalinity Analysis Log" and the data obtained during a OALK titration by hand to fill in the GREEN boxes. DO NOT TOUCH RED BOXES</t>
  </si>
  <si>
    <t>P3HCl</t>
  </si>
  <si>
    <t>P4HCl Additions</t>
  </si>
  <si>
    <t>P4mV</t>
  </si>
  <si>
    <t>P4Temp</t>
  </si>
  <si>
    <t>Digits of HCl P1</t>
  </si>
  <si>
    <t>Digits of HCl P3</t>
  </si>
  <si>
    <t>corr_vHCl2</t>
  </si>
  <si>
    <t>P1P2vHCl</t>
  </si>
  <si>
    <t>*last corr_vHCl value</t>
  </si>
  <si>
    <t>B</t>
  </si>
  <si>
    <t>P</t>
  </si>
  <si>
    <t>Si</t>
  </si>
  <si>
    <t>Start</t>
  </si>
  <si>
    <t>digits =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</si>
</sst>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8537-B0A4-49DD-85D5-7A73D6854A23}">
  <dimension ref="A1:X17"/>
  <sheetViews>
    <sheetView workbookViewId="0">
      <selection activeCell="S14" sqref="S14"/>
    </sheetView>
  </sheetViews>
  <sheetFormatPr defaultColWidth="8.7109375" defaultRowHeight="15.75" x14ac:dyDescent="0.25"/>
  <cols>
    <col min="1" max="1" width="32.85546875" style="1" customWidth="1"/>
    <col min="2" max="2" width="7.42578125" style="1" bestFit="1" customWidth="1"/>
    <col min="3" max="3" width="9" style="1" customWidth="1"/>
    <col min="4" max="4" width="7.42578125" style="1" bestFit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61.006</v>
      </c>
      <c r="C2" s="2">
        <v>-59.4</v>
      </c>
      <c r="D2" s="2">
        <v>33.494</v>
      </c>
      <c r="E2" s="2">
        <v>70</v>
      </c>
      <c r="F2" s="2">
        <v>9.9976999999999996E-2</v>
      </c>
      <c r="G2" s="2">
        <v>1216</v>
      </c>
      <c r="H2" s="8">
        <f>G2*0.00125</f>
        <v>1.52</v>
      </c>
      <c r="I2" s="5">
        <v>0</v>
      </c>
      <c r="J2" s="5">
        <v>196.8</v>
      </c>
      <c r="K2" s="5">
        <v>23.3</v>
      </c>
      <c r="L2" s="3">
        <f>$H$2+I2</f>
        <v>1.52</v>
      </c>
      <c r="M2" s="2">
        <v>2.17</v>
      </c>
      <c r="N2" s="2">
        <v>85</v>
      </c>
      <c r="O2" s="8">
        <f>N2*0.00125</f>
        <v>0.10625</v>
      </c>
      <c r="P2" s="2">
        <v>240</v>
      </c>
      <c r="Q2" s="8">
        <f>P2*0.00125</f>
        <v>0.3</v>
      </c>
      <c r="R2" s="5">
        <v>0</v>
      </c>
      <c r="S2" s="5">
        <v>201.6</v>
      </c>
      <c r="T2" s="5">
        <v>22.1</v>
      </c>
      <c r="U2" s="8">
        <f>$Q$2+R2</f>
        <v>0.3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201.9</v>
      </c>
      <c r="K3" s="5">
        <v>23.2</v>
      </c>
      <c r="L3" s="3">
        <f t="shared" ref="L3:L11" si="0">$H$2+I3</f>
        <v>1.57</v>
      </c>
      <c r="M3" s="10" t="s">
        <v>22</v>
      </c>
      <c r="N3" s="1">
        <v>-105.1</v>
      </c>
      <c r="O3" s="7"/>
      <c r="R3" s="5">
        <f>R2+0.05</f>
        <v>0.05</v>
      </c>
      <c r="S3" s="5">
        <v>206.2</v>
      </c>
      <c r="T3" s="5">
        <v>22.1</v>
      </c>
      <c r="U3" s="8">
        <f t="shared" ref="U3:U15" si="1">$Q$2+R3</f>
        <v>0.35</v>
      </c>
    </row>
    <row r="4" spans="1:24" x14ac:dyDescent="0.25">
      <c r="A4" s="9"/>
      <c r="I4" s="5">
        <f t="shared" ref="I4:I15" si="2">I3+0.05</f>
        <v>0.1</v>
      </c>
      <c r="J4" s="5">
        <v>206.1</v>
      </c>
      <c r="K4" s="5">
        <v>23.1</v>
      </c>
      <c r="L4" s="3">
        <f t="shared" si="0"/>
        <v>1.62</v>
      </c>
      <c r="M4" s="10"/>
      <c r="O4" s="7" t="s">
        <v>26</v>
      </c>
      <c r="P4" s="1">
        <v>-58.2</v>
      </c>
      <c r="Q4" s="1">
        <v>22</v>
      </c>
      <c r="R4" s="5">
        <f t="shared" ref="R4:R15" si="3">R3+0.05</f>
        <v>0.1</v>
      </c>
      <c r="S4" s="5">
        <v>210.1</v>
      </c>
      <c r="T4" s="5">
        <v>22.1</v>
      </c>
      <c r="U4" s="8">
        <f>$Q$2+R4</f>
        <v>0.4</v>
      </c>
    </row>
    <row r="5" spans="1:24" x14ac:dyDescent="0.25">
      <c r="A5" s="9"/>
      <c r="I5" s="5">
        <f t="shared" si="2"/>
        <v>0.15000000000000002</v>
      </c>
      <c r="J5" s="5">
        <v>209.6</v>
      </c>
      <c r="K5" s="5">
        <v>23</v>
      </c>
      <c r="L5" s="3">
        <f t="shared" si="0"/>
        <v>1.67</v>
      </c>
      <c r="M5" s="10"/>
      <c r="O5" s="7"/>
      <c r="P5" s="1" t="s">
        <v>27</v>
      </c>
      <c r="R5" s="5">
        <f t="shared" si="3"/>
        <v>0.15000000000000002</v>
      </c>
      <c r="S5" s="5">
        <v>213.5</v>
      </c>
      <c r="T5" s="5">
        <v>22.1</v>
      </c>
      <c r="U5" s="8">
        <f t="shared" si="1"/>
        <v>0.45</v>
      </c>
    </row>
    <row r="6" spans="1:24" x14ac:dyDescent="0.25">
      <c r="A6" s="9"/>
      <c r="I6" s="5">
        <f t="shared" si="2"/>
        <v>0.2</v>
      </c>
      <c r="J6" s="5">
        <v>213.5</v>
      </c>
      <c r="K6" s="5">
        <v>23</v>
      </c>
      <c r="L6" s="3">
        <f t="shared" si="0"/>
        <v>1.72</v>
      </c>
      <c r="O6" s="7"/>
      <c r="R6" s="5">
        <f t="shared" si="3"/>
        <v>0.2</v>
      </c>
      <c r="S6" s="5">
        <v>216.5</v>
      </c>
      <c r="T6" s="5">
        <v>22.1</v>
      </c>
      <c r="U6" s="8">
        <f t="shared" si="1"/>
        <v>0.5</v>
      </c>
    </row>
    <row r="7" spans="1:24" x14ac:dyDescent="0.25">
      <c r="A7" s="9"/>
      <c r="I7" s="5">
        <f t="shared" si="2"/>
        <v>0.25</v>
      </c>
      <c r="J7" s="5">
        <v>216.5</v>
      </c>
      <c r="K7" s="5">
        <v>22.9</v>
      </c>
      <c r="L7" s="3">
        <f t="shared" si="0"/>
        <v>1.77</v>
      </c>
      <c r="O7" s="7"/>
      <c r="R7" s="5">
        <f t="shared" si="3"/>
        <v>0.25</v>
      </c>
      <c r="S7" s="5">
        <v>219.1</v>
      </c>
      <c r="T7" s="5">
        <v>22.1</v>
      </c>
      <c r="U7" s="8">
        <f t="shared" si="1"/>
        <v>0.55000000000000004</v>
      </c>
    </row>
    <row r="8" spans="1:24" x14ac:dyDescent="0.25">
      <c r="A8" s="9"/>
      <c r="I8" s="5">
        <f t="shared" si="2"/>
        <v>0.3</v>
      </c>
      <c r="J8" s="5">
        <v>219.1</v>
      </c>
      <c r="K8" s="5">
        <v>22.9</v>
      </c>
      <c r="L8" s="3">
        <f t="shared" si="0"/>
        <v>1.82</v>
      </c>
      <c r="O8" s="7"/>
      <c r="R8" s="5">
        <f t="shared" si="3"/>
        <v>0.3</v>
      </c>
      <c r="S8" s="5">
        <v>221.6</v>
      </c>
      <c r="T8" s="5">
        <v>22.1</v>
      </c>
      <c r="U8" s="8">
        <f t="shared" si="1"/>
        <v>0.6</v>
      </c>
    </row>
    <row r="9" spans="1:24" x14ac:dyDescent="0.25">
      <c r="A9" s="9"/>
      <c r="I9" s="5">
        <f t="shared" si="2"/>
        <v>0.35</v>
      </c>
      <c r="J9" s="5">
        <v>221.5</v>
      </c>
      <c r="K9" s="5">
        <v>22.8</v>
      </c>
      <c r="L9" s="3">
        <f t="shared" si="0"/>
        <v>1.87</v>
      </c>
      <c r="O9" s="7"/>
      <c r="R9" s="5">
        <f t="shared" si="3"/>
        <v>0.35</v>
      </c>
      <c r="S9" s="5">
        <v>223.8</v>
      </c>
      <c r="T9" s="5">
        <v>22.1</v>
      </c>
      <c r="U9" s="8">
        <f t="shared" si="1"/>
        <v>0.64999999999999991</v>
      </c>
    </row>
    <row r="10" spans="1:24" x14ac:dyDescent="0.25">
      <c r="A10" s="9"/>
      <c r="I10" s="5">
        <f t="shared" si="2"/>
        <v>0.39999999999999997</v>
      </c>
      <c r="J10" s="5">
        <v>223.4</v>
      </c>
      <c r="K10" s="5">
        <v>22.7</v>
      </c>
      <c r="L10" s="3">
        <f t="shared" si="0"/>
        <v>1.92</v>
      </c>
      <c r="O10" s="7"/>
      <c r="R10" s="5">
        <f t="shared" si="3"/>
        <v>0.39999999999999997</v>
      </c>
      <c r="S10" s="5">
        <v>225.8</v>
      </c>
      <c r="T10" s="5">
        <v>22.1</v>
      </c>
      <c r="U10" s="8">
        <f t="shared" si="1"/>
        <v>0.7</v>
      </c>
    </row>
    <row r="11" spans="1:24" x14ac:dyDescent="0.25">
      <c r="A11" s="6"/>
      <c r="I11" s="5">
        <f t="shared" si="2"/>
        <v>0.44999999999999996</v>
      </c>
      <c r="J11" s="5">
        <v>225.6</v>
      </c>
      <c r="K11" s="5">
        <v>22.7</v>
      </c>
      <c r="L11" s="3">
        <f t="shared" si="0"/>
        <v>1.97</v>
      </c>
      <c r="O11" s="7"/>
      <c r="R11" s="5">
        <f t="shared" si="3"/>
        <v>0.44999999999999996</v>
      </c>
      <c r="S11" s="5">
        <v>227.5</v>
      </c>
      <c r="T11" s="5">
        <v>22</v>
      </c>
      <c r="U11" s="8">
        <f t="shared" si="1"/>
        <v>0.75</v>
      </c>
    </row>
    <row r="12" spans="1:24" x14ac:dyDescent="0.25">
      <c r="A12" s="6"/>
      <c r="I12" s="5">
        <f t="shared" si="2"/>
        <v>0.49999999999999994</v>
      </c>
      <c r="J12" s="5">
        <v>227.6</v>
      </c>
      <c r="K12" s="5">
        <v>22.6</v>
      </c>
      <c r="L12" s="3">
        <f>$H$2+I12</f>
        <v>2.02</v>
      </c>
      <c r="O12" s="7"/>
      <c r="R12" s="5">
        <f t="shared" si="3"/>
        <v>0.49999999999999994</v>
      </c>
      <c r="S12" s="5">
        <v>229.3</v>
      </c>
      <c r="T12" s="5">
        <v>22</v>
      </c>
      <c r="U12" s="8">
        <f t="shared" si="1"/>
        <v>0.79999999999999993</v>
      </c>
    </row>
    <row r="13" spans="1:24" x14ac:dyDescent="0.25">
      <c r="A13" s="6"/>
      <c r="I13" s="5">
        <f t="shared" si="2"/>
        <v>0.54999999999999993</v>
      </c>
      <c r="J13" s="5">
        <v>229.3</v>
      </c>
      <c r="K13" s="5">
        <v>22.5</v>
      </c>
      <c r="L13" s="3">
        <f>$H$2+I13</f>
        <v>2.0699999999999998</v>
      </c>
      <c r="O13" s="7"/>
      <c r="R13" s="5">
        <f t="shared" si="3"/>
        <v>0.54999999999999993</v>
      </c>
      <c r="S13" s="5">
        <v>230.9</v>
      </c>
      <c r="T13" s="5">
        <v>22</v>
      </c>
      <c r="U13" s="8">
        <f t="shared" si="1"/>
        <v>0.84999999999999987</v>
      </c>
    </row>
    <row r="14" spans="1:24" x14ac:dyDescent="0.25">
      <c r="A14" s="6"/>
      <c r="I14" s="5">
        <f t="shared" si="2"/>
        <v>0.6</v>
      </c>
      <c r="J14" s="5">
        <v>231</v>
      </c>
      <c r="K14" s="5">
        <v>22.5</v>
      </c>
      <c r="L14" s="3">
        <f>$H$2+I14</f>
        <v>2.12</v>
      </c>
      <c r="R14" s="5">
        <f t="shared" si="3"/>
        <v>0.6</v>
      </c>
      <c r="S14" s="5">
        <v>232.4</v>
      </c>
      <c r="T14" s="5">
        <v>22</v>
      </c>
      <c r="U14" s="8">
        <f t="shared" si="1"/>
        <v>0.89999999999999991</v>
      </c>
    </row>
    <row r="15" spans="1:24" x14ac:dyDescent="0.25">
      <c r="A15" s="6"/>
      <c r="I15" s="5">
        <f t="shared" si="2"/>
        <v>0.65</v>
      </c>
      <c r="J15" s="5">
        <v>232.4</v>
      </c>
      <c r="K15" s="5">
        <v>22.5</v>
      </c>
      <c r="L15" s="3">
        <f>$H$2+I15</f>
        <v>2.17</v>
      </c>
      <c r="R15" s="5">
        <f t="shared" si="3"/>
        <v>0.65</v>
      </c>
      <c r="S15" s="5"/>
      <c r="T15" s="5"/>
      <c r="U15" s="8">
        <f t="shared" si="1"/>
        <v>0.95</v>
      </c>
    </row>
    <row r="16" spans="1:24" x14ac:dyDescent="0.25">
      <c r="I16" s="5"/>
      <c r="J16" s="5"/>
      <c r="K16" s="5"/>
      <c r="R16" s="5"/>
      <c r="S16" s="5"/>
      <c r="T16" s="5"/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7963-2090-4943-B423-E76A96F3575A}">
  <dimension ref="A1:X17"/>
  <sheetViews>
    <sheetView topLeftCell="D1" workbookViewId="0">
      <selection activeCell="E16" sqref="E16"/>
    </sheetView>
  </sheetViews>
  <sheetFormatPr defaultColWidth="8.7109375" defaultRowHeight="15.75" x14ac:dyDescent="0.25"/>
  <cols>
    <col min="1" max="1" width="32.85546875" style="1" customWidth="1"/>
    <col min="2" max="2" width="7.42578125" style="1" bestFit="1" customWidth="1"/>
    <col min="3" max="3" width="9" style="1" customWidth="1"/>
    <col min="4" max="4" width="11" style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59.904000000000003</v>
      </c>
      <c r="C2" s="2">
        <v>-64.099999999999994</v>
      </c>
      <c r="D2" s="2">
        <v>25.896709999999999</v>
      </c>
      <c r="E2" s="2">
        <v>69</v>
      </c>
      <c r="F2" s="2">
        <v>9.9976999999999996E-2</v>
      </c>
      <c r="G2" s="2">
        <v>1247</v>
      </c>
      <c r="H2" s="8">
        <f>G2*0.00125</f>
        <v>1.5587500000000001</v>
      </c>
      <c r="I2" s="5">
        <v>0</v>
      </c>
      <c r="J2" s="5">
        <v>199.8</v>
      </c>
      <c r="K2" s="5">
        <v>23.5</v>
      </c>
      <c r="L2" s="3">
        <f>$H$2+I2</f>
        <v>1.5587500000000001</v>
      </c>
      <c r="M2" s="2">
        <v>2.1587499999999999</v>
      </c>
      <c r="N2" s="2">
        <v>101</v>
      </c>
      <c r="O2" s="8">
        <f>N2*0.00125</f>
        <v>0.12625</v>
      </c>
      <c r="P2" s="2">
        <v>263</v>
      </c>
      <c r="Q2" s="8">
        <f>P2*0.00125</f>
        <v>0.32874999999999999</v>
      </c>
      <c r="R2" s="5">
        <v>0</v>
      </c>
      <c r="S2" s="5">
        <v>201.6</v>
      </c>
      <c r="T2" s="5">
        <v>22.2</v>
      </c>
      <c r="U2" s="8">
        <f>$Q$2+R2</f>
        <v>0.32874999999999999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204.5</v>
      </c>
      <c r="K3" s="5">
        <v>23.4</v>
      </c>
      <c r="L3" s="3">
        <f t="shared" ref="L3:L11" si="0">$H$2+I3</f>
        <v>1.6087500000000001</v>
      </c>
      <c r="M3" s="10" t="s">
        <v>22</v>
      </c>
      <c r="N3" s="1">
        <v>-64.400000000000006</v>
      </c>
      <c r="O3" s="7"/>
      <c r="R3" s="5">
        <f>R2+0.05</f>
        <v>0.05</v>
      </c>
      <c r="S3" s="5">
        <v>206.1</v>
      </c>
      <c r="T3" s="5">
        <v>22.2</v>
      </c>
      <c r="U3" s="8">
        <f t="shared" ref="U3:U15" si="1">$Q$2+R3</f>
        <v>0.37874999999999998</v>
      </c>
    </row>
    <row r="4" spans="1:24" x14ac:dyDescent="0.25">
      <c r="A4" s="9"/>
      <c r="I4" s="5">
        <f t="shared" ref="I4:I14" si="2">I3+0.05</f>
        <v>0.1</v>
      </c>
      <c r="J4" s="5">
        <v>208.5</v>
      </c>
      <c r="K4" s="5">
        <v>23.3</v>
      </c>
      <c r="L4" s="3">
        <f t="shared" si="0"/>
        <v>1.6587500000000002</v>
      </c>
      <c r="M4" s="10"/>
      <c r="O4" s="7" t="s">
        <v>26</v>
      </c>
      <c r="R4" s="5">
        <f t="shared" ref="R4:R15" si="3">R3+0.05</f>
        <v>0.1</v>
      </c>
      <c r="S4" s="5">
        <v>210</v>
      </c>
      <c r="T4" s="5">
        <v>22.2</v>
      </c>
      <c r="U4" s="8">
        <f>$Q$2+R4</f>
        <v>0.42874999999999996</v>
      </c>
    </row>
    <row r="5" spans="1:24" x14ac:dyDescent="0.25">
      <c r="A5" s="9"/>
      <c r="I5" s="5">
        <f t="shared" si="2"/>
        <v>0.15000000000000002</v>
      </c>
      <c r="J5" s="5">
        <v>212.1</v>
      </c>
      <c r="K5" s="5">
        <v>23.3</v>
      </c>
      <c r="L5" s="3">
        <f t="shared" si="0"/>
        <v>1.7087500000000002</v>
      </c>
      <c r="M5" s="10"/>
      <c r="O5" s="7"/>
      <c r="R5" s="5">
        <f t="shared" si="3"/>
        <v>0.15000000000000002</v>
      </c>
      <c r="S5" s="5">
        <v>213.4</v>
      </c>
      <c r="T5" s="5">
        <v>22.2</v>
      </c>
      <c r="U5" s="8">
        <f t="shared" si="1"/>
        <v>0.47875000000000001</v>
      </c>
    </row>
    <row r="6" spans="1:24" x14ac:dyDescent="0.25">
      <c r="A6" s="9"/>
      <c r="I6" s="5">
        <f t="shared" si="2"/>
        <v>0.2</v>
      </c>
      <c r="J6" s="5">
        <v>215.2</v>
      </c>
      <c r="K6" s="5">
        <v>23.3</v>
      </c>
      <c r="L6" s="3">
        <f t="shared" si="0"/>
        <v>1.75875</v>
      </c>
      <c r="O6" s="7"/>
      <c r="R6" s="5">
        <f t="shared" si="3"/>
        <v>0.2</v>
      </c>
      <c r="S6" s="5">
        <v>216.3</v>
      </c>
      <c r="T6" s="5">
        <v>22.2</v>
      </c>
      <c r="U6" s="8">
        <f t="shared" si="1"/>
        <v>0.52875000000000005</v>
      </c>
    </row>
    <row r="7" spans="1:24" x14ac:dyDescent="0.25">
      <c r="A7" s="9"/>
      <c r="I7" s="5">
        <f t="shared" si="2"/>
        <v>0.25</v>
      </c>
      <c r="J7" s="5">
        <v>218</v>
      </c>
      <c r="K7" s="5">
        <v>23.2</v>
      </c>
      <c r="L7" s="3">
        <f t="shared" si="0"/>
        <v>1.8087500000000001</v>
      </c>
      <c r="O7" s="7"/>
      <c r="R7" s="5">
        <f t="shared" si="3"/>
        <v>0.25</v>
      </c>
      <c r="S7" s="5">
        <v>219</v>
      </c>
      <c r="T7" s="5">
        <v>22.3</v>
      </c>
      <c r="U7" s="8">
        <f t="shared" si="1"/>
        <v>0.57874999999999999</v>
      </c>
    </row>
    <row r="8" spans="1:24" x14ac:dyDescent="0.25">
      <c r="A8" s="9"/>
      <c r="I8" s="5">
        <f t="shared" si="2"/>
        <v>0.3</v>
      </c>
      <c r="J8" s="5">
        <v>220.4</v>
      </c>
      <c r="K8" s="5">
        <v>23.1</v>
      </c>
      <c r="L8" s="3">
        <f t="shared" si="0"/>
        <v>1.8587500000000001</v>
      </c>
      <c r="O8" s="7"/>
      <c r="R8" s="5">
        <f t="shared" si="3"/>
        <v>0.3</v>
      </c>
      <c r="S8" s="5">
        <v>221.3</v>
      </c>
      <c r="T8" s="5">
        <v>22.3</v>
      </c>
      <c r="U8" s="8">
        <f t="shared" si="1"/>
        <v>0.62874999999999992</v>
      </c>
    </row>
    <row r="9" spans="1:24" x14ac:dyDescent="0.25">
      <c r="A9" s="9"/>
      <c r="I9" s="5">
        <f t="shared" si="2"/>
        <v>0.35</v>
      </c>
      <c r="J9" s="5">
        <v>222.7</v>
      </c>
      <c r="K9" s="5">
        <v>23.1</v>
      </c>
      <c r="L9" s="3">
        <f t="shared" si="0"/>
        <v>1.9087499999999999</v>
      </c>
      <c r="O9" s="7"/>
      <c r="R9" s="5">
        <f t="shared" si="3"/>
        <v>0.35</v>
      </c>
      <c r="S9" s="5">
        <v>223.5</v>
      </c>
      <c r="T9" s="5">
        <v>22.3</v>
      </c>
      <c r="U9" s="8">
        <f t="shared" si="1"/>
        <v>0.67874999999999996</v>
      </c>
    </row>
    <row r="10" spans="1:24" x14ac:dyDescent="0.25">
      <c r="A10" s="9"/>
      <c r="I10" s="5">
        <f t="shared" si="2"/>
        <v>0.39999999999999997</v>
      </c>
      <c r="J10" s="5">
        <v>224.8</v>
      </c>
      <c r="K10" s="5">
        <v>23.1</v>
      </c>
      <c r="L10" s="3">
        <f t="shared" si="0"/>
        <v>1.95875</v>
      </c>
      <c r="O10" s="7"/>
      <c r="R10" s="5">
        <f t="shared" si="3"/>
        <v>0.39999999999999997</v>
      </c>
      <c r="S10" s="5">
        <v>225.5</v>
      </c>
      <c r="T10" s="5">
        <v>22.3</v>
      </c>
      <c r="U10" s="8">
        <f t="shared" si="1"/>
        <v>0.72875000000000001</v>
      </c>
    </row>
    <row r="11" spans="1:24" x14ac:dyDescent="0.25">
      <c r="A11" s="6"/>
      <c r="I11" s="5">
        <f t="shared" si="2"/>
        <v>0.44999999999999996</v>
      </c>
      <c r="J11" s="5">
        <v>226.8</v>
      </c>
      <c r="K11" s="5">
        <v>23</v>
      </c>
      <c r="L11" s="3">
        <f t="shared" si="0"/>
        <v>2.00875</v>
      </c>
      <c r="O11" s="7"/>
      <c r="R11" s="5">
        <f t="shared" si="3"/>
        <v>0.44999999999999996</v>
      </c>
      <c r="S11" s="5">
        <v>227.4</v>
      </c>
      <c r="T11" s="5">
        <v>22.3</v>
      </c>
      <c r="U11" s="8">
        <f t="shared" si="1"/>
        <v>0.77874999999999994</v>
      </c>
    </row>
    <row r="12" spans="1:24" x14ac:dyDescent="0.25">
      <c r="A12" s="6"/>
      <c r="I12" s="5">
        <f t="shared" si="2"/>
        <v>0.49999999999999994</v>
      </c>
      <c r="J12" s="5">
        <v>228.6</v>
      </c>
      <c r="K12" s="5">
        <v>23</v>
      </c>
      <c r="L12" s="3">
        <f>$H$2+I12</f>
        <v>2.0587499999999999</v>
      </c>
      <c r="O12" s="7"/>
      <c r="R12" s="5">
        <f t="shared" si="3"/>
        <v>0.49999999999999994</v>
      </c>
      <c r="S12" s="5">
        <v>229.1</v>
      </c>
      <c r="T12" s="5">
        <v>22.3</v>
      </c>
      <c r="U12" s="8">
        <f t="shared" si="1"/>
        <v>0.82874999999999988</v>
      </c>
    </row>
    <row r="13" spans="1:24" x14ac:dyDescent="0.25">
      <c r="A13" s="6"/>
      <c r="I13" s="5">
        <f t="shared" si="2"/>
        <v>0.54999999999999993</v>
      </c>
      <c r="J13" s="5">
        <v>230.3</v>
      </c>
      <c r="K13" s="5">
        <v>22.9</v>
      </c>
      <c r="L13" s="3">
        <f>$H$2+I13</f>
        <v>2.1087500000000001</v>
      </c>
      <c r="O13" s="7"/>
      <c r="R13" s="5">
        <f t="shared" si="3"/>
        <v>0.54999999999999993</v>
      </c>
      <c r="S13" s="5">
        <v>230.8</v>
      </c>
      <c r="T13" s="5">
        <v>22.3</v>
      </c>
      <c r="U13" s="8">
        <f t="shared" si="1"/>
        <v>0.87874999999999992</v>
      </c>
    </row>
    <row r="14" spans="1:24" x14ac:dyDescent="0.25">
      <c r="A14" s="6"/>
      <c r="I14" s="5">
        <f t="shared" si="2"/>
        <v>0.6</v>
      </c>
      <c r="J14" s="5">
        <v>231.8</v>
      </c>
      <c r="K14" s="5">
        <v>22.9</v>
      </c>
      <c r="L14" s="3">
        <f>$H$2+I14</f>
        <v>2.1587499999999999</v>
      </c>
      <c r="R14" s="5">
        <f t="shared" si="3"/>
        <v>0.6</v>
      </c>
      <c r="S14" s="5">
        <v>232.2</v>
      </c>
      <c r="T14" s="5">
        <v>22.3</v>
      </c>
      <c r="U14" s="8">
        <f t="shared" si="1"/>
        <v>0.92874999999999996</v>
      </c>
    </row>
    <row r="15" spans="1:24" x14ac:dyDescent="0.25">
      <c r="A15" s="6"/>
      <c r="I15" s="5"/>
      <c r="J15" s="5"/>
      <c r="K15" s="5"/>
      <c r="R15" s="5">
        <f t="shared" si="3"/>
        <v>0.65</v>
      </c>
      <c r="S15" s="5"/>
      <c r="T15" s="5"/>
      <c r="U15" s="8">
        <f t="shared" si="1"/>
        <v>0.97875000000000001</v>
      </c>
    </row>
    <row r="16" spans="1:24" x14ac:dyDescent="0.25">
      <c r="I16" s="5"/>
      <c r="J16" s="5"/>
      <c r="K16" s="5"/>
      <c r="R16" s="5"/>
      <c r="S16" s="5"/>
      <c r="T16" s="5"/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81C6-F5BA-4C64-83ED-E352CE67FE8E}">
  <dimension ref="A1:X17"/>
  <sheetViews>
    <sheetView tabSelected="1" topLeftCell="G1" workbookViewId="0">
      <selection activeCell="T16" sqref="T16"/>
    </sheetView>
  </sheetViews>
  <sheetFormatPr defaultColWidth="8.7109375" defaultRowHeight="15.75" x14ac:dyDescent="0.25"/>
  <cols>
    <col min="1" max="1" width="32.85546875" style="1" customWidth="1"/>
    <col min="2" max="2" width="7.42578125" style="1" bestFit="1" customWidth="1"/>
    <col min="3" max="3" width="9" style="1" customWidth="1"/>
    <col min="4" max="4" width="9.5703125" style="1" customWidth="1"/>
    <col min="5" max="5" width="9.28515625" style="1" bestFit="1" customWidth="1"/>
    <col min="6" max="6" width="9.5703125" style="1" bestFit="1" customWidth="1"/>
    <col min="7" max="7" width="15.42578125" style="1" bestFit="1" customWidth="1"/>
    <col min="8" max="8" width="8.140625" style="1" bestFit="1" customWidth="1"/>
    <col min="9" max="9" width="15.85546875" style="2" bestFit="1" customWidth="1"/>
    <col min="10" max="10" width="8.140625" style="2" bestFit="1" customWidth="1"/>
    <col min="11" max="11" width="10" style="2" bestFit="1" customWidth="1"/>
    <col min="12" max="12" width="10.140625" style="3" bestFit="1" customWidth="1"/>
    <col min="13" max="13" width="10.140625" style="4" customWidth="1"/>
    <col min="14" max="14" width="14.85546875" style="1" bestFit="1" customWidth="1"/>
    <col min="15" max="15" width="8" style="1" bestFit="1" customWidth="1"/>
    <col min="16" max="16" width="15.42578125" style="1" bestFit="1" customWidth="1"/>
    <col min="17" max="17" width="8.140625" style="1" bestFit="1" customWidth="1"/>
    <col min="18" max="18" width="15.85546875" style="2" bestFit="1" customWidth="1"/>
    <col min="19" max="19" width="8.140625" style="2" bestFit="1" customWidth="1"/>
    <col min="20" max="20" width="10" style="2" bestFit="1" customWidth="1"/>
    <col min="21" max="21" width="11.140625" style="3" bestFit="1" customWidth="1"/>
    <col min="22" max="16384" width="8.7109375" style="1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5</v>
      </c>
      <c r="M1" s="4" t="s">
        <v>21</v>
      </c>
      <c r="N1" s="1" t="s">
        <v>11</v>
      </c>
      <c r="O1" s="1" t="s">
        <v>12</v>
      </c>
      <c r="P1" s="1" t="s">
        <v>19</v>
      </c>
      <c r="Q1" s="1" t="s">
        <v>14</v>
      </c>
      <c r="R1" s="4" t="s">
        <v>15</v>
      </c>
      <c r="S1" s="4" t="s">
        <v>16</v>
      </c>
      <c r="T1" s="4" t="s">
        <v>17</v>
      </c>
      <c r="U1" s="4" t="s">
        <v>20</v>
      </c>
      <c r="V1" s="1" t="s">
        <v>23</v>
      </c>
      <c r="W1" s="1" t="s">
        <v>25</v>
      </c>
      <c r="X1" s="1" t="s">
        <v>24</v>
      </c>
    </row>
    <row r="2" spans="1:24" ht="15.6" customHeight="1" x14ac:dyDescent="0.25">
      <c r="A2" s="9" t="s">
        <v>13</v>
      </c>
      <c r="B2" s="2">
        <v>62.835999999999999</v>
      </c>
      <c r="C2" s="2">
        <v>-63.9</v>
      </c>
      <c r="D2" s="2">
        <v>25.896709999999999</v>
      </c>
      <c r="E2" s="2">
        <v>69</v>
      </c>
      <c r="F2" s="2">
        <v>9.9976999999999996E-2</v>
      </c>
      <c r="G2" s="2">
        <v>1300</v>
      </c>
      <c r="H2" s="8">
        <f>G2*0.00125</f>
        <v>1.625</v>
      </c>
      <c r="I2" s="5">
        <v>0</v>
      </c>
      <c r="J2" s="5">
        <v>200.2</v>
      </c>
      <c r="K2" s="5">
        <v>23.7</v>
      </c>
      <c r="L2" s="3">
        <f>$H$2+I2</f>
        <v>1.625</v>
      </c>
      <c r="M2" s="2">
        <v>2.2749999999999999</v>
      </c>
      <c r="N2" s="2">
        <v>150</v>
      </c>
      <c r="O2" s="8">
        <f>N2*0.00125</f>
        <v>0.1875</v>
      </c>
      <c r="P2" s="2">
        <v>300</v>
      </c>
      <c r="Q2" s="8">
        <f>P2*0.00125</f>
        <v>0.375</v>
      </c>
      <c r="R2" s="5">
        <v>0</v>
      </c>
      <c r="S2" s="5">
        <v>201</v>
      </c>
      <c r="T2" s="5">
        <v>22.3</v>
      </c>
      <c r="U2" s="8">
        <f>$Q$2+R2</f>
        <v>0.375</v>
      </c>
      <c r="V2" s="2"/>
      <c r="W2" s="2"/>
      <c r="X2" s="2"/>
    </row>
    <row r="3" spans="1:24" ht="15.6" customHeight="1" x14ac:dyDescent="0.25">
      <c r="A3" s="9"/>
      <c r="I3" s="5">
        <f>I2+0.05</f>
        <v>0.05</v>
      </c>
      <c r="J3" s="5">
        <v>204.5</v>
      </c>
      <c r="K3" s="5">
        <v>23.7</v>
      </c>
      <c r="L3" s="3">
        <f t="shared" ref="L3:L11" si="0">$H$2+I3</f>
        <v>1.675</v>
      </c>
      <c r="M3" s="10" t="s">
        <v>22</v>
      </c>
      <c r="N3" s="1">
        <v>-66.3</v>
      </c>
      <c r="O3" s="7"/>
      <c r="R3" s="5">
        <f>R2+0.05</f>
        <v>0.05</v>
      </c>
      <c r="S3" s="5">
        <v>205.3</v>
      </c>
      <c r="T3" s="5">
        <v>22.3</v>
      </c>
      <c r="U3" s="8">
        <f t="shared" ref="U3:U15" si="1">$Q$2+R3</f>
        <v>0.42499999999999999</v>
      </c>
    </row>
    <row r="4" spans="1:24" x14ac:dyDescent="0.25">
      <c r="A4" s="9"/>
      <c r="I4" s="5">
        <f t="shared" ref="I4:I15" si="2">I3+0.05</f>
        <v>0.1</v>
      </c>
      <c r="J4" s="5">
        <v>208.6</v>
      </c>
      <c r="K4" s="5">
        <v>23.6</v>
      </c>
      <c r="L4" s="3">
        <f t="shared" si="0"/>
        <v>1.7250000000000001</v>
      </c>
      <c r="M4" s="10"/>
      <c r="O4" s="7" t="s">
        <v>26</v>
      </c>
      <c r="R4" s="5">
        <f t="shared" ref="R4:R15" si="3">R3+0.05</f>
        <v>0.1</v>
      </c>
      <c r="S4" s="5">
        <v>209</v>
      </c>
      <c r="T4" s="5">
        <v>22.3</v>
      </c>
      <c r="U4" s="8">
        <f>$Q$2+R4</f>
        <v>0.47499999999999998</v>
      </c>
    </row>
    <row r="5" spans="1:24" x14ac:dyDescent="0.25">
      <c r="A5" s="9"/>
      <c r="I5" s="5">
        <f t="shared" si="2"/>
        <v>0.15000000000000002</v>
      </c>
      <c r="J5" s="5">
        <v>212.2</v>
      </c>
      <c r="K5" s="5">
        <v>23.5</v>
      </c>
      <c r="L5" s="3">
        <f t="shared" si="0"/>
        <v>1.7749999999999999</v>
      </c>
      <c r="M5" s="10"/>
      <c r="O5" s="7"/>
      <c r="R5" s="5">
        <f t="shared" si="3"/>
        <v>0.15000000000000002</v>
      </c>
      <c r="S5" s="5">
        <v>212.4</v>
      </c>
      <c r="T5" s="5">
        <v>22.3</v>
      </c>
      <c r="U5" s="8">
        <f t="shared" si="1"/>
        <v>0.52500000000000002</v>
      </c>
    </row>
    <row r="6" spans="1:24" x14ac:dyDescent="0.25">
      <c r="A6" s="9"/>
      <c r="I6" s="5">
        <f t="shared" si="2"/>
        <v>0.2</v>
      </c>
      <c r="J6" s="5">
        <v>215.2</v>
      </c>
      <c r="K6" s="5">
        <v>23.5</v>
      </c>
      <c r="L6" s="3">
        <f t="shared" si="0"/>
        <v>1.825</v>
      </c>
      <c r="O6" s="7"/>
      <c r="R6" s="5">
        <f t="shared" si="3"/>
        <v>0.2</v>
      </c>
      <c r="S6" s="5">
        <v>215.3</v>
      </c>
      <c r="T6" s="5">
        <v>22.3</v>
      </c>
      <c r="U6" s="8">
        <f t="shared" si="1"/>
        <v>0.57499999999999996</v>
      </c>
    </row>
    <row r="7" spans="1:24" x14ac:dyDescent="0.25">
      <c r="A7" s="9"/>
      <c r="I7" s="5">
        <f t="shared" si="2"/>
        <v>0.25</v>
      </c>
      <c r="J7" s="5">
        <v>217.9</v>
      </c>
      <c r="K7" s="5">
        <v>23.4</v>
      </c>
      <c r="L7" s="3">
        <f t="shared" si="0"/>
        <v>1.875</v>
      </c>
      <c r="O7" s="7"/>
      <c r="R7" s="5">
        <f t="shared" si="3"/>
        <v>0.25</v>
      </c>
      <c r="S7" s="5">
        <v>217.9</v>
      </c>
      <c r="T7" s="5">
        <v>22.3</v>
      </c>
      <c r="U7" s="8">
        <f t="shared" si="1"/>
        <v>0.625</v>
      </c>
    </row>
    <row r="8" spans="1:24" x14ac:dyDescent="0.25">
      <c r="A8" s="9"/>
      <c r="I8" s="5">
        <f t="shared" si="2"/>
        <v>0.3</v>
      </c>
      <c r="J8" s="5">
        <v>220.3</v>
      </c>
      <c r="K8" s="5">
        <v>23.4</v>
      </c>
      <c r="L8" s="3">
        <f t="shared" si="0"/>
        <v>1.925</v>
      </c>
      <c r="O8" s="7"/>
      <c r="R8" s="5">
        <f t="shared" si="3"/>
        <v>0.3</v>
      </c>
      <c r="S8" s="5">
        <v>220.3</v>
      </c>
      <c r="T8" s="5">
        <v>22.3</v>
      </c>
      <c r="U8" s="8">
        <f t="shared" si="1"/>
        <v>0.67500000000000004</v>
      </c>
    </row>
    <row r="9" spans="1:24" x14ac:dyDescent="0.25">
      <c r="A9" s="9"/>
      <c r="I9" s="5">
        <f t="shared" si="2"/>
        <v>0.35</v>
      </c>
      <c r="J9" s="5">
        <v>222.5</v>
      </c>
      <c r="K9" s="5">
        <v>23.3</v>
      </c>
      <c r="L9" s="3">
        <f t="shared" si="0"/>
        <v>1.9750000000000001</v>
      </c>
      <c r="O9" s="7"/>
      <c r="R9" s="5">
        <f t="shared" si="3"/>
        <v>0.35</v>
      </c>
      <c r="S9" s="5">
        <v>222.5</v>
      </c>
      <c r="T9" s="5">
        <v>22.3</v>
      </c>
      <c r="U9" s="8">
        <f t="shared" si="1"/>
        <v>0.72499999999999998</v>
      </c>
    </row>
    <row r="10" spans="1:24" x14ac:dyDescent="0.25">
      <c r="A10" s="9"/>
      <c r="I10" s="5">
        <f t="shared" si="2"/>
        <v>0.39999999999999997</v>
      </c>
      <c r="J10" s="5">
        <v>224.5</v>
      </c>
      <c r="K10" s="5">
        <v>23.3</v>
      </c>
      <c r="L10" s="3">
        <f t="shared" si="0"/>
        <v>2.0249999999999999</v>
      </c>
      <c r="O10" s="7"/>
      <c r="R10" s="5">
        <f t="shared" si="3"/>
        <v>0.39999999999999997</v>
      </c>
      <c r="S10" s="5">
        <v>224.5</v>
      </c>
      <c r="T10" s="5">
        <v>22.3</v>
      </c>
      <c r="U10" s="8">
        <f t="shared" si="1"/>
        <v>0.77499999999999991</v>
      </c>
    </row>
    <row r="11" spans="1:24" x14ac:dyDescent="0.25">
      <c r="A11" s="6"/>
      <c r="I11" s="5">
        <f t="shared" si="2"/>
        <v>0.44999999999999996</v>
      </c>
      <c r="J11" s="5">
        <v>226.6</v>
      </c>
      <c r="K11" s="5">
        <v>23.2</v>
      </c>
      <c r="L11" s="3">
        <f t="shared" si="0"/>
        <v>2.0750000000000002</v>
      </c>
      <c r="O11" s="7"/>
      <c r="R11" s="5">
        <f t="shared" si="3"/>
        <v>0.44999999999999996</v>
      </c>
      <c r="S11" s="5">
        <v>226.4</v>
      </c>
      <c r="T11" s="5">
        <v>22.3</v>
      </c>
      <c r="U11" s="8">
        <f t="shared" si="1"/>
        <v>0.82499999999999996</v>
      </c>
    </row>
    <row r="12" spans="1:24" x14ac:dyDescent="0.25">
      <c r="A12" s="6"/>
      <c r="I12" s="5">
        <f t="shared" si="2"/>
        <v>0.49999999999999994</v>
      </c>
      <c r="J12" s="5">
        <v>228.4</v>
      </c>
      <c r="K12" s="5">
        <v>23.2</v>
      </c>
      <c r="L12" s="3">
        <f>$H$2+I12</f>
        <v>2.125</v>
      </c>
      <c r="O12" s="7"/>
      <c r="R12" s="5">
        <f t="shared" si="3"/>
        <v>0.49999999999999994</v>
      </c>
      <c r="S12" s="5">
        <v>228.2</v>
      </c>
      <c r="T12" s="5">
        <v>22.3</v>
      </c>
      <c r="U12" s="8">
        <f t="shared" si="1"/>
        <v>0.875</v>
      </c>
    </row>
    <row r="13" spans="1:24" x14ac:dyDescent="0.25">
      <c r="A13" s="6"/>
      <c r="I13" s="5">
        <f t="shared" si="2"/>
        <v>0.54999999999999993</v>
      </c>
      <c r="J13" s="5">
        <v>230</v>
      </c>
      <c r="K13" s="5">
        <v>23.1</v>
      </c>
      <c r="L13" s="3">
        <f>$H$2+I13</f>
        <v>2.1749999999999998</v>
      </c>
      <c r="O13" s="7"/>
      <c r="R13" s="5">
        <f t="shared" si="3"/>
        <v>0.54999999999999993</v>
      </c>
      <c r="S13" s="5">
        <v>229.6</v>
      </c>
      <c r="T13" s="5">
        <v>22.3</v>
      </c>
      <c r="U13" s="8">
        <f t="shared" si="1"/>
        <v>0.92499999999999993</v>
      </c>
    </row>
    <row r="14" spans="1:24" x14ac:dyDescent="0.25">
      <c r="A14" s="6"/>
      <c r="I14" s="5">
        <f t="shared" si="2"/>
        <v>0.6</v>
      </c>
      <c r="J14" s="5">
        <v>231.6</v>
      </c>
      <c r="K14" s="5">
        <v>23.1</v>
      </c>
      <c r="L14" s="3">
        <f>$H$2+I14</f>
        <v>2.2250000000000001</v>
      </c>
      <c r="R14" s="5">
        <f t="shared" si="3"/>
        <v>0.6</v>
      </c>
      <c r="S14" s="5">
        <v>231.2</v>
      </c>
      <c r="T14" s="5">
        <v>22.3</v>
      </c>
      <c r="U14" s="8">
        <f t="shared" si="1"/>
        <v>0.97499999999999998</v>
      </c>
    </row>
    <row r="15" spans="1:24" x14ac:dyDescent="0.25">
      <c r="A15" s="6"/>
      <c r="I15" s="5">
        <f t="shared" si="2"/>
        <v>0.65</v>
      </c>
      <c r="J15" s="5">
        <v>233</v>
      </c>
      <c r="K15" s="5">
        <v>23</v>
      </c>
      <c r="L15" s="3">
        <f>$H$2+I15</f>
        <v>2.2749999999999999</v>
      </c>
      <c r="R15" s="5">
        <f t="shared" si="3"/>
        <v>0.65</v>
      </c>
      <c r="S15" s="5">
        <v>232.6</v>
      </c>
      <c r="T15" s="5">
        <v>22.3</v>
      </c>
      <c r="U15" s="8">
        <f t="shared" si="1"/>
        <v>1.0249999999999999</v>
      </c>
    </row>
    <row r="16" spans="1:24" x14ac:dyDescent="0.25">
      <c r="I16" s="5"/>
      <c r="J16" s="5"/>
      <c r="K16" s="5"/>
      <c r="R16" s="5"/>
      <c r="S16" s="5"/>
      <c r="T16" s="5"/>
    </row>
    <row r="17" spans="9:20" x14ac:dyDescent="0.25">
      <c r="I17" s="5"/>
      <c r="J17" s="5"/>
      <c r="K17" s="5"/>
      <c r="R17" s="5"/>
      <c r="S17" s="5"/>
      <c r="T17" s="5"/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CRM1</vt:lpstr>
      <vt:lpstr>CC-3-R1</vt:lpstr>
      <vt:lpstr>CC-3-R2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Bruno</dc:creator>
  <cp:lastModifiedBy>lab</cp:lastModifiedBy>
  <dcterms:created xsi:type="dcterms:W3CDTF">2022-09-16T18:00:52Z</dcterms:created>
  <dcterms:modified xsi:type="dcterms:W3CDTF">2023-01-11T01:40:09Z</dcterms:modified>
</cp:coreProperties>
</file>