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J\Documents\april 2025\"/>
    </mc:Choice>
  </mc:AlternateContent>
  <xr:revisionPtr revIDLastSave="0" documentId="13_ncr:1_{2820495A-D007-4D4E-8B6F-E01A3F737A3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H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I2" i="1" a="1"/>
  <c r="I2" i="1" s="1"/>
  <c r="J2" i="1" s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  <c r="H2" i="1"/>
  <c r="E2" i="1"/>
  <c r="D2" i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<sst xmlns="http://schemas.openxmlformats.org/spreadsheetml/2006/main" count="16" uniqueCount="14">
  <si>
    <t>Y</t>
  </si>
  <si>
    <t>X</t>
  </si>
  <si>
    <t>Average of Y</t>
  </si>
  <si>
    <t>SST</t>
  </si>
  <si>
    <t>Average of X</t>
  </si>
  <si>
    <t>SSE</t>
  </si>
  <si>
    <t>R^2</t>
  </si>
  <si>
    <t>Beta_1</t>
  </si>
  <si>
    <t>(Y_i-Y_bar)^2</t>
  </si>
  <si>
    <t>Beta_0</t>
  </si>
  <si>
    <t>Y_Hat</t>
  </si>
  <si>
    <t>(Y_i-Y_hat)^2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</si>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</sst>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X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2700" cap="rnd">
                <a:solidFill>
                  <a:schemeClr val="bg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Sheet1!$A$2:$A$31</c:f>
              <c:numCache>
                <c:formatCode>General</c:formatCode>
                <c:ptCount val="30"/>
                <c:pt idx="0">
                  <c:v>2.34</c:v>
                </c:pt>
                <c:pt idx="1">
                  <c:v>3.56</c:v>
                </c:pt>
                <c:pt idx="2">
                  <c:v>4.78</c:v>
                </c:pt>
                <c:pt idx="3">
                  <c:v>5.9</c:v>
                </c:pt>
                <c:pt idx="4">
                  <c:v>6.12</c:v>
                </c:pt>
                <c:pt idx="5">
                  <c:v>7.45</c:v>
                </c:pt>
                <c:pt idx="6">
                  <c:v>8.67</c:v>
                </c:pt>
                <c:pt idx="7">
                  <c:v>9.89</c:v>
                </c:pt>
                <c:pt idx="8">
                  <c:v>10.23</c:v>
                </c:pt>
                <c:pt idx="9">
                  <c:v>11.45</c:v>
                </c:pt>
                <c:pt idx="10">
                  <c:v>12.67</c:v>
                </c:pt>
                <c:pt idx="11">
                  <c:v>13.89</c:v>
                </c:pt>
                <c:pt idx="12">
                  <c:v>14.01</c:v>
                </c:pt>
                <c:pt idx="13">
                  <c:v>15.23</c:v>
                </c:pt>
                <c:pt idx="14">
                  <c:v>16.45</c:v>
                </c:pt>
                <c:pt idx="15">
                  <c:v>17.670000000000002</c:v>
                </c:pt>
                <c:pt idx="16">
                  <c:v>18.89</c:v>
                </c:pt>
                <c:pt idx="17">
                  <c:v>19.010000000000002</c:v>
                </c:pt>
                <c:pt idx="18">
                  <c:v>20.23</c:v>
                </c:pt>
                <c:pt idx="19">
                  <c:v>21.45</c:v>
                </c:pt>
                <c:pt idx="20">
                  <c:v>22.67</c:v>
                </c:pt>
                <c:pt idx="21">
                  <c:v>23.89</c:v>
                </c:pt>
                <c:pt idx="22">
                  <c:v>24.01</c:v>
                </c:pt>
                <c:pt idx="23">
                  <c:v>25.23</c:v>
                </c:pt>
                <c:pt idx="24">
                  <c:v>26.45</c:v>
                </c:pt>
                <c:pt idx="25">
                  <c:v>27.67</c:v>
                </c:pt>
                <c:pt idx="26">
                  <c:v>28.89</c:v>
                </c:pt>
                <c:pt idx="27">
                  <c:v>29.01</c:v>
                </c:pt>
                <c:pt idx="28">
                  <c:v>30.23</c:v>
                </c:pt>
                <c:pt idx="29">
                  <c:v>31.45</c:v>
                </c:pt>
              </c:numCache>
            </c:numRef>
          </c:xVal>
          <c:yVal>
            <c:numRef>
              <c:f>Sheet1!$B$2:$B$31</c:f>
              <c:numCache>
                <c:formatCode>General</c:formatCode>
                <c:ptCount val="30"/>
                <c:pt idx="0">
                  <c:v>1.23</c:v>
                </c:pt>
                <c:pt idx="1">
                  <c:v>2.4500000000000002</c:v>
                </c:pt>
                <c:pt idx="2">
                  <c:v>3.67</c:v>
                </c:pt>
                <c:pt idx="3">
                  <c:v>4.8899999999999997</c:v>
                </c:pt>
                <c:pt idx="4">
                  <c:v>5.01</c:v>
                </c:pt>
                <c:pt idx="5">
                  <c:v>6.34</c:v>
                </c:pt>
                <c:pt idx="6">
                  <c:v>7.56</c:v>
                </c:pt>
                <c:pt idx="7">
                  <c:v>8.7799999999999994</c:v>
                </c:pt>
                <c:pt idx="8">
                  <c:v>9.1199999999999992</c:v>
                </c:pt>
                <c:pt idx="9">
                  <c:v>10.34</c:v>
                </c:pt>
                <c:pt idx="10">
                  <c:v>11.56</c:v>
                </c:pt>
                <c:pt idx="11">
                  <c:v>12.78</c:v>
                </c:pt>
                <c:pt idx="12">
                  <c:v>13.9</c:v>
                </c:pt>
                <c:pt idx="13">
                  <c:v>14.12</c:v>
                </c:pt>
                <c:pt idx="14">
                  <c:v>15.34</c:v>
                </c:pt>
                <c:pt idx="15">
                  <c:v>16.559999999999999</c:v>
                </c:pt>
                <c:pt idx="16">
                  <c:v>17.78</c:v>
                </c:pt>
                <c:pt idx="17">
                  <c:v>18.899999999999999</c:v>
                </c:pt>
                <c:pt idx="18">
                  <c:v>19.12</c:v>
                </c:pt>
                <c:pt idx="19">
                  <c:v>20.34</c:v>
                </c:pt>
                <c:pt idx="20">
                  <c:v>21.56</c:v>
                </c:pt>
                <c:pt idx="21">
                  <c:v>22.78</c:v>
                </c:pt>
                <c:pt idx="22">
                  <c:v>23.9</c:v>
                </c:pt>
                <c:pt idx="23">
                  <c:v>24.12</c:v>
                </c:pt>
                <c:pt idx="24">
                  <c:v>25.34</c:v>
                </c:pt>
                <c:pt idx="25">
                  <c:v>26.56</c:v>
                </c:pt>
                <c:pt idx="26">
                  <c:v>27.78</c:v>
                </c:pt>
                <c:pt idx="27">
                  <c:v>28.9</c:v>
                </c:pt>
                <c:pt idx="28">
                  <c:v>29.12</c:v>
                </c:pt>
                <c:pt idx="29">
                  <c:v>30.34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07-4D4B-9699-EAC4955B8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962816"/>
        <c:axId val="412967136"/>
      </c:scatterChart>
      <c:valAx>
        <c:axId val="41296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67136"/>
        <c:crosses val="autoZero"/>
        <c:crossBetween val="midCat"/>
      </c:valAx>
      <c:valAx>
        <c:axId val="41296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6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426719</xdr:colOff>
      <xdr:row>11</xdr:row>
      <xdr:rowOff>30479</xdr:rowOff>
    </xdr:from>
    <xdr:to>
      <xdr:col>18</xdr:col>
      <xdr:colOff>316230</xdr:colOff>
      <xdr:row>15</xdr:row>
      <xdr:rowOff>60960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36D551A7-85BD-DAFA-DE29-8F020D06586A}"/>
                </a:ext>
              </a:extLst>
            </xdr:cNvPr>
            <xdr:cNvSpPr/>
          </xdr:nvSpPr>
          <xdr:spPr>
            <a:xfrm>
              <a:off x="10767059" y="2042159"/>
              <a:ext cx="3105151" cy="762001"/>
            </a:xfrm>
            <a:prstGeom prst="rect">
              <a:avLst/>
            </a:prstGeom>
            <a:solidFill>
              <a:schemeClr val="accent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8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𝑋𝑌</m:t>
                            </m:r>
                            <m:r>
                              <a:rPr lang="en-US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)−(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8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en-US" sz="18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  <m:r>
                                  <a:rPr lang="en-US" sz="18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)(</m:t>
                                </m:r>
                                <m:nary>
                                  <m:naryPr>
                                    <m:chr m:val="∑"/>
                                    <m:subHide m:val="on"/>
                                    <m:supHide m:val="on"/>
                                    <m:ctrlPr>
                                      <a:rPr lang="en-US" sz="18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r>
                                      <a:rPr lang="en-US" sz="18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𝑌</m:t>
                                    </m:r>
                                    <m:r>
                                      <a:rPr lang="en-US" sz="18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)</m:t>
                                    </m:r>
                                  </m:e>
                                </m:nary>
                              </m:e>
                            </m:nary>
                          </m:e>
                        </m:nary>
                      </m:num>
                      <m:den>
                        <m:r>
                          <a:rPr lang="en-US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p>
                              <m:sSupPr>
                                <m:ctrlPr>
                                  <a:rPr lang="en-US" sz="18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8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US" sz="18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)−</m:t>
                            </m:r>
                            <m:sSup>
                              <m:sSupPr>
                                <m:ctrlPr>
                                  <a:rPr lang="en-US" sz="18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8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nary>
                                  <m:naryPr>
                                    <m:chr m:val="∑"/>
                                    <m:subHide m:val="on"/>
                                    <m:supHide m:val="on"/>
                                    <m:ctrlPr>
                                      <a:rPr lang="en-US" sz="18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r>
                                      <a:rPr lang="en-US" sz="18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𝑋</m:t>
                                    </m:r>
                                    <m:r>
                                      <a:rPr lang="en-US" sz="18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)</m:t>
                                    </m:r>
                                  </m:e>
                                </m:nary>
                              </m:e>
                              <m:sup>
                                <m:r>
                                  <a:rPr lang="en-US" sz="18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den>
                    </m:f>
                  </m:oMath>
                </m:oMathPara>
              </a14:m>
              <a:endParaRPr lang="en-US" sz="18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36D551A7-85BD-DAFA-DE29-8F020D06586A}"/>
                </a:ext>
              </a:extLst>
            </xdr:cNvPr>
            <xdr:cNvSpPr/>
          </xdr:nvSpPr>
          <xdr:spPr>
            <a:xfrm>
              <a:off x="10767059" y="2042159"/>
              <a:ext cx="3105151" cy="762001"/>
            </a:xfrm>
            <a:prstGeom prst="rect">
              <a:avLst/>
            </a:prstGeom>
            <a:solidFill>
              <a:schemeClr val="accent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80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1=(𝑛(∑▒〖𝑋𝑌)−(∑▒〖𝑋)(∑▒〖𝑌)〗〗〗)/(𝑛(∑▒〖𝑋^2)−〖(∑▒〖𝑋)〗〗^2 〗)</a:t>
              </a:r>
              <a:endParaRPr lang="en-US" sz="18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14</xdr:col>
      <xdr:colOff>424815</xdr:colOff>
      <xdr:row>19</xdr:row>
      <xdr:rowOff>142875</xdr:rowOff>
    </xdr:from>
    <xdr:to>
      <xdr:col>18</xdr:col>
      <xdr:colOff>320040</xdr:colOff>
      <xdr:row>23</xdr:row>
      <xdr:rowOff>64770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Rectangle 2">
              <a:extLst>
                <a:ext uri="{FF2B5EF4-FFF2-40B4-BE49-F238E27FC236}">
                  <a16:creationId xmlns:a16="http://schemas.microsoft.com/office/drawing/2014/main" id="{010A1E97-A75F-46AF-B41D-08B848EE1A56}"/>
                </a:ext>
              </a:extLst>
            </xdr:cNvPr>
            <xdr:cNvSpPr/>
          </xdr:nvSpPr>
          <xdr:spPr>
            <a:xfrm>
              <a:off x="11374755" y="3617595"/>
              <a:ext cx="2501265" cy="653415"/>
            </a:xfrm>
            <a:prstGeom prst="rect">
              <a:avLst/>
            </a:prstGeom>
            <a:solidFill>
              <a:schemeClr val="accent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4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2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2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en-US" sz="2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2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en-US" sz="2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2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2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acc>
                      <m:accPr>
                        <m:chr m:val="̅"/>
                        <m:ctrlPr>
                          <a:rPr lang="en-US" sz="2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2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</m:oMath>
                </m:oMathPara>
              </a14:m>
              <a:endParaRPr lang="en-US" sz="24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3" name="Rectangle 2">
              <a:extLst>
                <a:ext uri="{FF2B5EF4-FFF2-40B4-BE49-F238E27FC236}">
                  <a16:creationId xmlns:a16="http://schemas.microsoft.com/office/drawing/2014/main" id="{010A1E97-A75F-46AF-B41D-08B848EE1A56}"/>
                </a:ext>
              </a:extLst>
            </xdr:cNvPr>
            <xdr:cNvSpPr/>
          </xdr:nvSpPr>
          <xdr:spPr>
            <a:xfrm>
              <a:off x="11374755" y="3617595"/>
              <a:ext cx="2501265" cy="653415"/>
            </a:xfrm>
            <a:prstGeom prst="rect">
              <a:avLst/>
            </a:prstGeom>
            <a:solidFill>
              <a:schemeClr val="accent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240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24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0=𝑌 ̅−</a:t>
              </a:r>
              <a:r>
                <a:rPr lang="en-US" sz="2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24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1 𝑋 ̅</a:t>
              </a:r>
              <a:endParaRPr lang="en-US" sz="24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15</xdr:col>
      <xdr:colOff>127635</xdr:colOff>
      <xdr:row>3</xdr:row>
      <xdr:rowOff>133351</xdr:rowOff>
    </xdr:from>
    <xdr:to>
      <xdr:col>18</xdr:col>
      <xdr:colOff>243840</xdr:colOff>
      <xdr:row>7</xdr:row>
      <xdr:rowOff>45721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Rectangle 5">
              <a:extLst>
                <a:ext uri="{FF2B5EF4-FFF2-40B4-BE49-F238E27FC236}">
                  <a16:creationId xmlns:a16="http://schemas.microsoft.com/office/drawing/2014/main" id="{9C0895DC-2B37-4D2B-84B1-B95EAAC49110}"/>
                </a:ext>
              </a:extLst>
            </xdr:cNvPr>
            <xdr:cNvSpPr/>
          </xdr:nvSpPr>
          <xdr:spPr>
            <a:xfrm>
              <a:off x="11687175" y="681991"/>
              <a:ext cx="2112645" cy="643890"/>
            </a:xfrm>
            <a:prstGeom prst="rect">
              <a:avLst/>
            </a:prstGeom>
            <a:solidFill>
              <a:schemeClr val="accent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𝑆𝑆𝑇</m:t>
                    </m:r>
                    <m:r>
                      <a:rPr lang="en-US" sz="16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6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n-US" sz="16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6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6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𝑌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6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en-US" sz="16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sz="16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𝑌</m:t>
                                    </m:r>
                                  </m:e>
                                </m:acc>
                              </m:e>
                            </m:d>
                          </m:e>
                          <m:sup>
                            <m:r>
                              <a:rPr lang="en-US" sz="16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6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6" name="Rectangle 5">
              <a:extLst>
                <a:ext uri="{FF2B5EF4-FFF2-40B4-BE49-F238E27FC236}">
                  <a16:creationId xmlns:a16="http://schemas.microsoft.com/office/drawing/2014/main" id="{9C0895DC-2B37-4D2B-84B1-B95EAAC49110}"/>
                </a:ext>
              </a:extLst>
            </xdr:cNvPr>
            <xdr:cNvSpPr/>
          </xdr:nvSpPr>
          <xdr:spPr>
            <a:xfrm>
              <a:off x="11687175" y="681991"/>
              <a:ext cx="2112645" cy="643890"/>
            </a:xfrm>
            <a:prstGeom prst="rect">
              <a:avLst/>
            </a:prstGeom>
            <a:solidFill>
              <a:schemeClr val="accent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6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𝑆𝑆𝑇=∑▒(𝑌_𝑖−𝑌 ̅ )^2 </a:t>
              </a:r>
              <a:endParaRPr lang="en-US" sz="16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15</xdr:col>
      <xdr:colOff>99061</xdr:colOff>
      <xdr:row>0</xdr:row>
      <xdr:rowOff>57151</xdr:rowOff>
    </xdr:from>
    <xdr:to>
      <xdr:col>18</xdr:col>
      <xdr:colOff>259080</xdr:colOff>
      <xdr:row>3</xdr:row>
      <xdr:rowOff>99061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2897C811-C97E-4FFA-B06D-1FDAB8098251}"/>
                </a:ext>
              </a:extLst>
            </xdr:cNvPr>
            <xdr:cNvSpPr/>
          </xdr:nvSpPr>
          <xdr:spPr>
            <a:xfrm>
              <a:off x="11658601" y="57151"/>
              <a:ext cx="2156459" cy="590550"/>
            </a:xfrm>
            <a:prstGeom prst="rect">
              <a:avLst/>
            </a:prstGeom>
            <a:solidFill>
              <a:schemeClr val="accent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𝑆𝑆𝐸</m:t>
                    </m:r>
                    <m:r>
                      <a:rPr lang="en-US" sz="16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6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n-US" sz="16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6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6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𝑌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6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̂"/>
                                    <m:ctrlPr>
                                      <a:rPr lang="en-US" sz="16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sSub>
                                      <m:sSubPr>
                                        <m:ctrlPr>
                                          <a:rPr lang="en-US" sz="1600" b="0" i="1">
                                            <a:solidFill>
                                              <a:sysClr val="windowText" lastClr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600" b="0" i="1">
                                            <a:solidFill>
                                              <a:sysClr val="windowText" lastClr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𝑌</m:t>
                                        </m:r>
                                      </m:e>
                                      <m:sub>
                                        <m:r>
                                          <a:rPr lang="en-US" sz="1600" b="0" i="1">
                                            <a:solidFill>
                                              <a:sysClr val="windowText" lastClr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acc>
                              </m:e>
                            </m:d>
                          </m:e>
                          <m:sup>
                            <m:r>
                              <a:rPr lang="en-US" sz="16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6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2897C811-C97E-4FFA-B06D-1FDAB8098251}"/>
                </a:ext>
              </a:extLst>
            </xdr:cNvPr>
            <xdr:cNvSpPr/>
          </xdr:nvSpPr>
          <xdr:spPr>
            <a:xfrm>
              <a:off x="11658601" y="57151"/>
              <a:ext cx="2156459" cy="590550"/>
            </a:xfrm>
            <a:prstGeom prst="rect">
              <a:avLst/>
            </a:prstGeom>
            <a:solidFill>
              <a:schemeClr val="accent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6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𝑆𝑆𝐸=∑▒(𝑌_𝑖−(𝑌_𝑖 ) ̂ )^2 </a:t>
              </a:r>
              <a:endParaRPr lang="en-US" sz="16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15</xdr:col>
      <xdr:colOff>259081</xdr:colOff>
      <xdr:row>7</xdr:row>
      <xdr:rowOff>78105</xdr:rowOff>
    </xdr:from>
    <xdr:to>
      <xdr:col>18</xdr:col>
      <xdr:colOff>7621</xdr:colOff>
      <xdr:row>10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Rectangle 7">
              <a:extLst>
                <a:ext uri="{FF2B5EF4-FFF2-40B4-BE49-F238E27FC236}">
                  <a16:creationId xmlns:a16="http://schemas.microsoft.com/office/drawing/2014/main" id="{ED80D45F-ECFD-4D2C-8958-629B2504FD2C}"/>
                </a:ext>
              </a:extLst>
            </xdr:cNvPr>
            <xdr:cNvSpPr/>
          </xdr:nvSpPr>
          <xdr:spPr>
            <a:xfrm>
              <a:off x="11818621" y="1358265"/>
              <a:ext cx="1744980" cy="607695"/>
            </a:xfrm>
            <a:prstGeom prst="rect">
              <a:avLst/>
            </a:prstGeom>
            <a:solidFill>
              <a:schemeClr val="accent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6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6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6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6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=1−</m:t>
                    </m:r>
                    <m:f>
                      <m:fPr>
                        <m:ctrlPr>
                          <a:rPr lang="en-US" sz="16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𝑆𝑆𝐸</m:t>
                        </m:r>
                      </m:num>
                      <m:den>
                        <m:r>
                          <a:rPr lang="en-US" sz="16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𝑆𝑆𝑇</m:t>
                        </m:r>
                      </m:den>
                    </m:f>
                  </m:oMath>
                </m:oMathPara>
              </a14:m>
              <a:endParaRPr lang="en-US" sz="16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" name="Rectangle 7">
              <a:extLst>
                <a:ext uri="{FF2B5EF4-FFF2-40B4-BE49-F238E27FC236}">
                  <a16:creationId xmlns:a16="http://schemas.microsoft.com/office/drawing/2014/main" id="{ED80D45F-ECFD-4D2C-8958-629B2504FD2C}"/>
                </a:ext>
              </a:extLst>
            </xdr:cNvPr>
            <xdr:cNvSpPr/>
          </xdr:nvSpPr>
          <xdr:spPr>
            <a:xfrm>
              <a:off x="11818621" y="1358265"/>
              <a:ext cx="1744980" cy="607695"/>
            </a:xfrm>
            <a:prstGeom prst="rect">
              <a:avLst/>
            </a:prstGeom>
            <a:solidFill>
              <a:schemeClr val="accent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6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𝑅^2=1−𝑆𝑆𝐸/𝑆𝑆𝑇</a:t>
              </a:r>
              <a:endParaRPr lang="en-US" sz="16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15</xdr:col>
      <xdr:colOff>15240</xdr:colOff>
      <xdr:row>15</xdr:row>
      <xdr:rowOff>129539</xdr:rowOff>
    </xdr:from>
    <xdr:to>
      <xdr:col>18</xdr:col>
      <xdr:colOff>129540</xdr:colOff>
      <xdr:row>19</xdr:row>
      <xdr:rowOff>106680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Rectangle 3">
              <a:extLst>
                <a:ext uri="{FF2B5EF4-FFF2-40B4-BE49-F238E27FC236}">
                  <a16:creationId xmlns:a16="http://schemas.microsoft.com/office/drawing/2014/main" id="{173516CD-DC65-4D55-B102-34CA2F2D90C5}"/>
                </a:ext>
              </a:extLst>
            </xdr:cNvPr>
            <xdr:cNvSpPr/>
          </xdr:nvSpPr>
          <xdr:spPr>
            <a:xfrm>
              <a:off x="11574780" y="2872739"/>
              <a:ext cx="2110740" cy="708661"/>
            </a:xfrm>
            <a:prstGeom prst="rect">
              <a:avLst/>
            </a:prstGeom>
            <a:solidFill>
              <a:schemeClr val="accent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8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𝑐𝑜𝑣</m:t>
                        </m:r>
                        <m:r>
                          <a:rPr lang="en-US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𝑣𝑎𝑟</m:t>
                        </m:r>
                        <m:r>
                          <a:rPr lang="en-US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US" sz="18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4" name="Rectangle 3">
              <a:extLst>
                <a:ext uri="{FF2B5EF4-FFF2-40B4-BE49-F238E27FC236}">
                  <a16:creationId xmlns:a16="http://schemas.microsoft.com/office/drawing/2014/main" id="{173516CD-DC65-4D55-B102-34CA2F2D90C5}"/>
                </a:ext>
              </a:extLst>
            </xdr:cNvPr>
            <xdr:cNvSpPr/>
          </xdr:nvSpPr>
          <xdr:spPr>
            <a:xfrm>
              <a:off x="11574780" y="2872739"/>
              <a:ext cx="2110740" cy="708661"/>
            </a:xfrm>
            <a:prstGeom prst="rect">
              <a:avLst/>
            </a:prstGeom>
            <a:solidFill>
              <a:schemeClr val="accent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80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1=(𝑐𝑜𝑣(𝑥,𝑦))/(𝑣𝑎𝑟(𝑥))</a:t>
              </a:r>
              <a:endParaRPr lang="en-US" sz="18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14</xdr:col>
      <xdr:colOff>447675</xdr:colOff>
      <xdr:row>23</xdr:row>
      <xdr:rowOff>127635</xdr:rowOff>
    </xdr:from>
    <xdr:to>
      <xdr:col>18</xdr:col>
      <xdr:colOff>342900</xdr:colOff>
      <xdr:row>27</xdr:row>
      <xdr:rowOff>49530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Rectangle 8">
              <a:extLst>
                <a:ext uri="{FF2B5EF4-FFF2-40B4-BE49-F238E27FC236}">
                  <a16:creationId xmlns:a16="http://schemas.microsoft.com/office/drawing/2014/main" id="{08566DC0-33A3-40DD-BEC1-076F65412316}"/>
                </a:ext>
              </a:extLst>
            </xdr:cNvPr>
            <xdr:cNvSpPr/>
          </xdr:nvSpPr>
          <xdr:spPr>
            <a:xfrm>
              <a:off x="11397615" y="4333875"/>
              <a:ext cx="2501265" cy="653415"/>
            </a:xfrm>
            <a:prstGeom prst="rect">
              <a:avLst/>
            </a:prstGeom>
            <a:solidFill>
              <a:schemeClr val="accent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2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2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en-US" sz="2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2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2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2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2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2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2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𝑋</m:t>
                    </m:r>
                  </m:oMath>
                </m:oMathPara>
              </a14:m>
              <a:endParaRPr lang="en-US" sz="24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9" name="Rectangle 8">
              <a:extLst>
                <a:ext uri="{FF2B5EF4-FFF2-40B4-BE49-F238E27FC236}">
                  <a16:creationId xmlns:a16="http://schemas.microsoft.com/office/drawing/2014/main" id="{08566DC0-33A3-40DD-BEC1-076F65412316}"/>
                </a:ext>
              </a:extLst>
            </xdr:cNvPr>
            <xdr:cNvSpPr/>
          </xdr:nvSpPr>
          <xdr:spPr>
            <a:xfrm>
              <a:off x="11397615" y="4333875"/>
              <a:ext cx="2501265" cy="653415"/>
            </a:xfrm>
            <a:prstGeom prst="rect">
              <a:avLst/>
            </a:prstGeom>
            <a:solidFill>
              <a:schemeClr val="accent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24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𝑌 ̂=</a:t>
              </a:r>
              <a:r>
                <a:rPr lang="en-US" sz="2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24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0+</a:t>
              </a:r>
              <a:r>
                <a:rPr lang="en-US" sz="2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24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1 𝑋</a:t>
              </a:r>
              <a:endParaRPr lang="en-US" sz="24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6</xdr:col>
      <xdr:colOff>205740</xdr:colOff>
      <xdr:row>1</xdr:row>
      <xdr:rowOff>99060</xdr:rowOff>
    </xdr:from>
    <xdr:to>
      <xdr:col>12</xdr:col>
      <xdr:colOff>601980</xdr:colOff>
      <xdr:row>24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7601430-47DC-0D9A-8053-3C495C520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workbookViewId="0">
      <selection activeCell="C2" sqref="C2"/>
    </sheetView>
  </sheetViews>
  <sheetFormatPr defaultRowHeight="14.4" x14ac:dyDescent="0.3"/>
  <cols>
    <col min="3" max="3" width="11.33203125" customWidth="1"/>
    <col min="4" max="5" width="13.77734375" style="1" customWidth="1"/>
    <col min="6" max="6" width="13.33203125" customWidth="1"/>
    <col min="7" max="7" width="15.44140625" customWidth="1"/>
    <col min="10" max="10" width="11.88671875" customWidth="1"/>
    <col min="12" max="12" width="11.33203125" customWidth="1"/>
    <col min="13" max="13" width="15.44140625" customWidth="1"/>
    <col min="17" max="17" width="11.33203125" customWidth="1"/>
  </cols>
  <sheetData>
    <row r="1" spans="1:19" x14ac:dyDescent="0.3">
      <c r="A1" s="2" t="s">
        <v>0</v>
      </c>
      <c r="B1" s="2" t="s">
        <v>1</v>
      </c>
      <c r="C1" s="3" t="s">
        <v>4</v>
      </c>
      <c r="D1" s="2" t="s">
        <v>2</v>
      </c>
      <c r="E1" s="2" t="s">
        <v>7</v>
      </c>
      <c r="F1" s="2" t="s">
        <v>8</v>
      </c>
      <c r="G1" s="2" t="s">
        <v>3</v>
      </c>
      <c r="H1" s="2" t="s">
        <v>9</v>
      </c>
      <c r="I1" s="2" t="s">
        <v>10</v>
      </c>
      <c r="J1" s="2" t="s">
        <v>11</v>
      </c>
      <c r="K1" s="2" t="s">
        <v>5</v>
      </c>
      <c r="L1" s="2" t="s">
        <v>6</v>
      </c>
      <c r="M1" s="1"/>
      <c r="N1" s="1"/>
      <c r="O1" s="1"/>
      <c r="P1" s="1"/>
      <c r="Q1" s="1"/>
      <c r="R1" s="1"/>
      <c r="S1" s="1"/>
    </row>
    <row r="2" spans="1:19" x14ac:dyDescent="0.3">
      <c r="A2" s="1">
        <v>2.34</v>
      </c>
      <c r="B2" s="1">
        <v>1.23</v>
      </c>
      <c r="C2">
        <f>AVERAGE(B2:B31)</f>
        <v>16.00633333333333</v>
      </c>
      <c r="D2" s="1">
        <f>AVERAGE(A2:A31)</f>
        <v>16.979666666666663</v>
      </c>
      <c r="E2" s="1">
        <f>_xlfn.COVARIANCE.S(B2:B31,A2:A31)/_xlfn.VAR.S(B2:B31)</f>
        <v>0.99094512334045826</v>
      </c>
      <c r="F2">
        <f>(A2-$D$2)^2</f>
        <v>214.31984011111101</v>
      </c>
      <c r="G2">
        <f>SUM(F2:F31)</f>
        <v>2222.4144966666668</v>
      </c>
      <c r="H2">
        <f>D2-E2*C2</f>
        <v>1.1182687074381779</v>
      </c>
      <c r="I2" cm="1">
        <f t="array" ref="I2:I31">$H$2+$E$2*B2:B31</f>
        <v>2.3371312091469414</v>
      </c>
      <c r="J2">
        <f>(A2-I2)^2</f>
        <v>8.2299609585919278E-6</v>
      </c>
      <c r="K2">
        <f>SUM(J2:J31)</f>
        <v>3.264376423753276</v>
      </c>
      <c r="L2">
        <f>1-(K2/G2)</f>
        <v>0.99853115769868783</v>
      </c>
    </row>
    <row r="3" spans="1:19" x14ac:dyDescent="0.3">
      <c r="A3" s="1">
        <v>3.56</v>
      </c>
      <c r="B3" s="1">
        <v>2.4500000000000002</v>
      </c>
      <c r="F3">
        <f t="shared" ref="F3:F31" si="0">(A3-$D$2)^2</f>
        <v>180.08745344444435</v>
      </c>
      <c r="I3">
        <v>3.5460842596223006</v>
      </c>
      <c r="J3">
        <f t="shared" ref="J3:J31" si="1">(A3-I3)^2</f>
        <v>1.9364783025953601E-4</v>
      </c>
    </row>
    <row r="4" spans="1:19" x14ac:dyDescent="0.3">
      <c r="A4" s="1">
        <v>4.78</v>
      </c>
      <c r="B4" s="1">
        <v>3.67</v>
      </c>
      <c r="F4">
        <f t="shared" si="0"/>
        <v>148.83186677777766</v>
      </c>
      <c r="I4">
        <v>4.7550373100976593</v>
      </c>
      <c r="J4">
        <f t="shared" si="1"/>
        <v>6.2313588716043542E-4</v>
      </c>
    </row>
    <row r="5" spans="1:19" x14ac:dyDescent="0.3">
      <c r="A5" s="1">
        <v>5.9</v>
      </c>
      <c r="B5" s="1">
        <v>4.8899999999999997</v>
      </c>
      <c r="F5">
        <f t="shared" si="0"/>
        <v>122.75901344444436</v>
      </c>
      <c r="I5">
        <v>5.9639903605730185</v>
      </c>
      <c r="J5">
        <f t="shared" si="1"/>
        <v>4.0947662462648693E-3</v>
      </c>
    </row>
    <row r="6" spans="1:19" x14ac:dyDescent="0.3">
      <c r="A6" s="1">
        <v>6.12</v>
      </c>
      <c r="B6" s="1">
        <v>5.01</v>
      </c>
      <c r="F6">
        <f t="shared" si="0"/>
        <v>117.93236011111101</v>
      </c>
      <c r="I6">
        <v>6.0829037753738735</v>
      </c>
      <c r="J6">
        <f t="shared" si="1"/>
        <v>1.376129881512042E-3</v>
      </c>
    </row>
    <row r="7" spans="1:19" x14ac:dyDescent="0.3">
      <c r="A7" s="1">
        <v>7.45</v>
      </c>
      <c r="B7" s="1">
        <v>6.34</v>
      </c>
      <c r="F7">
        <f t="shared" si="0"/>
        <v>90.814546777777721</v>
      </c>
      <c r="I7">
        <v>7.4008607894166829</v>
      </c>
      <c r="J7">
        <f t="shared" si="1"/>
        <v>2.4146620167516003E-3</v>
      </c>
    </row>
    <row r="8" spans="1:19" x14ac:dyDescent="0.3">
      <c r="A8" s="1">
        <v>8.67</v>
      </c>
      <c r="B8" s="1">
        <v>7.56</v>
      </c>
      <c r="F8">
        <f t="shared" si="0"/>
        <v>69.050560111111054</v>
      </c>
      <c r="I8">
        <v>8.6098138398920412</v>
      </c>
      <c r="J8">
        <f t="shared" si="1"/>
        <v>3.6223738685408442E-3</v>
      </c>
    </row>
    <row r="9" spans="1:19" x14ac:dyDescent="0.3">
      <c r="A9" s="1">
        <v>9.89</v>
      </c>
      <c r="B9" s="1">
        <v>8.7799999999999994</v>
      </c>
      <c r="F9">
        <f t="shared" si="0"/>
        <v>50.263373444444383</v>
      </c>
      <c r="I9">
        <v>9.8187668903674012</v>
      </c>
      <c r="J9">
        <f t="shared" si="1"/>
        <v>5.0741559079299147E-3</v>
      </c>
    </row>
    <row r="10" spans="1:19" x14ac:dyDescent="0.3">
      <c r="A10" s="1">
        <v>10.23</v>
      </c>
      <c r="B10" s="1">
        <v>9.1199999999999992</v>
      </c>
      <c r="F10">
        <f t="shared" si="0"/>
        <v>45.558000111111056</v>
      </c>
      <c r="I10">
        <v>10.155688232303156</v>
      </c>
      <c r="J10">
        <f t="shared" si="1"/>
        <v>5.52223881822979E-3</v>
      </c>
    </row>
    <row r="11" spans="1:19" x14ac:dyDescent="0.3">
      <c r="A11" s="1">
        <v>11.45</v>
      </c>
      <c r="B11" s="1">
        <v>10.34</v>
      </c>
      <c r="F11">
        <f t="shared" si="0"/>
        <v>30.577213444444414</v>
      </c>
      <c r="I11">
        <v>11.364641282778516</v>
      </c>
      <c r="J11">
        <f t="shared" si="1"/>
        <v>7.2861106056971601E-3</v>
      </c>
    </row>
    <row r="12" spans="1:19" x14ac:dyDescent="0.3">
      <c r="A12" s="1">
        <v>12.67</v>
      </c>
      <c r="B12" s="1">
        <v>11.56</v>
      </c>
      <c r="F12">
        <f t="shared" si="0"/>
        <v>18.573226777777748</v>
      </c>
      <c r="I12">
        <v>12.573594333253876</v>
      </c>
      <c r="J12">
        <f t="shared" si="1"/>
        <v>9.2940525807647077E-3</v>
      </c>
    </row>
    <row r="13" spans="1:19" x14ac:dyDescent="0.3">
      <c r="A13" s="1">
        <v>13.89</v>
      </c>
      <c r="B13" s="1">
        <v>12.78</v>
      </c>
      <c r="F13">
        <f t="shared" si="0"/>
        <v>9.5460401111110862</v>
      </c>
      <c r="I13">
        <v>13.782547383729234</v>
      </c>
      <c r="J13">
        <f t="shared" si="1"/>
        <v>1.154606474343255E-2</v>
      </c>
    </row>
    <row r="14" spans="1:19" x14ac:dyDescent="0.3">
      <c r="A14" s="1">
        <v>14.01</v>
      </c>
      <c r="B14" s="1">
        <v>13.9</v>
      </c>
      <c r="F14">
        <f t="shared" si="0"/>
        <v>8.8189201111110922</v>
      </c>
      <c r="I14">
        <v>14.892405921870548</v>
      </c>
      <c r="J14">
        <f t="shared" si="1"/>
        <v>0.77864021095221203</v>
      </c>
    </row>
    <row r="15" spans="1:19" x14ac:dyDescent="0.3">
      <c r="A15" s="1">
        <v>15.23</v>
      </c>
      <c r="B15" s="1">
        <v>14.12</v>
      </c>
      <c r="F15">
        <f t="shared" si="0"/>
        <v>3.0613334444444305</v>
      </c>
      <c r="I15">
        <v>15.110413849005448</v>
      </c>
      <c r="J15">
        <f t="shared" si="1"/>
        <v>1.4300847509691777E-2</v>
      </c>
    </row>
    <row r="16" spans="1:19" x14ac:dyDescent="0.3">
      <c r="A16" s="1">
        <v>16.45</v>
      </c>
      <c r="B16" s="1">
        <v>15.34</v>
      </c>
      <c r="F16">
        <f t="shared" si="0"/>
        <v>0.28054677777777481</v>
      </c>
      <c r="I16">
        <v>16.319366899480805</v>
      </c>
      <c r="J16">
        <f t="shared" si="1"/>
        <v>1.7065006951257924E-2</v>
      </c>
    </row>
    <row r="17" spans="1:10" x14ac:dyDescent="0.3">
      <c r="A17" s="1">
        <v>17.670000000000002</v>
      </c>
      <c r="B17" s="1">
        <v>16.559999999999999</v>
      </c>
      <c r="F17">
        <f t="shared" si="0"/>
        <v>0.47656011111111835</v>
      </c>
      <c r="I17">
        <v>17.528319949956163</v>
      </c>
      <c r="J17">
        <f t="shared" si="1"/>
        <v>2.0073236580424564E-2</v>
      </c>
    </row>
    <row r="18" spans="1:10" x14ac:dyDescent="0.3">
      <c r="A18" s="1">
        <v>18.89</v>
      </c>
      <c r="B18" s="1">
        <v>17.78</v>
      </c>
      <c r="F18">
        <f t="shared" si="0"/>
        <v>3.6493734444444601</v>
      </c>
      <c r="I18">
        <v>18.737273000431529</v>
      </c>
      <c r="J18">
        <f t="shared" si="1"/>
        <v>2.3325536397188019E-2</v>
      </c>
    </row>
    <row r="19" spans="1:10" x14ac:dyDescent="0.3">
      <c r="A19" s="1">
        <v>19.010000000000002</v>
      </c>
      <c r="B19" s="1">
        <v>18.899999999999999</v>
      </c>
      <c r="F19">
        <f t="shared" si="0"/>
        <v>4.122253444444465</v>
      </c>
      <c r="I19">
        <v>19.847131538572839</v>
      </c>
      <c r="J19">
        <f t="shared" si="1"/>
        <v>0.70078921287332574</v>
      </c>
    </row>
    <row r="20" spans="1:10" x14ac:dyDescent="0.3">
      <c r="A20" s="1">
        <v>20.23</v>
      </c>
      <c r="B20" s="1">
        <v>19.12</v>
      </c>
      <c r="F20">
        <f t="shared" si="0"/>
        <v>10.564666777777804</v>
      </c>
      <c r="I20">
        <v>20.065139465707738</v>
      </c>
      <c r="J20">
        <f t="shared" si="1"/>
        <v>2.7178995767130388E-2</v>
      </c>
    </row>
    <row r="21" spans="1:10" x14ac:dyDescent="0.3">
      <c r="A21" s="1">
        <v>21.45</v>
      </c>
      <c r="B21" s="1">
        <v>20.34</v>
      </c>
      <c r="F21">
        <f t="shared" si="0"/>
        <v>19.983880111111137</v>
      </c>
      <c r="I21">
        <v>21.274092516183096</v>
      </c>
      <c r="J21">
        <f t="shared" si="1"/>
        <v>3.0943442862794154E-2</v>
      </c>
    </row>
    <row r="22" spans="1:10" x14ac:dyDescent="0.3">
      <c r="A22" s="1">
        <v>22.67</v>
      </c>
      <c r="B22" s="1">
        <v>21.56</v>
      </c>
      <c r="F22">
        <f t="shared" si="0"/>
        <v>32.379893444444505</v>
      </c>
      <c r="I22">
        <v>22.483045566658454</v>
      </c>
      <c r="J22">
        <f t="shared" si="1"/>
        <v>3.4951960146059162E-2</v>
      </c>
    </row>
    <row r="23" spans="1:10" x14ac:dyDescent="0.3">
      <c r="A23" s="1">
        <v>23.89</v>
      </c>
      <c r="B23" s="1">
        <v>22.78</v>
      </c>
      <c r="F23">
        <f t="shared" si="0"/>
        <v>47.752706777777831</v>
      </c>
      <c r="I23">
        <v>23.691998617133819</v>
      </c>
      <c r="J23">
        <f t="shared" si="1"/>
        <v>3.9204547616920021E-2</v>
      </c>
    </row>
    <row r="24" spans="1:10" x14ac:dyDescent="0.3">
      <c r="A24" s="1">
        <v>24.01</v>
      </c>
      <c r="B24" s="1">
        <v>23.9</v>
      </c>
      <c r="F24">
        <f t="shared" si="0"/>
        <v>49.425586777777852</v>
      </c>
      <c r="I24">
        <v>24.80185715527513</v>
      </c>
      <c r="J24">
        <f t="shared" si="1"/>
        <v>0.62703775436041842</v>
      </c>
    </row>
    <row r="25" spans="1:10" x14ac:dyDescent="0.3">
      <c r="A25" s="1">
        <v>25.23</v>
      </c>
      <c r="B25" s="1">
        <v>24.12</v>
      </c>
      <c r="F25">
        <f t="shared" si="0"/>
        <v>68.068000111111175</v>
      </c>
      <c r="I25">
        <v>25.019865082410035</v>
      </c>
      <c r="J25">
        <f t="shared" si="1"/>
        <v>4.4156683590541361E-2</v>
      </c>
    </row>
    <row r="26" spans="1:10" x14ac:dyDescent="0.3">
      <c r="A26" s="1">
        <v>26.45</v>
      </c>
      <c r="B26" s="1">
        <v>25.34</v>
      </c>
      <c r="F26">
        <f t="shared" si="0"/>
        <v>89.687213444444495</v>
      </c>
      <c r="I26">
        <v>26.228818132885387</v>
      </c>
      <c r="J26">
        <f t="shared" si="1"/>
        <v>4.8921418340306159E-2</v>
      </c>
    </row>
    <row r="27" spans="1:10" x14ac:dyDescent="0.3">
      <c r="A27" s="1">
        <v>27.67</v>
      </c>
      <c r="B27" s="1">
        <v>26.56</v>
      </c>
      <c r="F27">
        <f t="shared" si="0"/>
        <v>114.28322677777788</v>
      </c>
      <c r="I27">
        <v>27.437771183360745</v>
      </c>
      <c r="J27">
        <f t="shared" si="1"/>
        <v>5.3930223277669539E-2</v>
      </c>
    </row>
    <row r="28" spans="1:10" x14ac:dyDescent="0.3">
      <c r="A28" s="1">
        <v>28.89</v>
      </c>
      <c r="B28" s="1">
        <v>27.78</v>
      </c>
      <c r="F28">
        <f t="shared" si="0"/>
        <v>141.85604011111121</v>
      </c>
      <c r="I28">
        <v>28.64672423383611</v>
      </c>
      <c r="J28">
        <f t="shared" si="1"/>
        <v>5.9183098402627803E-2</v>
      </c>
    </row>
    <row r="29" spans="1:10" x14ac:dyDescent="0.3">
      <c r="A29" s="1">
        <v>29.01</v>
      </c>
      <c r="B29" s="1">
        <v>28.9</v>
      </c>
      <c r="F29">
        <f t="shared" si="0"/>
        <v>144.72892011111122</v>
      </c>
      <c r="I29">
        <v>29.756582771977421</v>
      </c>
      <c r="J29">
        <f t="shared" si="1"/>
        <v>0.55738583541348674</v>
      </c>
    </row>
    <row r="30" spans="1:10" x14ac:dyDescent="0.3">
      <c r="A30" s="1">
        <v>30.23</v>
      </c>
      <c r="B30" s="1">
        <v>29.12</v>
      </c>
      <c r="F30">
        <f t="shared" si="0"/>
        <v>175.57133344444455</v>
      </c>
      <c r="I30">
        <v>29.974590699112326</v>
      </c>
      <c r="J30">
        <f t="shared" si="1"/>
        <v>6.5233910979930448E-2</v>
      </c>
    </row>
    <row r="31" spans="1:10" x14ac:dyDescent="0.3">
      <c r="A31" s="1">
        <v>31.45</v>
      </c>
      <c r="B31" s="1">
        <v>30.34</v>
      </c>
      <c r="F31">
        <f t="shared" si="0"/>
        <v>209.39054677777787</v>
      </c>
      <c r="I31">
        <v>31.183543749587685</v>
      </c>
      <c r="J31">
        <f t="shared" si="1"/>
        <v>7.0998933383790153E-2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1AD9-011E-4AC5-B48D-26721CA6BD5D}">
  <dimension ref="A1:B31"/>
  <sheetViews>
    <sheetView workbookViewId="0">
      <selection activeCell="P13" sqref="P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2.34</v>
      </c>
      <c r="B2" s="1">
        <v>1.23</v>
      </c>
    </row>
    <row r="3" spans="1:2" x14ac:dyDescent="0.3">
      <c r="A3" s="1">
        <v>3.56</v>
      </c>
      <c r="B3" s="1">
        <v>2.4500000000000002</v>
      </c>
    </row>
    <row r="4" spans="1:2" x14ac:dyDescent="0.3">
      <c r="A4" s="1">
        <v>4.78</v>
      </c>
      <c r="B4" s="1">
        <v>3.67</v>
      </c>
    </row>
    <row r="5" spans="1:2" x14ac:dyDescent="0.3">
      <c r="A5" s="1">
        <v>5.9</v>
      </c>
      <c r="B5" s="1">
        <v>4.8899999999999997</v>
      </c>
    </row>
    <row r="6" spans="1:2" x14ac:dyDescent="0.3">
      <c r="A6" s="1">
        <v>6.12</v>
      </c>
      <c r="B6" s="1">
        <v>5.01</v>
      </c>
    </row>
    <row r="7" spans="1:2" x14ac:dyDescent="0.3">
      <c r="A7" s="1">
        <v>7.45</v>
      </c>
      <c r="B7" s="1">
        <v>6.34</v>
      </c>
    </row>
    <row r="8" spans="1:2" x14ac:dyDescent="0.3">
      <c r="A8" s="1">
        <v>8.67</v>
      </c>
      <c r="B8" s="1">
        <v>7.56</v>
      </c>
    </row>
    <row r="9" spans="1:2" x14ac:dyDescent="0.3">
      <c r="A9" s="1">
        <v>9.89</v>
      </c>
      <c r="B9" s="1">
        <v>8.7799999999999994</v>
      </c>
    </row>
    <row r="10" spans="1:2" x14ac:dyDescent="0.3">
      <c r="A10" s="1">
        <v>10.23</v>
      </c>
      <c r="B10" s="1">
        <v>9.1199999999999992</v>
      </c>
    </row>
    <row r="11" spans="1:2" x14ac:dyDescent="0.3">
      <c r="A11" s="1">
        <v>11.45</v>
      </c>
      <c r="B11" s="1">
        <v>10.34</v>
      </c>
    </row>
    <row r="12" spans="1:2" x14ac:dyDescent="0.3">
      <c r="A12" s="1">
        <v>12.67</v>
      </c>
      <c r="B12" s="1">
        <v>11.56</v>
      </c>
    </row>
    <row r="13" spans="1:2" x14ac:dyDescent="0.3">
      <c r="A13" s="1">
        <v>13.89</v>
      </c>
      <c r="B13" s="1">
        <v>12.78</v>
      </c>
    </row>
    <row r="14" spans="1:2" x14ac:dyDescent="0.3">
      <c r="A14" s="1">
        <v>14.01</v>
      </c>
      <c r="B14" s="1">
        <v>13.9</v>
      </c>
    </row>
    <row r="15" spans="1:2" x14ac:dyDescent="0.3">
      <c r="A15" s="1">
        <v>15.23</v>
      </c>
      <c r="B15" s="1">
        <v>14.12</v>
      </c>
    </row>
    <row r="16" spans="1:2" x14ac:dyDescent="0.3">
      <c r="A16" s="1">
        <v>16.45</v>
      </c>
      <c r="B16" s="1">
        <v>15.34</v>
      </c>
    </row>
    <row r="17" spans="1:2" x14ac:dyDescent="0.3">
      <c r="A17" s="1">
        <v>17.670000000000002</v>
      </c>
      <c r="B17" s="1">
        <v>16.559999999999999</v>
      </c>
    </row>
    <row r="18" spans="1:2" x14ac:dyDescent="0.3">
      <c r="A18" s="1">
        <v>18.89</v>
      </c>
      <c r="B18" s="1">
        <v>17.78</v>
      </c>
    </row>
    <row r="19" spans="1:2" x14ac:dyDescent="0.3">
      <c r="A19" s="1">
        <v>19.010000000000002</v>
      </c>
      <c r="B19" s="1">
        <v>18.899999999999999</v>
      </c>
    </row>
    <row r="20" spans="1:2" x14ac:dyDescent="0.3">
      <c r="A20" s="1">
        <v>20.23</v>
      </c>
      <c r="B20" s="1">
        <v>19.12</v>
      </c>
    </row>
    <row r="21" spans="1:2" x14ac:dyDescent="0.3">
      <c r="A21" s="1">
        <v>21.45</v>
      </c>
      <c r="B21" s="1">
        <v>20.34</v>
      </c>
    </row>
    <row r="22" spans="1:2" x14ac:dyDescent="0.3">
      <c r="A22" s="1">
        <v>22.67</v>
      </c>
      <c r="B22" s="1">
        <v>21.56</v>
      </c>
    </row>
    <row r="23" spans="1:2" x14ac:dyDescent="0.3">
      <c r="A23" s="1">
        <v>23.89</v>
      </c>
      <c r="B23" s="1">
        <v>22.78</v>
      </c>
    </row>
    <row r="24" spans="1:2" x14ac:dyDescent="0.3">
      <c r="A24" s="1">
        <v>24.01</v>
      </c>
      <c r="B24" s="1">
        <v>23.9</v>
      </c>
    </row>
    <row r="25" spans="1:2" x14ac:dyDescent="0.3">
      <c r="A25" s="1">
        <v>25.23</v>
      </c>
      <c r="B25" s="1">
        <v>24.12</v>
      </c>
    </row>
    <row r="26" spans="1:2" x14ac:dyDescent="0.3">
      <c r="A26" s="1">
        <v>26.45</v>
      </c>
      <c r="B26" s="1">
        <v>25.34</v>
      </c>
    </row>
    <row r="27" spans="1:2" x14ac:dyDescent="0.3">
      <c r="A27" s="1">
        <v>27.67</v>
      </c>
      <c r="B27" s="1">
        <v>26.56</v>
      </c>
    </row>
    <row r="28" spans="1:2" x14ac:dyDescent="0.3">
      <c r="A28" s="1">
        <v>28.89</v>
      </c>
      <c r="B28" s="1">
        <v>27.78</v>
      </c>
    </row>
    <row r="29" spans="1:2" x14ac:dyDescent="0.3">
      <c r="A29" s="1">
        <v>29.01</v>
      </c>
      <c r="B29" s="1">
        <v>28.9</v>
      </c>
    </row>
    <row r="30" spans="1:2" x14ac:dyDescent="0.3">
      <c r="A30" s="1">
        <v>30.23</v>
      </c>
      <c r="B30" s="1">
        <v>29.12</v>
      </c>
    </row>
    <row r="31" spans="1:2" x14ac:dyDescent="0.3">
      <c r="A31" s="1">
        <v>31.45</v>
      </c>
      <c r="B31" s="1">
        <v>30.34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3DF6-9671-4E58-8965-7935557EA80B}">
  <dimension ref="A1:B40"/>
  <sheetViews>
    <sheetView tabSelected="1" workbookViewId="0">
      <selection activeCell="C4" sqref="C4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12</v>
      </c>
      <c r="B1" s="1" t="s">
        <v>13</v>
      </c>
    </row>
    <row r="2" spans="1:2" x14ac:dyDescent="0.3">
      <c r="A2" s="1">
        <v>1.5</v>
      </c>
      <c r="B2" s="1">
        <v>2.85</v>
      </c>
    </row>
    <row r="3" spans="1:2" x14ac:dyDescent="0.3">
      <c r="A3" s="1">
        <v>2</v>
      </c>
      <c r="B3" s="1">
        <v>3.6</v>
      </c>
    </row>
    <row r="4" spans="1:2" x14ac:dyDescent="0.3">
      <c r="A4" s="1">
        <v>2.5</v>
      </c>
      <c r="B4" s="1">
        <v>4.1500000000000004</v>
      </c>
    </row>
    <row r="5" spans="1:2" x14ac:dyDescent="0.3">
      <c r="A5" s="1">
        <v>3</v>
      </c>
      <c r="B5" s="1">
        <v>5</v>
      </c>
    </row>
    <row r="6" spans="1:2" x14ac:dyDescent="0.3">
      <c r="A6" s="1">
        <v>3.5</v>
      </c>
      <c r="B6" s="1">
        <v>5.85</v>
      </c>
    </row>
    <row r="7" spans="1:2" x14ac:dyDescent="0.3">
      <c r="A7" s="1">
        <v>4</v>
      </c>
      <c r="B7" s="1">
        <v>6.4</v>
      </c>
    </row>
    <row r="8" spans="1:2" x14ac:dyDescent="0.3">
      <c r="A8" s="1">
        <v>4.5</v>
      </c>
      <c r="B8" s="1">
        <v>7.3</v>
      </c>
    </row>
    <row r="9" spans="1:2" x14ac:dyDescent="0.3">
      <c r="A9" s="1">
        <v>5</v>
      </c>
      <c r="B9" s="1">
        <v>8.0500000000000007</v>
      </c>
    </row>
    <row r="10" spans="1:2" x14ac:dyDescent="0.3">
      <c r="A10" s="1">
        <v>5.5</v>
      </c>
      <c r="B10" s="1">
        <v>8.9</v>
      </c>
    </row>
    <row r="11" spans="1:2" x14ac:dyDescent="0.3">
      <c r="A11" s="1">
        <v>6</v>
      </c>
      <c r="B11" s="1">
        <v>9.6999999999999993</v>
      </c>
    </row>
    <row r="12" spans="1:2" x14ac:dyDescent="0.3">
      <c r="A12" s="1">
        <v>6.5</v>
      </c>
      <c r="B12" s="1">
        <v>10.4</v>
      </c>
    </row>
    <row r="13" spans="1:2" x14ac:dyDescent="0.3">
      <c r="A13" s="1">
        <v>7</v>
      </c>
      <c r="B13" s="1">
        <v>11.1</v>
      </c>
    </row>
    <row r="14" spans="1:2" x14ac:dyDescent="0.3">
      <c r="A14" s="1">
        <v>7.5</v>
      </c>
      <c r="B14" s="1">
        <v>11.95</v>
      </c>
    </row>
    <row r="15" spans="1:2" x14ac:dyDescent="0.3">
      <c r="A15" s="1">
        <v>8</v>
      </c>
      <c r="B15" s="1">
        <v>12.7</v>
      </c>
    </row>
    <row r="16" spans="1:2" x14ac:dyDescent="0.3">
      <c r="A16" s="1">
        <v>8.5</v>
      </c>
      <c r="B16" s="1">
        <v>13.5</v>
      </c>
    </row>
    <row r="17" spans="1:2" x14ac:dyDescent="0.3">
      <c r="A17" s="1">
        <v>9</v>
      </c>
      <c r="B17" s="1">
        <v>14.2</v>
      </c>
    </row>
    <row r="18" spans="1:2" x14ac:dyDescent="0.3">
      <c r="A18" s="1">
        <v>9.5</v>
      </c>
      <c r="B18" s="1">
        <v>15.1</v>
      </c>
    </row>
    <row r="19" spans="1:2" x14ac:dyDescent="0.3">
      <c r="A19" s="1">
        <v>10</v>
      </c>
      <c r="B19" s="1">
        <v>15.85</v>
      </c>
    </row>
    <row r="20" spans="1:2" x14ac:dyDescent="0.3">
      <c r="A20" s="1">
        <v>10.5</v>
      </c>
      <c r="B20" s="1">
        <v>16.7</v>
      </c>
    </row>
    <row r="21" spans="1:2" x14ac:dyDescent="0.3">
      <c r="A21" s="1">
        <v>11</v>
      </c>
      <c r="B21" s="1">
        <v>17.5</v>
      </c>
    </row>
    <row r="22" spans="1:2" x14ac:dyDescent="0.3">
      <c r="A22" s="1">
        <v>11.5</v>
      </c>
      <c r="B22" s="1">
        <v>18.25</v>
      </c>
    </row>
    <row r="23" spans="1:2" x14ac:dyDescent="0.3">
      <c r="A23" s="1">
        <v>12</v>
      </c>
      <c r="B23" s="1">
        <v>19.100000000000001</v>
      </c>
    </row>
    <row r="24" spans="1:2" x14ac:dyDescent="0.3">
      <c r="A24" s="1">
        <v>12.5</v>
      </c>
      <c r="B24" s="1">
        <v>19.8</v>
      </c>
    </row>
    <row r="25" spans="1:2" x14ac:dyDescent="0.3">
      <c r="A25" s="1">
        <v>13</v>
      </c>
      <c r="B25" s="1">
        <v>20.6</v>
      </c>
    </row>
    <row r="26" spans="1:2" x14ac:dyDescent="0.3">
      <c r="A26" s="1">
        <v>13.5</v>
      </c>
      <c r="B26" s="1">
        <v>21.4</v>
      </c>
    </row>
    <row r="27" spans="1:2" x14ac:dyDescent="0.3">
      <c r="A27" s="1">
        <v>14</v>
      </c>
      <c r="B27" s="1">
        <v>22.1</v>
      </c>
    </row>
    <row r="28" spans="1:2" x14ac:dyDescent="0.3">
      <c r="A28" s="1">
        <v>14.5</v>
      </c>
      <c r="B28" s="1">
        <v>22.95</v>
      </c>
    </row>
    <row r="29" spans="1:2" x14ac:dyDescent="0.3">
      <c r="A29" s="1">
        <v>15</v>
      </c>
      <c r="B29" s="1">
        <v>23.7</v>
      </c>
    </row>
    <row r="30" spans="1:2" x14ac:dyDescent="0.3">
      <c r="A30" s="1">
        <v>15.5</v>
      </c>
      <c r="B30" s="1">
        <v>24.5</v>
      </c>
    </row>
    <row r="31" spans="1:2" x14ac:dyDescent="0.3">
      <c r="A31" s="1">
        <v>16</v>
      </c>
      <c r="B31" s="1">
        <v>25.3</v>
      </c>
    </row>
    <row r="32" spans="1:2" x14ac:dyDescent="0.3">
      <c r="A32" s="1">
        <v>16.5</v>
      </c>
      <c r="B32" s="1">
        <v>26.1</v>
      </c>
    </row>
    <row r="33" spans="1:2" x14ac:dyDescent="0.3">
      <c r="A33" s="1">
        <v>17</v>
      </c>
      <c r="B33" s="1">
        <v>26.9</v>
      </c>
    </row>
    <row r="34" spans="1:2" x14ac:dyDescent="0.3">
      <c r="A34" s="1">
        <v>17.5</v>
      </c>
      <c r="B34" s="1">
        <v>27.7</v>
      </c>
    </row>
    <row r="35" spans="1:2" x14ac:dyDescent="0.3">
      <c r="A35" s="1">
        <v>18</v>
      </c>
      <c r="B35" s="1">
        <v>28.5</v>
      </c>
    </row>
    <row r="36" spans="1:2" x14ac:dyDescent="0.3">
      <c r="A36" s="1">
        <v>18.5</v>
      </c>
      <c r="B36" s="1">
        <v>29.3</v>
      </c>
    </row>
    <row r="37" spans="1:2" x14ac:dyDescent="0.3">
      <c r="A37" s="1">
        <v>19</v>
      </c>
      <c r="B37" s="1">
        <v>30.1</v>
      </c>
    </row>
    <row r="38" spans="1:2" x14ac:dyDescent="0.3">
      <c r="A38" s="1">
        <v>19.5</v>
      </c>
      <c r="B38" s="1">
        <v>30.9</v>
      </c>
    </row>
    <row r="39" spans="1:2" x14ac:dyDescent="0.3">
      <c r="A39" s="1">
        <v>20</v>
      </c>
      <c r="B39" s="1">
        <v>31.7</v>
      </c>
    </row>
    <row r="40" spans="1:2" x14ac:dyDescent="0.3">
      <c r="A40" s="1">
        <v>20.5</v>
      </c>
      <c r="B40" s="1">
        <v>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Javad g</cp:lastModifiedBy>
  <dcterms:created xsi:type="dcterms:W3CDTF">2015-06-05T18:17:20Z</dcterms:created>
  <dcterms:modified xsi:type="dcterms:W3CDTF">2025-04-11T09:23:10Z</dcterms:modified>
</cp:coreProperties>
</file>